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mu_erp_server\Operaciones - Plásticos\Recursos Humanos\ROLES 2024\"/>
    </mc:Choice>
  </mc:AlternateContent>
  <xr:revisionPtr revIDLastSave="0" documentId="13_ncr:1_{9EBEFE88-FA37-41B0-8580-A45AC25A27DE}" xr6:coauthVersionLast="47" xr6:coauthVersionMax="47" xr10:uidLastSave="{00000000-0000-0000-0000-000000000000}"/>
  <bookViews>
    <workbookView xWindow="-120" yWindow="-120" windowWidth="29040" windowHeight="15720" firstSheet="16" activeTab="19" xr2:uid="{00000000-000D-0000-FFFF-FFFF00000000}"/>
  </bookViews>
  <sheets>
    <sheet name="Semana 26" sheetId="1" r:id="rId1"/>
    <sheet name="Semana 27" sheetId="2" r:id="rId2"/>
    <sheet name="Semana 27 SERVICIO" sheetId="3" r:id="rId3"/>
    <sheet name="Semana 28" sheetId="4" r:id="rId4"/>
    <sheet name="Semana 28 SERVICIO" sheetId="5" r:id="rId5"/>
    <sheet name="Semana 29" sheetId="6" r:id="rId6"/>
    <sheet name="Semana 29 SERVICIO" sheetId="7" r:id="rId7"/>
    <sheet name="Semana 30" sheetId="8" r:id="rId8"/>
    <sheet name="Semana 30 SERVICIO" sheetId="9" r:id="rId9"/>
    <sheet name="Semana 31" sheetId="10" r:id="rId10"/>
    <sheet name="Semana 31 SERVICIO" sheetId="11" r:id="rId11"/>
    <sheet name="Semana 32" sheetId="12" r:id="rId12"/>
    <sheet name="Semana 32 SERVICIO" sheetId="13" r:id="rId13"/>
    <sheet name="Semana 33" sheetId="14" r:id="rId14"/>
    <sheet name="Semana 33 SERVICIO " sheetId="15" r:id="rId15"/>
    <sheet name="Semana 34" sheetId="16" r:id="rId16"/>
    <sheet name="Semana 34 SERVICIO" sheetId="17" r:id="rId17"/>
    <sheet name="Semana 35" sheetId="18" r:id="rId18"/>
    <sheet name="Semana 35 SERVICIO" sheetId="19" r:id="rId19"/>
    <sheet name="Semana 36" sheetId="20" r:id="rId20"/>
    <sheet name="Semana 36 SERVICIO" sheetId="2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1" l="1"/>
  <c r="G50" i="21"/>
  <c r="F50" i="21"/>
  <c r="E50" i="21"/>
  <c r="D50" i="21"/>
  <c r="C50" i="21"/>
  <c r="G46" i="21"/>
  <c r="F46" i="21"/>
  <c r="E46" i="21"/>
  <c r="D46" i="21"/>
  <c r="C46" i="21"/>
  <c r="F41" i="21"/>
  <c r="E41" i="21"/>
  <c r="D41" i="21"/>
  <c r="C41" i="21"/>
  <c r="C33" i="21"/>
  <c r="G29" i="21"/>
  <c r="F29" i="21"/>
  <c r="E29" i="21"/>
  <c r="D29" i="21"/>
  <c r="C29" i="21"/>
  <c r="H24" i="21"/>
  <c r="G24" i="21"/>
  <c r="F24" i="21"/>
  <c r="E24" i="21"/>
  <c r="D24" i="21"/>
  <c r="H16" i="21"/>
  <c r="G16" i="21"/>
  <c r="F16" i="21"/>
  <c r="E16" i="21"/>
  <c r="D16" i="21"/>
  <c r="C16" i="21"/>
  <c r="D12" i="21"/>
  <c r="C12" i="21"/>
  <c r="D7" i="21"/>
  <c r="L16" i="20"/>
  <c r="C14" i="20"/>
  <c r="L11" i="20"/>
  <c r="D8" i="20"/>
  <c r="H50" i="19"/>
  <c r="G46" i="19"/>
  <c r="G29" i="19"/>
  <c r="H24" i="19"/>
  <c r="H16" i="19"/>
  <c r="G14" i="18" l="1"/>
  <c r="H8" i="18"/>
  <c r="G50" i="19"/>
  <c r="F50" i="19"/>
  <c r="F46" i="19"/>
  <c r="E46" i="19"/>
  <c r="F41" i="19"/>
  <c r="G16" i="19"/>
  <c r="E29" i="19"/>
  <c r="F29" i="19"/>
  <c r="G24" i="19"/>
  <c r="F24" i="19"/>
  <c r="F16" i="19"/>
  <c r="E16" i="19"/>
  <c r="G8" i="18" l="1"/>
  <c r="F8" i="18"/>
  <c r="F14" i="18"/>
  <c r="E14" i="18"/>
  <c r="E50" i="19"/>
  <c r="E41" i="19"/>
  <c r="E24" i="19"/>
  <c r="D14" i="18"/>
  <c r="E8" i="18"/>
  <c r="D50" i="19"/>
  <c r="D16" i="19"/>
  <c r="C50" i="19"/>
  <c r="D46" i="19"/>
  <c r="C46" i="19"/>
  <c r="D41" i="19"/>
  <c r="C41" i="19"/>
  <c r="C33" i="19"/>
  <c r="D29" i="19"/>
  <c r="C29" i="19"/>
  <c r="D24" i="19"/>
  <c r="C16" i="19"/>
  <c r="D12" i="19"/>
  <c r="C12" i="19"/>
  <c r="D7" i="19"/>
  <c r="L16" i="18"/>
  <c r="C14" i="18"/>
  <c r="L11" i="18"/>
  <c r="D8" i="18"/>
  <c r="G6" i="16"/>
  <c r="G8" i="16" s="1"/>
  <c r="E8" i="16"/>
  <c r="F8" i="16"/>
  <c r="E14" i="16"/>
  <c r="G14" i="16"/>
  <c r="C14" i="16"/>
  <c r="C50" i="17"/>
  <c r="G46" i="17"/>
  <c r="F46" i="17"/>
  <c r="E46" i="17"/>
  <c r="D46" i="17"/>
  <c r="C46" i="17"/>
  <c r="H41" i="17"/>
  <c r="G41" i="17"/>
  <c r="F41" i="17"/>
  <c r="E41" i="17"/>
  <c r="D41" i="17"/>
  <c r="C41" i="17"/>
  <c r="C33" i="17"/>
  <c r="G29" i="17"/>
  <c r="F29" i="17"/>
  <c r="E29" i="17"/>
  <c r="D29" i="17"/>
  <c r="C29" i="17"/>
  <c r="H24" i="17"/>
  <c r="G24" i="17"/>
  <c r="F24" i="17"/>
  <c r="E24" i="17"/>
  <c r="D24" i="17"/>
  <c r="C16" i="17"/>
  <c r="G12" i="17"/>
  <c r="F12" i="17"/>
  <c r="E12" i="17"/>
  <c r="D12" i="17"/>
  <c r="C12" i="17"/>
  <c r="H7" i="17"/>
  <c r="G7" i="17"/>
  <c r="F7" i="17"/>
  <c r="E7" i="17"/>
  <c r="D7" i="17"/>
  <c r="L16" i="16"/>
  <c r="F14" i="16"/>
  <c r="D14" i="16"/>
  <c r="L11" i="16"/>
  <c r="H8" i="16"/>
  <c r="D8" i="16"/>
  <c r="G14" i="14"/>
  <c r="L16" i="14"/>
  <c r="F14" i="14" l="1"/>
  <c r="E14" i="14" l="1"/>
  <c r="F8" i="14"/>
  <c r="D12" i="14"/>
  <c r="C12" i="14" l="1"/>
  <c r="H50" i="15" l="1"/>
  <c r="G50" i="15"/>
  <c r="F50" i="15"/>
  <c r="E50" i="15"/>
  <c r="D50" i="15"/>
  <c r="C50" i="15"/>
  <c r="G46" i="15"/>
  <c r="F46" i="15"/>
  <c r="E46" i="15"/>
  <c r="D46" i="15"/>
  <c r="C46" i="15"/>
  <c r="H41" i="15"/>
  <c r="G41" i="15"/>
  <c r="F41" i="15"/>
  <c r="E41" i="15"/>
  <c r="D41" i="15"/>
  <c r="C41" i="15"/>
  <c r="H33" i="15"/>
  <c r="G33" i="15"/>
  <c r="F33" i="15"/>
  <c r="E33" i="15"/>
  <c r="D33" i="15"/>
  <c r="C33" i="15"/>
  <c r="G29" i="15"/>
  <c r="F29" i="15"/>
  <c r="E29" i="15"/>
  <c r="D29" i="15"/>
  <c r="C29" i="15"/>
  <c r="H24" i="15"/>
  <c r="G24" i="15"/>
  <c r="F24" i="15"/>
  <c r="E24" i="15"/>
  <c r="D24" i="15"/>
  <c r="H16" i="15"/>
  <c r="G16" i="15"/>
  <c r="F16" i="15"/>
  <c r="E16" i="15"/>
  <c r="D16" i="15"/>
  <c r="C16" i="15"/>
  <c r="G12" i="15"/>
  <c r="F12" i="15"/>
  <c r="E12" i="15"/>
  <c r="D12" i="15"/>
  <c r="C12" i="15"/>
  <c r="H7" i="15"/>
  <c r="G7" i="15"/>
  <c r="F7" i="15"/>
  <c r="E7" i="15"/>
  <c r="D7" i="15"/>
  <c r="D14" i="14"/>
  <c r="C14" i="14"/>
  <c r="L11" i="14"/>
  <c r="H8" i="14"/>
  <c r="G8" i="14"/>
  <c r="E8" i="14"/>
  <c r="D8" i="14"/>
  <c r="H50" i="13" l="1"/>
  <c r="H41" i="13"/>
  <c r="G50" i="13"/>
  <c r="G46" i="13"/>
  <c r="H33" i="13"/>
  <c r="H24" i="13"/>
  <c r="H16" i="13"/>
  <c r="G12" i="13"/>
  <c r="H7" i="13"/>
  <c r="H8" i="12"/>
  <c r="G14" i="12" l="1"/>
  <c r="G41" i="13"/>
  <c r="F46" i="13"/>
  <c r="F41" i="13"/>
  <c r="G33" i="13"/>
  <c r="G24" i="13"/>
  <c r="G29" i="13"/>
  <c r="F29" i="13"/>
  <c r="F24" i="13"/>
  <c r="G16" i="13"/>
  <c r="G7" i="13"/>
  <c r="F12" i="13"/>
  <c r="F7" i="13"/>
  <c r="G8" i="12"/>
  <c r="F14" i="12"/>
  <c r="F8" i="12"/>
  <c r="F33" i="13"/>
  <c r="F50" i="13"/>
  <c r="F16" i="13"/>
  <c r="E50" i="13"/>
  <c r="E46" i="13"/>
  <c r="E41" i="13"/>
  <c r="D46" i="13"/>
  <c r="E33" i="13"/>
  <c r="E29" i="13"/>
  <c r="E24" i="13"/>
  <c r="D29" i="13"/>
  <c r="E12" i="13"/>
  <c r="E16" i="13"/>
  <c r="D12" i="13"/>
  <c r="E7" i="13"/>
  <c r="E14" i="12"/>
  <c r="D14" i="12"/>
  <c r="E8" i="12"/>
  <c r="D16" i="13"/>
  <c r="D41" i="13"/>
  <c r="D50" i="13"/>
  <c r="C50" i="13"/>
  <c r="C46" i="13"/>
  <c r="C41" i="13"/>
  <c r="D33" i="13"/>
  <c r="C33" i="13"/>
  <c r="C29" i="13"/>
  <c r="D24" i="13"/>
  <c r="C16" i="13"/>
  <c r="C12" i="13"/>
  <c r="D7" i="13"/>
  <c r="L16" i="12"/>
  <c r="C14" i="12"/>
  <c r="L11" i="12"/>
  <c r="D8" i="12"/>
  <c r="H50" i="11"/>
  <c r="H46" i="11"/>
  <c r="H41" i="11"/>
  <c r="H33" i="11"/>
  <c r="H29" i="11"/>
  <c r="H24" i="11"/>
  <c r="H16" i="11"/>
  <c r="H12" i="11"/>
  <c r="H7" i="11"/>
  <c r="H14" i="10"/>
  <c r="H8" i="10"/>
  <c r="G50" i="11"/>
  <c r="G46" i="11"/>
  <c r="G41" i="11"/>
  <c r="G33" i="11"/>
  <c r="G29" i="11"/>
  <c r="G24" i="11"/>
  <c r="G16" i="11"/>
  <c r="G12" i="11"/>
  <c r="G7" i="11"/>
  <c r="G14" i="10"/>
  <c r="G8" i="10"/>
  <c r="F41" i="11" l="1"/>
  <c r="F46" i="11"/>
  <c r="F50" i="11"/>
  <c r="F33" i="11"/>
  <c r="F29" i="11"/>
  <c r="F24" i="11"/>
  <c r="F16" i="11"/>
  <c r="F12" i="11"/>
  <c r="F7" i="11"/>
  <c r="L11" i="10"/>
  <c r="F14" i="10"/>
  <c r="F8" i="10"/>
  <c r="E50" i="11"/>
  <c r="E46" i="11"/>
  <c r="E41" i="11"/>
  <c r="E33" i="11"/>
  <c r="E29" i="11"/>
  <c r="E24" i="11"/>
  <c r="E16" i="11"/>
  <c r="E12" i="11"/>
  <c r="E7" i="11"/>
  <c r="E14" i="10"/>
  <c r="E6" i="10"/>
  <c r="E8" i="10" s="1"/>
  <c r="D50" i="11"/>
  <c r="D46" i="11"/>
  <c r="D41" i="11"/>
  <c r="C12" i="11"/>
  <c r="D29" i="11"/>
  <c r="D33" i="11"/>
  <c r="D16" i="11"/>
  <c r="D12" i="11"/>
  <c r="D14" i="10"/>
  <c r="C33" i="11"/>
  <c r="C16" i="11"/>
  <c r="C50" i="11"/>
  <c r="C46" i="11"/>
  <c r="C41" i="11"/>
  <c r="C29" i="11"/>
  <c r="D24" i="11"/>
  <c r="D7" i="11"/>
  <c r="L16" i="10"/>
  <c r="C14" i="10"/>
  <c r="D8" i="10"/>
  <c r="H50" i="9"/>
  <c r="H46" i="9"/>
  <c r="H41" i="9"/>
  <c r="H33" i="9"/>
  <c r="H29" i="9"/>
  <c r="H24" i="9"/>
  <c r="H16" i="9"/>
  <c r="H7" i="9"/>
  <c r="H14" i="8" l="1"/>
  <c r="H8" i="8"/>
  <c r="G50" i="9"/>
  <c r="G46" i="9"/>
  <c r="G41" i="9"/>
  <c r="G33" i="9"/>
  <c r="G29" i="9"/>
  <c r="G24" i="9"/>
  <c r="G16" i="9"/>
  <c r="G7" i="9"/>
  <c r="G14" i="8"/>
  <c r="G8" i="8"/>
  <c r="F50" i="9"/>
  <c r="F46" i="9"/>
  <c r="F41" i="9"/>
  <c r="F33" i="9"/>
  <c r="F29" i="9"/>
  <c r="F24" i="9"/>
  <c r="F16" i="9"/>
  <c r="F7" i="9"/>
  <c r="F14" i="8"/>
  <c r="F8" i="8"/>
  <c r="E41" i="9"/>
  <c r="E46" i="9"/>
  <c r="E50" i="9"/>
  <c r="E33" i="9"/>
  <c r="E29" i="9"/>
  <c r="E24" i="9"/>
  <c r="E16" i="9"/>
  <c r="E7" i="9"/>
  <c r="E14" i="8"/>
  <c r="E8" i="8"/>
  <c r="D50" i="9"/>
  <c r="D46" i="9"/>
  <c r="D41" i="9"/>
  <c r="D33" i="9"/>
  <c r="D29" i="9"/>
  <c r="D24" i="9"/>
  <c r="D16" i="9"/>
  <c r="D12" i="9"/>
  <c r="D14" i="8"/>
  <c r="C33" i="9"/>
  <c r="D7" i="9"/>
  <c r="C50" i="9"/>
  <c r="C46" i="9"/>
  <c r="C41" i="9"/>
  <c r="C29" i="9"/>
  <c r="C16" i="9"/>
  <c r="C12" i="9"/>
  <c r="L16" i="8"/>
  <c r="C14" i="8"/>
  <c r="L10" i="8"/>
  <c r="D8" i="8"/>
  <c r="H16" i="7"/>
  <c r="H12" i="7"/>
  <c r="H50" i="7"/>
  <c r="H46" i="7"/>
  <c r="H41" i="7"/>
  <c r="H33" i="7"/>
  <c r="H29" i="7"/>
  <c r="H24" i="7"/>
  <c r="L13" i="6"/>
  <c r="H14" i="6"/>
  <c r="H8" i="6"/>
  <c r="G50" i="7" l="1"/>
  <c r="G46" i="7"/>
  <c r="G41" i="7"/>
  <c r="G29" i="7"/>
  <c r="G24" i="7"/>
  <c r="G16" i="7"/>
  <c r="G12" i="7"/>
  <c r="G14" i="6"/>
  <c r="G6" i="6"/>
  <c r="G8" i="6" s="1"/>
  <c r="F46" i="7"/>
  <c r="F41" i="7"/>
  <c r="F29" i="7"/>
  <c r="F24" i="7"/>
  <c r="G33" i="7"/>
  <c r="F12" i="7"/>
  <c r="F14" i="6"/>
  <c r="F8" i="6"/>
  <c r="F50" i="7"/>
  <c r="E50" i="7"/>
  <c r="E46" i="7"/>
  <c r="E41" i="7"/>
  <c r="F16" i="7"/>
  <c r="F33" i="7"/>
  <c r="E29" i="7"/>
  <c r="E33" i="7"/>
  <c r="E24" i="7"/>
  <c r="E16" i="7"/>
  <c r="E12" i="7"/>
  <c r="E14" i="6" l="1"/>
  <c r="E8" i="6"/>
  <c r="D46" i="7"/>
  <c r="D50" i="7"/>
  <c r="D41" i="7"/>
  <c r="D33" i="7"/>
  <c r="D29" i="7"/>
  <c r="D16" i="7"/>
  <c r="D12" i="7"/>
  <c r="D14" i="6"/>
  <c r="D8" i="6"/>
  <c r="C50" i="7" l="1"/>
  <c r="C46" i="7"/>
  <c r="C41" i="7"/>
  <c r="C33" i="7"/>
  <c r="C29" i="7"/>
  <c r="C16" i="7"/>
  <c r="C12" i="7"/>
  <c r="L16" i="6"/>
  <c r="C14" i="6"/>
  <c r="L10" i="6"/>
  <c r="H8" i="4"/>
  <c r="G14" i="4"/>
  <c r="H41" i="5"/>
  <c r="H50" i="5"/>
  <c r="G46" i="5"/>
  <c r="H33" i="5"/>
  <c r="H24" i="5"/>
  <c r="G29" i="5"/>
  <c r="H7" i="5"/>
  <c r="H16" i="5"/>
  <c r="G12" i="5"/>
  <c r="G8" i="4" l="1"/>
  <c r="F14" i="4"/>
  <c r="G50" i="5"/>
  <c r="G41" i="5"/>
  <c r="F46" i="5"/>
  <c r="G33" i="5"/>
  <c r="G24" i="5"/>
  <c r="F29" i="5"/>
  <c r="G16" i="5"/>
  <c r="G7" i="5"/>
  <c r="F12" i="5"/>
  <c r="F6" i="4" l="1"/>
  <c r="F8" i="4" s="1"/>
  <c r="E14" i="4"/>
  <c r="F50" i="5"/>
  <c r="F41" i="5"/>
  <c r="F33" i="5"/>
  <c r="F24" i="5"/>
  <c r="F7" i="5"/>
  <c r="E46" i="5"/>
  <c r="E29" i="5"/>
  <c r="E12" i="5"/>
  <c r="D12" i="4" l="1"/>
  <c r="E6" i="4" l="1"/>
  <c r="E8" i="4" s="1"/>
  <c r="E50" i="5" l="1"/>
  <c r="D50" i="5"/>
  <c r="C50" i="5"/>
  <c r="D46" i="5"/>
  <c r="C46" i="5"/>
  <c r="E41" i="5"/>
  <c r="D41" i="5"/>
  <c r="C41" i="5"/>
  <c r="E33" i="5"/>
  <c r="D33" i="5"/>
  <c r="C33" i="5"/>
  <c r="D29" i="5"/>
  <c r="C29" i="5"/>
  <c r="E24" i="5"/>
  <c r="D24" i="5"/>
  <c r="F16" i="5"/>
  <c r="E16" i="5"/>
  <c r="D16" i="5"/>
  <c r="C16" i="5"/>
  <c r="D12" i="5"/>
  <c r="C12" i="5"/>
  <c r="E7" i="5"/>
  <c r="D7" i="5"/>
  <c r="L16" i="4"/>
  <c r="D14" i="4"/>
  <c r="C14" i="4"/>
  <c r="L10" i="4"/>
  <c r="D8" i="4"/>
  <c r="I8" i="2" l="1"/>
  <c r="H14" i="2"/>
  <c r="H24" i="3"/>
  <c r="H8" i="2"/>
  <c r="H16" i="3" l="1"/>
  <c r="H7" i="3"/>
  <c r="G12" i="3"/>
  <c r="G29" i="3"/>
  <c r="G14" i="2"/>
  <c r="F46" i="3"/>
  <c r="G24" i="3" l="1"/>
  <c r="F29" i="3"/>
  <c r="G16" i="3"/>
  <c r="G7" i="3"/>
  <c r="F12" i="3"/>
  <c r="G8" i="2"/>
  <c r="L16" i="2" l="1"/>
  <c r="L10" i="2"/>
  <c r="F8" i="2" l="1"/>
  <c r="E14" i="2"/>
  <c r="E46" i="3"/>
  <c r="F24" i="3"/>
  <c r="E29" i="3"/>
  <c r="F16" i="3"/>
  <c r="F7" i="3"/>
  <c r="E12" i="3"/>
  <c r="D46" i="3" l="1"/>
  <c r="E24" i="3"/>
  <c r="E7" i="3"/>
  <c r="E16" i="3"/>
  <c r="D50" i="3" l="1"/>
  <c r="C41" i="3"/>
  <c r="C50" i="3"/>
  <c r="C46" i="3"/>
  <c r="D41" i="3"/>
  <c r="D33" i="3"/>
  <c r="C33" i="3"/>
  <c r="D29" i="3"/>
  <c r="C29" i="3"/>
  <c r="D24" i="3"/>
  <c r="D16" i="3"/>
  <c r="C16" i="3"/>
  <c r="D7" i="3"/>
  <c r="D12" i="3"/>
  <c r="C12" i="3"/>
  <c r="D6" i="2"/>
  <c r="D8" i="2" s="1"/>
  <c r="F14" i="2"/>
  <c r="D14" i="2"/>
  <c r="C14" i="2"/>
  <c r="E8" i="2"/>
  <c r="H14" i="1" l="1"/>
  <c r="H8" i="1"/>
  <c r="G8" i="1"/>
  <c r="G14" i="1" l="1"/>
  <c r="F8" i="1"/>
  <c r="F14" i="1"/>
  <c r="E14" i="1" l="1"/>
  <c r="E8" i="1"/>
  <c r="D14" i="1"/>
  <c r="D8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I30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Comparte documento del IMSS, pero ocupamos que se presente en oficina</t>
        </r>
      </text>
    </comment>
  </commentList>
</comments>
</file>

<file path=xl/sharedStrings.xml><?xml version="1.0" encoding="utf-8"?>
<sst xmlns="http://schemas.openxmlformats.org/spreadsheetml/2006/main" count="1570" uniqueCount="235">
  <si>
    <t>Domingo</t>
  </si>
  <si>
    <t>Lunes</t>
  </si>
  <si>
    <t>Martes</t>
  </si>
  <si>
    <t>Miércoles</t>
  </si>
  <si>
    <t>Jueves</t>
  </si>
  <si>
    <t>Viernes</t>
  </si>
  <si>
    <t>Sábado</t>
  </si>
  <si>
    <t>Personal Necesario</t>
  </si>
  <si>
    <t>Personal Programado</t>
  </si>
  <si>
    <t>Asistencia</t>
  </si>
  <si>
    <t>Faltas</t>
  </si>
  <si>
    <t>Diferencia Vs Necesario</t>
  </si>
  <si>
    <t>Primer Turno</t>
  </si>
  <si>
    <t>Segundo Turno</t>
  </si>
  <si>
    <t>Altas</t>
  </si>
  <si>
    <t>Bajas</t>
  </si>
  <si>
    <t>Plantilla</t>
  </si>
  <si>
    <t>Semana 26</t>
  </si>
  <si>
    <t>Incapacitados</t>
  </si>
  <si>
    <r>
      <t xml:space="preserve">1 </t>
    </r>
    <r>
      <rPr>
        <b/>
        <sz val="12"/>
        <rFont val="Calibri"/>
        <family val="2"/>
        <scheme val="minor"/>
      </rPr>
      <t>(2237)</t>
    </r>
  </si>
  <si>
    <r>
      <t>1(</t>
    </r>
    <r>
      <rPr>
        <b/>
        <sz val="12"/>
        <rFont val="Calibri"/>
        <family val="2"/>
        <scheme val="minor"/>
      </rPr>
      <t>1359)</t>
    </r>
  </si>
  <si>
    <t>Semana 27</t>
  </si>
  <si>
    <r>
      <t>1(</t>
    </r>
    <r>
      <rPr>
        <b/>
        <sz val="12"/>
        <rFont val="Calibri"/>
        <family val="2"/>
        <scheme val="minor"/>
      </rPr>
      <t>1813)</t>
    </r>
  </si>
  <si>
    <t>Plantilla Objetivo</t>
  </si>
  <si>
    <t>Plantilla real</t>
  </si>
  <si>
    <t>CALIDAD</t>
  </si>
  <si>
    <t>Diferencia</t>
  </si>
  <si>
    <t>Diferencia Vs Programado</t>
  </si>
  <si>
    <t>ALMACEN</t>
  </si>
  <si>
    <t>MANTENIMIENTO</t>
  </si>
  <si>
    <r>
      <t>1(</t>
    </r>
    <r>
      <rPr>
        <b/>
        <sz val="12"/>
        <rFont val="Calibri"/>
        <family val="2"/>
        <scheme val="minor"/>
      </rPr>
      <t>2236)</t>
    </r>
  </si>
  <si>
    <t>4X3 DIURNO FIJO</t>
  </si>
  <si>
    <t>4X3 ROTATIVO</t>
  </si>
  <si>
    <t>4X3 NOCTURNO FIJO</t>
  </si>
  <si>
    <t>5X2 DIURNO FIJO 8:00</t>
  </si>
  <si>
    <t>5X2 DIURNO FIJO 7:00</t>
  </si>
  <si>
    <t>Turno</t>
  </si>
  <si>
    <t>Cantidad</t>
  </si>
  <si>
    <t>TOTAL</t>
  </si>
  <si>
    <t>2217
2231
2223</t>
  </si>
  <si>
    <t>Semana 28</t>
  </si>
  <si>
    <t>BAJAS</t>
  </si>
  <si>
    <t>Nómina</t>
  </si>
  <si>
    <t>Nombre</t>
  </si>
  <si>
    <t>Causa</t>
  </si>
  <si>
    <t>Dulce María</t>
  </si>
  <si>
    <t>Renuncia porque no aguanto la noche y en la mañana no puede trabajar</t>
  </si>
  <si>
    <t>Juan Ramiro</t>
  </si>
  <si>
    <t>Abandono de trabajo (sin contacto)</t>
  </si>
  <si>
    <t>INGRESOS</t>
  </si>
  <si>
    <t>Johana Gutierrez</t>
  </si>
  <si>
    <t>Fecha</t>
  </si>
  <si>
    <t>Lunes 8</t>
  </si>
  <si>
    <t>Fijo Noche</t>
  </si>
  <si>
    <t>Miércoles 10</t>
  </si>
  <si>
    <t>Semana 29</t>
  </si>
  <si>
    <t>Sandra JanethMorales Castillo</t>
  </si>
  <si>
    <t>4x3 Día</t>
  </si>
  <si>
    <t>5x2    7:00-16:30</t>
  </si>
  <si>
    <t>Lun 15</t>
  </si>
  <si>
    <t>Brayan Aaron Ojeda Flores</t>
  </si>
  <si>
    <t>Claudia Itzel Espinosa Briones</t>
  </si>
  <si>
    <t>Veronica Rodríguez Esquivel</t>
  </si>
  <si>
    <t>Luis Miguel Montiel García</t>
  </si>
  <si>
    <t>Mie 17</t>
  </si>
  <si>
    <t>Adriana Canberos Pérez</t>
  </si>
  <si>
    <t>Renuncia por problemas personales</t>
  </si>
  <si>
    <t>Johana Gutierrez Marmolejo</t>
  </si>
  <si>
    <t>Abandono de trabajo</t>
  </si>
  <si>
    <t>Cinthia Alejandra Flores Moreno</t>
  </si>
  <si>
    <t>Jorge Esteban Luna Cuevas</t>
  </si>
  <si>
    <t>Azucena Guadalupe Camachu Urzua</t>
  </si>
  <si>
    <t>Semana 30</t>
  </si>
  <si>
    <t>Miguel Ángel López Soto</t>
  </si>
  <si>
    <t>Luis Miguel Montiel</t>
  </si>
  <si>
    <t>Diana Veronica Guerrero Gonzalez</t>
  </si>
  <si>
    <t>Ana Laura Macías</t>
  </si>
  <si>
    <t>Jorge Zidan Bladimir</t>
  </si>
  <si>
    <t>Leticia Lara Robles</t>
  </si>
  <si>
    <t>Semana 31</t>
  </si>
  <si>
    <t>Nancy Carolina Flores Castillo</t>
  </si>
  <si>
    <t>Martha Susana Hernández Hernández</t>
  </si>
  <si>
    <t>5X2 DIURNO FIJO 13:00</t>
  </si>
  <si>
    <t>Ivone Anahí Gómez Jimenez</t>
  </si>
  <si>
    <t>No tiene quien le cuide a su hijo</t>
  </si>
  <si>
    <t>Ernesto Pérez López</t>
  </si>
  <si>
    <t>Martha Cecilia  Rojas Ortiz</t>
  </si>
  <si>
    <t xml:space="preserve">Abandono de trabajo </t>
  </si>
  <si>
    <t>Semana 32</t>
  </si>
  <si>
    <t>FALTAS</t>
  </si>
  <si>
    <t>Adriana del Rocío</t>
  </si>
  <si>
    <t>Miguel Angel López</t>
  </si>
  <si>
    <t>Bladimir de la Torre</t>
  </si>
  <si>
    <t>Emily Martínez</t>
  </si>
  <si>
    <t>Daniela  Guadalupe Moreno</t>
  </si>
  <si>
    <t>Mayra Rosalina Moreno</t>
  </si>
  <si>
    <t>María Fernanda Gonzalez</t>
  </si>
  <si>
    <t>INCAPACIDADES</t>
  </si>
  <si>
    <t>Fecha Retorno</t>
  </si>
  <si>
    <t>Cant. En 30 días</t>
  </si>
  <si>
    <t xml:space="preserve">Sandy Guadalupe Romero Miranda </t>
  </si>
  <si>
    <t xml:space="preserve">Rosa Guadalupe Delgado </t>
  </si>
  <si>
    <t xml:space="preserve">fecha de ingreso </t>
  </si>
  <si>
    <t xml:space="preserve">Fecha de falta </t>
  </si>
  <si>
    <t xml:space="preserve">Adriana Camacho </t>
  </si>
  <si>
    <t xml:space="preserve">Elvira Macias Macias </t>
  </si>
  <si>
    <t xml:space="preserve">Claudia Itzel Espinoza Briones </t>
  </si>
  <si>
    <t xml:space="preserve">KARLA YADHIRA MUÑOZ CHAVARRIA </t>
  </si>
  <si>
    <t xml:space="preserve">VERONICA MARTIN IBARRA </t>
  </si>
  <si>
    <t xml:space="preserve">MARCO ANTONIO REYES PORTILLO </t>
  </si>
  <si>
    <t xml:space="preserve">BRENDA GUADALUPE DIAZ ORTIZ </t>
  </si>
  <si>
    <t>Rosa Guadalupe Delgado</t>
  </si>
  <si>
    <t>Miguel Ángel López</t>
  </si>
  <si>
    <t>Faltas (Renuncia)</t>
  </si>
  <si>
    <t>Abandono</t>
  </si>
  <si>
    <t>Guadalupe Yamileth</t>
  </si>
  <si>
    <t>Juana Adriana Rodriguez Saucedo</t>
  </si>
  <si>
    <t>Juana Adriana</t>
  </si>
  <si>
    <t>Semana 33</t>
  </si>
  <si>
    <t>Irma Chavez Andrade</t>
  </si>
  <si>
    <t>Brayan Alejandro Proa Torres</t>
  </si>
  <si>
    <t>Jennifer Guadalupe Orta Delgadillo</t>
  </si>
  <si>
    <t>Zaida Daniela Trejo Urzua</t>
  </si>
  <si>
    <t>Ana Laura Macias Losoya</t>
  </si>
  <si>
    <t>Jorge Zidan Blademir de la Torre Davila</t>
  </si>
  <si>
    <t>Daniela Guadalupe Moreno Aranda</t>
  </si>
  <si>
    <t>Mayra Rosalina Moreno Aranda</t>
  </si>
  <si>
    <t>Adriana Guadalupe Camacho Camacho</t>
  </si>
  <si>
    <t>Martha Susana Hernandez Hernandez</t>
  </si>
  <si>
    <t>Luis Angel Jauregui Jauregui</t>
  </si>
  <si>
    <t>Oscar Alfredo Avila Bueno</t>
  </si>
  <si>
    <t>Cecilia Hernández Duran</t>
  </si>
  <si>
    <t>David Ulies Pérez Torres</t>
  </si>
  <si>
    <t>Juana Sandra Laredo Martínez</t>
  </si>
  <si>
    <t>Darla Daniela Collazo Pacheco</t>
  </si>
  <si>
    <t xml:space="preserve">Daniela Guadalupe </t>
  </si>
  <si>
    <t>Mayra Rosalina</t>
  </si>
  <si>
    <t xml:space="preserve">Adriana Guadalupe </t>
  </si>
  <si>
    <t xml:space="preserve">Zaida Daniela </t>
  </si>
  <si>
    <t xml:space="preserve">Diana Veronica </t>
  </si>
  <si>
    <t>RENUNCIA</t>
  </si>
  <si>
    <t xml:space="preserve">RENUNCIA </t>
  </si>
  <si>
    <t xml:space="preserve">FALTAS </t>
  </si>
  <si>
    <t xml:space="preserve">ABANDONO </t>
  </si>
  <si>
    <t>Monica Citlali Montoya Delgado</t>
  </si>
  <si>
    <t>Ali Aislim Estrada Olvera</t>
  </si>
  <si>
    <t>Jorge Andrade Ortiz</t>
  </si>
  <si>
    <t xml:space="preserve">Paolo Torres Serna </t>
  </si>
  <si>
    <t xml:space="preserve">Luisa Araceli Estrada Martinez </t>
  </si>
  <si>
    <t xml:space="preserve">Andrea Sarahi gonzalez Calderon </t>
  </si>
  <si>
    <t>Martha Patricia Alonso Tavarez</t>
  </si>
  <si>
    <t xml:space="preserve">Elvira </t>
  </si>
  <si>
    <t xml:space="preserve">Mayra Nayeli </t>
  </si>
  <si>
    <t xml:space="preserve">Sandra Janeth </t>
  </si>
  <si>
    <t>Veronica Rodriguez</t>
  </si>
  <si>
    <t>ABANDONO</t>
  </si>
  <si>
    <t>BP</t>
  </si>
  <si>
    <t>BA</t>
  </si>
  <si>
    <t>Semana 34</t>
  </si>
  <si>
    <t xml:space="preserve">Guadalupe Yamileth Vela Sandoval </t>
  </si>
  <si>
    <t xml:space="preserve">Monica Citlali Montoya Delgado </t>
  </si>
  <si>
    <t xml:space="preserve">fernando Rodriguez Davila </t>
  </si>
  <si>
    <t xml:space="preserve">Andrea Sarahi Gonzalez Calderon </t>
  </si>
  <si>
    <t>EDNA GUADALUPE BOJORQUEZ</t>
  </si>
  <si>
    <t>RUTH JUDITH DE SANTOS ARENAS</t>
  </si>
  <si>
    <t>YAMILET BECERRA RODRIGUEZ</t>
  </si>
  <si>
    <t>TRISTAN YAHIR VILLASEÑOR</t>
  </si>
  <si>
    <t>MARINA GUADALUPE SANCHEZ AMADOR</t>
  </si>
  <si>
    <t>SILVIA PAOLA SOLIS PEÑALOZA</t>
  </si>
  <si>
    <t>HECTOR EDUARDO CAMARGO JASSO</t>
  </si>
  <si>
    <t xml:space="preserve">Veronica Rodriguez Esquivel </t>
  </si>
  <si>
    <t xml:space="preserve">Cantidad </t>
  </si>
  <si>
    <t>Sandy Guadalupe Romero</t>
  </si>
  <si>
    <t>Mayra Nallely Zavala Marmolejo</t>
  </si>
  <si>
    <t>Claudia Itzel Espinoza Briones</t>
  </si>
  <si>
    <t>Jorge Zidan Blademir de la Torre</t>
  </si>
  <si>
    <t xml:space="preserve">Termino de contrato </t>
  </si>
  <si>
    <t xml:space="preserve">Guadalupe Yamileth Vela </t>
  </si>
  <si>
    <t>salud</t>
  </si>
  <si>
    <t>LAURA LIZBETH GOMEZ GALINDO</t>
  </si>
  <si>
    <t>JAZMIN DE JESUS GOMEZ GALINDO</t>
  </si>
  <si>
    <t>MARIA NAYELI MARTINEZ QUINTERO</t>
  </si>
  <si>
    <t>LUIS RUBEN GARCIA REYES</t>
  </si>
  <si>
    <t>Guerrero Gallegos Adela</t>
  </si>
  <si>
    <t xml:space="preserve">Michel Ramirez Varela </t>
  </si>
  <si>
    <t>Yamileth Becerra Rodriguez</t>
  </si>
  <si>
    <t xml:space="preserve">Luis Angel Jauregui Jauregui </t>
  </si>
  <si>
    <t xml:space="preserve">Yamileth Becerra Rodriguez </t>
  </si>
  <si>
    <t>Laura Lizbeth Gomez</t>
  </si>
  <si>
    <t>Jazmin de Jesus Gomez</t>
  </si>
  <si>
    <t>Emily</t>
  </si>
  <si>
    <t>Silvia Paola</t>
  </si>
  <si>
    <t xml:space="preserve">Marina Nayeli </t>
  </si>
  <si>
    <t>Ruth Judith de Santos</t>
  </si>
  <si>
    <t xml:space="preserve">Cecilia Hernandez Duran </t>
  </si>
  <si>
    <t>Semana 35</t>
  </si>
  <si>
    <t>Adela Guerrero Gallegos</t>
  </si>
  <si>
    <t xml:space="preserve">otra oferta laboral </t>
  </si>
  <si>
    <t>ANA BELEN MORA SANCHEZ</t>
  </si>
  <si>
    <t>JOSE DE LA LUZ LIRA MARTINEZ</t>
  </si>
  <si>
    <t>LUIS FERNANDO MONTAÑEZ PONCE</t>
  </si>
  <si>
    <t>MARIA ALICIA COLLAZO MARTINEZ</t>
  </si>
  <si>
    <t>Elvira Macias</t>
  </si>
  <si>
    <t>Emily Martinez</t>
  </si>
  <si>
    <t>Juana Adriana Rodriguez</t>
  </si>
  <si>
    <t>GUERRERO GALLEGOS ADELA</t>
  </si>
  <si>
    <t xml:space="preserve">CHAVEZ ANDRADE IRMA </t>
  </si>
  <si>
    <t xml:space="preserve">LOPEZ LOPEZ NUBIA ISELA </t>
  </si>
  <si>
    <t xml:space="preserve">RAMIREZ VARELA MICHELL </t>
  </si>
  <si>
    <t xml:space="preserve">MONICA CITLALI MONTOYA DELGADO </t>
  </si>
  <si>
    <t>ALI AISLIM ESTRADA OLVERA</t>
  </si>
  <si>
    <t>MONCIVAIS GALVAN LAURA</t>
  </si>
  <si>
    <t xml:space="preserve">ESQUIVEL GALLEGOS MARIA ISABEL </t>
  </si>
  <si>
    <t>ARELY JOCELYN SANDOVAL BECERRA</t>
  </si>
  <si>
    <t>Michel Ramirez Varela</t>
  </si>
  <si>
    <t xml:space="preserve">problemas personales </t>
  </si>
  <si>
    <t>SERGIO RIOS MARTINEZ</t>
  </si>
  <si>
    <t>IRMA CHAVEZ ANDRADE</t>
  </si>
  <si>
    <t>CLAUDIA ITZEL ESPINOZA</t>
  </si>
  <si>
    <t xml:space="preserve">SANDY GUADALUPE ROMERO MEDINA </t>
  </si>
  <si>
    <t>MAYRA NAYELI ZAVALA</t>
  </si>
  <si>
    <t>MARTHA SUSANA HERNANDEZ</t>
  </si>
  <si>
    <t xml:space="preserve">MONICA CITLALI MONTOYA </t>
  </si>
  <si>
    <t xml:space="preserve">RUTH JUDITH DE SANTOS </t>
  </si>
  <si>
    <t>AIDA IVETH ESTRADA</t>
  </si>
  <si>
    <t>Bryan Eduardo Espino</t>
  </si>
  <si>
    <t>Escuela</t>
  </si>
  <si>
    <t xml:space="preserve">Luis Ruben </t>
  </si>
  <si>
    <t>abandono laboral</t>
  </si>
  <si>
    <t xml:space="preserve">cita el 30 </t>
  </si>
  <si>
    <t>gloria Silva Vazquez</t>
  </si>
  <si>
    <t xml:space="preserve">Jorge Andrade </t>
  </si>
  <si>
    <t>Jose de la Luz Lira</t>
  </si>
  <si>
    <t xml:space="preserve">IRMA CHAVEZ </t>
  </si>
  <si>
    <t>Semana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</si>
</sst>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 tint="4.9989318521683403E-2"/>
      <name val="Arial"/>
      <family val="2"/>
    </font>
    <font>
      <b/>
      <sz val="12"/>
      <color rgb="FFFFC000"/>
      <name val="Arial"/>
      <family val="2"/>
    </font>
    <font>
      <b/>
      <sz val="12"/>
      <color theme="1" tint="4.9989318521683403E-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0" fillId="0" borderId="6" xfId="0" applyBorder="1"/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6" xfId="0" applyFont="1" applyBorder="1"/>
    <xf numFmtId="0" fontId="16" fillId="0" borderId="7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19" fillId="0" borderId="0" xfId="0" applyFont="1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0" fillId="0" borderId="9" xfId="0" applyBorder="1"/>
    <xf numFmtId="0" fontId="1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9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16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2" fillId="0" borderId="6" xfId="0" applyFont="1" applyBorder="1"/>
    <xf numFmtId="0" fontId="23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14" fontId="27" fillId="0" borderId="7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8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9" fillId="0" borderId="6" xfId="0" applyFont="1" applyBorder="1"/>
    <xf numFmtId="0" fontId="11" fillId="0" borderId="7" xfId="0" applyFont="1" applyBorder="1" applyAlignment="1">
      <alignment vertical="center" wrapText="1"/>
    </xf>
    <xf numFmtId="0" fontId="26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left" vertical="center"/>
    </xf>
    <xf numFmtId="0" fontId="29" fillId="3" borderId="6" xfId="0" applyFont="1" applyFill="1" applyBorder="1"/>
    <xf numFmtId="0" fontId="30" fillId="4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0" fillId="3" borderId="6" xfId="0" applyFill="1" applyBorder="1"/>
    <xf numFmtId="0" fontId="25" fillId="3" borderId="1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6" fillId="4" borderId="7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 vertical="center"/>
    </xf>
    <xf numFmtId="0" fontId="26" fillId="3" borderId="0" xfId="0" applyFont="1" applyFill="1" applyAlignment="1">
      <alignment horizontal="center" vertical="center"/>
    </xf>
    <xf numFmtId="0" fontId="29" fillId="3" borderId="0" xfId="0" applyFont="1" applyFill="1"/>
    <xf numFmtId="0" fontId="19" fillId="0" borderId="0" xfId="0" applyFont="1" applyAlignment="1">
      <alignment horizontal="center" vertical="center"/>
    </xf>
    <xf numFmtId="14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14" fontId="27" fillId="0" borderId="0" xfId="0" applyNumberFormat="1" applyFont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/>
    </xf>
    <xf numFmtId="0" fontId="22" fillId="0" borderId="0" xfId="0" applyFont="1"/>
    <xf numFmtId="14" fontId="0" fillId="0" borderId="0" xfId="0" applyNumberFormat="1" applyAlignment="1">
      <alignment horizontal="center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0" fillId="0" borderId="5" xfId="0" applyBorder="1"/>
    <xf numFmtId="0" fontId="0" fillId="0" borderId="7" xfId="0" applyBorder="1"/>
    <xf numFmtId="0" fontId="26" fillId="3" borderId="5" xfId="0" applyFont="1" applyFill="1" applyBorder="1" applyAlignment="1">
      <alignment vertical="center"/>
    </xf>
    <xf numFmtId="0" fontId="26" fillId="3" borderId="6" xfId="0" applyFont="1" applyFill="1" applyBorder="1" applyAlignment="1">
      <alignment vertical="center"/>
    </xf>
    <xf numFmtId="0" fontId="26" fillId="3" borderId="7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0" fillId="4" borderId="5" xfId="0" applyFont="1" applyFill="1" applyBorder="1" applyAlignment="1">
      <alignment vertical="center"/>
    </xf>
    <xf numFmtId="0" fontId="30" fillId="4" borderId="6" xfId="0" applyFont="1" applyFill="1" applyBorder="1" applyAlignment="1">
      <alignment vertical="center"/>
    </xf>
    <xf numFmtId="0" fontId="30" fillId="4" borderId="7" xfId="0" applyFont="1" applyFill="1" applyBorder="1" applyAlignment="1">
      <alignment vertical="center"/>
    </xf>
    <xf numFmtId="14" fontId="0" fillId="0" borderId="1" xfId="0" applyNumberFormat="1" applyBorder="1"/>
    <xf numFmtId="14" fontId="0" fillId="0" borderId="0" xfId="0" applyNumberFormat="1"/>
    <xf numFmtId="0" fontId="34" fillId="4" borderId="1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0" fillId="0" borderId="1" xfId="0" applyBorder="1"/>
    <xf numFmtId="0" fontId="35" fillId="4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right" vertical="center"/>
    </xf>
    <xf numFmtId="0" fontId="37" fillId="3" borderId="1" xfId="0" applyFont="1" applyFill="1" applyBorder="1" applyAlignment="1">
      <alignment horizontal="right" vertical="center"/>
    </xf>
    <xf numFmtId="14" fontId="38" fillId="0" borderId="1" xfId="0" applyNumberFormat="1" applyFont="1" applyBorder="1" applyAlignment="1">
      <alignment horizontal="center" vertical="center" wrapText="1"/>
    </xf>
    <xf numFmtId="14" fontId="28" fillId="0" borderId="0" xfId="0" applyNumberFormat="1" applyFont="1" applyAlignment="1">
      <alignment horizontal="center"/>
    </xf>
    <xf numFmtId="14" fontId="28" fillId="0" borderId="8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left" vertical="center" wrapText="1"/>
    </xf>
    <xf numFmtId="0" fontId="30" fillId="4" borderId="5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0" fontId="30" fillId="4" borderId="7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30" fillId="3" borderId="6" xfId="0" applyFont="1" applyFill="1" applyBorder="1" applyAlignment="1">
      <alignment horizontal="center" vertical="center"/>
    </xf>
    <xf numFmtId="0" fontId="30" fillId="3" borderId="7" xfId="0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7" fillId="3" borderId="5" xfId="0" applyFont="1" applyFill="1" applyBorder="1" applyAlignment="1">
      <alignment vertical="center"/>
    </xf>
    <xf numFmtId="0" fontId="37" fillId="3" borderId="6" xfId="0" applyFont="1" applyFill="1" applyBorder="1" applyAlignment="1">
      <alignment vertical="center"/>
    </xf>
    <xf numFmtId="0" fontId="37" fillId="3" borderId="7" xfId="0" applyFont="1" applyFill="1" applyBorder="1" applyAlignment="1">
      <alignment vertical="center"/>
    </xf>
    <xf numFmtId="0" fontId="39" fillId="3" borderId="5" xfId="0" applyFont="1" applyFill="1" applyBorder="1" applyAlignment="1">
      <alignment horizontal="left" vertical="center"/>
    </xf>
    <xf numFmtId="0" fontId="39" fillId="3" borderId="6" xfId="0" applyFont="1" applyFill="1" applyBorder="1" applyAlignment="1">
      <alignment horizontal="left" vertical="center"/>
    </xf>
    <xf numFmtId="0" fontId="39" fillId="3" borderId="7" xfId="0" applyFont="1" applyFill="1" applyBorder="1" applyAlignment="1">
      <alignment horizontal="left"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9"/>
  <sheetViews>
    <sheetView showGridLines="0" workbookViewId="0">
      <selection activeCell="H16" sqref="H16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10" width="10.7109375" customWidth="1"/>
    <col min="11" max="35" width="3.7109375" customWidth="1"/>
  </cols>
  <sheetData>
    <row r="3" spans="1:19" ht="21" x14ac:dyDescent="0.35">
      <c r="A3" s="7" t="s">
        <v>17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/>
      <c r="K3" s="2"/>
      <c r="L3" s="2"/>
      <c r="M3" s="2"/>
      <c r="N3" s="2"/>
      <c r="O3" s="2"/>
      <c r="P3" s="2"/>
      <c r="Q3" s="2"/>
      <c r="R3" s="2"/>
      <c r="S3" s="2"/>
    </row>
    <row r="4" spans="1:19" ht="20.100000000000001" customHeight="1" x14ac:dyDescent="0.25">
      <c r="A4" s="143" t="s">
        <v>12</v>
      </c>
      <c r="B4" s="6" t="s">
        <v>7</v>
      </c>
      <c r="C4" s="13"/>
      <c r="D4" s="8">
        <v>29</v>
      </c>
      <c r="E4" s="8">
        <v>29</v>
      </c>
      <c r="F4" s="8">
        <v>30</v>
      </c>
      <c r="G4" s="8">
        <v>29</v>
      </c>
      <c r="H4" s="8">
        <v>28</v>
      </c>
      <c r="I4" s="8"/>
      <c r="J4" s="8"/>
      <c r="K4" s="10"/>
      <c r="L4" s="10"/>
      <c r="M4" s="10"/>
      <c r="N4" s="10"/>
      <c r="O4" s="10"/>
      <c r="P4" s="2"/>
      <c r="Q4" s="2"/>
      <c r="R4" s="2"/>
      <c r="S4" s="2"/>
    </row>
    <row r="5" spans="1:19" ht="20.100000000000001" customHeight="1" x14ac:dyDescent="0.25">
      <c r="A5" s="144"/>
      <c r="B5" s="6" t="s">
        <v>8</v>
      </c>
      <c r="C5" s="13"/>
      <c r="D5" s="8">
        <v>34</v>
      </c>
      <c r="E5" s="8">
        <v>44</v>
      </c>
      <c r="F5" s="8">
        <v>37</v>
      </c>
      <c r="G5" s="8">
        <v>39</v>
      </c>
      <c r="H5" s="8">
        <v>38</v>
      </c>
      <c r="I5" s="8"/>
      <c r="J5" s="8"/>
      <c r="K5" s="11"/>
      <c r="L5" s="11"/>
      <c r="M5" s="11"/>
      <c r="N5" s="11"/>
      <c r="O5" s="11"/>
    </row>
    <row r="6" spans="1:19" ht="20.100000000000001" customHeight="1" x14ac:dyDescent="0.25">
      <c r="A6" s="144"/>
      <c r="B6" s="6" t="s">
        <v>9</v>
      </c>
      <c r="C6" s="13"/>
      <c r="D6" s="8">
        <v>28</v>
      </c>
      <c r="E6" s="8">
        <v>43</v>
      </c>
      <c r="F6" s="8">
        <v>36</v>
      </c>
      <c r="G6" s="8">
        <v>38</v>
      </c>
      <c r="H6" s="8">
        <v>36</v>
      </c>
      <c r="I6" s="8"/>
      <c r="J6" s="8"/>
      <c r="K6" s="11"/>
      <c r="L6" s="11"/>
      <c r="M6" s="11"/>
      <c r="N6" s="11"/>
      <c r="O6" s="11"/>
    </row>
    <row r="7" spans="1:19" ht="20.100000000000001" customHeight="1" x14ac:dyDescent="0.25">
      <c r="A7" s="144"/>
      <c r="B7" s="6" t="s">
        <v>10</v>
      </c>
      <c r="C7" s="13"/>
      <c r="D7" s="8">
        <v>6</v>
      </c>
      <c r="E7" s="8">
        <v>1</v>
      </c>
      <c r="F7" s="8">
        <v>1</v>
      </c>
      <c r="G7" s="8">
        <v>1</v>
      </c>
      <c r="H7" s="8">
        <v>2</v>
      </c>
      <c r="I7" s="8"/>
      <c r="J7" s="8"/>
      <c r="K7" s="11"/>
      <c r="L7" s="11"/>
      <c r="M7" s="11"/>
      <c r="N7" s="11"/>
      <c r="O7" s="11"/>
    </row>
    <row r="8" spans="1:19" ht="20.100000000000001" customHeight="1" x14ac:dyDescent="0.25">
      <c r="A8" s="145"/>
      <c r="B8" s="6" t="s">
        <v>11</v>
      </c>
      <c r="C8" s="13"/>
      <c r="D8" s="8">
        <f>+D6-D4</f>
        <v>-1</v>
      </c>
      <c r="E8" s="8">
        <f>+E6-E4</f>
        <v>14</v>
      </c>
      <c r="F8" s="8">
        <f>+F6-F4</f>
        <v>6</v>
      </c>
      <c r="G8" s="8">
        <f>+G6-G4</f>
        <v>9</v>
      </c>
      <c r="H8" s="8">
        <f>+H6-H4</f>
        <v>8</v>
      </c>
      <c r="I8" s="8"/>
      <c r="J8" s="8"/>
      <c r="K8" s="11"/>
      <c r="L8" s="11"/>
      <c r="M8" s="11"/>
      <c r="N8" s="11"/>
      <c r="O8" s="11"/>
    </row>
    <row r="9" spans="1:19" ht="3" customHeight="1" x14ac:dyDescent="0.25">
      <c r="A9" s="5"/>
      <c r="B9" s="6"/>
      <c r="C9" s="1"/>
      <c r="D9" s="1"/>
      <c r="E9" s="1"/>
      <c r="F9" s="1"/>
      <c r="G9" s="1"/>
      <c r="H9" s="1"/>
      <c r="I9" s="1"/>
      <c r="J9" s="1"/>
      <c r="K9" s="11"/>
      <c r="L9" s="11"/>
      <c r="M9" s="11"/>
      <c r="N9" s="11"/>
      <c r="O9" s="11"/>
    </row>
    <row r="10" spans="1:19" ht="20.100000000000001" customHeight="1" x14ac:dyDescent="0.25">
      <c r="A10" s="143" t="s">
        <v>13</v>
      </c>
      <c r="B10" s="6" t="s">
        <v>7</v>
      </c>
      <c r="C10" s="8">
        <v>18</v>
      </c>
      <c r="D10" s="8">
        <v>19</v>
      </c>
      <c r="E10" s="8">
        <v>19</v>
      </c>
      <c r="F10" s="8">
        <v>19</v>
      </c>
      <c r="G10" s="8">
        <v>19</v>
      </c>
      <c r="H10" s="8">
        <v>19</v>
      </c>
      <c r="I10" s="9"/>
      <c r="J10" s="1"/>
      <c r="K10" s="11"/>
      <c r="L10" s="11"/>
      <c r="M10" s="11"/>
      <c r="N10" s="11"/>
      <c r="O10" s="11"/>
    </row>
    <row r="11" spans="1:19" ht="20.100000000000001" customHeight="1" x14ac:dyDescent="0.25">
      <c r="A11" s="144"/>
      <c r="B11" s="6" t="s">
        <v>8</v>
      </c>
      <c r="C11" s="8">
        <v>15</v>
      </c>
      <c r="D11" s="8">
        <v>22</v>
      </c>
      <c r="E11" s="8">
        <v>22</v>
      </c>
      <c r="F11" s="8">
        <v>22</v>
      </c>
      <c r="G11" s="8">
        <v>23</v>
      </c>
      <c r="H11" s="8">
        <v>20</v>
      </c>
      <c r="I11" s="8"/>
      <c r="J11" s="8"/>
      <c r="K11" s="12"/>
      <c r="L11" s="12"/>
      <c r="M11" s="12"/>
      <c r="N11" s="12"/>
      <c r="O11" s="12"/>
    </row>
    <row r="12" spans="1:19" ht="20.100000000000001" customHeight="1" x14ac:dyDescent="0.25">
      <c r="A12" s="144"/>
      <c r="B12" s="6" t="s">
        <v>9</v>
      </c>
      <c r="C12" s="8">
        <v>14</v>
      </c>
      <c r="D12" s="8">
        <v>20</v>
      </c>
      <c r="E12" s="8">
        <v>22</v>
      </c>
      <c r="F12" s="8">
        <v>21</v>
      </c>
      <c r="G12" s="8">
        <v>22</v>
      </c>
      <c r="H12" s="8">
        <v>19</v>
      </c>
      <c r="I12" s="8"/>
      <c r="J12" s="8"/>
      <c r="K12" s="12"/>
      <c r="L12" s="12"/>
      <c r="M12" s="12"/>
      <c r="N12" s="12"/>
      <c r="O12" s="12"/>
    </row>
    <row r="13" spans="1:19" ht="20.100000000000001" customHeight="1" x14ac:dyDescent="0.25">
      <c r="A13" s="144"/>
      <c r="B13" s="6" t="s">
        <v>10</v>
      </c>
      <c r="C13" s="8">
        <v>1</v>
      </c>
      <c r="D13" s="8">
        <v>2</v>
      </c>
      <c r="E13" s="8">
        <v>0</v>
      </c>
      <c r="F13" s="8">
        <v>1</v>
      </c>
      <c r="G13" s="8">
        <v>1</v>
      </c>
      <c r="H13" s="8">
        <v>1</v>
      </c>
      <c r="I13" s="8"/>
      <c r="J13" s="8"/>
      <c r="K13" s="12"/>
      <c r="L13" s="12"/>
      <c r="M13" s="12"/>
      <c r="N13" s="12"/>
      <c r="O13" s="12"/>
    </row>
    <row r="14" spans="1:19" ht="20.100000000000001" customHeight="1" x14ac:dyDescent="0.25">
      <c r="A14" s="145"/>
      <c r="B14" s="6" t="s">
        <v>11</v>
      </c>
      <c r="C14" s="8">
        <f t="shared" ref="C14:H14" si="0">+C12-C10</f>
        <v>-4</v>
      </c>
      <c r="D14" s="8">
        <f t="shared" si="0"/>
        <v>1</v>
      </c>
      <c r="E14" s="8">
        <f t="shared" si="0"/>
        <v>3</v>
      </c>
      <c r="F14" s="8">
        <f t="shared" si="0"/>
        <v>2</v>
      </c>
      <c r="G14" s="8">
        <f t="shared" si="0"/>
        <v>3</v>
      </c>
      <c r="H14" s="8">
        <f t="shared" si="0"/>
        <v>0</v>
      </c>
      <c r="I14" s="8"/>
      <c r="J14" s="8"/>
      <c r="K14" s="12"/>
      <c r="L14" s="12"/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8"/>
      <c r="K15" s="12"/>
      <c r="L15" s="12"/>
      <c r="M15" s="12"/>
      <c r="N15" s="12"/>
      <c r="O15" s="12"/>
    </row>
    <row r="16" spans="1:19" ht="20.100000000000001" customHeight="1" x14ac:dyDescent="0.25">
      <c r="B16" s="6" t="s">
        <v>14</v>
      </c>
      <c r="C16" s="8">
        <v>0</v>
      </c>
      <c r="D16" s="8">
        <v>0</v>
      </c>
      <c r="E16" s="8">
        <v>1</v>
      </c>
      <c r="F16" s="8">
        <v>0</v>
      </c>
      <c r="G16" s="8">
        <v>0</v>
      </c>
      <c r="H16" s="8">
        <v>1</v>
      </c>
      <c r="I16" s="8"/>
      <c r="J16" s="8"/>
      <c r="K16" s="12"/>
      <c r="L16" s="12"/>
      <c r="M16" s="12"/>
      <c r="N16" s="12"/>
      <c r="O16" s="12"/>
    </row>
    <row r="17" spans="2:15" ht="20.100000000000001" customHeight="1" x14ac:dyDescent="0.25">
      <c r="B17" s="6" t="s">
        <v>15</v>
      </c>
      <c r="C17" s="8" t="s">
        <v>19</v>
      </c>
      <c r="D17" s="8">
        <v>0</v>
      </c>
      <c r="E17" s="8" t="s">
        <v>20</v>
      </c>
      <c r="F17" s="8">
        <v>0</v>
      </c>
      <c r="G17" s="8">
        <v>0</v>
      </c>
      <c r="H17" s="8">
        <v>0</v>
      </c>
      <c r="I17" s="8"/>
      <c r="J17" s="8"/>
      <c r="K17" s="12"/>
      <c r="L17" s="12"/>
      <c r="M17" s="12"/>
      <c r="N17" s="12"/>
      <c r="O17" s="12"/>
    </row>
    <row r="18" spans="2:15" ht="20.100000000000001" customHeight="1" x14ac:dyDescent="0.25">
      <c r="B18" s="6" t="s">
        <v>16</v>
      </c>
      <c r="C18" s="8">
        <v>76</v>
      </c>
      <c r="D18" s="8">
        <v>75</v>
      </c>
      <c r="E18" s="8">
        <v>75</v>
      </c>
      <c r="F18" s="8">
        <v>75</v>
      </c>
      <c r="G18" s="8">
        <v>75</v>
      </c>
      <c r="H18" s="8">
        <v>76</v>
      </c>
      <c r="I18" s="8"/>
      <c r="J18" s="8"/>
      <c r="K18" s="12"/>
      <c r="L18" s="12"/>
      <c r="M18" s="12"/>
      <c r="N18" s="12"/>
      <c r="O18" s="12"/>
    </row>
    <row r="19" spans="2:15" ht="20.100000000000001" customHeight="1" x14ac:dyDescent="0.25">
      <c r="B19" s="6" t="s">
        <v>18</v>
      </c>
      <c r="C19" s="8">
        <v>2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/>
      <c r="J19" s="8"/>
      <c r="K19" s="12"/>
      <c r="L19" s="12"/>
      <c r="M19" s="12"/>
      <c r="N19" s="12"/>
      <c r="O19" s="12"/>
    </row>
  </sheetData>
  <mergeCells count="2">
    <mergeCell ref="A4:A8"/>
    <mergeCell ref="A10:A14"/>
  </mergeCells>
  <phoneticPr fontId="2" type="noConversion"/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S35"/>
  <sheetViews>
    <sheetView showGridLines="0" workbookViewId="0">
      <selection activeCell="L14" sqref="L14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1" width="21" bestFit="1" customWidth="1"/>
    <col min="12" max="12" width="20" bestFit="1" customWidth="1"/>
    <col min="13" max="35" width="3.7109375" customWidth="1"/>
  </cols>
  <sheetData>
    <row r="3" spans="1:19" ht="21" x14ac:dyDescent="0.35">
      <c r="A3" s="7" t="s">
        <v>79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143" t="s">
        <v>12</v>
      </c>
      <c r="B4" s="6" t="s">
        <v>7</v>
      </c>
      <c r="C4" s="13"/>
      <c r="D4" s="8">
        <v>30</v>
      </c>
      <c r="E4" s="8">
        <v>30</v>
      </c>
      <c r="F4" s="8">
        <v>30</v>
      </c>
      <c r="G4" s="8">
        <v>30</v>
      </c>
      <c r="H4" s="8">
        <v>30</v>
      </c>
      <c r="I4" s="8">
        <v>0</v>
      </c>
      <c r="J4" s="14"/>
      <c r="K4" s="57" t="s">
        <v>31</v>
      </c>
      <c r="L4" s="18">
        <v>13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144"/>
      <c r="B5" s="6" t="s">
        <v>8</v>
      </c>
      <c r="C5" s="13"/>
      <c r="D5" s="8">
        <v>34</v>
      </c>
      <c r="E5" s="8">
        <v>45</v>
      </c>
      <c r="F5" s="8">
        <v>38</v>
      </c>
      <c r="G5" s="8">
        <v>42</v>
      </c>
      <c r="H5" s="8">
        <v>37</v>
      </c>
      <c r="I5" s="8">
        <v>12</v>
      </c>
      <c r="J5" s="14"/>
      <c r="K5" s="58" t="s">
        <v>32</v>
      </c>
      <c r="L5" s="19">
        <v>12</v>
      </c>
      <c r="M5" s="11"/>
      <c r="N5" s="11"/>
      <c r="O5" s="11"/>
    </row>
    <row r="6" spans="1:19" ht="20.100000000000001" customHeight="1" x14ac:dyDescent="0.25">
      <c r="A6" s="144"/>
      <c r="B6" s="6" t="s">
        <v>9</v>
      </c>
      <c r="C6" s="13"/>
      <c r="D6" s="8">
        <v>31</v>
      </c>
      <c r="E6" s="8">
        <f>+E5-7</f>
        <v>38</v>
      </c>
      <c r="F6" s="8">
        <v>35</v>
      </c>
      <c r="G6" s="8">
        <v>38</v>
      </c>
      <c r="H6" s="8">
        <v>35</v>
      </c>
      <c r="I6" s="8"/>
      <c r="J6" s="14"/>
      <c r="K6" s="59" t="s">
        <v>33</v>
      </c>
      <c r="L6" s="8">
        <v>23</v>
      </c>
      <c r="M6" s="11"/>
      <c r="N6" s="11"/>
      <c r="O6" s="11"/>
    </row>
    <row r="7" spans="1:19" ht="20.100000000000001" customHeight="1" x14ac:dyDescent="0.3">
      <c r="A7" s="144"/>
      <c r="B7" s="6" t="s">
        <v>10</v>
      </c>
      <c r="C7" s="13"/>
      <c r="D7" s="8">
        <v>3</v>
      </c>
      <c r="E7" s="8">
        <v>7</v>
      </c>
      <c r="F7" s="8">
        <v>3</v>
      </c>
      <c r="G7" s="8">
        <v>4</v>
      </c>
      <c r="H7" s="8">
        <v>2</v>
      </c>
      <c r="I7" s="8"/>
      <c r="J7" s="14"/>
      <c r="K7" s="15" t="s">
        <v>34</v>
      </c>
      <c r="L7" s="20">
        <v>5</v>
      </c>
      <c r="M7" s="11"/>
      <c r="N7" s="11"/>
      <c r="O7" s="11"/>
    </row>
    <row r="8" spans="1:19" ht="20.100000000000001" customHeight="1" x14ac:dyDescent="0.3">
      <c r="A8" s="145"/>
      <c r="B8" s="6" t="s">
        <v>11</v>
      </c>
      <c r="C8" s="13"/>
      <c r="D8" s="28">
        <f t="shared" ref="D8:H8" si="0">+D6-D4</f>
        <v>1</v>
      </c>
      <c r="E8" s="28">
        <f t="shared" si="0"/>
        <v>8</v>
      </c>
      <c r="F8" s="28">
        <f t="shared" si="0"/>
        <v>5</v>
      </c>
      <c r="G8" s="28">
        <f t="shared" si="0"/>
        <v>8</v>
      </c>
      <c r="H8" s="28">
        <f t="shared" si="0"/>
        <v>5</v>
      </c>
      <c r="I8" s="8"/>
      <c r="J8" s="14"/>
      <c r="K8" s="64" t="s">
        <v>35</v>
      </c>
      <c r="L8" s="65">
        <v>23</v>
      </c>
      <c r="M8" s="11"/>
      <c r="N8" s="11"/>
      <c r="O8" s="11"/>
    </row>
    <row r="9" spans="1:19" ht="3" customHeight="1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66" t="s">
        <v>35</v>
      </c>
      <c r="L9" s="67"/>
      <c r="M9" s="11"/>
      <c r="N9" s="11"/>
      <c r="O9" s="11"/>
    </row>
    <row r="10" spans="1:19" ht="20.100000000000001" customHeight="1" x14ac:dyDescent="0.3">
      <c r="A10" s="143" t="s">
        <v>13</v>
      </c>
      <c r="B10" s="6" t="s">
        <v>7</v>
      </c>
      <c r="C10" s="8">
        <v>21</v>
      </c>
      <c r="D10" s="8">
        <v>21</v>
      </c>
      <c r="E10" s="8">
        <v>21</v>
      </c>
      <c r="F10" s="8">
        <v>21</v>
      </c>
      <c r="G10" s="8">
        <v>21</v>
      </c>
      <c r="H10" s="8">
        <v>21</v>
      </c>
      <c r="I10" s="9"/>
      <c r="J10" s="10"/>
      <c r="K10" s="15" t="s">
        <v>82</v>
      </c>
      <c r="L10" s="20">
        <v>2</v>
      </c>
      <c r="M10" s="11"/>
      <c r="N10" s="11"/>
      <c r="O10" s="11"/>
    </row>
    <row r="11" spans="1:19" ht="20.100000000000001" customHeight="1" x14ac:dyDescent="0.3">
      <c r="A11" s="144"/>
      <c r="B11" s="6" t="s">
        <v>8</v>
      </c>
      <c r="C11" s="8">
        <v>23</v>
      </c>
      <c r="D11" s="8">
        <v>23</v>
      </c>
      <c r="E11" s="8">
        <v>22</v>
      </c>
      <c r="F11" s="8">
        <v>23</v>
      </c>
      <c r="G11" s="8">
        <v>15</v>
      </c>
      <c r="H11" s="8">
        <v>14</v>
      </c>
      <c r="I11" s="8"/>
      <c r="J11" s="14"/>
      <c r="K11" s="15" t="s">
        <v>38</v>
      </c>
      <c r="L11" s="20">
        <f>+SUM(L4:L10)</f>
        <v>78</v>
      </c>
      <c r="M11" s="12"/>
      <c r="N11" s="12"/>
      <c r="O11" s="12"/>
    </row>
    <row r="12" spans="1:19" ht="20.100000000000001" customHeight="1" x14ac:dyDescent="0.25">
      <c r="A12" s="144"/>
      <c r="B12" s="6" t="s">
        <v>9</v>
      </c>
      <c r="C12" s="8">
        <v>20</v>
      </c>
      <c r="D12" s="8">
        <v>22</v>
      </c>
      <c r="E12" s="8">
        <v>20</v>
      </c>
      <c r="F12" s="8">
        <v>22</v>
      </c>
      <c r="G12" s="8">
        <v>16</v>
      </c>
      <c r="H12" s="8">
        <v>15</v>
      </c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144"/>
      <c r="B13" s="6" t="s">
        <v>10</v>
      </c>
      <c r="C13" s="8">
        <v>3</v>
      </c>
      <c r="D13" s="8">
        <v>1</v>
      </c>
      <c r="E13" s="8">
        <v>2</v>
      </c>
      <c r="F13" s="8">
        <v>1</v>
      </c>
      <c r="G13" s="8">
        <v>0</v>
      </c>
      <c r="H13" s="8">
        <v>0</v>
      </c>
      <c r="I13" s="8"/>
      <c r="J13" s="14"/>
      <c r="K13" s="15" t="s">
        <v>12</v>
      </c>
      <c r="L13" s="20">
        <v>47</v>
      </c>
      <c r="M13" s="12"/>
      <c r="N13" s="12"/>
      <c r="O13" s="12"/>
    </row>
    <row r="14" spans="1:19" ht="20.100000000000001" customHeight="1" x14ac:dyDescent="0.3">
      <c r="A14" s="145"/>
      <c r="B14" s="6" t="s">
        <v>11</v>
      </c>
      <c r="C14" s="27">
        <f t="shared" ref="C14:H14" si="1">+C12-C10</f>
        <v>-1</v>
      </c>
      <c r="D14" s="28">
        <f t="shared" si="1"/>
        <v>1</v>
      </c>
      <c r="E14" s="27">
        <f t="shared" si="1"/>
        <v>-1</v>
      </c>
      <c r="F14" s="28">
        <f t="shared" si="1"/>
        <v>1</v>
      </c>
      <c r="G14" s="27">
        <f t="shared" si="1"/>
        <v>-5</v>
      </c>
      <c r="H14" s="27">
        <f t="shared" si="1"/>
        <v>-6</v>
      </c>
      <c r="I14" s="8"/>
      <c r="J14" s="14"/>
      <c r="K14" s="15" t="s">
        <v>13</v>
      </c>
      <c r="L14" s="20">
        <v>31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21"/>
      <c r="M15" s="12"/>
      <c r="N15" s="12"/>
      <c r="O15" s="12"/>
    </row>
    <row r="16" spans="1:19" ht="20.100000000000001" customHeight="1" x14ac:dyDescent="0.3">
      <c r="B16" s="6" t="s">
        <v>14</v>
      </c>
      <c r="C16" s="8">
        <v>0</v>
      </c>
      <c r="D16" s="8">
        <v>0</v>
      </c>
      <c r="E16" s="28">
        <v>0</v>
      </c>
      <c r="F16" s="28">
        <v>2</v>
      </c>
      <c r="G16" s="28">
        <v>1</v>
      </c>
      <c r="H16" s="68">
        <v>0</v>
      </c>
      <c r="I16" s="8"/>
      <c r="J16" s="14"/>
      <c r="K16" s="15" t="s">
        <v>38</v>
      </c>
      <c r="L16" s="20">
        <f>+L14+L13</f>
        <v>78</v>
      </c>
      <c r="M16" s="12"/>
      <c r="N16" s="12"/>
      <c r="O16" s="12"/>
    </row>
    <row r="17" spans="1:15" ht="18.75" x14ac:dyDescent="0.25">
      <c r="B17" s="6" t="s">
        <v>15</v>
      </c>
      <c r="C17" s="8">
        <v>0</v>
      </c>
      <c r="D17" s="8">
        <v>0</v>
      </c>
      <c r="E17" s="8">
        <v>0</v>
      </c>
      <c r="F17" s="27">
        <v>1</v>
      </c>
      <c r="G17" s="62">
        <v>0</v>
      </c>
      <c r="H17" s="27">
        <v>1</v>
      </c>
      <c r="I17" s="8"/>
      <c r="J17" s="14"/>
      <c r="K17" s="12"/>
      <c r="L17" s="12"/>
      <c r="M17" s="12"/>
      <c r="N17" s="12"/>
      <c r="O17" s="12"/>
    </row>
    <row r="18" spans="1:15" ht="20.100000000000001" customHeight="1" x14ac:dyDescent="0.25">
      <c r="B18" s="6" t="s">
        <v>16</v>
      </c>
      <c r="C18" s="8">
        <v>77</v>
      </c>
      <c r="D18" s="8">
        <v>77</v>
      </c>
      <c r="E18" s="8">
        <v>77</v>
      </c>
      <c r="F18" s="8">
        <v>78</v>
      </c>
      <c r="G18" s="8">
        <v>79</v>
      </c>
      <c r="H18" s="8">
        <v>78</v>
      </c>
      <c r="I18" s="8"/>
      <c r="J18" s="14"/>
      <c r="K18" s="12"/>
      <c r="L18" s="12"/>
      <c r="M18" s="12"/>
      <c r="N18" s="12"/>
      <c r="O18" s="12"/>
    </row>
    <row r="19" spans="1:15" ht="20.100000000000001" customHeight="1" x14ac:dyDescent="0.25">
      <c r="B19" s="6" t="s">
        <v>18</v>
      </c>
      <c r="C19" s="8">
        <v>0</v>
      </c>
      <c r="D19" s="8">
        <v>0</v>
      </c>
      <c r="E19" s="8">
        <v>0</v>
      </c>
      <c r="F19" s="8">
        <v>2</v>
      </c>
      <c r="G19" s="8">
        <v>1</v>
      </c>
      <c r="H19" s="8">
        <v>1</v>
      </c>
      <c r="I19" s="8"/>
      <c r="J19" s="14"/>
      <c r="K19" s="12"/>
      <c r="L19" s="12"/>
      <c r="M19" s="12"/>
      <c r="N19" s="12"/>
      <c r="O19" s="12"/>
    </row>
    <row r="21" spans="1:15" ht="15.75" x14ac:dyDescent="0.25">
      <c r="A21" s="33" t="s">
        <v>41</v>
      </c>
      <c r="B21" s="23"/>
      <c r="C21" s="23"/>
      <c r="D21" s="23"/>
    </row>
    <row r="22" spans="1:15" ht="15.75" x14ac:dyDescent="0.25">
      <c r="A22" s="24" t="s">
        <v>42</v>
      </c>
      <c r="B22" s="25" t="s">
        <v>43</v>
      </c>
      <c r="C22" s="146" t="s">
        <v>44</v>
      </c>
      <c r="D22" s="147"/>
      <c r="E22" s="147"/>
      <c r="F22" s="148"/>
    </row>
    <row r="23" spans="1:15" ht="15" customHeight="1" x14ac:dyDescent="0.25">
      <c r="A23" s="24">
        <v>2241</v>
      </c>
      <c r="B23" s="26" t="s">
        <v>83</v>
      </c>
      <c r="C23" s="149" t="s">
        <v>84</v>
      </c>
      <c r="D23" s="150"/>
      <c r="E23" s="150"/>
      <c r="F23" s="151"/>
    </row>
    <row r="24" spans="1:15" ht="15" customHeight="1" x14ac:dyDescent="0.25">
      <c r="A24" s="24">
        <v>2215</v>
      </c>
      <c r="B24" s="26" t="s">
        <v>86</v>
      </c>
      <c r="C24" s="149" t="s">
        <v>87</v>
      </c>
      <c r="D24" s="150"/>
      <c r="E24" s="150"/>
      <c r="F24" s="151"/>
    </row>
    <row r="25" spans="1:15" ht="15" customHeight="1" x14ac:dyDescent="0.25">
      <c r="A25" s="50"/>
      <c r="B25" s="51"/>
      <c r="C25" s="149"/>
      <c r="D25" s="150"/>
      <c r="E25" s="150"/>
      <c r="F25" s="151"/>
    </row>
    <row r="26" spans="1:15" ht="15" customHeight="1" x14ac:dyDescent="0.25">
      <c r="A26" s="52"/>
      <c r="B26" s="53"/>
      <c r="C26" s="154"/>
      <c r="D26" s="154"/>
      <c r="E26" s="154"/>
      <c r="F26" s="154"/>
    </row>
    <row r="27" spans="1:15" ht="15.75" x14ac:dyDescent="0.25">
      <c r="A27" s="34" t="s">
        <v>49</v>
      </c>
      <c r="B27" s="23"/>
      <c r="C27" s="23"/>
      <c r="D27" s="23"/>
    </row>
    <row r="28" spans="1:15" ht="15.75" x14ac:dyDescent="0.25">
      <c r="A28" s="24" t="s">
        <v>42</v>
      </c>
      <c r="B28" s="39" t="s">
        <v>43</v>
      </c>
      <c r="C28" s="41"/>
      <c r="D28" s="36"/>
      <c r="E28" s="35" t="s">
        <v>36</v>
      </c>
      <c r="F28" s="36"/>
      <c r="G28" s="29" t="s">
        <v>51</v>
      </c>
      <c r="H28" s="30"/>
      <c r="I28" s="31"/>
      <c r="J28" s="31"/>
    </row>
    <row r="29" spans="1:15" ht="15" customHeight="1" x14ac:dyDescent="0.25">
      <c r="A29" s="24">
        <v>2271</v>
      </c>
      <c r="B29" s="40" t="s">
        <v>80</v>
      </c>
      <c r="C29" s="41"/>
      <c r="D29" s="38"/>
      <c r="E29" s="157" t="s">
        <v>31</v>
      </c>
      <c r="F29" s="158"/>
      <c r="G29" s="60">
        <v>45503</v>
      </c>
      <c r="H29" s="30"/>
      <c r="I29" s="31"/>
      <c r="J29" s="31"/>
    </row>
    <row r="30" spans="1:15" ht="15" customHeight="1" x14ac:dyDescent="0.25">
      <c r="A30" s="24">
        <v>2272</v>
      </c>
      <c r="B30" s="40" t="s">
        <v>81</v>
      </c>
      <c r="C30" s="41"/>
      <c r="D30" s="38"/>
      <c r="E30" s="157" t="s">
        <v>82</v>
      </c>
      <c r="F30" s="158"/>
      <c r="G30" s="60">
        <v>45503</v>
      </c>
      <c r="H30" s="30"/>
      <c r="I30" s="31"/>
      <c r="J30" s="31"/>
    </row>
    <row r="31" spans="1:15" ht="15" customHeight="1" x14ac:dyDescent="0.25">
      <c r="A31" s="24">
        <v>2274</v>
      </c>
      <c r="B31" s="46" t="s">
        <v>85</v>
      </c>
      <c r="C31" s="44"/>
      <c r="D31" s="45"/>
      <c r="E31" s="157" t="s">
        <v>82</v>
      </c>
      <c r="F31" s="158"/>
      <c r="G31" s="60">
        <v>45504</v>
      </c>
      <c r="H31" s="48"/>
    </row>
    <row r="32" spans="1:15" ht="15" customHeight="1" x14ac:dyDescent="0.25">
      <c r="A32" s="24"/>
      <c r="B32" s="46"/>
      <c r="C32" s="44"/>
      <c r="D32" s="45"/>
      <c r="E32" s="157"/>
      <c r="F32" s="158"/>
      <c r="G32" s="60"/>
      <c r="H32" s="48"/>
    </row>
    <row r="33" spans="1:8" x14ac:dyDescent="0.25">
      <c r="A33" s="24"/>
      <c r="B33" s="40"/>
      <c r="C33" s="41"/>
      <c r="D33" s="38"/>
      <c r="E33" s="155"/>
      <c r="F33" s="156"/>
      <c r="G33" s="60"/>
      <c r="H33" s="48"/>
    </row>
    <row r="34" spans="1:8" x14ac:dyDescent="0.25">
      <c r="A34" s="52"/>
      <c r="B34" s="53"/>
      <c r="C34" s="54"/>
      <c r="D34" s="55"/>
      <c r="E34" s="154"/>
      <c r="F34" s="154"/>
      <c r="G34" s="56"/>
    </row>
    <row r="35" spans="1:8" x14ac:dyDescent="0.25">
      <c r="A35" s="49"/>
    </row>
  </sheetData>
  <mergeCells count="13">
    <mergeCell ref="E32:F32"/>
    <mergeCell ref="E33:F33"/>
    <mergeCell ref="E34:F34"/>
    <mergeCell ref="C26:F26"/>
    <mergeCell ref="E29:F29"/>
    <mergeCell ref="E30:F30"/>
    <mergeCell ref="E31:F31"/>
    <mergeCell ref="C25:F25"/>
    <mergeCell ref="A4:A8"/>
    <mergeCell ref="A10:A14"/>
    <mergeCell ref="C22:F22"/>
    <mergeCell ref="C23:F23"/>
    <mergeCell ref="C24:F24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52"/>
  <sheetViews>
    <sheetView showGridLines="0" workbookViewId="0">
      <selection activeCell="O45" sqref="O45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79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143" t="s">
        <v>12</v>
      </c>
      <c r="B4" s="6" t="s">
        <v>8</v>
      </c>
      <c r="C4" s="13"/>
      <c r="D4" s="8">
        <v>8</v>
      </c>
      <c r="E4" s="8">
        <v>10</v>
      </c>
      <c r="F4" s="8">
        <v>11</v>
      </c>
      <c r="G4" s="8">
        <v>11</v>
      </c>
      <c r="H4" s="8">
        <v>10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144"/>
      <c r="B5" s="6" t="s">
        <v>9</v>
      </c>
      <c r="C5" s="13"/>
      <c r="D5" s="8">
        <v>7</v>
      </c>
      <c r="E5" s="8">
        <v>9</v>
      </c>
      <c r="F5" s="8">
        <v>11</v>
      </c>
      <c r="G5" s="8">
        <v>10</v>
      </c>
      <c r="H5" s="8">
        <v>9</v>
      </c>
      <c r="I5" s="8"/>
      <c r="J5" s="11"/>
      <c r="K5" s="11"/>
      <c r="L5" s="11"/>
      <c r="M5" s="11"/>
      <c r="N5" s="11"/>
    </row>
    <row r="6" spans="1:18" ht="20.100000000000001" customHeight="1" x14ac:dyDescent="0.25">
      <c r="A6" s="144"/>
      <c r="B6" s="6" t="s">
        <v>10</v>
      </c>
      <c r="C6" s="13"/>
      <c r="D6" s="8">
        <v>1</v>
      </c>
      <c r="E6" s="8">
        <v>1</v>
      </c>
      <c r="F6" s="8">
        <v>0</v>
      </c>
      <c r="G6" s="8">
        <v>1</v>
      </c>
      <c r="H6" s="8">
        <v>1</v>
      </c>
      <c r="I6" s="8"/>
      <c r="J6" s="11"/>
      <c r="K6" s="11"/>
      <c r="L6" s="11"/>
      <c r="M6" s="11"/>
      <c r="N6" s="11"/>
    </row>
    <row r="7" spans="1:18" ht="20.100000000000001" customHeight="1" x14ac:dyDescent="0.25">
      <c r="A7" s="145"/>
      <c r="B7" s="6" t="s">
        <v>27</v>
      </c>
      <c r="C7" s="13"/>
      <c r="D7" s="27">
        <f>+D5-D4</f>
        <v>-1</v>
      </c>
      <c r="E7" s="27">
        <f>+E5-E4</f>
        <v>-1</v>
      </c>
      <c r="F7" s="28">
        <f>+F5-F4</f>
        <v>0</v>
      </c>
      <c r="G7" s="27">
        <f>+G5-G4</f>
        <v>-1</v>
      </c>
      <c r="H7" s="27">
        <f>+H5-H4</f>
        <v>-1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143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>
        <v>1</v>
      </c>
      <c r="I9" s="8"/>
      <c r="J9" s="11"/>
      <c r="K9" s="11"/>
      <c r="L9" s="11"/>
      <c r="M9" s="11"/>
      <c r="N9" s="11"/>
    </row>
    <row r="10" spans="1:18" ht="20.100000000000001" customHeight="1" x14ac:dyDescent="0.25">
      <c r="A10" s="144"/>
      <c r="B10" s="6" t="s">
        <v>9</v>
      </c>
      <c r="C10" s="8">
        <v>1</v>
      </c>
      <c r="D10" s="8">
        <v>1</v>
      </c>
      <c r="E10" s="8">
        <v>2</v>
      </c>
      <c r="F10" s="8">
        <v>2</v>
      </c>
      <c r="G10" s="8">
        <v>1</v>
      </c>
      <c r="H10" s="8">
        <v>1</v>
      </c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144"/>
      <c r="B11" s="6" t="s">
        <v>10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>
        <v>0</v>
      </c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145"/>
      <c r="B12" s="6" t="s">
        <v>27</v>
      </c>
      <c r="C12" s="61">
        <f t="shared" ref="C12:D12" si="0">+C10-C9</f>
        <v>0</v>
      </c>
      <c r="D12" s="61">
        <f t="shared" si="0"/>
        <v>0</v>
      </c>
      <c r="E12" s="61">
        <f t="shared" ref="E12:F12" si="1">+E10-E9</f>
        <v>0</v>
      </c>
      <c r="F12" s="61">
        <f t="shared" si="1"/>
        <v>0</v>
      </c>
      <c r="G12" s="61">
        <f t="shared" ref="G12:H12" si="2">+G10-G9</f>
        <v>0</v>
      </c>
      <c r="H12" s="61">
        <f t="shared" si="2"/>
        <v>0</v>
      </c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12</v>
      </c>
      <c r="D15" s="8">
        <v>13</v>
      </c>
      <c r="E15" s="8">
        <v>13</v>
      </c>
      <c r="F15" s="8">
        <v>13</v>
      </c>
      <c r="G15" s="8">
        <v>13</v>
      </c>
      <c r="H15" s="8">
        <v>12</v>
      </c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:D16" si="3">+C15-C14</f>
        <v>-2</v>
      </c>
      <c r="D16" s="27">
        <f t="shared" si="3"/>
        <v>-1</v>
      </c>
      <c r="E16" s="27">
        <f t="shared" ref="E16:F16" si="4">+E15-E14</f>
        <v>-1</v>
      </c>
      <c r="F16" s="27">
        <f t="shared" si="4"/>
        <v>-1</v>
      </c>
      <c r="G16" s="27">
        <f t="shared" ref="G16:H16" si="5">+G15-G14</f>
        <v>-1</v>
      </c>
      <c r="H16" s="27">
        <f t="shared" si="5"/>
        <v>-2</v>
      </c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1</v>
      </c>
      <c r="E17" s="8">
        <v>1</v>
      </c>
      <c r="F17" s="8">
        <v>0</v>
      </c>
      <c r="G17" s="8">
        <v>0</v>
      </c>
      <c r="H17" s="8">
        <v>0</v>
      </c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>
        <v>1</v>
      </c>
      <c r="F18" s="8">
        <v>0</v>
      </c>
      <c r="G18" s="8">
        <v>0</v>
      </c>
      <c r="H18" s="8">
        <v>1</v>
      </c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143" t="s">
        <v>12</v>
      </c>
      <c r="B21" s="6" t="s">
        <v>8</v>
      </c>
      <c r="C21" s="13"/>
      <c r="D21" s="8">
        <v>12</v>
      </c>
      <c r="E21" s="8">
        <v>10</v>
      </c>
      <c r="F21" s="8">
        <v>10</v>
      </c>
      <c r="G21" s="8">
        <v>10</v>
      </c>
      <c r="H21" s="8">
        <v>10</v>
      </c>
      <c r="I21" s="8"/>
    </row>
    <row r="22" spans="1:14" ht="18.75" x14ac:dyDescent="0.25">
      <c r="A22" s="144"/>
      <c r="B22" s="6" t="s">
        <v>9</v>
      </c>
      <c r="C22" s="13"/>
      <c r="D22" s="8">
        <v>9</v>
      </c>
      <c r="E22" s="8">
        <v>11</v>
      </c>
      <c r="F22" s="8">
        <v>11</v>
      </c>
      <c r="G22" s="8">
        <v>9</v>
      </c>
      <c r="H22" s="8">
        <v>8</v>
      </c>
      <c r="I22" s="8"/>
    </row>
    <row r="23" spans="1:14" ht="18.75" x14ac:dyDescent="0.25">
      <c r="A23" s="144"/>
      <c r="B23" s="6" t="s">
        <v>10</v>
      </c>
      <c r="C23" s="13"/>
      <c r="D23" s="8">
        <v>3</v>
      </c>
      <c r="E23" s="8">
        <v>0</v>
      </c>
      <c r="F23" s="8">
        <v>0</v>
      </c>
      <c r="G23" s="8">
        <v>1</v>
      </c>
      <c r="H23" s="8">
        <v>2</v>
      </c>
      <c r="I23" s="8"/>
    </row>
    <row r="24" spans="1:14" ht="18.75" x14ac:dyDescent="0.25">
      <c r="A24" s="145"/>
      <c r="B24" s="6" t="s">
        <v>27</v>
      </c>
      <c r="C24" s="13"/>
      <c r="D24" s="27">
        <f>+D22-D21</f>
        <v>-3</v>
      </c>
      <c r="E24" s="28">
        <f>+E22-E21</f>
        <v>1</v>
      </c>
      <c r="F24" s="28">
        <f>+F22-F21</f>
        <v>1</v>
      </c>
      <c r="G24" s="28">
        <f>+G22-G21</f>
        <v>-1</v>
      </c>
      <c r="H24" s="27">
        <f>+H22-H21</f>
        <v>-2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143" t="s">
        <v>13</v>
      </c>
      <c r="B26" s="6" t="s">
        <v>8</v>
      </c>
      <c r="C26" s="8">
        <v>2</v>
      </c>
      <c r="D26" s="8">
        <v>2</v>
      </c>
      <c r="E26" s="8">
        <v>2</v>
      </c>
      <c r="F26" s="8">
        <v>2</v>
      </c>
      <c r="G26" s="8">
        <v>2</v>
      </c>
      <c r="H26" s="8">
        <v>2</v>
      </c>
      <c r="I26" s="8"/>
    </row>
    <row r="27" spans="1:14" ht="18.75" x14ac:dyDescent="0.25">
      <c r="A27" s="144"/>
      <c r="B27" s="6" t="s">
        <v>9</v>
      </c>
      <c r="C27" s="8">
        <v>3</v>
      </c>
      <c r="D27" s="8">
        <v>2</v>
      </c>
      <c r="E27" s="8">
        <v>3</v>
      </c>
      <c r="F27" s="8">
        <v>2</v>
      </c>
      <c r="G27" s="8">
        <v>2</v>
      </c>
      <c r="H27" s="8">
        <v>1</v>
      </c>
      <c r="I27" s="8"/>
    </row>
    <row r="28" spans="1:14" ht="18.75" x14ac:dyDescent="0.25">
      <c r="A28" s="144"/>
      <c r="B28" s="6" t="s">
        <v>10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/>
    </row>
    <row r="29" spans="1:14" ht="18.75" x14ac:dyDescent="0.25">
      <c r="A29" s="145"/>
      <c r="B29" s="6" t="s">
        <v>27</v>
      </c>
      <c r="C29" s="28">
        <f t="shared" ref="C29:D29" si="6">+C27-C26</f>
        <v>1</v>
      </c>
      <c r="D29" s="28">
        <f t="shared" si="6"/>
        <v>0</v>
      </c>
      <c r="E29" s="28">
        <f t="shared" ref="E29:F29" si="7">+E27-E26</f>
        <v>1</v>
      </c>
      <c r="F29" s="28">
        <f t="shared" si="7"/>
        <v>0</v>
      </c>
      <c r="G29" s="28">
        <f t="shared" ref="G29:H29" si="8">+G27-G26</f>
        <v>0</v>
      </c>
      <c r="H29" s="27">
        <f t="shared" si="8"/>
        <v>-1</v>
      </c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>
        <v>15</v>
      </c>
      <c r="I31" s="8"/>
    </row>
    <row r="32" spans="1:14" ht="18.75" x14ac:dyDescent="0.25">
      <c r="B32" s="6" t="s">
        <v>24</v>
      </c>
      <c r="C32" s="8">
        <v>15</v>
      </c>
      <c r="D32" s="8">
        <v>15</v>
      </c>
      <c r="E32" s="8">
        <v>14</v>
      </c>
      <c r="F32" s="8">
        <v>16</v>
      </c>
      <c r="G32" s="8">
        <v>16</v>
      </c>
      <c r="H32" s="8">
        <v>15</v>
      </c>
      <c r="I32" s="8"/>
    </row>
    <row r="33" spans="1:9" ht="18.75" x14ac:dyDescent="0.25">
      <c r="B33" s="6" t="s">
        <v>26</v>
      </c>
      <c r="C33" s="28">
        <f t="shared" ref="C33:D33" si="9">+C32-C31</f>
        <v>0</v>
      </c>
      <c r="D33" s="28">
        <f t="shared" si="9"/>
        <v>0</v>
      </c>
      <c r="E33" s="28">
        <f t="shared" ref="E33:F33" si="10">+E32-E31</f>
        <v>-1</v>
      </c>
      <c r="F33" s="28">
        <f t="shared" si="10"/>
        <v>1</v>
      </c>
      <c r="G33" s="28">
        <f t="shared" ref="G33:H33" si="11">+G32-G31</f>
        <v>1</v>
      </c>
      <c r="H33" s="28">
        <f t="shared" si="11"/>
        <v>0</v>
      </c>
      <c r="I33" s="8"/>
    </row>
    <row r="34" spans="1:9" ht="18.75" x14ac:dyDescent="0.25">
      <c r="B34" s="6" t="s">
        <v>14</v>
      </c>
      <c r="C34" s="8">
        <v>0</v>
      </c>
      <c r="D34" s="8">
        <v>0</v>
      </c>
      <c r="E34" s="8">
        <v>0</v>
      </c>
      <c r="F34" s="8">
        <v>2</v>
      </c>
      <c r="G34" s="8">
        <v>2</v>
      </c>
      <c r="H34" s="8">
        <v>0</v>
      </c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>
        <v>1</v>
      </c>
      <c r="F35" s="8">
        <v>0</v>
      </c>
      <c r="G35" s="8">
        <v>0</v>
      </c>
      <c r="H35" s="27">
        <v>1</v>
      </c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143" t="s">
        <v>12</v>
      </c>
      <c r="B38" s="6" t="s">
        <v>8</v>
      </c>
      <c r="C38" s="8">
        <v>5</v>
      </c>
      <c r="D38" s="8">
        <v>9</v>
      </c>
      <c r="E38" s="8">
        <v>10</v>
      </c>
      <c r="F38" s="8">
        <v>10</v>
      </c>
      <c r="G38" s="8">
        <v>10</v>
      </c>
      <c r="H38" s="8">
        <v>10</v>
      </c>
      <c r="I38" s="8"/>
    </row>
    <row r="39" spans="1:9" ht="18.75" x14ac:dyDescent="0.25">
      <c r="A39" s="144"/>
      <c r="B39" s="6" t="s">
        <v>9</v>
      </c>
      <c r="C39" s="8">
        <v>5</v>
      </c>
      <c r="D39" s="8">
        <v>9</v>
      </c>
      <c r="E39" s="8">
        <v>9</v>
      </c>
      <c r="F39" s="8">
        <v>10</v>
      </c>
      <c r="G39" s="8">
        <v>10</v>
      </c>
      <c r="H39" s="8">
        <v>10</v>
      </c>
      <c r="I39" s="8"/>
    </row>
    <row r="40" spans="1:9" ht="18.75" x14ac:dyDescent="0.25">
      <c r="A40" s="144"/>
      <c r="B40" s="6" t="s">
        <v>10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/>
    </row>
    <row r="41" spans="1:9" ht="18.75" x14ac:dyDescent="0.25">
      <c r="A41" s="145"/>
      <c r="B41" s="6" t="s">
        <v>27</v>
      </c>
      <c r="C41" s="28">
        <f t="shared" ref="C41:D41" si="12">+C39-C38</f>
        <v>0</v>
      </c>
      <c r="D41" s="28">
        <f t="shared" si="12"/>
        <v>0</v>
      </c>
      <c r="E41" s="27">
        <f t="shared" ref="E41:F41" si="13">+E39-E38</f>
        <v>-1</v>
      </c>
      <c r="F41" s="27">
        <f t="shared" si="13"/>
        <v>0</v>
      </c>
      <c r="G41" s="27">
        <f t="shared" ref="G41:H41" si="14">+G39-G38</f>
        <v>0</v>
      </c>
      <c r="H41" s="27">
        <f t="shared" si="14"/>
        <v>0</v>
      </c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143" t="s">
        <v>13</v>
      </c>
      <c r="B43" s="6" t="s">
        <v>8</v>
      </c>
      <c r="C43" s="8">
        <v>2</v>
      </c>
      <c r="D43" s="8">
        <v>3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144"/>
      <c r="B44" s="6" t="s">
        <v>9</v>
      </c>
      <c r="C44" s="8">
        <v>3</v>
      </c>
      <c r="D44" s="8">
        <v>3</v>
      </c>
      <c r="E44" s="8">
        <v>3</v>
      </c>
      <c r="F44" s="8">
        <v>3</v>
      </c>
      <c r="G44" s="8">
        <v>3</v>
      </c>
      <c r="H44" s="8">
        <v>3</v>
      </c>
      <c r="I44" s="8"/>
    </row>
    <row r="45" spans="1:9" ht="18.75" x14ac:dyDescent="0.25">
      <c r="A45" s="144"/>
      <c r="B45" s="6" t="s">
        <v>10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/>
    </row>
    <row r="46" spans="1:9" ht="18.75" x14ac:dyDescent="0.25">
      <c r="A46" s="145"/>
      <c r="B46" s="6" t="s">
        <v>27</v>
      </c>
      <c r="C46" s="28">
        <f t="shared" ref="C46:D46" si="15">+C44-C43</f>
        <v>1</v>
      </c>
      <c r="D46" s="28">
        <f t="shared" si="15"/>
        <v>0</v>
      </c>
      <c r="E46" s="28">
        <f t="shared" ref="E46:F46" si="16">+E44-E43</f>
        <v>0</v>
      </c>
      <c r="F46" s="28">
        <f t="shared" si="16"/>
        <v>0</v>
      </c>
      <c r="G46" s="28">
        <f t="shared" ref="G46:H46" si="17">+G44-G43</f>
        <v>0</v>
      </c>
      <c r="H46" s="28">
        <f t="shared" si="17"/>
        <v>0</v>
      </c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>
        <v>20</v>
      </c>
      <c r="E48" s="8">
        <v>20</v>
      </c>
      <c r="F48" s="8">
        <v>20</v>
      </c>
      <c r="G48" s="8">
        <v>20</v>
      </c>
      <c r="H48" s="8">
        <v>20</v>
      </c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17</v>
      </c>
      <c r="H49" s="8">
        <v>17</v>
      </c>
      <c r="I49" s="8"/>
    </row>
    <row r="50" spans="2:9" ht="18.75" x14ac:dyDescent="0.25">
      <c r="B50" s="6" t="s">
        <v>26</v>
      </c>
      <c r="C50" s="27">
        <f t="shared" ref="C50:D50" si="18">+C49-C48</f>
        <v>-3</v>
      </c>
      <c r="D50" s="27">
        <f t="shared" si="18"/>
        <v>-3</v>
      </c>
      <c r="E50" s="27">
        <f t="shared" ref="E50:F50" si="19">+E49-E48</f>
        <v>-3</v>
      </c>
      <c r="F50" s="27">
        <f t="shared" si="19"/>
        <v>-3</v>
      </c>
      <c r="G50" s="27">
        <f t="shared" ref="G50:H50" si="20">+G49-G48</f>
        <v>-3</v>
      </c>
      <c r="H50" s="27">
        <f t="shared" si="20"/>
        <v>-3</v>
      </c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S41"/>
  <sheetViews>
    <sheetView showGridLines="0" workbookViewId="0">
      <selection activeCell="A33" sqref="A33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1" width="21" bestFit="1" customWidth="1"/>
    <col min="12" max="12" width="20" bestFit="1" customWidth="1"/>
    <col min="13" max="13" width="3.7109375" customWidth="1"/>
    <col min="14" max="14" width="4.140625" customWidth="1"/>
    <col min="15" max="15" width="12" customWidth="1"/>
    <col min="16" max="16" width="10.85546875" customWidth="1"/>
    <col min="17" max="17" width="10.7109375" bestFit="1" customWidth="1"/>
    <col min="18" max="35" width="3.7109375" customWidth="1"/>
  </cols>
  <sheetData>
    <row r="3" spans="1:19" ht="21" x14ac:dyDescent="0.35">
      <c r="A3" s="7" t="s">
        <v>88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143" t="s">
        <v>12</v>
      </c>
      <c r="B4" s="6" t="s">
        <v>7</v>
      </c>
      <c r="C4" s="13"/>
      <c r="D4" s="8">
        <v>28</v>
      </c>
      <c r="E4" s="8">
        <v>29</v>
      </c>
      <c r="F4" s="8">
        <v>29</v>
      </c>
      <c r="G4" s="8">
        <v>29</v>
      </c>
      <c r="H4" s="8">
        <v>29</v>
      </c>
      <c r="I4" s="8">
        <v>0</v>
      </c>
      <c r="J4" s="14"/>
      <c r="K4" s="57" t="s">
        <v>31</v>
      </c>
      <c r="L4" s="18">
        <v>13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144"/>
      <c r="B5" s="6" t="s">
        <v>8</v>
      </c>
      <c r="C5" s="13"/>
      <c r="D5" s="8">
        <v>32</v>
      </c>
      <c r="E5" s="8">
        <v>47</v>
      </c>
      <c r="F5" s="8">
        <v>39</v>
      </c>
      <c r="G5" s="8">
        <v>43</v>
      </c>
      <c r="H5" s="8">
        <v>34</v>
      </c>
      <c r="I5" s="8"/>
      <c r="J5" s="14"/>
      <c r="K5" s="58" t="s">
        <v>32</v>
      </c>
      <c r="L5" s="19">
        <v>12</v>
      </c>
      <c r="M5" s="11"/>
      <c r="N5" s="11"/>
      <c r="O5" s="11"/>
    </row>
    <row r="6" spans="1:19" ht="20.100000000000001" customHeight="1" x14ac:dyDescent="0.25">
      <c r="A6" s="144"/>
      <c r="B6" s="6" t="s">
        <v>9</v>
      </c>
      <c r="C6" s="13"/>
      <c r="D6" s="8">
        <v>28</v>
      </c>
      <c r="E6" s="8">
        <v>46</v>
      </c>
      <c r="F6" s="8">
        <v>37</v>
      </c>
      <c r="G6" s="8">
        <v>42</v>
      </c>
      <c r="H6" s="8">
        <v>33</v>
      </c>
      <c r="I6" s="8"/>
      <c r="J6" s="14"/>
      <c r="K6" s="59" t="s">
        <v>33</v>
      </c>
      <c r="L6" s="8">
        <v>25</v>
      </c>
      <c r="M6" s="11"/>
      <c r="N6" s="11"/>
      <c r="O6" s="11"/>
    </row>
    <row r="7" spans="1:19" ht="20.100000000000001" customHeight="1" x14ac:dyDescent="0.3">
      <c r="A7" s="144"/>
      <c r="B7" s="6" t="s">
        <v>10</v>
      </c>
      <c r="C7" s="13"/>
      <c r="D7" s="8">
        <v>4</v>
      </c>
      <c r="E7" s="8">
        <v>1</v>
      </c>
      <c r="F7" s="8">
        <v>2</v>
      </c>
      <c r="G7" s="8">
        <v>1</v>
      </c>
      <c r="H7" s="8">
        <v>1</v>
      </c>
      <c r="I7" s="8"/>
      <c r="J7" s="14"/>
      <c r="K7" s="15" t="s">
        <v>34</v>
      </c>
      <c r="L7" s="20">
        <v>5</v>
      </c>
      <c r="M7" s="11"/>
      <c r="N7" s="11"/>
      <c r="O7" s="11"/>
    </row>
    <row r="8" spans="1:19" ht="20.100000000000001" customHeight="1" x14ac:dyDescent="0.3">
      <c r="A8" s="145"/>
      <c r="B8" s="6" t="s">
        <v>11</v>
      </c>
      <c r="C8" s="13"/>
      <c r="D8" s="28">
        <f t="shared" ref="D8:E8" si="0">+D6-D4</f>
        <v>0</v>
      </c>
      <c r="E8" s="28">
        <f t="shared" si="0"/>
        <v>17</v>
      </c>
      <c r="F8" s="28">
        <f>+F6-F4</f>
        <v>8</v>
      </c>
      <c r="G8" s="28">
        <f>+G6-G4</f>
        <v>13</v>
      </c>
      <c r="H8" s="28">
        <f>+H6-H4</f>
        <v>4</v>
      </c>
      <c r="I8" s="8"/>
      <c r="J8" s="14"/>
      <c r="K8" s="64" t="s">
        <v>35</v>
      </c>
      <c r="L8" s="65">
        <v>22</v>
      </c>
      <c r="M8" s="11"/>
      <c r="N8" s="11"/>
      <c r="O8" s="11"/>
    </row>
    <row r="9" spans="1:19" ht="3" customHeight="1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66" t="s">
        <v>35</v>
      </c>
      <c r="L9" s="67"/>
      <c r="M9" s="11"/>
      <c r="N9" s="11"/>
      <c r="O9" s="11"/>
    </row>
    <row r="10" spans="1:19" ht="20.100000000000001" customHeight="1" x14ac:dyDescent="0.3">
      <c r="A10" s="143" t="s">
        <v>13</v>
      </c>
      <c r="B10" s="6" t="s">
        <v>7</v>
      </c>
      <c r="C10" s="8">
        <v>19</v>
      </c>
      <c r="D10" s="8">
        <v>19</v>
      </c>
      <c r="E10" s="8">
        <v>19</v>
      </c>
      <c r="F10" s="8">
        <v>19</v>
      </c>
      <c r="G10" s="8">
        <v>19</v>
      </c>
      <c r="H10" s="8">
        <v>19</v>
      </c>
      <c r="I10" s="9"/>
      <c r="J10" s="10"/>
      <c r="K10" s="15" t="s">
        <v>82</v>
      </c>
      <c r="L10" s="20">
        <v>2</v>
      </c>
      <c r="M10" s="11"/>
      <c r="N10" s="11"/>
      <c r="O10" s="11"/>
    </row>
    <row r="11" spans="1:19" ht="20.100000000000001" customHeight="1" x14ac:dyDescent="0.3">
      <c r="A11" s="144"/>
      <c r="B11" s="6" t="s">
        <v>8</v>
      </c>
      <c r="C11" s="8">
        <v>18</v>
      </c>
      <c r="D11" s="8">
        <v>20</v>
      </c>
      <c r="E11" s="8">
        <v>21</v>
      </c>
      <c r="F11" s="8">
        <v>18</v>
      </c>
      <c r="G11" s="8">
        <v>24</v>
      </c>
      <c r="H11" s="8"/>
      <c r="I11" s="8"/>
      <c r="J11" s="14"/>
      <c r="K11" s="15" t="s">
        <v>38</v>
      </c>
      <c r="L11" s="20">
        <f>+SUM(L4:L10)</f>
        <v>79</v>
      </c>
      <c r="M11" s="12"/>
      <c r="N11" s="12"/>
      <c r="O11" s="12"/>
    </row>
    <row r="12" spans="1:19" ht="20.100000000000001" customHeight="1" x14ac:dyDescent="0.25">
      <c r="A12" s="144"/>
      <c r="B12" s="6" t="s">
        <v>9</v>
      </c>
      <c r="C12" s="8">
        <v>15</v>
      </c>
      <c r="D12" s="8">
        <v>18</v>
      </c>
      <c r="E12" s="8">
        <v>19</v>
      </c>
      <c r="F12" s="8">
        <v>17</v>
      </c>
      <c r="G12" s="8">
        <v>22</v>
      </c>
      <c r="H12" s="8"/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144"/>
      <c r="B13" s="6" t="s">
        <v>10</v>
      </c>
      <c r="C13" s="8">
        <v>3</v>
      </c>
      <c r="D13" s="8">
        <v>2</v>
      </c>
      <c r="E13" s="8">
        <v>2</v>
      </c>
      <c r="F13" s="8">
        <v>1</v>
      </c>
      <c r="G13" s="8">
        <v>2</v>
      </c>
      <c r="H13" s="8"/>
      <c r="I13" s="8"/>
      <c r="J13" s="14"/>
      <c r="K13" s="15" t="s">
        <v>12</v>
      </c>
      <c r="L13" s="20">
        <v>47</v>
      </c>
      <c r="M13" s="12"/>
      <c r="N13" s="12"/>
      <c r="O13" s="12"/>
    </row>
    <row r="14" spans="1:19" ht="20.100000000000001" customHeight="1" x14ac:dyDescent="0.3">
      <c r="A14" s="145"/>
      <c r="B14" s="6" t="s">
        <v>11</v>
      </c>
      <c r="C14" s="27">
        <f t="shared" ref="C14:G14" si="1">+C12-C10</f>
        <v>-4</v>
      </c>
      <c r="D14" s="27">
        <f t="shared" si="1"/>
        <v>-1</v>
      </c>
      <c r="E14" s="27">
        <f t="shared" si="1"/>
        <v>0</v>
      </c>
      <c r="F14" s="27">
        <f t="shared" si="1"/>
        <v>-2</v>
      </c>
      <c r="G14" s="28">
        <f t="shared" si="1"/>
        <v>3</v>
      </c>
      <c r="H14" s="27"/>
      <c r="I14" s="8"/>
      <c r="J14" s="14"/>
      <c r="K14" s="15" t="s">
        <v>13</v>
      </c>
      <c r="L14" s="20">
        <v>32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21"/>
      <c r="M15" s="12"/>
      <c r="N15" s="12"/>
      <c r="O15" s="12"/>
    </row>
    <row r="16" spans="1:19" ht="20.100000000000001" customHeight="1" x14ac:dyDescent="0.3">
      <c r="B16" s="6" t="s">
        <v>14</v>
      </c>
      <c r="C16" s="8">
        <v>0</v>
      </c>
      <c r="D16" s="8">
        <v>0</v>
      </c>
      <c r="E16" s="8">
        <v>0</v>
      </c>
      <c r="F16" s="28">
        <v>4</v>
      </c>
      <c r="G16" s="8">
        <v>0</v>
      </c>
      <c r="H16" s="68">
        <v>0</v>
      </c>
      <c r="I16" s="8"/>
      <c r="J16" s="14"/>
      <c r="K16" s="15" t="s">
        <v>38</v>
      </c>
      <c r="L16" s="20">
        <f>+L14+L13</f>
        <v>79</v>
      </c>
      <c r="M16" s="12"/>
      <c r="N16" s="12"/>
      <c r="O16" s="12"/>
    </row>
    <row r="17" spans="1:17" ht="18.75" x14ac:dyDescent="0.25">
      <c r="B17" s="6" t="s">
        <v>15</v>
      </c>
      <c r="C17" s="8">
        <v>0</v>
      </c>
      <c r="D17" s="8">
        <v>0</v>
      </c>
      <c r="E17" s="8">
        <v>0</v>
      </c>
      <c r="F17" s="27">
        <v>2</v>
      </c>
      <c r="G17" s="80">
        <v>1</v>
      </c>
      <c r="H17" s="27">
        <v>0</v>
      </c>
      <c r="I17" s="8"/>
      <c r="J17" s="14"/>
      <c r="K17" s="12"/>
      <c r="L17" s="12"/>
      <c r="M17" s="12"/>
      <c r="N17" s="12"/>
      <c r="O17" s="12"/>
    </row>
    <row r="18" spans="1:17" ht="20.100000000000001" customHeight="1" x14ac:dyDescent="0.25">
      <c r="B18" s="6" t="s">
        <v>16</v>
      </c>
      <c r="C18" s="8">
        <v>78</v>
      </c>
      <c r="D18" s="8">
        <v>78</v>
      </c>
      <c r="E18" s="8">
        <v>78</v>
      </c>
      <c r="F18" s="8">
        <v>82</v>
      </c>
      <c r="G18" s="8">
        <v>79</v>
      </c>
      <c r="H18" s="8">
        <v>79</v>
      </c>
      <c r="I18" s="8"/>
      <c r="J18" s="14"/>
      <c r="K18" s="12"/>
      <c r="L18" s="12"/>
      <c r="M18" s="12"/>
      <c r="N18" s="12"/>
      <c r="O18" s="12"/>
    </row>
    <row r="19" spans="1:17" ht="20.100000000000001" customHeight="1" x14ac:dyDescent="0.25">
      <c r="B19" s="6" t="s">
        <v>18</v>
      </c>
      <c r="C19" s="8">
        <v>0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/>
      <c r="J19" s="14"/>
      <c r="K19" s="12"/>
      <c r="L19" s="12"/>
      <c r="M19" s="12"/>
      <c r="N19" s="12"/>
      <c r="O19" s="12"/>
    </row>
    <row r="21" spans="1:17" ht="15.75" x14ac:dyDescent="0.25">
      <c r="A21" s="33" t="s">
        <v>41</v>
      </c>
      <c r="B21" s="23"/>
      <c r="C21" s="23"/>
      <c r="D21" s="23"/>
      <c r="I21" s="33" t="s">
        <v>89</v>
      </c>
      <c r="J21" s="23"/>
      <c r="K21" s="23"/>
      <c r="L21" s="23"/>
    </row>
    <row r="22" spans="1:17" ht="30" x14ac:dyDescent="0.25">
      <c r="A22" s="24" t="s">
        <v>42</v>
      </c>
      <c r="B22" s="25" t="s">
        <v>43</v>
      </c>
      <c r="C22" s="146" t="s">
        <v>44</v>
      </c>
      <c r="D22" s="147"/>
      <c r="E22" s="147"/>
      <c r="F22" s="148"/>
      <c r="I22" s="24" t="s">
        <v>42</v>
      </c>
      <c r="J22" s="161" t="s">
        <v>43</v>
      </c>
      <c r="K22" s="162"/>
      <c r="L22" s="163"/>
      <c r="M22" s="35" t="s">
        <v>36</v>
      </c>
      <c r="N22" s="36"/>
      <c r="O22" s="71" t="s">
        <v>103</v>
      </c>
      <c r="P22" s="71" t="s">
        <v>99</v>
      </c>
      <c r="Q22" s="71" t="s">
        <v>102</v>
      </c>
    </row>
    <row r="23" spans="1:17" ht="15" customHeight="1" x14ac:dyDescent="0.25">
      <c r="A23" s="24">
        <v>2199</v>
      </c>
      <c r="B23" s="26" t="s">
        <v>111</v>
      </c>
      <c r="C23" s="149" t="s">
        <v>113</v>
      </c>
      <c r="D23" s="150"/>
      <c r="E23" s="150"/>
      <c r="F23" s="151"/>
      <c r="I23" s="24">
        <v>572</v>
      </c>
      <c r="J23" s="40" t="s">
        <v>90</v>
      </c>
      <c r="K23" s="41"/>
      <c r="L23" s="38"/>
      <c r="M23" s="157">
        <v>2</v>
      </c>
      <c r="N23" s="158"/>
      <c r="O23" s="60">
        <v>45508</v>
      </c>
      <c r="P23" s="72">
        <v>3</v>
      </c>
      <c r="Q23" s="73">
        <v>45496</v>
      </c>
    </row>
    <row r="24" spans="1:17" ht="15" customHeight="1" x14ac:dyDescent="0.25">
      <c r="A24" s="24">
        <v>2261</v>
      </c>
      <c r="B24" s="26" t="s">
        <v>112</v>
      </c>
      <c r="C24" s="149" t="s">
        <v>114</v>
      </c>
      <c r="D24" s="150"/>
      <c r="E24" s="150"/>
      <c r="F24" s="151"/>
      <c r="I24" s="24">
        <v>2261</v>
      </c>
      <c r="J24" s="40" t="s">
        <v>91</v>
      </c>
      <c r="K24" s="41"/>
      <c r="L24" s="38"/>
      <c r="M24" s="157">
        <v>2</v>
      </c>
      <c r="N24" s="158"/>
      <c r="O24" s="60">
        <v>45508</v>
      </c>
      <c r="P24" s="72">
        <v>1</v>
      </c>
      <c r="Q24" s="73">
        <v>45496</v>
      </c>
    </row>
    <row r="25" spans="1:17" ht="15" customHeight="1" x14ac:dyDescent="0.25">
      <c r="A25" s="69">
        <v>2199</v>
      </c>
      <c r="B25" s="46" t="s">
        <v>96</v>
      </c>
      <c r="C25" s="149" t="s">
        <v>113</v>
      </c>
      <c r="D25" s="150"/>
      <c r="E25" s="150"/>
      <c r="F25" s="151"/>
      <c r="I25" s="24">
        <v>2265</v>
      </c>
      <c r="J25" s="75" t="s">
        <v>92</v>
      </c>
      <c r="K25" s="41"/>
      <c r="L25" s="38"/>
      <c r="M25" s="157">
        <v>2</v>
      </c>
      <c r="N25" s="158"/>
      <c r="O25" s="60">
        <v>45508</v>
      </c>
      <c r="P25" s="72">
        <v>1</v>
      </c>
      <c r="Q25" s="73">
        <v>45498</v>
      </c>
    </row>
    <row r="26" spans="1:17" ht="15" customHeight="1" x14ac:dyDescent="0.25">
      <c r="A26" s="69"/>
      <c r="B26" s="74"/>
      <c r="C26" s="149"/>
      <c r="D26" s="150"/>
      <c r="E26" s="150"/>
      <c r="F26" s="151"/>
      <c r="I26" s="24">
        <v>2103</v>
      </c>
      <c r="J26" s="40" t="s">
        <v>93</v>
      </c>
      <c r="K26" s="41"/>
      <c r="L26" s="38"/>
      <c r="M26" s="78">
        <v>1</v>
      </c>
      <c r="N26" s="79"/>
      <c r="O26" s="60">
        <v>45509</v>
      </c>
      <c r="P26" s="70">
        <v>1</v>
      </c>
      <c r="Q26" s="73">
        <v>45334</v>
      </c>
    </row>
    <row r="27" spans="1:17" ht="15" customHeight="1" x14ac:dyDescent="0.25">
      <c r="A27" s="52"/>
      <c r="B27" s="53"/>
      <c r="C27" s="154"/>
      <c r="D27" s="154"/>
      <c r="E27" s="154"/>
      <c r="F27" s="154"/>
      <c r="I27" s="24">
        <v>2213</v>
      </c>
      <c r="J27" s="40" t="s">
        <v>94</v>
      </c>
      <c r="K27" s="41"/>
      <c r="L27" s="38"/>
      <c r="M27" s="78">
        <v>1</v>
      </c>
      <c r="N27" s="79"/>
      <c r="O27" s="60">
        <v>45509</v>
      </c>
      <c r="P27" s="70">
        <v>4</v>
      </c>
      <c r="Q27" s="73">
        <v>45447</v>
      </c>
    </row>
    <row r="28" spans="1:17" ht="15.75" x14ac:dyDescent="0.25">
      <c r="A28" s="34" t="s">
        <v>49</v>
      </c>
      <c r="B28" s="23"/>
      <c r="C28" s="23"/>
      <c r="D28" s="23"/>
      <c r="I28" s="69">
        <v>2214</v>
      </c>
      <c r="J28" s="40" t="s">
        <v>95</v>
      </c>
      <c r="K28" s="41"/>
      <c r="L28" s="38"/>
      <c r="M28" s="78">
        <v>1</v>
      </c>
      <c r="N28" s="79"/>
      <c r="O28" s="60">
        <v>45509</v>
      </c>
      <c r="P28" s="70">
        <v>5</v>
      </c>
      <c r="Q28" s="73">
        <v>45447</v>
      </c>
    </row>
    <row r="29" spans="1:17" ht="15.75" x14ac:dyDescent="0.25">
      <c r="A29" s="24" t="s">
        <v>42</v>
      </c>
      <c r="B29" s="39" t="s">
        <v>43</v>
      </c>
      <c r="C29" s="41"/>
      <c r="D29" s="36"/>
      <c r="E29" s="35" t="s">
        <v>36</v>
      </c>
      <c r="F29" s="36"/>
      <c r="G29" s="29" t="s">
        <v>51</v>
      </c>
      <c r="I29" s="69">
        <v>2228</v>
      </c>
      <c r="J29" s="74" t="s">
        <v>96</v>
      </c>
      <c r="K29" s="41"/>
      <c r="L29" s="38"/>
      <c r="M29" s="78">
        <v>1</v>
      </c>
      <c r="N29" s="79"/>
      <c r="O29" s="60">
        <v>45509</v>
      </c>
      <c r="P29" s="70">
        <v>4</v>
      </c>
      <c r="Q29" s="73">
        <v>45455</v>
      </c>
    </row>
    <row r="30" spans="1:17" ht="15" customHeight="1" x14ac:dyDescent="0.25">
      <c r="A30" s="24">
        <v>2277</v>
      </c>
      <c r="B30" s="40" t="s">
        <v>107</v>
      </c>
      <c r="C30" s="41"/>
      <c r="D30" s="38"/>
      <c r="E30" s="157" t="s">
        <v>33</v>
      </c>
      <c r="F30" s="158"/>
      <c r="G30" s="60">
        <v>45511</v>
      </c>
      <c r="I30" s="69">
        <v>2234</v>
      </c>
      <c r="J30" s="75" t="s">
        <v>104</v>
      </c>
      <c r="K30" s="41"/>
      <c r="L30" s="38"/>
      <c r="M30" s="78">
        <v>1</v>
      </c>
      <c r="N30" s="79"/>
      <c r="O30" s="60">
        <v>45509</v>
      </c>
      <c r="P30" s="70">
        <v>4</v>
      </c>
      <c r="Q30" s="73">
        <v>45462</v>
      </c>
    </row>
    <row r="31" spans="1:17" ht="15" customHeight="1" x14ac:dyDescent="0.25">
      <c r="A31" s="24">
        <v>2278</v>
      </c>
      <c r="B31" s="40" t="s">
        <v>108</v>
      </c>
      <c r="C31" s="41"/>
      <c r="D31" s="38"/>
      <c r="E31" s="157" t="s">
        <v>33</v>
      </c>
      <c r="F31" s="158"/>
      <c r="G31" s="60">
        <v>45511</v>
      </c>
      <c r="I31" s="69">
        <v>2199</v>
      </c>
      <c r="J31" s="40" t="s">
        <v>101</v>
      </c>
      <c r="K31" s="41"/>
      <c r="L31" s="38"/>
      <c r="M31" s="78">
        <v>2</v>
      </c>
      <c r="N31" s="79"/>
      <c r="O31" s="60">
        <v>45509</v>
      </c>
      <c r="P31" s="70">
        <v>4</v>
      </c>
      <c r="Q31" s="73">
        <v>45428</v>
      </c>
    </row>
    <row r="32" spans="1:17" ht="15" customHeight="1" x14ac:dyDescent="0.25">
      <c r="A32" s="24">
        <v>2279</v>
      </c>
      <c r="B32" s="46" t="s">
        <v>109</v>
      </c>
      <c r="C32" s="44"/>
      <c r="D32" s="45"/>
      <c r="E32" s="157" t="s">
        <v>33</v>
      </c>
      <c r="F32" s="158"/>
      <c r="G32" s="60">
        <v>45511</v>
      </c>
      <c r="I32" s="69">
        <v>2261</v>
      </c>
      <c r="J32" s="40" t="s">
        <v>91</v>
      </c>
      <c r="K32" s="41"/>
      <c r="L32" s="38"/>
      <c r="M32" s="78">
        <v>2</v>
      </c>
      <c r="N32" s="79"/>
      <c r="O32" s="60">
        <v>45509</v>
      </c>
      <c r="P32" s="70">
        <v>2</v>
      </c>
      <c r="Q32" s="73">
        <v>45496</v>
      </c>
    </row>
    <row r="33" spans="1:17" ht="15" customHeight="1" x14ac:dyDescent="0.25">
      <c r="A33" s="24">
        <v>2280</v>
      </c>
      <c r="B33" s="46" t="s">
        <v>110</v>
      </c>
      <c r="C33" s="44"/>
      <c r="D33" s="45"/>
      <c r="E33" s="157" t="s">
        <v>33</v>
      </c>
      <c r="F33" s="158"/>
      <c r="G33" s="60">
        <v>45511</v>
      </c>
      <c r="I33" s="69">
        <v>2196</v>
      </c>
      <c r="J33" s="40" t="s">
        <v>100</v>
      </c>
      <c r="K33" s="41"/>
      <c r="L33" s="38"/>
      <c r="M33" s="78">
        <v>1</v>
      </c>
      <c r="N33" s="79"/>
      <c r="O33" s="60">
        <v>45510</v>
      </c>
      <c r="P33" s="70">
        <v>2</v>
      </c>
      <c r="Q33" s="73">
        <v>45426</v>
      </c>
    </row>
    <row r="34" spans="1:17" x14ac:dyDescent="0.25">
      <c r="A34" s="24"/>
      <c r="B34" s="40"/>
      <c r="C34" s="41"/>
      <c r="D34" s="38"/>
      <c r="E34" s="155"/>
      <c r="F34" s="156"/>
      <c r="G34" s="60"/>
      <c r="I34" s="69">
        <v>2199</v>
      </c>
      <c r="J34" s="74" t="s">
        <v>101</v>
      </c>
      <c r="K34" s="41"/>
      <c r="L34" s="38"/>
      <c r="M34" s="78">
        <v>2</v>
      </c>
      <c r="N34" s="79"/>
      <c r="O34" s="60">
        <v>45510</v>
      </c>
      <c r="P34" s="70">
        <v>5</v>
      </c>
      <c r="Q34" s="73">
        <v>45428</v>
      </c>
    </row>
    <row r="35" spans="1:17" x14ac:dyDescent="0.25">
      <c r="A35" s="52"/>
      <c r="B35" s="53"/>
      <c r="C35" s="54"/>
      <c r="D35" s="55"/>
      <c r="E35" s="154"/>
      <c r="F35" s="154"/>
      <c r="G35" s="56"/>
      <c r="I35" s="69">
        <v>2261</v>
      </c>
      <c r="J35" s="74" t="s">
        <v>91</v>
      </c>
      <c r="K35" s="44"/>
      <c r="L35" s="38"/>
      <c r="M35" s="78">
        <v>2</v>
      </c>
      <c r="N35" s="79"/>
      <c r="O35" s="60">
        <v>45510</v>
      </c>
      <c r="P35" s="70">
        <v>3</v>
      </c>
      <c r="Q35" s="73">
        <v>45496</v>
      </c>
    </row>
    <row r="36" spans="1:17" ht="15.75" x14ac:dyDescent="0.25">
      <c r="A36" s="33" t="s">
        <v>97</v>
      </c>
      <c r="B36" s="23"/>
      <c r="C36" s="23"/>
      <c r="D36" s="23"/>
      <c r="I36" s="69">
        <v>1768</v>
      </c>
      <c r="J36" s="77" t="s">
        <v>105</v>
      </c>
      <c r="K36" s="76"/>
      <c r="L36" s="38"/>
      <c r="M36" s="78">
        <v>1</v>
      </c>
      <c r="N36" s="79"/>
      <c r="O36" s="60">
        <v>45511</v>
      </c>
      <c r="P36" s="70">
        <v>1</v>
      </c>
      <c r="Q36" s="73">
        <v>45012</v>
      </c>
    </row>
    <row r="37" spans="1:17" ht="15.75" x14ac:dyDescent="0.25">
      <c r="A37" s="24" t="s">
        <v>42</v>
      </c>
      <c r="B37" s="25" t="s">
        <v>43</v>
      </c>
      <c r="C37" s="146" t="s">
        <v>98</v>
      </c>
      <c r="D37" s="147"/>
      <c r="E37" s="147"/>
      <c r="F37" s="148"/>
      <c r="I37" s="69">
        <v>2256</v>
      </c>
      <c r="J37" s="77" t="s">
        <v>106</v>
      </c>
      <c r="K37" s="44"/>
      <c r="L37" s="38"/>
      <c r="M37" s="78">
        <v>1</v>
      </c>
      <c r="N37" s="79"/>
      <c r="O37" s="60">
        <v>45511</v>
      </c>
      <c r="P37" s="70">
        <v>1</v>
      </c>
      <c r="Q37" s="73">
        <v>45491</v>
      </c>
    </row>
    <row r="38" spans="1:17" x14ac:dyDescent="0.25">
      <c r="A38" s="24">
        <v>1402</v>
      </c>
      <c r="B38" s="26" t="s">
        <v>117</v>
      </c>
      <c r="C38" s="159">
        <v>45539</v>
      </c>
      <c r="D38" s="160"/>
      <c r="E38" s="160"/>
      <c r="F38" s="153"/>
      <c r="I38" s="69">
        <v>1768</v>
      </c>
      <c r="J38" s="77" t="s">
        <v>105</v>
      </c>
      <c r="K38" s="76"/>
      <c r="L38" s="38"/>
      <c r="M38" s="78">
        <v>1</v>
      </c>
      <c r="N38" s="79"/>
      <c r="O38" s="60">
        <v>45512</v>
      </c>
      <c r="P38" s="70">
        <v>2</v>
      </c>
      <c r="Q38" s="73">
        <v>45012</v>
      </c>
    </row>
    <row r="39" spans="1:17" x14ac:dyDescent="0.25">
      <c r="A39" s="24"/>
      <c r="B39" s="26"/>
      <c r="C39" s="149"/>
      <c r="D39" s="150"/>
      <c r="E39" s="150"/>
      <c r="F39" s="151"/>
      <c r="I39" s="69">
        <v>1831</v>
      </c>
      <c r="J39" s="46" t="s">
        <v>115</v>
      </c>
      <c r="K39" s="44"/>
      <c r="L39" s="38"/>
      <c r="M39" s="78">
        <v>1</v>
      </c>
      <c r="N39" s="79"/>
      <c r="O39" s="60">
        <v>45511</v>
      </c>
      <c r="P39" s="70">
        <v>1</v>
      </c>
      <c r="Q39" s="73"/>
    </row>
    <row r="40" spans="1:17" x14ac:dyDescent="0.25">
      <c r="A40" s="50"/>
      <c r="B40" s="51"/>
      <c r="C40" s="149"/>
      <c r="D40" s="150"/>
      <c r="E40" s="150"/>
      <c r="F40" s="151"/>
      <c r="I40" s="69">
        <v>1832</v>
      </c>
      <c r="J40" s="46" t="s">
        <v>115</v>
      </c>
      <c r="K40" s="44"/>
      <c r="L40" s="38"/>
      <c r="M40" s="78">
        <v>2</v>
      </c>
      <c r="N40" s="79"/>
      <c r="O40" s="60">
        <v>45512</v>
      </c>
      <c r="P40" s="70">
        <v>2</v>
      </c>
      <c r="Q40" s="73"/>
    </row>
    <row r="41" spans="1:17" x14ac:dyDescent="0.25">
      <c r="I41" s="69">
        <v>1402</v>
      </c>
      <c r="J41" s="46" t="s">
        <v>116</v>
      </c>
      <c r="K41" s="44"/>
      <c r="L41" s="38"/>
      <c r="M41" s="78">
        <v>2</v>
      </c>
      <c r="N41" s="79"/>
      <c r="O41" s="60">
        <v>45512</v>
      </c>
      <c r="P41" s="70">
        <v>1</v>
      </c>
      <c r="Q41" s="73"/>
    </row>
  </sheetData>
  <mergeCells count="22">
    <mergeCell ref="A4:A8"/>
    <mergeCell ref="A10:A14"/>
    <mergeCell ref="C22:F22"/>
    <mergeCell ref="C23:F23"/>
    <mergeCell ref="C24:F24"/>
    <mergeCell ref="M23:N23"/>
    <mergeCell ref="M24:N24"/>
    <mergeCell ref="M25:N25"/>
    <mergeCell ref="E35:F35"/>
    <mergeCell ref="C27:F27"/>
    <mergeCell ref="E30:F30"/>
    <mergeCell ref="E31:F31"/>
    <mergeCell ref="E32:F32"/>
    <mergeCell ref="E33:F33"/>
    <mergeCell ref="E34:F34"/>
    <mergeCell ref="C25:F25"/>
    <mergeCell ref="C26:F26"/>
    <mergeCell ref="C37:F37"/>
    <mergeCell ref="C38:F38"/>
    <mergeCell ref="C39:F39"/>
    <mergeCell ref="C40:F40"/>
    <mergeCell ref="J22:L22"/>
  </mergeCells>
  <pageMargins left="0.25" right="0.2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R52"/>
  <sheetViews>
    <sheetView showGridLines="0" workbookViewId="0">
      <selection activeCell="H8" sqref="H8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88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143" t="s">
        <v>12</v>
      </c>
      <c r="B4" s="6" t="s">
        <v>8</v>
      </c>
      <c r="C4" s="13"/>
      <c r="D4" s="8">
        <v>8</v>
      </c>
      <c r="E4" s="8">
        <v>8</v>
      </c>
      <c r="F4" s="8">
        <v>9</v>
      </c>
      <c r="G4" s="8">
        <v>9</v>
      </c>
      <c r="H4" s="8">
        <v>7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144"/>
      <c r="B5" s="6" t="s">
        <v>9</v>
      </c>
      <c r="C5" s="13"/>
      <c r="D5" s="8">
        <v>9</v>
      </c>
      <c r="E5" s="8">
        <v>8</v>
      </c>
      <c r="F5" s="8">
        <v>9</v>
      </c>
      <c r="G5" s="8">
        <v>8</v>
      </c>
      <c r="H5" s="8">
        <v>7</v>
      </c>
      <c r="I5" s="8"/>
      <c r="J5" s="11"/>
      <c r="K5" s="11"/>
      <c r="L5" s="11"/>
      <c r="M5" s="11"/>
      <c r="N5" s="11"/>
    </row>
    <row r="6" spans="1:18" ht="20.100000000000001" customHeight="1" x14ac:dyDescent="0.25">
      <c r="A6" s="144"/>
      <c r="B6" s="6" t="s">
        <v>10</v>
      </c>
      <c r="C6" s="13"/>
      <c r="D6" s="8">
        <v>0</v>
      </c>
      <c r="E6" s="8">
        <v>0</v>
      </c>
      <c r="F6" s="8">
        <v>0</v>
      </c>
      <c r="G6" s="8">
        <v>1</v>
      </c>
      <c r="H6" s="8">
        <v>1</v>
      </c>
      <c r="I6" s="8"/>
      <c r="J6" s="11"/>
      <c r="K6" s="11"/>
      <c r="L6" s="11"/>
      <c r="M6" s="11"/>
      <c r="N6" s="11"/>
    </row>
    <row r="7" spans="1:18" ht="20.100000000000001" customHeight="1" x14ac:dyDescent="0.25">
      <c r="A7" s="145"/>
      <c r="B7" s="6" t="s">
        <v>27</v>
      </c>
      <c r="C7" s="13"/>
      <c r="D7" s="27">
        <f>+D5-D4</f>
        <v>1</v>
      </c>
      <c r="E7" s="28">
        <f>+E5-E4</f>
        <v>0</v>
      </c>
      <c r="F7" s="28">
        <f>+F5-F4</f>
        <v>0</v>
      </c>
      <c r="G7" s="28">
        <f>+G5-G4</f>
        <v>-1</v>
      </c>
      <c r="H7" s="28">
        <f>+H5-H4</f>
        <v>0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143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/>
      <c r="I9" s="8"/>
      <c r="J9" s="11"/>
      <c r="K9" s="11"/>
      <c r="L9" s="11"/>
      <c r="M9" s="11"/>
      <c r="N9" s="11"/>
    </row>
    <row r="10" spans="1:18" ht="20.100000000000001" customHeight="1" x14ac:dyDescent="0.25">
      <c r="A10" s="144"/>
      <c r="B10" s="6" t="s">
        <v>9</v>
      </c>
      <c r="C10" s="8">
        <v>1</v>
      </c>
      <c r="D10" s="8">
        <v>1</v>
      </c>
      <c r="E10" s="8">
        <v>2</v>
      </c>
      <c r="F10" s="8">
        <v>2</v>
      </c>
      <c r="G10" s="8">
        <v>1</v>
      </c>
      <c r="H10" s="8"/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144"/>
      <c r="B11" s="6" t="s">
        <v>10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/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145"/>
      <c r="B12" s="6" t="s">
        <v>27</v>
      </c>
      <c r="C12" s="61">
        <f t="shared" ref="C12:D12" si="0">+C10-C9</f>
        <v>0</v>
      </c>
      <c r="D12" s="61">
        <f t="shared" si="0"/>
        <v>0</v>
      </c>
      <c r="E12" s="61">
        <f t="shared" ref="E12:F12" si="1">+E10-E9</f>
        <v>0</v>
      </c>
      <c r="F12" s="61">
        <f t="shared" si="1"/>
        <v>0</v>
      </c>
      <c r="G12" s="61">
        <f t="shared" ref="G12" si="2">+G10-G9</f>
        <v>0</v>
      </c>
      <c r="H12" s="61"/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12</v>
      </c>
      <c r="D15" s="8">
        <v>12</v>
      </c>
      <c r="E15" s="8">
        <v>11</v>
      </c>
      <c r="F15" s="8">
        <v>11</v>
      </c>
      <c r="G15" s="8">
        <v>11</v>
      </c>
      <c r="H15" s="8">
        <v>11</v>
      </c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" si="3">+C15-C14</f>
        <v>-2</v>
      </c>
      <c r="D16" s="27">
        <f t="shared" ref="D16:E16" si="4">+D15-D14</f>
        <v>-2</v>
      </c>
      <c r="E16" s="27">
        <f t="shared" si="4"/>
        <v>-3</v>
      </c>
      <c r="F16" s="27">
        <f t="shared" ref="F16:G16" si="5">+F15-F14</f>
        <v>-3</v>
      </c>
      <c r="G16" s="27">
        <f t="shared" si="5"/>
        <v>-3</v>
      </c>
      <c r="H16" s="27">
        <f t="shared" ref="H16" si="6">+H15-H14</f>
        <v>-3</v>
      </c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143" t="s">
        <v>12</v>
      </c>
      <c r="B21" s="6" t="s">
        <v>8</v>
      </c>
      <c r="C21" s="13"/>
      <c r="D21" s="8">
        <v>9</v>
      </c>
      <c r="E21" s="8">
        <v>8</v>
      </c>
      <c r="F21" s="8">
        <v>9</v>
      </c>
      <c r="G21" s="8">
        <v>9</v>
      </c>
      <c r="H21" s="8">
        <v>9</v>
      </c>
      <c r="I21" s="8"/>
    </row>
    <row r="22" spans="1:14" ht="18.75" x14ac:dyDescent="0.25">
      <c r="A22" s="144"/>
      <c r="B22" s="6" t="s">
        <v>9</v>
      </c>
      <c r="C22" s="13"/>
      <c r="D22" s="8">
        <v>9</v>
      </c>
      <c r="E22" s="8">
        <v>8</v>
      </c>
      <c r="F22" s="8">
        <v>9</v>
      </c>
      <c r="G22" s="8">
        <v>8</v>
      </c>
      <c r="H22" s="8">
        <v>8</v>
      </c>
      <c r="I22" s="8"/>
    </row>
    <row r="23" spans="1:14" ht="18.75" x14ac:dyDescent="0.25">
      <c r="A23" s="144"/>
      <c r="B23" s="6" t="s">
        <v>10</v>
      </c>
      <c r="C23" s="13"/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/>
    </row>
    <row r="24" spans="1:14" ht="18.75" x14ac:dyDescent="0.25">
      <c r="A24" s="145"/>
      <c r="B24" s="6" t="s">
        <v>27</v>
      </c>
      <c r="C24" s="13"/>
      <c r="D24" s="28">
        <f>+D22-D21</f>
        <v>0</v>
      </c>
      <c r="E24" s="28">
        <f>+E22-E21</f>
        <v>0</v>
      </c>
      <c r="F24" s="28">
        <f>+F22-F21</f>
        <v>0</v>
      </c>
      <c r="G24" s="28">
        <f>+G22-G21</f>
        <v>-1</v>
      </c>
      <c r="H24" s="28">
        <f>+H22-H21</f>
        <v>-1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143" t="s">
        <v>13</v>
      </c>
      <c r="B26" s="6" t="s">
        <v>8</v>
      </c>
      <c r="C26" s="8">
        <v>1</v>
      </c>
      <c r="D26" s="8">
        <v>1</v>
      </c>
      <c r="E26" s="8">
        <v>4</v>
      </c>
      <c r="F26" s="8">
        <v>4</v>
      </c>
      <c r="G26" s="8">
        <v>4</v>
      </c>
      <c r="H26" s="8">
        <v>4</v>
      </c>
      <c r="I26" s="8"/>
    </row>
    <row r="27" spans="1:14" ht="18.75" x14ac:dyDescent="0.25">
      <c r="A27" s="144"/>
      <c r="B27" s="6" t="s">
        <v>9</v>
      </c>
      <c r="C27" s="8">
        <v>3</v>
      </c>
      <c r="D27" s="8">
        <v>4</v>
      </c>
      <c r="E27" s="8">
        <v>3</v>
      </c>
      <c r="F27" s="8">
        <v>3</v>
      </c>
      <c r="G27" s="8">
        <v>3</v>
      </c>
      <c r="H27" s="8"/>
      <c r="I27" s="8"/>
    </row>
    <row r="28" spans="1:14" ht="18.75" x14ac:dyDescent="0.25">
      <c r="A28" s="144"/>
      <c r="B28" s="6" t="s">
        <v>10</v>
      </c>
      <c r="C28" s="8">
        <v>0</v>
      </c>
      <c r="D28" s="8">
        <v>0</v>
      </c>
      <c r="E28" s="8">
        <v>1</v>
      </c>
      <c r="F28" s="8">
        <v>1</v>
      </c>
      <c r="G28" s="8">
        <v>1</v>
      </c>
      <c r="H28" s="8"/>
      <c r="I28" s="8"/>
    </row>
    <row r="29" spans="1:14" ht="18.75" x14ac:dyDescent="0.25">
      <c r="A29" s="145"/>
      <c r="B29" s="6" t="s">
        <v>27</v>
      </c>
      <c r="C29" s="28">
        <f t="shared" ref="C29:E29" si="7">+C27-C26</f>
        <v>2</v>
      </c>
      <c r="D29" s="28">
        <f t="shared" si="7"/>
        <v>3</v>
      </c>
      <c r="E29" s="27">
        <f t="shared" si="7"/>
        <v>-1</v>
      </c>
      <c r="F29" s="27">
        <f t="shared" ref="F29:G29" si="8">+F27-F26</f>
        <v>-1</v>
      </c>
      <c r="G29" s="27">
        <f t="shared" si="8"/>
        <v>-1</v>
      </c>
      <c r="H29" s="27"/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>
        <v>15</v>
      </c>
      <c r="I31" s="8"/>
    </row>
    <row r="32" spans="1:14" ht="18.75" x14ac:dyDescent="0.25">
      <c r="B32" s="6" t="s">
        <v>24</v>
      </c>
      <c r="C32" s="8">
        <v>14</v>
      </c>
      <c r="D32" s="8">
        <v>15</v>
      </c>
      <c r="E32" s="8">
        <v>16</v>
      </c>
      <c r="F32" s="8">
        <v>16</v>
      </c>
      <c r="G32" s="8">
        <v>16</v>
      </c>
      <c r="H32" s="8">
        <v>15</v>
      </c>
      <c r="I32" s="8"/>
    </row>
    <row r="33" spans="1:9" ht="18.75" x14ac:dyDescent="0.25">
      <c r="B33" s="6" t="s">
        <v>26</v>
      </c>
      <c r="C33" s="28">
        <f t="shared" ref="C33:D33" si="9">+C32-C31</f>
        <v>-1</v>
      </c>
      <c r="D33" s="28">
        <f t="shared" si="9"/>
        <v>0</v>
      </c>
      <c r="E33" s="28">
        <f t="shared" ref="E33:F33" si="10">+E32-E31</f>
        <v>1</v>
      </c>
      <c r="F33" s="28">
        <f t="shared" si="10"/>
        <v>1</v>
      </c>
      <c r="G33" s="28">
        <f t="shared" ref="G33:H33" si="11">+G32-G31</f>
        <v>1</v>
      </c>
      <c r="H33" s="28">
        <f t="shared" si="11"/>
        <v>0</v>
      </c>
      <c r="I33" s="8"/>
    </row>
    <row r="34" spans="1:9" ht="18.75" x14ac:dyDescent="0.25">
      <c r="B34" s="6" t="s">
        <v>14</v>
      </c>
      <c r="C34" s="8">
        <v>0</v>
      </c>
      <c r="D34" s="8">
        <v>1</v>
      </c>
      <c r="E34" s="8">
        <v>0</v>
      </c>
      <c r="F34" s="8">
        <v>0</v>
      </c>
      <c r="G34" s="8">
        <v>0</v>
      </c>
      <c r="H34" s="8">
        <v>0</v>
      </c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0</v>
      </c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143" t="s">
        <v>12</v>
      </c>
      <c r="B38" s="6" t="s">
        <v>8</v>
      </c>
      <c r="C38" s="8">
        <v>5</v>
      </c>
      <c r="D38" s="8">
        <v>8</v>
      </c>
      <c r="E38" s="8">
        <v>8</v>
      </c>
      <c r="F38" s="8">
        <v>10</v>
      </c>
      <c r="G38" s="8">
        <v>10</v>
      </c>
      <c r="H38" s="8">
        <v>10</v>
      </c>
      <c r="I38" s="8"/>
    </row>
    <row r="39" spans="1:9" ht="18.75" x14ac:dyDescent="0.25">
      <c r="A39" s="144"/>
      <c r="B39" s="6" t="s">
        <v>9</v>
      </c>
      <c r="C39" s="8">
        <v>5</v>
      </c>
      <c r="D39" s="8">
        <v>9</v>
      </c>
      <c r="E39" s="8">
        <v>9</v>
      </c>
      <c r="F39" s="8">
        <v>9</v>
      </c>
      <c r="G39" s="8">
        <v>9</v>
      </c>
      <c r="H39" s="8">
        <v>9</v>
      </c>
      <c r="I39" s="8"/>
    </row>
    <row r="40" spans="1:9" ht="18.75" x14ac:dyDescent="0.25">
      <c r="A40" s="144"/>
      <c r="B40" s="6" t="s">
        <v>10</v>
      </c>
      <c r="C40" s="8">
        <v>0</v>
      </c>
      <c r="D40" s="8">
        <v>0</v>
      </c>
      <c r="E40" s="8">
        <v>0</v>
      </c>
      <c r="F40" s="8">
        <v>1</v>
      </c>
      <c r="G40" s="8">
        <v>1</v>
      </c>
      <c r="H40" s="8">
        <v>1</v>
      </c>
      <c r="I40" s="8"/>
    </row>
    <row r="41" spans="1:9" ht="18.75" x14ac:dyDescent="0.25">
      <c r="A41" s="145"/>
      <c r="B41" s="6" t="s">
        <v>27</v>
      </c>
      <c r="C41" s="28">
        <f t="shared" ref="C41:D41" si="12">+C39-C38</f>
        <v>0</v>
      </c>
      <c r="D41" s="28">
        <f t="shared" si="12"/>
        <v>1</v>
      </c>
      <c r="E41" s="28">
        <f t="shared" ref="E41:F41" si="13">+E39-E38</f>
        <v>1</v>
      </c>
      <c r="F41" s="28">
        <f t="shared" si="13"/>
        <v>-1</v>
      </c>
      <c r="G41" s="28">
        <f t="shared" ref="G41:H41" si="14">+G39-G38</f>
        <v>-1</v>
      </c>
      <c r="H41" s="28">
        <f t="shared" si="14"/>
        <v>-1</v>
      </c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143" t="s">
        <v>13</v>
      </c>
      <c r="B43" s="6" t="s">
        <v>8</v>
      </c>
      <c r="C43" s="8">
        <v>2</v>
      </c>
      <c r="D43" s="8">
        <v>4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144"/>
      <c r="B44" s="6" t="s">
        <v>9</v>
      </c>
      <c r="C44" s="8">
        <v>2</v>
      </c>
      <c r="D44" s="8">
        <v>4</v>
      </c>
      <c r="E44" s="8">
        <v>3</v>
      </c>
      <c r="F44" s="8">
        <v>3</v>
      </c>
      <c r="G44" s="8">
        <v>3</v>
      </c>
      <c r="H44" s="8"/>
      <c r="I44" s="8"/>
    </row>
    <row r="45" spans="1:9" ht="18.75" x14ac:dyDescent="0.25">
      <c r="A45" s="144"/>
      <c r="B45" s="6" t="s">
        <v>10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/>
      <c r="I45" s="8"/>
    </row>
    <row r="46" spans="1:9" ht="18.75" x14ac:dyDescent="0.25">
      <c r="A46" s="145"/>
      <c r="B46" s="6" t="s">
        <v>27</v>
      </c>
      <c r="C46" s="28">
        <f t="shared" ref="C46:D46" si="15">+C44-C43</f>
        <v>0</v>
      </c>
      <c r="D46" s="28">
        <f t="shared" si="15"/>
        <v>0</v>
      </c>
      <c r="E46" s="28">
        <f t="shared" ref="E46:F46" si="16">+E44-E43</f>
        <v>0</v>
      </c>
      <c r="F46" s="28">
        <f t="shared" si="16"/>
        <v>0</v>
      </c>
      <c r="G46" s="28">
        <f t="shared" ref="G46" si="17">+G44-G43</f>
        <v>0</v>
      </c>
      <c r="H46" s="2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>
        <v>20</v>
      </c>
      <c r="E48" s="8">
        <v>20</v>
      </c>
      <c r="F48" s="8">
        <v>20</v>
      </c>
      <c r="G48" s="8">
        <v>20</v>
      </c>
      <c r="H48" s="8">
        <v>20</v>
      </c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17</v>
      </c>
      <c r="H49" s="8">
        <v>17</v>
      </c>
      <c r="I49" s="8"/>
    </row>
    <row r="50" spans="2:9" ht="18.75" x14ac:dyDescent="0.25">
      <c r="B50" s="6" t="s">
        <v>26</v>
      </c>
      <c r="C50" s="27">
        <f t="shared" ref="C50:D50" si="18">+C49-C48</f>
        <v>-3</v>
      </c>
      <c r="D50" s="27">
        <f t="shared" si="18"/>
        <v>-3</v>
      </c>
      <c r="E50" s="27">
        <f t="shared" ref="E50:F50" si="19">+E49-E48</f>
        <v>-3</v>
      </c>
      <c r="F50" s="27">
        <f t="shared" si="19"/>
        <v>-3</v>
      </c>
      <c r="G50" s="27">
        <f t="shared" ref="G50:H50" si="20">+G49-G48</f>
        <v>-3</v>
      </c>
      <c r="H50" s="27">
        <f t="shared" si="20"/>
        <v>-3</v>
      </c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>
        <v>0</v>
      </c>
      <c r="F52" s="8">
        <v>1</v>
      </c>
      <c r="G52" s="8">
        <v>1</v>
      </c>
      <c r="H52" s="8">
        <v>1</v>
      </c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S53"/>
  <sheetViews>
    <sheetView showGridLines="0" workbookViewId="0">
      <selection activeCell="F13" sqref="F13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1" width="21" bestFit="1" customWidth="1"/>
    <col min="12" max="12" width="20" bestFit="1" customWidth="1"/>
    <col min="13" max="13" width="3.7109375" customWidth="1"/>
    <col min="14" max="14" width="4.140625" customWidth="1"/>
    <col min="15" max="15" width="12" customWidth="1"/>
    <col min="16" max="16" width="10.85546875" customWidth="1"/>
    <col min="17" max="17" width="11.28515625" bestFit="1" customWidth="1"/>
    <col min="18" max="35" width="3.7109375" customWidth="1"/>
  </cols>
  <sheetData>
    <row r="3" spans="1:19" ht="21" x14ac:dyDescent="0.35">
      <c r="A3" s="7" t="s">
        <v>118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143" t="s">
        <v>12</v>
      </c>
      <c r="B4" s="6" t="s">
        <v>7</v>
      </c>
      <c r="C4" s="13"/>
      <c r="D4" s="8">
        <v>32</v>
      </c>
      <c r="E4" s="8">
        <v>33</v>
      </c>
      <c r="F4" s="8">
        <v>32</v>
      </c>
      <c r="G4" s="8">
        <v>32</v>
      </c>
      <c r="H4" s="8">
        <v>31</v>
      </c>
      <c r="I4" s="8">
        <v>0</v>
      </c>
      <c r="J4" s="14"/>
      <c r="K4" s="57" t="s">
        <v>31</v>
      </c>
      <c r="L4" s="124">
        <v>22</v>
      </c>
      <c r="M4" s="10"/>
      <c r="N4" s="10">
        <v>12</v>
      </c>
      <c r="O4" s="10"/>
      <c r="P4" s="2"/>
      <c r="Q4" s="2"/>
      <c r="R4" s="2"/>
      <c r="S4" s="2"/>
    </row>
    <row r="5" spans="1:19" ht="20.100000000000001" customHeight="1" x14ac:dyDescent="0.3">
      <c r="A5" s="144"/>
      <c r="B5" s="6" t="s">
        <v>8</v>
      </c>
      <c r="C5" s="13"/>
      <c r="D5" s="8">
        <v>37</v>
      </c>
      <c r="E5" s="8">
        <v>38</v>
      </c>
      <c r="F5" s="8">
        <v>39</v>
      </c>
      <c r="G5" s="8">
        <v>44</v>
      </c>
      <c r="H5" s="8">
        <v>30</v>
      </c>
      <c r="I5" s="8"/>
      <c r="J5" s="14"/>
      <c r="K5" s="58" t="s">
        <v>32</v>
      </c>
      <c r="L5" s="125">
        <v>13</v>
      </c>
      <c r="M5" s="11"/>
      <c r="N5" s="11"/>
      <c r="O5" s="11"/>
    </row>
    <row r="6" spans="1:19" ht="20.100000000000001" customHeight="1" x14ac:dyDescent="0.25">
      <c r="A6" s="144"/>
      <c r="B6" s="6" t="s">
        <v>9</v>
      </c>
      <c r="C6" s="13"/>
      <c r="D6" s="8">
        <v>30</v>
      </c>
      <c r="E6" s="8">
        <v>35</v>
      </c>
      <c r="F6" s="8">
        <v>38</v>
      </c>
      <c r="G6" s="8">
        <v>43</v>
      </c>
      <c r="H6" s="8">
        <v>24</v>
      </c>
      <c r="I6" s="8"/>
      <c r="J6" s="14"/>
      <c r="K6" s="59" t="s">
        <v>33</v>
      </c>
      <c r="L6" s="27">
        <v>26</v>
      </c>
      <c r="M6" s="11"/>
      <c r="N6" s="11"/>
      <c r="O6" s="11"/>
    </row>
    <row r="7" spans="1:19" ht="20.100000000000001" customHeight="1" x14ac:dyDescent="0.3">
      <c r="A7" s="144"/>
      <c r="B7" s="6" t="s">
        <v>10</v>
      </c>
      <c r="C7" s="13"/>
      <c r="D7" s="8">
        <v>7</v>
      </c>
      <c r="E7" s="8">
        <v>3</v>
      </c>
      <c r="F7" s="8">
        <v>1</v>
      </c>
      <c r="G7" s="8">
        <v>1</v>
      </c>
      <c r="H7" s="8">
        <v>3</v>
      </c>
      <c r="I7" s="8"/>
      <c r="J7" s="14"/>
      <c r="K7" s="15" t="s">
        <v>34</v>
      </c>
      <c r="L7" s="124">
        <v>4</v>
      </c>
      <c r="M7" s="11"/>
      <c r="N7" s="11"/>
      <c r="O7" s="11"/>
    </row>
    <row r="8" spans="1:19" ht="20.100000000000001" customHeight="1" x14ac:dyDescent="0.3">
      <c r="A8" s="145"/>
      <c r="B8" s="6" t="s">
        <v>11</v>
      </c>
      <c r="C8" s="13"/>
      <c r="D8" s="27">
        <f t="shared" ref="D8:E8" si="0">+D6-D4</f>
        <v>-2</v>
      </c>
      <c r="E8" s="28">
        <f t="shared" si="0"/>
        <v>2</v>
      </c>
      <c r="F8" s="28">
        <f>+F6-F4</f>
        <v>6</v>
      </c>
      <c r="G8" s="28">
        <f>+G6-G4</f>
        <v>11</v>
      </c>
      <c r="H8" s="28">
        <f>+H6-H4</f>
        <v>-7</v>
      </c>
      <c r="I8" s="8"/>
      <c r="J8" s="14"/>
      <c r="K8" s="64" t="s">
        <v>35</v>
      </c>
      <c r="L8" s="126">
        <v>15</v>
      </c>
      <c r="M8" s="11"/>
      <c r="N8" s="11"/>
      <c r="O8" s="11"/>
    </row>
    <row r="9" spans="1:19" ht="3" customHeight="1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66" t="s">
        <v>35</v>
      </c>
      <c r="L9" s="127"/>
      <c r="M9" s="11"/>
      <c r="N9" s="11"/>
      <c r="O9" s="11"/>
    </row>
    <row r="10" spans="1:19" ht="20.100000000000001" customHeight="1" x14ac:dyDescent="0.3">
      <c r="A10" s="143" t="s">
        <v>13</v>
      </c>
      <c r="B10" s="6" t="s">
        <v>7</v>
      </c>
      <c r="C10" s="8">
        <v>23</v>
      </c>
      <c r="D10" s="8">
        <v>23</v>
      </c>
      <c r="E10" s="8">
        <v>25</v>
      </c>
      <c r="F10" s="8">
        <v>25</v>
      </c>
      <c r="G10" s="8">
        <v>25</v>
      </c>
      <c r="H10" s="8">
        <v>24</v>
      </c>
      <c r="I10" s="9"/>
      <c r="J10" s="10"/>
      <c r="K10" s="15" t="s">
        <v>82</v>
      </c>
      <c r="L10" s="124">
        <v>5</v>
      </c>
      <c r="M10" s="11"/>
      <c r="N10" s="11"/>
      <c r="O10" s="11"/>
    </row>
    <row r="11" spans="1:19" ht="20.100000000000001" customHeight="1" x14ac:dyDescent="0.3">
      <c r="A11" s="144"/>
      <c r="B11" s="6" t="s">
        <v>8</v>
      </c>
      <c r="C11" s="8">
        <v>21</v>
      </c>
      <c r="D11" s="8">
        <v>26</v>
      </c>
      <c r="E11" s="8">
        <v>26</v>
      </c>
      <c r="F11" s="8">
        <v>26</v>
      </c>
      <c r="G11" s="8">
        <v>18</v>
      </c>
      <c r="H11" s="8"/>
      <c r="I11" s="8"/>
      <c r="J11" s="14"/>
      <c r="K11" s="15" t="s">
        <v>38</v>
      </c>
      <c r="L11" s="124">
        <f>+SUM(L4:L10)</f>
        <v>85</v>
      </c>
      <c r="M11" s="12"/>
      <c r="N11" s="12"/>
      <c r="O11" s="12"/>
    </row>
    <row r="12" spans="1:19" ht="20.100000000000001" customHeight="1" x14ac:dyDescent="0.25">
      <c r="A12" s="144"/>
      <c r="B12" s="6" t="s">
        <v>9</v>
      </c>
      <c r="C12" s="8">
        <f>+C11-C13</f>
        <v>16</v>
      </c>
      <c r="D12" s="8">
        <f>+D11-D13</f>
        <v>24</v>
      </c>
      <c r="E12" s="8">
        <v>25</v>
      </c>
      <c r="F12" s="8">
        <v>25</v>
      </c>
      <c r="G12" s="8">
        <v>18</v>
      </c>
      <c r="H12" s="8"/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144"/>
      <c r="B13" s="6" t="s">
        <v>10</v>
      </c>
      <c r="C13" s="8">
        <v>5</v>
      </c>
      <c r="D13" s="8">
        <v>2</v>
      </c>
      <c r="E13" s="8">
        <v>1</v>
      </c>
      <c r="F13" s="8">
        <v>1</v>
      </c>
      <c r="G13" s="8">
        <v>0</v>
      </c>
      <c r="H13" s="8"/>
      <c r="I13" s="8"/>
      <c r="J13" s="14"/>
      <c r="K13" s="15" t="s">
        <v>12</v>
      </c>
      <c r="L13" s="124">
        <v>48</v>
      </c>
      <c r="M13" s="12"/>
      <c r="N13" s="12"/>
      <c r="O13" s="12"/>
    </row>
    <row r="14" spans="1:19" ht="20.100000000000001" customHeight="1" x14ac:dyDescent="0.3">
      <c r="A14" s="145"/>
      <c r="B14" s="6" t="s">
        <v>11</v>
      </c>
      <c r="C14" s="27">
        <f t="shared" ref="C14:D14" si="1">+C12-C10</f>
        <v>-7</v>
      </c>
      <c r="D14" s="28">
        <f t="shared" si="1"/>
        <v>1</v>
      </c>
      <c r="E14" s="28">
        <f>+E12-E10</f>
        <v>0</v>
      </c>
      <c r="F14" s="28">
        <f>+F12-F10</f>
        <v>0</v>
      </c>
      <c r="G14" s="28">
        <f>+G12-G10</f>
        <v>-7</v>
      </c>
      <c r="H14" s="27"/>
      <c r="I14" s="8"/>
      <c r="J14" s="14"/>
      <c r="K14" s="15" t="s">
        <v>13</v>
      </c>
      <c r="L14" s="124">
        <v>37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128"/>
      <c r="M15" s="12"/>
      <c r="N15" s="12"/>
      <c r="O15" s="12"/>
    </row>
    <row r="16" spans="1:19" ht="20.100000000000001" customHeight="1" x14ac:dyDescent="0.3">
      <c r="B16" s="6" t="s">
        <v>14</v>
      </c>
      <c r="C16" s="8">
        <v>0</v>
      </c>
      <c r="D16" s="8">
        <v>6</v>
      </c>
      <c r="E16" s="8">
        <v>3</v>
      </c>
      <c r="F16" s="28">
        <v>4</v>
      </c>
      <c r="G16" s="8">
        <v>0</v>
      </c>
      <c r="H16" s="8">
        <v>0</v>
      </c>
      <c r="I16" s="8"/>
      <c r="J16" s="14"/>
      <c r="K16" s="15" t="s">
        <v>38</v>
      </c>
      <c r="L16" s="124">
        <f>+L14+L13</f>
        <v>85</v>
      </c>
      <c r="M16" s="12"/>
      <c r="N16" s="12"/>
      <c r="O16" s="12"/>
    </row>
    <row r="17" spans="1:18" ht="18.75" x14ac:dyDescent="0.25">
      <c r="B17" s="6" t="s">
        <v>15</v>
      </c>
      <c r="C17" s="8">
        <v>2</v>
      </c>
      <c r="D17" s="8">
        <v>0</v>
      </c>
      <c r="E17" s="8">
        <v>5</v>
      </c>
      <c r="F17" s="27">
        <v>0</v>
      </c>
      <c r="G17" s="80">
        <v>0</v>
      </c>
      <c r="H17" s="80">
        <v>0</v>
      </c>
      <c r="I17" s="8"/>
      <c r="J17" s="14"/>
      <c r="K17" s="12"/>
      <c r="L17" s="12"/>
      <c r="M17" s="12"/>
      <c r="N17" s="12"/>
      <c r="O17" s="12"/>
    </row>
    <row r="18" spans="1:18" ht="20.100000000000001" customHeight="1" x14ac:dyDescent="0.25">
      <c r="B18" s="6" t="s">
        <v>16</v>
      </c>
      <c r="C18" s="8">
        <v>79</v>
      </c>
      <c r="D18" s="8">
        <v>77</v>
      </c>
      <c r="E18" s="8">
        <v>81</v>
      </c>
      <c r="F18" s="8">
        <v>85</v>
      </c>
      <c r="G18" s="8">
        <v>85</v>
      </c>
      <c r="H18" s="8">
        <v>85</v>
      </c>
      <c r="I18" s="8"/>
      <c r="J18" s="14"/>
      <c r="K18" s="12"/>
      <c r="L18" s="12"/>
      <c r="M18" s="12"/>
      <c r="N18" s="12"/>
      <c r="O18" s="12"/>
    </row>
    <row r="19" spans="1:18" ht="20.100000000000001" customHeight="1" x14ac:dyDescent="0.25">
      <c r="B19" s="6" t="s">
        <v>18</v>
      </c>
      <c r="C19" s="8">
        <v>2</v>
      </c>
      <c r="D19" s="8">
        <v>2</v>
      </c>
      <c r="E19" s="8">
        <v>2</v>
      </c>
      <c r="F19" s="8">
        <v>2</v>
      </c>
      <c r="G19" s="8">
        <v>2</v>
      </c>
      <c r="H19" s="8">
        <v>2</v>
      </c>
      <c r="I19" s="8"/>
      <c r="J19" s="14"/>
      <c r="K19" s="12"/>
      <c r="L19" s="12"/>
      <c r="M19" s="12"/>
      <c r="N19" s="12"/>
      <c r="O19" s="12"/>
    </row>
    <row r="21" spans="1:18" ht="15.75" x14ac:dyDescent="0.25">
      <c r="A21" s="33" t="s">
        <v>41</v>
      </c>
      <c r="B21" s="23"/>
      <c r="C21" s="23"/>
      <c r="D21" s="23"/>
      <c r="I21" s="33" t="s">
        <v>89</v>
      </c>
      <c r="J21" s="23"/>
      <c r="K21" s="23"/>
      <c r="L21" s="23"/>
    </row>
    <row r="22" spans="1:18" ht="30" x14ac:dyDescent="0.25">
      <c r="A22" s="24" t="s">
        <v>42</v>
      </c>
      <c r="B22" s="25" t="s">
        <v>43</v>
      </c>
      <c r="C22" s="146" t="s">
        <v>44</v>
      </c>
      <c r="D22" s="147"/>
      <c r="E22" s="147"/>
      <c r="F22" s="148"/>
      <c r="I22" s="24" t="s">
        <v>42</v>
      </c>
      <c r="J22" s="161" t="s">
        <v>43</v>
      </c>
      <c r="K22" s="162"/>
      <c r="L22" s="163"/>
      <c r="M22" s="35" t="s">
        <v>36</v>
      </c>
      <c r="N22" s="36"/>
      <c r="O22" s="71" t="s">
        <v>103</v>
      </c>
      <c r="P22" s="71" t="s">
        <v>99</v>
      </c>
      <c r="Q22" s="71" t="s">
        <v>102</v>
      </c>
    </row>
    <row r="23" spans="1:18" ht="15" customHeight="1" x14ac:dyDescent="0.25">
      <c r="A23" s="82">
        <v>2192</v>
      </c>
      <c r="B23" s="81" t="s">
        <v>120</v>
      </c>
      <c r="C23" s="149" t="s">
        <v>140</v>
      </c>
      <c r="D23" s="150"/>
      <c r="E23" s="150"/>
      <c r="F23" s="151"/>
      <c r="I23" s="87">
        <v>1704</v>
      </c>
      <c r="J23" s="88" t="s">
        <v>119</v>
      </c>
      <c r="K23" s="89"/>
      <c r="L23" s="90"/>
      <c r="M23" s="157">
        <v>2</v>
      </c>
      <c r="N23" s="158"/>
      <c r="O23" s="60">
        <v>45515</v>
      </c>
      <c r="P23" s="72">
        <v>1</v>
      </c>
      <c r="Q23" s="86">
        <v>44824</v>
      </c>
    </row>
    <row r="24" spans="1:18" ht="15" customHeight="1" x14ac:dyDescent="0.25">
      <c r="A24" s="82">
        <v>2216</v>
      </c>
      <c r="B24" s="81" t="s">
        <v>121</v>
      </c>
      <c r="C24" s="149" t="s">
        <v>141</v>
      </c>
      <c r="D24" s="150"/>
      <c r="E24" s="150"/>
      <c r="F24" s="151"/>
      <c r="I24" s="91">
        <v>2245</v>
      </c>
      <c r="J24" s="98" t="s">
        <v>122</v>
      </c>
      <c r="K24" s="93"/>
      <c r="L24" s="90"/>
      <c r="M24" s="157">
        <v>2</v>
      </c>
      <c r="N24" s="158"/>
      <c r="O24" s="60">
        <v>45515</v>
      </c>
      <c r="P24" s="72">
        <v>3</v>
      </c>
      <c r="Q24" s="85">
        <v>45475</v>
      </c>
      <c r="R24" t="s">
        <v>155</v>
      </c>
    </row>
    <row r="25" spans="1:18" ht="15" customHeight="1" x14ac:dyDescent="0.25">
      <c r="A25" s="102">
        <v>2213</v>
      </c>
      <c r="B25" s="103" t="s">
        <v>135</v>
      </c>
      <c r="C25" s="99" t="s">
        <v>142</v>
      </c>
      <c r="D25" s="100"/>
      <c r="E25" s="100"/>
      <c r="F25" s="101"/>
      <c r="I25" s="91">
        <v>2263</v>
      </c>
      <c r="J25" s="98" t="s">
        <v>75</v>
      </c>
      <c r="K25" s="93"/>
      <c r="L25" s="90"/>
      <c r="M25" s="157">
        <v>2</v>
      </c>
      <c r="N25" s="158"/>
      <c r="O25" s="60">
        <v>45515</v>
      </c>
      <c r="P25" s="72">
        <v>4</v>
      </c>
      <c r="Q25" s="85">
        <v>45495</v>
      </c>
      <c r="R25" t="s">
        <v>156</v>
      </c>
    </row>
    <row r="26" spans="1:18" ht="15" customHeight="1" x14ac:dyDescent="0.25">
      <c r="A26" s="102">
        <v>2214</v>
      </c>
      <c r="B26" s="103" t="s">
        <v>136</v>
      </c>
      <c r="C26" s="99" t="s">
        <v>141</v>
      </c>
      <c r="D26" s="100"/>
      <c r="E26" s="100"/>
      <c r="F26" s="101"/>
      <c r="I26" s="91">
        <v>2264</v>
      </c>
      <c r="J26" s="92" t="s">
        <v>123</v>
      </c>
      <c r="K26" s="93"/>
      <c r="L26" s="90"/>
      <c r="M26" s="157">
        <v>2</v>
      </c>
      <c r="N26" s="158"/>
      <c r="O26" s="60">
        <v>45515</v>
      </c>
      <c r="P26" s="72">
        <v>1</v>
      </c>
      <c r="Q26" s="85">
        <v>45497</v>
      </c>
    </row>
    <row r="27" spans="1:18" ht="15" customHeight="1" x14ac:dyDescent="0.25">
      <c r="A27" s="102">
        <v>2234</v>
      </c>
      <c r="B27" s="103" t="s">
        <v>137</v>
      </c>
      <c r="C27" s="99" t="s">
        <v>142</v>
      </c>
      <c r="D27" s="100"/>
      <c r="E27" s="100"/>
      <c r="F27" s="101"/>
      <c r="I27" s="91">
        <v>2265</v>
      </c>
      <c r="J27" s="98" t="s">
        <v>124</v>
      </c>
      <c r="K27" s="93"/>
      <c r="L27" s="90"/>
      <c r="M27" s="157">
        <v>2</v>
      </c>
      <c r="N27" s="158"/>
      <c r="O27" s="60">
        <v>45515</v>
      </c>
      <c r="P27" s="70">
        <v>2</v>
      </c>
      <c r="Q27" s="84">
        <v>45497</v>
      </c>
    </row>
    <row r="28" spans="1:18" ht="15" customHeight="1" x14ac:dyDescent="0.25">
      <c r="A28" s="102">
        <v>2245</v>
      </c>
      <c r="B28" s="103" t="s">
        <v>138</v>
      </c>
      <c r="C28" s="149" t="s">
        <v>143</v>
      </c>
      <c r="D28" s="150"/>
      <c r="E28" s="150"/>
      <c r="F28" s="151"/>
      <c r="I28" s="95">
        <v>2213</v>
      </c>
      <c r="J28" s="96" t="s">
        <v>125</v>
      </c>
      <c r="K28" s="97"/>
      <c r="L28" s="38"/>
      <c r="M28" s="157">
        <v>1</v>
      </c>
      <c r="N28" s="158"/>
      <c r="O28" s="60">
        <v>45516</v>
      </c>
      <c r="P28" s="70">
        <v>6</v>
      </c>
      <c r="Q28" s="84">
        <v>45446</v>
      </c>
      <c r="R28" t="s">
        <v>157</v>
      </c>
    </row>
    <row r="29" spans="1:18" ht="15" customHeight="1" x14ac:dyDescent="0.25">
      <c r="A29" s="104">
        <v>2263</v>
      </c>
      <c r="B29" s="105" t="s">
        <v>139</v>
      </c>
      <c r="C29" s="149" t="s">
        <v>142</v>
      </c>
      <c r="D29" s="150"/>
      <c r="E29" s="150"/>
      <c r="F29" s="151"/>
      <c r="I29" s="95">
        <v>2214</v>
      </c>
      <c r="J29" s="96" t="s">
        <v>126</v>
      </c>
      <c r="K29" s="97"/>
      <c r="L29" s="38"/>
      <c r="M29" s="157">
        <v>1</v>
      </c>
      <c r="N29" s="158"/>
      <c r="O29" s="60">
        <v>45516</v>
      </c>
      <c r="P29" s="70">
        <v>6</v>
      </c>
      <c r="Q29" s="84">
        <v>45446</v>
      </c>
      <c r="R29" t="s">
        <v>157</v>
      </c>
    </row>
    <row r="30" spans="1:18" ht="15" customHeight="1" x14ac:dyDescent="0.25">
      <c r="A30" s="69"/>
      <c r="B30" s="74"/>
      <c r="C30" s="149"/>
      <c r="D30" s="150"/>
      <c r="E30" s="150"/>
      <c r="F30" s="151"/>
      <c r="I30" s="91">
        <v>2234</v>
      </c>
      <c r="J30" s="92" t="s">
        <v>127</v>
      </c>
      <c r="K30" s="93"/>
      <c r="L30" s="38"/>
      <c r="M30" s="157">
        <v>1</v>
      </c>
      <c r="N30" s="158"/>
      <c r="O30" s="60">
        <v>45516</v>
      </c>
      <c r="P30" s="70">
        <v>6</v>
      </c>
      <c r="Q30" s="84">
        <v>45461</v>
      </c>
      <c r="R30" t="s">
        <v>156</v>
      </c>
    </row>
    <row r="31" spans="1:18" ht="15" customHeight="1" x14ac:dyDescent="0.25">
      <c r="A31" s="52"/>
      <c r="B31" s="53"/>
      <c r="C31" s="154"/>
      <c r="D31" s="154"/>
      <c r="E31" s="154"/>
      <c r="F31" s="154"/>
      <c r="I31" s="91">
        <v>2253</v>
      </c>
      <c r="J31" s="92" t="s">
        <v>60</v>
      </c>
      <c r="K31" s="93"/>
      <c r="L31" s="38"/>
      <c r="M31" s="157">
        <v>1</v>
      </c>
      <c r="N31" s="158"/>
      <c r="O31" s="60">
        <v>45516</v>
      </c>
      <c r="P31" s="70">
        <v>5</v>
      </c>
      <c r="Q31" s="84">
        <v>45488</v>
      </c>
    </row>
    <row r="32" spans="1:18" ht="15.75" x14ac:dyDescent="0.25">
      <c r="A32" s="34" t="s">
        <v>49</v>
      </c>
      <c r="B32" s="23"/>
      <c r="C32" s="23"/>
      <c r="D32" s="23"/>
      <c r="I32" s="91">
        <v>2272</v>
      </c>
      <c r="J32" s="92" t="s">
        <v>128</v>
      </c>
      <c r="K32" s="93"/>
      <c r="L32" s="38"/>
      <c r="M32" s="157">
        <v>1</v>
      </c>
      <c r="N32" s="158"/>
      <c r="O32" s="60">
        <v>45516</v>
      </c>
      <c r="P32" s="70">
        <v>1</v>
      </c>
      <c r="Q32" s="84">
        <v>45503</v>
      </c>
    </row>
    <row r="33" spans="1:18" ht="15.75" x14ac:dyDescent="0.25">
      <c r="A33" s="24" t="s">
        <v>42</v>
      </c>
      <c r="B33" s="39" t="s">
        <v>43</v>
      </c>
      <c r="C33" s="41"/>
      <c r="D33" s="36"/>
      <c r="E33" s="35" t="s">
        <v>36</v>
      </c>
      <c r="F33" s="36"/>
      <c r="G33" s="29" t="s">
        <v>51</v>
      </c>
      <c r="I33" s="91">
        <v>2245</v>
      </c>
      <c r="J33" s="98" t="s">
        <v>122</v>
      </c>
      <c r="K33" s="93"/>
      <c r="L33" s="90"/>
      <c r="M33" s="157">
        <v>2</v>
      </c>
      <c r="N33" s="158"/>
      <c r="O33" s="60">
        <v>45516</v>
      </c>
      <c r="P33" s="72">
        <v>3</v>
      </c>
      <c r="Q33" s="85">
        <v>45475</v>
      </c>
      <c r="R33" t="s">
        <v>155</v>
      </c>
    </row>
    <row r="34" spans="1:18" ht="15" customHeight="1" x14ac:dyDescent="0.25">
      <c r="A34" s="83">
        <v>2282</v>
      </c>
      <c r="B34" s="94" t="s">
        <v>129</v>
      </c>
      <c r="C34" s="41"/>
      <c r="D34" s="38"/>
      <c r="E34" s="157" t="s">
        <v>82</v>
      </c>
      <c r="F34" s="158"/>
      <c r="G34" s="60">
        <v>45517</v>
      </c>
      <c r="I34" s="91">
        <v>2263</v>
      </c>
      <c r="J34" s="98" t="s">
        <v>75</v>
      </c>
      <c r="K34" s="93"/>
      <c r="L34" s="90"/>
      <c r="M34" s="157">
        <v>2</v>
      </c>
      <c r="N34" s="158"/>
      <c r="O34" s="60">
        <v>45516</v>
      </c>
      <c r="P34" s="72">
        <v>4</v>
      </c>
      <c r="Q34" s="85">
        <v>45495</v>
      </c>
      <c r="R34" t="s">
        <v>156</v>
      </c>
    </row>
    <row r="35" spans="1:18" ht="15" customHeight="1" x14ac:dyDescent="0.25">
      <c r="A35" s="83">
        <v>2283</v>
      </c>
      <c r="B35" s="94" t="s">
        <v>130</v>
      </c>
      <c r="C35" s="41"/>
      <c r="D35" s="38"/>
      <c r="E35" s="157" t="s">
        <v>31</v>
      </c>
      <c r="F35" s="158"/>
      <c r="G35" s="60">
        <v>45517</v>
      </c>
      <c r="I35" s="91">
        <v>2222</v>
      </c>
      <c r="J35" s="92" t="s">
        <v>152</v>
      </c>
      <c r="K35" s="119"/>
      <c r="L35" s="120"/>
      <c r="M35" s="164">
        <v>2</v>
      </c>
      <c r="N35" s="164"/>
      <c r="O35" s="60">
        <v>45517</v>
      </c>
      <c r="P35" s="70">
        <v>4</v>
      </c>
      <c r="Q35" s="132">
        <v>45450</v>
      </c>
    </row>
    <row r="36" spans="1:18" ht="15" customHeight="1" x14ac:dyDescent="0.25">
      <c r="A36" s="83">
        <v>2284</v>
      </c>
      <c r="B36" s="94" t="s">
        <v>131</v>
      </c>
      <c r="C36" s="44"/>
      <c r="D36" s="45"/>
      <c r="E36" s="157" t="s">
        <v>31</v>
      </c>
      <c r="F36" s="158"/>
      <c r="G36" s="60">
        <v>45517</v>
      </c>
      <c r="I36" s="91">
        <v>2252</v>
      </c>
      <c r="J36" s="121" t="s">
        <v>153</v>
      </c>
      <c r="K36" s="122"/>
      <c r="L36" s="123"/>
      <c r="M36" s="164">
        <v>1</v>
      </c>
      <c r="N36" s="164"/>
      <c r="O36" s="60">
        <v>45518</v>
      </c>
      <c r="P36" s="70">
        <v>2</v>
      </c>
      <c r="Q36" s="132">
        <v>45489</v>
      </c>
    </row>
    <row r="37" spans="1:18" ht="15" customHeight="1" x14ac:dyDescent="0.25">
      <c r="A37" s="83">
        <v>2285</v>
      </c>
      <c r="B37" s="94" t="s">
        <v>132</v>
      </c>
      <c r="C37" s="44"/>
      <c r="D37" s="45"/>
      <c r="E37" s="157" t="s">
        <v>31</v>
      </c>
      <c r="F37" s="158"/>
      <c r="G37" s="60">
        <v>45517</v>
      </c>
      <c r="I37" s="91">
        <v>2222</v>
      </c>
      <c r="J37" s="92" t="s">
        <v>152</v>
      </c>
      <c r="K37" s="119"/>
      <c r="L37" s="120"/>
      <c r="M37" s="164">
        <v>2</v>
      </c>
      <c r="N37" s="164"/>
      <c r="O37" s="60">
        <v>45518</v>
      </c>
      <c r="P37" s="70">
        <v>4</v>
      </c>
      <c r="Q37" s="132">
        <v>45450</v>
      </c>
    </row>
    <row r="38" spans="1:18" ht="15" customHeight="1" x14ac:dyDescent="0.25">
      <c r="A38" s="83">
        <v>2286</v>
      </c>
      <c r="B38" s="94" t="s">
        <v>133</v>
      </c>
      <c r="C38" s="44"/>
      <c r="D38" s="45"/>
      <c r="E38" s="157" t="s">
        <v>31</v>
      </c>
      <c r="F38" s="158"/>
      <c r="G38" s="60">
        <v>45517</v>
      </c>
      <c r="I38" s="91">
        <v>2257</v>
      </c>
      <c r="J38" s="92" t="s">
        <v>154</v>
      </c>
      <c r="K38" s="119"/>
      <c r="L38" s="120"/>
      <c r="M38" s="164">
        <v>1</v>
      </c>
      <c r="N38" s="164"/>
      <c r="O38" s="60">
        <v>45519</v>
      </c>
      <c r="P38" s="70">
        <v>1</v>
      </c>
      <c r="Q38" s="132">
        <v>45491</v>
      </c>
    </row>
    <row r="39" spans="1:18" ht="15.75" x14ac:dyDescent="0.25">
      <c r="A39" s="83">
        <v>2287</v>
      </c>
      <c r="B39" s="94" t="s">
        <v>134</v>
      </c>
      <c r="C39" s="41"/>
      <c r="D39" s="38"/>
      <c r="E39" s="157" t="s">
        <v>31</v>
      </c>
      <c r="F39" s="158"/>
      <c r="G39" s="60">
        <v>45517</v>
      </c>
    </row>
    <row r="40" spans="1:18" ht="15.75" x14ac:dyDescent="0.25">
      <c r="A40" s="83">
        <v>2289</v>
      </c>
      <c r="B40" s="94" t="s">
        <v>144</v>
      </c>
      <c r="C40" s="41"/>
      <c r="D40" s="38"/>
      <c r="E40" s="157" t="s">
        <v>33</v>
      </c>
      <c r="F40" s="158"/>
      <c r="G40" s="60">
        <v>45518</v>
      </c>
      <c r="I40" s="106"/>
      <c r="J40" s="112"/>
      <c r="K40" s="107"/>
      <c r="L40" s="113"/>
      <c r="M40" s="108"/>
      <c r="N40" s="108"/>
      <c r="O40" s="109"/>
      <c r="P40" s="110"/>
      <c r="Q40" s="111"/>
    </row>
    <row r="41" spans="1:18" ht="15.75" x14ac:dyDescent="0.25">
      <c r="A41" s="83">
        <v>2290</v>
      </c>
      <c r="B41" s="94" t="s">
        <v>145</v>
      </c>
      <c r="C41" s="41"/>
      <c r="D41" s="38"/>
      <c r="E41" s="157" t="s">
        <v>33</v>
      </c>
      <c r="F41" s="158"/>
      <c r="G41" s="60">
        <v>45518</v>
      </c>
      <c r="I41" s="106"/>
      <c r="J41" s="112"/>
      <c r="K41" s="107"/>
      <c r="L41" s="113"/>
      <c r="M41" s="108"/>
      <c r="N41" s="108"/>
      <c r="O41" s="109"/>
      <c r="P41" s="110"/>
      <c r="Q41" s="111"/>
    </row>
    <row r="42" spans="1:18" ht="15.75" x14ac:dyDescent="0.25">
      <c r="A42" s="83">
        <v>2291</v>
      </c>
      <c r="B42" s="129" t="s">
        <v>146</v>
      </c>
      <c r="C42" s="130"/>
      <c r="D42" s="131"/>
      <c r="E42" s="157" t="s">
        <v>33</v>
      </c>
      <c r="F42" s="158"/>
      <c r="G42" s="60">
        <v>45518</v>
      </c>
      <c r="I42" s="106"/>
      <c r="J42" s="112"/>
      <c r="K42" s="107"/>
      <c r="L42" s="113"/>
      <c r="M42" s="108"/>
      <c r="N42" s="108"/>
      <c r="O42" s="109"/>
      <c r="P42" s="110"/>
      <c r="Q42" s="111"/>
    </row>
    <row r="43" spans="1:18" ht="15.75" x14ac:dyDescent="0.25">
      <c r="A43" s="83">
        <v>2293</v>
      </c>
      <c r="B43" s="129" t="s">
        <v>147</v>
      </c>
      <c r="C43" s="130"/>
      <c r="D43" s="131"/>
      <c r="E43" s="157" t="s">
        <v>31</v>
      </c>
      <c r="F43" s="158"/>
      <c r="G43" s="60">
        <v>45519</v>
      </c>
      <c r="I43" s="106"/>
      <c r="J43" s="112"/>
      <c r="K43" s="107"/>
      <c r="L43" s="113"/>
      <c r="M43" s="108"/>
      <c r="N43" s="108"/>
      <c r="O43" s="109"/>
      <c r="P43" s="110"/>
      <c r="Q43" s="111"/>
    </row>
    <row r="44" spans="1:18" ht="15.75" x14ac:dyDescent="0.25">
      <c r="A44" s="83">
        <v>2294</v>
      </c>
      <c r="B44" s="129" t="s">
        <v>148</v>
      </c>
      <c r="C44" s="130"/>
      <c r="D44" s="131"/>
      <c r="E44" s="157" t="s">
        <v>31</v>
      </c>
      <c r="F44" s="158"/>
      <c r="G44" s="60">
        <v>45519</v>
      </c>
      <c r="I44" s="106"/>
      <c r="J44" s="112"/>
      <c r="K44" s="107"/>
      <c r="L44" s="113"/>
      <c r="M44" s="108"/>
      <c r="N44" s="108"/>
      <c r="O44" s="109"/>
      <c r="P44" s="110"/>
      <c r="Q44" s="111"/>
    </row>
    <row r="45" spans="1:18" ht="15.75" x14ac:dyDescent="0.25">
      <c r="A45" s="83">
        <v>2295</v>
      </c>
      <c r="B45" s="129" t="s">
        <v>149</v>
      </c>
      <c r="C45" s="130"/>
      <c r="D45" s="131"/>
      <c r="E45" s="157" t="s">
        <v>82</v>
      </c>
      <c r="F45" s="158"/>
      <c r="G45" s="60">
        <v>45519</v>
      </c>
      <c r="I45" s="106"/>
      <c r="J45" s="112"/>
      <c r="K45" s="107"/>
      <c r="L45" s="113"/>
      <c r="M45" s="108"/>
      <c r="N45" s="108"/>
      <c r="O45" s="109"/>
      <c r="P45" s="110"/>
      <c r="Q45" s="111"/>
    </row>
    <row r="46" spans="1:18" ht="15.75" x14ac:dyDescent="0.25">
      <c r="A46" s="83">
        <v>2296</v>
      </c>
      <c r="B46" s="129" t="s">
        <v>150</v>
      </c>
      <c r="C46" s="130"/>
      <c r="D46" s="131"/>
      <c r="E46" s="157" t="s">
        <v>82</v>
      </c>
      <c r="F46" s="158"/>
      <c r="G46" s="60">
        <v>45519</v>
      </c>
      <c r="I46" s="106"/>
      <c r="J46" s="112"/>
      <c r="K46" s="107"/>
      <c r="L46" s="113"/>
      <c r="M46" s="108"/>
      <c r="N46" s="108"/>
      <c r="O46" s="109"/>
      <c r="P46" s="110"/>
      <c r="Q46" s="111"/>
    </row>
    <row r="47" spans="1:18" x14ac:dyDescent="0.25">
      <c r="A47" s="52"/>
      <c r="B47" s="53"/>
      <c r="C47" s="54"/>
      <c r="D47" s="55"/>
      <c r="E47" s="154"/>
      <c r="F47" s="154"/>
      <c r="G47" s="56"/>
    </row>
    <row r="48" spans="1:18" ht="15.75" x14ac:dyDescent="0.25">
      <c r="A48" s="33" t="s">
        <v>97</v>
      </c>
      <c r="B48" s="23"/>
      <c r="C48" s="23"/>
      <c r="D48" s="23"/>
      <c r="I48" s="49"/>
      <c r="J48" s="114"/>
      <c r="K48" s="115"/>
      <c r="L48" s="31"/>
      <c r="M48" s="108"/>
      <c r="N48" s="108"/>
      <c r="O48" s="109"/>
      <c r="P48" s="110"/>
      <c r="Q48" s="116"/>
    </row>
    <row r="49" spans="1:17" ht="15.75" x14ac:dyDescent="0.25">
      <c r="A49" s="24" t="s">
        <v>42</v>
      </c>
      <c r="B49" s="25" t="s">
        <v>43</v>
      </c>
      <c r="C49" s="146" t="s">
        <v>98</v>
      </c>
      <c r="D49" s="147"/>
      <c r="E49" s="147"/>
      <c r="F49" s="148"/>
      <c r="I49" s="49"/>
      <c r="J49" s="114"/>
      <c r="K49" s="117"/>
      <c r="L49" s="31"/>
      <c r="M49" s="108"/>
      <c r="N49" s="108"/>
      <c r="O49" s="109"/>
      <c r="P49" s="110"/>
      <c r="Q49" s="116"/>
    </row>
    <row r="50" spans="1:17" x14ac:dyDescent="0.25">
      <c r="A50" s="24">
        <v>1402</v>
      </c>
      <c r="B50" s="26" t="s">
        <v>117</v>
      </c>
      <c r="C50" s="159">
        <v>45539</v>
      </c>
      <c r="D50" s="160"/>
      <c r="E50" s="160"/>
      <c r="F50" s="153"/>
      <c r="I50" s="49"/>
      <c r="J50" s="114"/>
      <c r="K50" s="115"/>
      <c r="L50" s="31"/>
      <c r="M50" s="108"/>
      <c r="N50" s="108"/>
      <c r="O50" s="109"/>
      <c r="P50" s="110"/>
      <c r="Q50" s="116"/>
    </row>
    <row r="51" spans="1:17" x14ac:dyDescent="0.25">
      <c r="A51" s="24">
        <v>1768</v>
      </c>
      <c r="B51" s="26" t="s">
        <v>151</v>
      </c>
      <c r="C51" s="165">
        <v>45523</v>
      </c>
      <c r="D51" s="150"/>
      <c r="E51" s="150"/>
      <c r="F51" s="151"/>
      <c r="I51" s="49"/>
      <c r="J51" s="118"/>
      <c r="K51" s="117"/>
      <c r="L51" s="31"/>
      <c r="M51" s="108"/>
      <c r="N51" s="108"/>
      <c r="O51" s="109"/>
      <c r="P51" s="110"/>
      <c r="Q51" s="116"/>
    </row>
    <row r="52" spans="1:17" x14ac:dyDescent="0.25">
      <c r="A52" s="50"/>
      <c r="B52" s="51"/>
      <c r="C52" s="149"/>
      <c r="D52" s="150"/>
      <c r="E52" s="150"/>
      <c r="F52" s="151"/>
      <c r="I52" s="49"/>
      <c r="J52" s="118"/>
      <c r="K52" s="117"/>
      <c r="L52" s="31"/>
      <c r="M52" s="108"/>
      <c r="N52" s="108"/>
      <c r="O52" s="109"/>
      <c r="P52" s="110"/>
      <c r="Q52" s="116"/>
    </row>
    <row r="53" spans="1:17" x14ac:dyDescent="0.25">
      <c r="I53" s="49"/>
      <c r="J53" s="118"/>
      <c r="K53" s="117"/>
      <c r="L53" s="31"/>
      <c r="M53" s="108"/>
      <c r="N53" s="108"/>
      <c r="O53" s="109"/>
      <c r="P53" s="110"/>
      <c r="Q53" s="116"/>
    </row>
  </sheetData>
  <mergeCells count="44">
    <mergeCell ref="C50:F50"/>
    <mergeCell ref="C51:F51"/>
    <mergeCell ref="C52:F52"/>
    <mergeCell ref="E34:F34"/>
    <mergeCell ref="E35:F35"/>
    <mergeCell ref="E36:F36"/>
    <mergeCell ref="E37:F37"/>
    <mergeCell ref="E39:F39"/>
    <mergeCell ref="E47:F47"/>
    <mergeCell ref="E38:F38"/>
    <mergeCell ref="E40:F40"/>
    <mergeCell ref="E41:F41"/>
    <mergeCell ref="E42:F42"/>
    <mergeCell ref="E43:F43"/>
    <mergeCell ref="E44:F44"/>
    <mergeCell ref="C24:F24"/>
    <mergeCell ref="C29:F29"/>
    <mergeCell ref="C30:F30"/>
    <mergeCell ref="C28:F28"/>
    <mergeCell ref="C49:F49"/>
    <mergeCell ref="E45:F45"/>
    <mergeCell ref="E46:F46"/>
    <mergeCell ref="C31:F31"/>
    <mergeCell ref="A4:A8"/>
    <mergeCell ref="A10:A14"/>
    <mergeCell ref="C22:F22"/>
    <mergeCell ref="J22:L22"/>
    <mergeCell ref="C23:F23"/>
    <mergeCell ref="M23:N23"/>
    <mergeCell ref="M26:N26"/>
    <mergeCell ref="M27:N27"/>
    <mergeCell ref="M28:N28"/>
    <mergeCell ref="M29:N29"/>
    <mergeCell ref="M24:N24"/>
    <mergeCell ref="M25:N25"/>
    <mergeCell ref="M37:N37"/>
    <mergeCell ref="M38:N38"/>
    <mergeCell ref="M35:N35"/>
    <mergeCell ref="M36:N36"/>
    <mergeCell ref="M30:N30"/>
    <mergeCell ref="M31:N31"/>
    <mergeCell ref="M32:N32"/>
    <mergeCell ref="M33:N33"/>
    <mergeCell ref="M34:N34"/>
  </mergeCells>
  <pageMargins left="0.25" right="0.25" top="0.75" bottom="0.75" header="0.3" footer="0.3"/>
  <pageSetup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R52"/>
  <sheetViews>
    <sheetView showGridLines="0" workbookViewId="0">
      <selection activeCell="A3" sqref="A3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118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143" t="s">
        <v>12</v>
      </c>
      <c r="B4" s="6" t="s">
        <v>8</v>
      </c>
      <c r="C4" s="13"/>
      <c r="D4" s="8">
        <v>8</v>
      </c>
      <c r="E4" s="8">
        <v>8</v>
      </c>
      <c r="F4" s="8">
        <v>9</v>
      </c>
      <c r="G4" s="8">
        <v>9</v>
      </c>
      <c r="H4" s="8">
        <v>7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144"/>
      <c r="B5" s="6" t="s">
        <v>9</v>
      </c>
      <c r="C5" s="13"/>
      <c r="D5" s="8">
        <v>9</v>
      </c>
      <c r="E5" s="8">
        <v>8</v>
      </c>
      <c r="F5" s="8">
        <v>9</v>
      </c>
      <c r="G5" s="8">
        <v>8</v>
      </c>
      <c r="H5" s="8">
        <v>7</v>
      </c>
      <c r="I5" s="8"/>
      <c r="J5" s="11"/>
      <c r="K5" s="11"/>
      <c r="L5" s="11"/>
      <c r="M5" s="11"/>
      <c r="N5" s="11"/>
    </row>
    <row r="6" spans="1:18" ht="20.100000000000001" customHeight="1" x14ac:dyDescent="0.25">
      <c r="A6" s="144"/>
      <c r="B6" s="6" t="s">
        <v>10</v>
      </c>
      <c r="C6" s="13"/>
      <c r="D6" s="8">
        <v>0</v>
      </c>
      <c r="E6" s="8">
        <v>0</v>
      </c>
      <c r="F6" s="8">
        <v>0</v>
      </c>
      <c r="G6" s="8">
        <v>1</v>
      </c>
      <c r="H6" s="8">
        <v>1</v>
      </c>
      <c r="I6" s="8"/>
      <c r="J6" s="11"/>
      <c r="K6" s="11"/>
      <c r="L6" s="11"/>
      <c r="M6" s="11"/>
      <c r="N6" s="11"/>
    </row>
    <row r="7" spans="1:18" ht="20.100000000000001" customHeight="1" x14ac:dyDescent="0.25">
      <c r="A7" s="145"/>
      <c r="B7" s="6" t="s">
        <v>27</v>
      </c>
      <c r="C7" s="13"/>
      <c r="D7" s="27">
        <f>+D5-D4</f>
        <v>1</v>
      </c>
      <c r="E7" s="28">
        <f>+E5-E4</f>
        <v>0</v>
      </c>
      <c r="F7" s="28">
        <f>+F5-F4</f>
        <v>0</v>
      </c>
      <c r="G7" s="28">
        <f>+G5-G4</f>
        <v>-1</v>
      </c>
      <c r="H7" s="28">
        <f>+H5-H4</f>
        <v>0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143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/>
      <c r="I9" s="8"/>
      <c r="J9" s="11"/>
      <c r="K9" s="11"/>
      <c r="L9" s="11"/>
      <c r="M9" s="11"/>
      <c r="N9" s="11"/>
    </row>
    <row r="10" spans="1:18" ht="20.100000000000001" customHeight="1" x14ac:dyDescent="0.25">
      <c r="A10" s="144"/>
      <c r="B10" s="6" t="s">
        <v>9</v>
      </c>
      <c r="C10" s="8">
        <v>1</v>
      </c>
      <c r="D10" s="8">
        <v>1</v>
      </c>
      <c r="E10" s="8">
        <v>2</v>
      </c>
      <c r="F10" s="8">
        <v>2</v>
      </c>
      <c r="G10" s="8">
        <v>1</v>
      </c>
      <c r="H10" s="8"/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144"/>
      <c r="B11" s="6" t="s">
        <v>10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/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145"/>
      <c r="B12" s="6" t="s">
        <v>27</v>
      </c>
      <c r="C12" s="61">
        <f t="shared" ref="C12:G12" si="0">+C10-C9</f>
        <v>0</v>
      </c>
      <c r="D12" s="61">
        <f t="shared" si="0"/>
        <v>0</v>
      </c>
      <c r="E12" s="61">
        <f t="shared" si="0"/>
        <v>0</v>
      </c>
      <c r="F12" s="61">
        <f t="shared" si="0"/>
        <v>0</v>
      </c>
      <c r="G12" s="61">
        <f t="shared" si="0"/>
        <v>0</v>
      </c>
      <c r="H12" s="61"/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12</v>
      </c>
      <c r="D15" s="8">
        <v>12</v>
      </c>
      <c r="E15" s="8">
        <v>11</v>
      </c>
      <c r="F15" s="8">
        <v>11</v>
      </c>
      <c r="G15" s="8">
        <v>11</v>
      </c>
      <c r="H15" s="8">
        <v>11</v>
      </c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:H16" si="1">+C15-C14</f>
        <v>-2</v>
      </c>
      <c r="D16" s="27">
        <f t="shared" si="1"/>
        <v>-2</v>
      </c>
      <c r="E16" s="27">
        <f t="shared" si="1"/>
        <v>-3</v>
      </c>
      <c r="F16" s="27">
        <f t="shared" si="1"/>
        <v>-3</v>
      </c>
      <c r="G16" s="27">
        <f t="shared" si="1"/>
        <v>-3</v>
      </c>
      <c r="H16" s="27">
        <f t="shared" si="1"/>
        <v>-3</v>
      </c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143" t="s">
        <v>12</v>
      </c>
      <c r="B21" s="6" t="s">
        <v>8</v>
      </c>
      <c r="C21" s="13"/>
      <c r="D21" s="8">
        <v>9</v>
      </c>
      <c r="E21" s="8">
        <v>8</v>
      </c>
      <c r="F21" s="8">
        <v>9</v>
      </c>
      <c r="G21" s="8">
        <v>9</v>
      </c>
      <c r="H21" s="8">
        <v>9</v>
      </c>
      <c r="I21" s="8"/>
    </row>
    <row r="22" spans="1:14" ht="18.75" x14ac:dyDescent="0.25">
      <c r="A22" s="144"/>
      <c r="B22" s="6" t="s">
        <v>9</v>
      </c>
      <c r="C22" s="13"/>
      <c r="D22" s="8">
        <v>9</v>
      </c>
      <c r="E22" s="8">
        <v>8</v>
      </c>
      <c r="F22" s="8">
        <v>9</v>
      </c>
      <c r="G22" s="8">
        <v>8</v>
      </c>
      <c r="H22" s="8">
        <v>8</v>
      </c>
      <c r="I22" s="8"/>
    </row>
    <row r="23" spans="1:14" ht="18.75" x14ac:dyDescent="0.25">
      <c r="A23" s="144"/>
      <c r="B23" s="6" t="s">
        <v>10</v>
      </c>
      <c r="C23" s="13"/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/>
    </row>
    <row r="24" spans="1:14" ht="18.75" x14ac:dyDescent="0.25">
      <c r="A24" s="145"/>
      <c r="B24" s="6" t="s">
        <v>27</v>
      </c>
      <c r="C24" s="13"/>
      <c r="D24" s="28">
        <f>+D22-D21</f>
        <v>0</v>
      </c>
      <c r="E24" s="28">
        <f>+E22-E21</f>
        <v>0</v>
      </c>
      <c r="F24" s="28">
        <f>+F22-F21</f>
        <v>0</v>
      </c>
      <c r="G24" s="28">
        <f>+G22-G21</f>
        <v>-1</v>
      </c>
      <c r="H24" s="28">
        <f>+H22-H21</f>
        <v>-1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143" t="s">
        <v>13</v>
      </c>
      <c r="B26" s="6" t="s">
        <v>8</v>
      </c>
      <c r="C26" s="8">
        <v>1</v>
      </c>
      <c r="D26" s="8">
        <v>1</v>
      </c>
      <c r="E26" s="8">
        <v>4</v>
      </c>
      <c r="F26" s="8">
        <v>4</v>
      </c>
      <c r="G26" s="8">
        <v>4</v>
      </c>
      <c r="H26" s="8">
        <v>4</v>
      </c>
      <c r="I26" s="8"/>
    </row>
    <row r="27" spans="1:14" ht="18.75" x14ac:dyDescent="0.25">
      <c r="A27" s="144"/>
      <c r="B27" s="6" t="s">
        <v>9</v>
      </c>
      <c r="C27" s="8">
        <v>3</v>
      </c>
      <c r="D27" s="8">
        <v>4</v>
      </c>
      <c r="E27" s="8">
        <v>3</v>
      </c>
      <c r="F27" s="8">
        <v>3</v>
      </c>
      <c r="G27" s="8">
        <v>3</v>
      </c>
      <c r="H27" s="8"/>
      <c r="I27" s="8"/>
    </row>
    <row r="28" spans="1:14" ht="18.75" x14ac:dyDescent="0.25">
      <c r="A28" s="144"/>
      <c r="B28" s="6" t="s">
        <v>10</v>
      </c>
      <c r="C28" s="8">
        <v>0</v>
      </c>
      <c r="D28" s="8">
        <v>0</v>
      </c>
      <c r="E28" s="8">
        <v>1</v>
      </c>
      <c r="F28" s="8">
        <v>1</v>
      </c>
      <c r="G28" s="8">
        <v>1</v>
      </c>
      <c r="H28" s="8"/>
      <c r="I28" s="8"/>
    </row>
    <row r="29" spans="1:14" ht="18.75" x14ac:dyDescent="0.25">
      <c r="A29" s="145"/>
      <c r="B29" s="6" t="s">
        <v>27</v>
      </c>
      <c r="C29" s="28">
        <f t="shared" ref="C29:G29" si="2">+C27-C26</f>
        <v>2</v>
      </c>
      <c r="D29" s="28">
        <f t="shared" si="2"/>
        <v>3</v>
      </c>
      <c r="E29" s="27">
        <f t="shared" si="2"/>
        <v>-1</v>
      </c>
      <c r="F29" s="27">
        <f t="shared" si="2"/>
        <v>-1</v>
      </c>
      <c r="G29" s="27">
        <f t="shared" si="2"/>
        <v>-1</v>
      </c>
      <c r="H29" s="27"/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>
        <v>15</v>
      </c>
      <c r="I31" s="8"/>
    </row>
    <row r="32" spans="1:14" ht="18.75" x14ac:dyDescent="0.25">
      <c r="B32" s="6" t="s">
        <v>24</v>
      </c>
      <c r="C32" s="8">
        <v>14</v>
      </c>
      <c r="D32" s="8">
        <v>15</v>
      </c>
      <c r="E32" s="8">
        <v>16</v>
      </c>
      <c r="F32" s="8">
        <v>16</v>
      </c>
      <c r="G32" s="8">
        <v>16</v>
      </c>
      <c r="H32" s="8">
        <v>15</v>
      </c>
      <c r="I32" s="8"/>
    </row>
    <row r="33" spans="1:9" ht="18.75" x14ac:dyDescent="0.25">
      <c r="B33" s="6" t="s">
        <v>26</v>
      </c>
      <c r="C33" s="28">
        <f t="shared" ref="C33:H33" si="3">+C32-C31</f>
        <v>-1</v>
      </c>
      <c r="D33" s="28">
        <f t="shared" si="3"/>
        <v>0</v>
      </c>
      <c r="E33" s="28">
        <f t="shared" si="3"/>
        <v>1</v>
      </c>
      <c r="F33" s="28">
        <f t="shared" si="3"/>
        <v>1</v>
      </c>
      <c r="G33" s="28">
        <f t="shared" si="3"/>
        <v>1</v>
      </c>
      <c r="H33" s="28">
        <f t="shared" si="3"/>
        <v>0</v>
      </c>
      <c r="I33" s="8"/>
    </row>
    <row r="34" spans="1:9" ht="18.75" x14ac:dyDescent="0.25">
      <c r="B34" s="6" t="s">
        <v>14</v>
      </c>
      <c r="C34" s="8">
        <v>0</v>
      </c>
      <c r="D34" s="8">
        <v>1</v>
      </c>
      <c r="E34" s="8">
        <v>0</v>
      </c>
      <c r="F34" s="8">
        <v>0</v>
      </c>
      <c r="G34" s="8">
        <v>0</v>
      </c>
      <c r="H34" s="8">
        <v>0</v>
      </c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0</v>
      </c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143" t="s">
        <v>12</v>
      </c>
      <c r="B38" s="6" t="s">
        <v>8</v>
      </c>
      <c r="C38" s="8">
        <v>5</v>
      </c>
      <c r="D38" s="8">
        <v>8</v>
      </c>
      <c r="E38" s="8">
        <v>8</v>
      </c>
      <c r="F38" s="8">
        <v>10</v>
      </c>
      <c r="G38" s="8">
        <v>10</v>
      </c>
      <c r="H38" s="8">
        <v>10</v>
      </c>
      <c r="I38" s="8"/>
    </row>
    <row r="39" spans="1:9" ht="18.75" x14ac:dyDescent="0.25">
      <c r="A39" s="144"/>
      <c r="B39" s="6" t="s">
        <v>9</v>
      </c>
      <c r="C39" s="8">
        <v>5</v>
      </c>
      <c r="D39" s="8">
        <v>9</v>
      </c>
      <c r="E39" s="8">
        <v>9</v>
      </c>
      <c r="F39" s="8">
        <v>9</v>
      </c>
      <c r="G39" s="8">
        <v>9</v>
      </c>
      <c r="H39" s="8">
        <v>9</v>
      </c>
      <c r="I39" s="8"/>
    </row>
    <row r="40" spans="1:9" ht="18.75" x14ac:dyDescent="0.25">
      <c r="A40" s="144"/>
      <c r="B40" s="6" t="s">
        <v>10</v>
      </c>
      <c r="C40" s="8">
        <v>0</v>
      </c>
      <c r="D40" s="8">
        <v>0</v>
      </c>
      <c r="E40" s="8">
        <v>0</v>
      </c>
      <c r="F40" s="8">
        <v>1</v>
      </c>
      <c r="G40" s="8">
        <v>1</v>
      </c>
      <c r="H40" s="8">
        <v>1</v>
      </c>
      <c r="I40" s="8"/>
    </row>
    <row r="41" spans="1:9" ht="18.75" x14ac:dyDescent="0.25">
      <c r="A41" s="145"/>
      <c r="B41" s="6" t="s">
        <v>27</v>
      </c>
      <c r="C41" s="28">
        <f t="shared" ref="C41:H41" si="4">+C39-C38</f>
        <v>0</v>
      </c>
      <c r="D41" s="28">
        <f t="shared" si="4"/>
        <v>1</v>
      </c>
      <c r="E41" s="28">
        <f t="shared" si="4"/>
        <v>1</v>
      </c>
      <c r="F41" s="28">
        <f t="shared" si="4"/>
        <v>-1</v>
      </c>
      <c r="G41" s="28">
        <f t="shared" si="4"/>
        <v>-1</v>
      </c>
      <c r="H41" s="28">
        <f t="shared" si="4"/>
        <v>-1</v>
      </c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143" t="s">
        <v>13</v>
      </c>
      <c r="B43" s="6" t="s">
        <v>8</v>
      </c>
      <c r="C43" s="8">
        <v>2</v>
      </c>
      <c r="D43" s="8">
        <v>4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144"/>
      <c r="B44" s="6" t="s">
        <v>9</v>
      </c>
      <c r="C44" s="8">
        <v>2</v>
      </c>
      <c r="D44" s="8">
        <v>4</v>
      </c>
      <c r="E44" s="8">
        <v>3</v>
      </c>
      <c r="F44" s="8">
        <v>3</v>
      </c>
      <c r="G44" s="8">
        <v>3</v>
      </c>
      <c r="H44" s="8"/>
      <c r="I44" s="8"/>
    </row>
    <row r="45" spans="1:9" ht="18.75" x14ac:dyDescent="0.25">
      <c r="A45" s="144"/>
      <c r="B45" s="6" t="s">
        <v>10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/>
      <c r="I45" s="8"/>
    </row>
    <row r="46" spans="1:9" ht="18.75" x14ac:dyDescent="0.25">
      <c r="A46" s="145"/>
      <c r="B46" s="6" t="s">
        <v>27</v>
      </c>
      <c r="C46" s="28">
        <f t="shared" ref="C46:G46" si="5">+C44-C43</f>
        <v>0</v>
      </c>
      <c r="D46" s="28">
        <f t="shared" si="5"/>
        <v>0</v>
      </c>
      <c r="E46" s="28">
        <f t="shared" si="5"/>
        <v>0</v>
      </c>
      <c r="F46" s="28">
        <f t="shared" si="5"/>
        <v>0</v>
      </c>
      <c r="G46" s="28">
        <f t="shared" si="5"/>
        <v>0</v>
      </c>
      <c r="H46" s="2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>
        <v>20</v>
      </c>
      <c r="E48" s="8">
        <v>20</v>
      </c>
      <c r="F48" s="8">
        <v>20</v>
      </c>
      <c r="G48" s="8">
        <v>20</v>
      </c>
      <c r="H48" s="8">
        <v>20</v>
      </c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17</v>
      </c>
      <c r="H49" s="8">
        <v>17</v>
      </c>
      <c r="I49" s="8"/>
    </row>
    <row r="50" spans="2:9" ht="18.75" x14ac:dyDescent="0.25">
      <c r="B50" s="6" t="s">
        <v>26</v>
      </c>
      <c r="C50" s="27">
        <f t="shared" ref="C50:H50" si="6">+C49-C48</f>
        <v>-3</v>
      </c>
      <c r="D50" s="27">
        <f t="shared" si="6"/>
        <v>-3</v>
      </c>
      <c r="E50" s="27">
        <f t="shared" si="6"/>
        <v>-3</v>
      </c>
      <c r="F50" s="27">
        <f t="shared" si="6"/>
        <v>-3</v>
      </c>
      <c r="G50" s="27">
        <f t="shared" si="6"/>
        <v>-3</v>
      </c>
      <c r="H50" s="27">
        <f t="shared" si="6"/>
        <v>-3</v>
      </c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>
        <v>0</v>
      </c>
      <c r="F52" s="8">
        <v>1</v>
      </c>
      <c r="G52" s="8">
        <v>1</v>
      </c>
      <c r="H52" s="8">
        <v>1</v>
      </c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AC53"/>
  <sheetViews>
    <sheetView showGridLines="0" workbookViewId="0">
      <selection activeCell="G17" sqref="G17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1" width="21" bestFit="1" customWidth="1"/>
    <col min="12" max="12" width="20" bestFit="1" customWidth="1"/>
    <col min="13" max="13" width="3.7109375" customWidth="1"/>
    <col min="14" max="14" width="4.28515625" customWidth="1"/>
    <col min="15" max="15" width="12" customWidth="1"/>
    <col min="16" max="16" width="10.85546875" customWidth="1"/>
    <col min="17" max="17" width="11.28515625" bestFit="1" customWidth="1"/>
    <col min="18" max="35" width="3.7109375" customWidth="1"/>
  </cols>
  <sheetData>
    <row r="3" spans="1:19" ht="21" x14ac:dyDescent="0.35">
      <c r="A3" s="7" t="s">
        <v>158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143" t="s">
        <v>12</v>
      </c>
      <c r="B4" s="6" t="s">
        <v>7</v>
      </c>
      <c r="C4" s="13"/>
      <c r="D4" s="8">
        <v>33</v>
      </c>
      <c r="E4" s="8">
        <v>33</v>
      </c>
      <c r="F4" s="8">
        <v>34</v>
      </c>
      <c r="G4" s="8">
        <v>33</v>
      </c>
      <c r="H4" s="8">
        <v>33</v>
      </c>
      <c r="I4" s="8">
        <v>0</v>
      </c>
      <c r="J4" s="14"/>
      <c r="K4" s="57" t="s">
        <v>31</v>
      </c>
      <c r="L4" s="124">
        <v>23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144"/>
      <c r="B5" s="6" t="s">
        <v>8</v>
      </c>
      <c r="C5" s="13"/>
      <c r="D5" s="8">
        <v>35</v>
      </c>
      <c r="E5" s="8">
        <v>42</v>
      </c>
      <c r="F5" s="8">
        <v>39</v>
      </c>
      <c r="G5" s="8">
        <v>41</v>
      </c>
      <c r="H5" s="8">
        <v>39</v>
      </c>
      <c r="I5" s="8"/>
      <c r="J5" s="14"/>
      <c r="K5" s="58" t="s">
        <v>32</v>
      </c>
      <c r="L5" s="125">
        <v>13</v>
      </c>
      <c r="M5" s="11"/>
      <c r="N5" s="11"/>
      <c r="O5" s="11"/>
    </row>
    <row r="6" spans="1:19" ht="20.100000000000001" customHeight="1" x14ac:dyDescent="0.25">
      <c r="A6" s="144"/>
      <c r="B6" s="6" t="s">
        <v>9</v>
      </c>
      <c r="C6" s="13"/>
      <c r="D6" s="8">
        <v>33</v>
      </c>
      <c r="E6" s="8">
        <v>39</v>
      </c>
      <c r="F6" s="8">
        <v>38</v>
      </c>
      <c r="G6" s="8">
        <f>41-5</f>
        <v>36</v>
      </c>
      <c r="H6" s="8">
        <v>38</v>
      </c>
      <c r="I6" s="8"/>
      <c r="J6" s="14"/>
      <c r="K6" s="59" t="s">
        <v>33</v>
      </c>
      <c r="L6" s="27">
        <v>27</v>
      </c>
      <c r="M6" s="11"/>
      <c r="N6" s="11"/>
      <c r="O6" s="11"/>
    </row>
    <row r="7" spans="1:19" ht="20.100000000000001" customHeight="1" x14ac:dyDescent="0.3">
      <c r="A7" s="144"/>
      <c r="B7" s="6" t="s">
        <v>10</v>
      </c>
      <c r="C7" s="13"/>
      <c r="D7" s="8">
        <v>2</v>
      </c>
      <c r="E7" s="8">
        <v>4</v>
      </c>
      <c r="F7" s="8">
        <v>1</v>
      </c>
      <c r="G7" s="8">
        <v>5</v>
      </c>
      <c r="H7" s="8">
        <v>1</v>
      </c>
      <c r="I7" s="8"/>
      <c r="J7" s="14"/>
      <c r="K7" s="15" t="s">
        <v>34</v>
      </c>
      <c r="L7" s="124">
        <v>4</v>
      </c>
      <c r="M7" s="11"/>
      <c r="N7" s="11"/>
      <c r="O7" s="11"/>
    </row>
    <row r="8" spans="1:19" ht="20.100000000000001" customHeight="1" x14ac:dyDescent="0.3">
      <c r="A8" s="145"/>
      <c r="B8" s="6" t="s">
        <v>11</v>
      </c>
      <c r="C8" s="13"/>
      <c r="D8" s="27">
        <f t="shared" ref="D8" si="0">+D6-D4</f>
        <v>0</v>
      </c>
      <c r="E8" s="28">
        <f>+E6-E4</f>
        <v>6</v>
      </c>
      <c r="F8" s="28">
        <f>+F6-F4</f>
        <v>4</v>
      </c>
      <c r="G8" s="28">
        <f>+G6-G4</f>
        <v>3</v>
      </c>
      <c r="H8" s="28">
        <f>+H6-H4</f>
        <v>5</v>
      </c>
      <c r="I8" s="8"/>
      <c r="J8" s="14"/>
      <c r="K8" s="64" t="s">
        <v>35</v>
      </c>
      <c r="L8" s="126">
        <v>14</v>
      </c>
      <c r="M8" s="11"/>
      <c r="N8" s="11"/>
      <c r="O8" s="11"/>
    </row>
    <row r="9" spans="1:19" ht="3" customHeight="1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66" t="s">
        <v>35</v>
      </c>
      <c r="L9" s="127"/>
      <c r="M9" s="11"/>
      <c r="N9" s="11"/>
      <c r="O9" s="11"/>
    </row>
    <row r="10" spans="1:19" ht="20.100000000000001" customHeight="1" x14ac:dyDescent="0.3">
      <c r="A10" s="143" t="s">
        <v>13</v>
      </c>
      <c r="B10" s="6" t="s">
        <v>7</v>
      </c>
      <c r="C10" s="8">
        <v>24</v>
      </c>
      <c r="D10" s="8">
        <v>26</v>
      </c>
      <c r="E10" s="8">
        <v>26</v>
      </c>
      <c r="F10" s="8">
        <v>26</v>
      </c>
      <c r="G10" s="8">
        <v>26</v>
      </c>
      <c r="H10" s="8">
        <v>26</v>
      </c>
      <c r="I10" s="9"/>
      <c r="J10" s="10"/>
      <c r="K10" s="15" t="s">
        <v>82</v>
      </c>
      <c r="L10" s="124">
        <v>10</v>
      </c>
      <c r="M10" s="11"/>
      <c r="N10" s="11"/>
      <c r="O10" s="11"/>
    </row>
    <row r="11" spans="1:19" ht="20.100000000000001" customHeight="1" x14ac:dyDescent="0.3">
      <c r="A11" s="144"/>
      <c r="B11" s="6" t="s">
        <v>8</v>
      </c>
      <c r="C11" s="8">
        <v>22</v>
      </c>
      <c r="D11" s="8">
        <v>26</v>
      </c>
      <c r="E11" s="8">
        <v>28</v>
      </c>
      <c r="F11" s="8">
        <v>29</v>
      </c>
      <c r="G11" s="8">
        <v>28</v>
      </c>
      <c r="H11" s="8"/>
      <c r="I11" s="8"/>
      <c r="J11" s="14"/>
      <c r="K11" s="15" t="s">
        <v>38</v>
      </c>
      <c r="L11" s="124">
        <f>+SUM(L4:L10)</f>
        <v>91</v>
      </c>
      <c r="M11" s="12"/>
      <c r="N11" s="12"/>
      <c r="O11" s="12"/>
    </row>
    <row r="12" spans="1:19" ht="20.100000000000001" customHeight="1" x14ac:dyDescent="0.25">
      <c r="A12" s="144"/>
      <c r="B12" s="6" t="s">
        <v>9</v>
      </c>
      <c r="C12" s="8">
        <v>20</v>
      </c>
      <c r="D12" s="8">
        <v>25</v>
      </c>
      <c r="E12" s="8">
        <v>3</v>
      </c>
      <c r="F12" s="8">
        <v>27</v>
      </c>
      <c r="G12" s="8">
        <v>24</v>
      </c>
      <c r="H12" s="8"/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144"/>
      <c r="B13" s="6" t="s">
        <v>10</v>
      </c>
      <c r="C13" s="8">
        <v>2</v>
      </c>
      <c r="D13" s="8">
        <v>1</v>
      </c>
      <c r="E13" s="8">
        <v>2</v>
      </c>
      <c r="F13" s="8">
        <v>2</v>
      </c>
      <c r="G13" s="8">
        <v>4</v>
      </c>
      <c r="H13" s="8"/>
      <c r="I13" s="8"/>
      <c r="J13" s="14"/>
      <c r="K13" s="15" t="s">
        <v>12</v>
      </c>
      <c r="L13" s="124">
        <v>50</v>
      </c>
      <c r="M13" s="12"/>
      <c r="N13" s="12"/>
      <c r="O13" s="12"/>
    </row>
    <row r="14" spans="1:19" ht="20.100000000000001" customHeight="1" x14ac:dyDescent="0.3">
      <c r="A14" s="145"/>
      <c r="B14" s="6" t="s">
        <v>11</v>
      </c>
      <c r="C14" s="27">
        <f>+C12-C10</f>
        <v>-4</v>
      </c>
      <c r="D14" s="28">
        <f t="shared" ref="D14" si="1">+D12-D10</f>
        <v>-1</v>
      </c>
      <c r="E14" s="28">
        <f>+E12-E10</f>
        <v>-23</v>
      </c>
      <c r="F14" s="28">
        <f>+F12-F10</f>
        <v>1</v>
      </c>
      <c r="G14" s="28">
        <f>+G12-G10</f>
        <v>-2</v>
      </c>
      <c r="H14" s="27"/>
      <c r="I14" s="8"/>
      <c r="J14" s="14"/>
      <c r="K14" s="15" t="s">
        <v>13</v>
      </c>
      <c r="L14" s="124">
        <v>41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128"/>
      <c r="M15" s="12"/>
      <c r="N15" s="12"/>
      <c r="O15" s="12"/>
    </row>
    <row r="16" spans="1:19" ht="20.100000000000001" customHeight="1" x14ac:dyDescent="0.3">
      <c r="B16" s="6" t="s">
        <v>14</v>
      </c>
      <c r="C16" s="8">
        <v>0</v>
      </c>
      <c r="D16" s="8">
        <v>7</v>
      </c>
      <c r="E16" s="8">
        <v>4</v>
      </c>
      <c r="F16" s="28">
        <v>0</v>
      </c>
      <c r="G16" s="28">
        <v>0</v>
      </c>
      <c r="H16" s="8">
        <v>0</v>
      </c>
      <c r="I16" s="8"/>
      <c r="J16" s="14"/>
      <c r="K16" s="15" t="s">
        <v>38</v>
      </c>
      <c r="L16" s="124">
        <f>+L14+L13</f>
        <v>91</v>
      </c>
      <c r="M16" s="12"/>
      <c r="N16" s="12"/>
      <c r="O16" s="12"/>
    </row>
    <row r="17" spans="1:29" ht="18.75" x14ac:dyDescent="0.25">
      <c r="B17" s="6" t="s">
        <v>15</v>
      </c>
      <c r="C17" s="8">
        <v>0</v>
      </c>
      <c r="D17" s="8">
        <v>0</v>
      </c>
      <c r="E17" s="8">
        <v>0</v>
      </c>
      <c r="F17" s="27">
        <v>2</v>
      </c>
      <c r="G17" s="80"/>
      <c r="H17" s="80"/>
      <c r="I17" s="8"/>
      <c r="J17" s="14"/>
      <c r="K17" s="12"/>
      <c r="L17" s="12"/>
      <c r="M17" s="12"/>
      <c r="N17" s="12"/>
      <c r="O17" s="12"/>
    </row>
    <row r="18" spans="1:29" ht="20.100000000000001" customHeight="1" x14ac:dyDescent="0.25">
      <c r="B18" s="6" t="s">
        <v>16</v>
      </c>
      <c r="C18" s="8">
        <v>82</v>
      </c>
      <c r="D18" s="8">
        <v>89</v>
      </c>
      <c r="E18" s="8">
        <v>93</v>
      </c>
      <c r="F18" s="8">
        <v>91</v>
      </c>
      <c r="G18" s="8"/>
      <c r="H18" s="8"/>
      <c r="I18" s="8"/>
      <c r="J18" s="14"/>
      <c r="K18" s="12"/>
      <c r="L18" s="12"/>
      <c r="M18" s="12"/>
      <c r="N18" s="12"/>
      <c r="O18" s="12"/>
    </row>
    <row r="19" spans="1:29" ht="20.100000000000001" customHeight="1" x14ac:dyDescent="0.25">
      <c r="B19" s="6" t="s">
        <v>18</v>
      </c>
      <c r="C19" s="8">
        <v>2</v>
      </c>
      <c r="D19" s="8">
        <v>2</v>
      </c>
      <c r="E19" s="8">
        <v>2</v>
      </c>
      <c r="F19" s="8">
        <v>2</v>
      </c>
      <c r="G19" s="8">
        <v>2</v>
      </c>
      <c r="H19" s="8">
        <v>2</v>
      </c>
      <c r="I19" s="8"/>
      <c r="J19" s="14"/>
      <c r="K19" s="12"/>
      <c r="L19" s="12"/>
      <c r="M19" s="12"/>
      <c r="N19" s="12"/>
      <c r="O19" s="12"/>
    </row>
    <row r="21" spans="1:29" ht="15.75" x14ac:dyDescent="0.25">
      <c r="A21" s="33" t="s">
        <v>41</v>
      </c>
      <c r="B21" s="23"/>
      <c r="C21" s="23"/>
      <c r="D21" s="23"/>
      <c r="I21" s="33" t="s">
        <v>89</v>
      </c>
      <c r="J21" s="23"/>
      <c r="K21" s="23"/>
      <c r="L21" s="23"/>
    </row>
    <row r="22" spans="1:29" ht="30" x14ac:dyDescent="0.25">
      <c r="A22" s="24" t="s">
        <v>42</v>
      </c>
      <c r="B22" s="25" t="s">
        <v>43</v>
      </c>
      <c r="C22" s="146" t="s">
        <v>44</v>
      </c>
      <c r="D22" s="147"/>
      <c r="E22" s="147"/>
      <c r="F22" s="148"/>
      <c r="G22" s="86"/>
      <c r="I22" s="24" t="s">
        <v>42</v>
      </c>
      <c r="J22" s="161" t="s">
        <v>43</v>
      </c>
      <c r="K22" s="162"/>
      <c r="L22" s="163"/>
      <c r="M22" s="35" t="s">
        <v>36</v>
      </c>
      <c r="N22" s="36"/>
      <c r="O22" s="71" t="s">
        <v>103</v>
      </c>
      <c r="P22" s="71" t="s">
        <v>99</v>
      </c>
      <c r="Q22" s="71" t="s">
        <v>102</v>
      </c>
      <c r="AC22" s="86"/>
    </row>
    <row r="23" spans="1:29" ht="15" customHeight="1" x14ac:dyDescent="0.25">
      <c r="A23" s="82">
        <v>2265</v>
      </c>
      <c r="B23" s="81" t="s">
        <v>175</v>
      </c>
      <c r="C23" s="149" t="s">
        <v>176</v>
      </c>
      <c r="D23" s="150"/>
      <c r="E23" s="150"/>
      <c r="F23" s="151"/>
      <c r="I23" s="87">
        <v>1831</v>
      </c>
      <c r="J23" s="181" t="s">
        <v>159</v>
      </c>
      <c r="K23" s="182"/>
      <c r="L23" s="183"/>
      <c r="M23" s="157">
        <v>2</v>
      </c>
      <c r="N23" s="158"/>
      <c r="O23" s="60">
        <v>45522</v>
      </c>
      <c r="P23" s="72">
        <v>2</v>
      </c>
      <c r="Q23" s="86">
        <v>45006</v>
      </c>
    </row>
    <row r="24" spans="1:29" ht="15" customHeight="1" x14ac:dyDescent="0.25">
      <c r="A24" s="82">
        <v>1831</v>
      </c>
      <c r="B24" s="81" t="s">
        <v>177</v>
      </c>
      <c r="C24" s="149" t="s">
        <v>178</v>
      </c>
      <c r="D24" s="150"/>
      <c r="E24" s="150"/>
      <c r="F24" s="151"/>
      <c r="I24" s="91">
        <v>2289</v>
      </c>
      <c r="J24" s="172" t="s">
        <v>160</v>
      </c>
      <c r="K24" s="173"/>
      <c r="L24" s="174"/>
      <c r="M24" s="157">
        <v>2</v>
      </c>
      <c r="N24" s="158"/>
      <c r="O24" s="60">
        <v>45522</v>
      </c>
      <c r="P24" s="72">
        <v>2</v>
      </c>
      <c r="Q24" s="86">
        <v>45517</v>
      </c>
    </row>
    <row r="25" spans="1:29" ht="15" customHeight="1" x14ac:dyDescent="0.25">
      <c r="A25" s="102">
        <v>2282</v>
      </c>
      <c r="B25" s="103" t="s">
        <v>129</v>
      </c>
      <c r="C25" s="149" t="s">
        <v>87</v>
      </c>
      <c r="D25" s="150"/>
      <c r="E25" s="150"/>
      <c r="F25" s="151"/>
      <c r="I25" s="91">
        <v>2061</v>
      </c>
      <c r="J25" s="172" t="s">
        <v>161</v>
      </c>
      <c r="K25" s="173"/>
      <c r="L25" s="174"/>
      <c r="M25" s="157">
        <v>1</v>
      </c>
      <c r="N25" s="158"/>
      <c r="O25" s="60">
        <v>45523</v>
      </c>
      <c r="P25" s="72">
        <v>1</v>
      </c>
      <c r="Q25" s="86">
        <v>45302</v>
      </c>
    </row>
    <row r="26" spans="1:29" ht="15" customHeight="1" x14ac:dyDescent="0.25">
      <c r="A26" s="102">
        <v>2300</v>
      </c>
      <c r="B26" s="103" t="s">
        <v>187</v>
      </c>
      <c r="C26" s="149" t="s">
        <v>87</v>
      </c>
      <c r="D26" s="150"/>
      <c r="E26" s="150"/>
      <c r="F26" s="151"/>
      <c r="I26" s="91">
        <v>2295</v>
      </c>
      <c r="J26" s="178" t="s">
        <v>162</v>
      </c>
      <c r="K26" s="179"/>
      <c r="L26" s="180"/>
      <c r="M26" s="157">
        <v>1</v>
      </c>
      <c r="N26" s="158"/>
      <c r="O26" s="60">
        <v>45523</v>
      </c>
      <c r="P26" s="72">
        <v>1</v>
      </c>
      <c r="Q26" s="86">
        <v>45518</v>
      </c>
    </row>
    <row r="27" spans="1:29" ht="15" customHeight="1" x14ac:dyDescent="0.25">
      <c r="A27" s="102">
        <v>2305</v>
      </c>
      <c r="B27" s="103" t="s">
        <v>188</v>
      </c>
      <c r="C27" s="149" t="s">
        <v>87</v>
      </c>
      <c r="D27" s="150"/>
      <c r="E27" s="150"/>
      <c r="F27" s="151"/>
      <c r="I27" s="87">
        <v>1831</v>
      </c>
      <c r="J27" s="181" t="s">
        <v>159</v>
      </c>
      <c r="K27" s="182"/>
      <c r="L27" s="183"/>
      <c r="M27" s="157">
        <v>2</v>
      </c>
      <c r="N27" s="158"/>
      <c r="O27" s="60">
        <v>45524</v>
      </c>
      <c r="P27" s="72">
        <v>3</v>
      </c>
      <c r="Q27" s="86">
        <v>45006</v>
      </c>
    </row>
    <row r="28" spans="1:29" ht="15" customHeight="1" x14ac:dyDescent="0.25">
      <c r="A28" s="102">
        <v>2306</v>
      </c>
      <c r="B28" s="103" t="s">
        <v>189</v>
      </c>
      <c r="C28" s="149" t="s">
        <v>87</v>
      </c>
      <c r="D28" s="150"/>
      <c r="E28" s="150"/>
      <c r="F28" s="151"/>
      <c r="I28" s="95">
        <v>2061</v>
      </c>
      <c r="J28" s="169" t="s">
        <v>161</v>
      </c>
      <c r="K28" s="170"/>
      <c r="L28" s="171"/>
      <c r="M28" s="157">
        <v>1</v>
      </c>
      <c r="N28" s="158"/>
      <c r="O28" s="60">
        <v>45524</v>
      </c>
      <c r="P28" s="70">
        <v>1</v>
      </c>
      <c r="Q28" s="86">
        <v>45302</v>
      </c>
    </row>
    <row r="29" spans="1:29" ht="15" customHeight="1" x14ac:dyDescent="0.25">
      <c r="A29" s="104">
        <v>2303</v>
      </c>
      <c r="B29" s="105" t="s">
        <v>191</v>
      </c>
      <c r="C29" s="149" t="s">
        <v>87</v>
      </c>
      <c r="D29" s="150"/>
      <c r="E29" s="150"/>
      <c r="F29" s="151"/>
      <c r="I29" s="95">
        <v>2257</v>
      </c>
      <c r="J29" s="169" t="s">
        <v>170</v>
      </c>
      <c r="K29" s="170"/>
      <c r="L29" s="171"/>
      <c r="M29" s="157">
        <v>1</v>
      </c>
      <c r="N29" s="158"/>
      <c r="O29" s="60">
        <v>45524</v>
      </c>
      <c r="P29" s="70">
        <v>1</v>
      </c>
      <c r="Q29" s="86">
        <v>45490</v>
      </c>
      <c r="U29" s="86"/>
      <c r="V29" s="86"/>
    </row>
    <row r="30" spans="1:29" ht="15" customHeight="1" x14ac:dyDescent="0.25">
      <c r="A30" s="135">
        <v>2302</v>
      </c>
      <c r="B30" s="105" t="s">
        <v>192</v>
      </c>
      <c r="C30" s="149" t="s">
        <v>87</v>
      </c>
      <c r="D30" s="150"/>
      <c r="E30" s="150"/>
      <c r="F30" s="151"/>
      <c r="I30" s="95">
        <v>1461</v>
      </c>
      <c r="J30" s="169" t="s">
        <v>183</v>
      </c>
      <c r="K30" s="170"/>
      <c r="L30" s="171"/>
      <c r="M30" s="157">
        <v>2</v>
      </c>
      <c r="N30" s="158"/>
      <c r="O30" s="60">
        <v>45524</v>
      </c>
      <c r="P30" s="70">
        <v>1</v>
      </c>
      <c r="Q30" s="86">
        <v>44522</v>
      </c>
    </row>
    <row r="31" spans="1:29" ht="15" customHeight="1" x14ac:dyDescent="0.25">
      <c r="A31" s="52"/>
      <c r="B31" s="53"/>
      <c r="C31" s="154"/>
      <c r="D31" s="154"/>
      <c r="E31" s="154"/>
      <c r="F31" s="154"/>
      <c r="I31" s="91">
        <v>2137</v>
      </c>
      <c r="J31" s="169" t="s">
        <v>184</v>
      </c>
      <c r="K31" s="170"/>
      <c r="L31" s="171"/>
      <c r="M31" s="157">
        <v>2</v>
      </c>
      <c r="N31" s="158"/>
      <c r="O31" s="60">
        <v>45524</v>
      </c>
      <c r="P31" s="70">
        <v>1</v>
      </c>
      <c r="Q31" s="86">
        <v>45370</v>
      </c>
    </row>
    <row r="32" spans="1:29" ht="15.75" x14ac:dyDescent="0.25">
      <c r="A32" s="34" t="s">
        <v>49</v>
      </c>
      <c r="B32" s="23"/>
      <c r="C32" s="23"/>
      <c r="D32" s="23"/>
      <c r="I32" s="91">
        <v>2300</v>
      </c>
      <c r="J32" s="169" t="s">
        <v>185</v>
      </c>
      <c r="K32" s="170"/>
      <c r="L32" s="171"/>
      <c r="M32" s="157">
        <v>1</v>
      </c>
      <c r="N32" s="158"/>
      <c r="O32" s="60">
        <v>45525</v>
      </c>
      <c r="P32" s="70">
        <v>1</v>
      </c>
      <c r="Q32" s="86">
        <v>45523</v>
      </c>
    </row>
    <row r="33" spans="1:21" ht="15.75" x14ac:dyDescent="0.25">
      <c r="A33" s="24" t="s">
        <v>42</v>
      </c>
      <c r="B33" s="39" t="s">
        <v>43</v>
      </c>
      <c r="C33" s="41"/>
      <c r="D33" s="36"/>
      <c r="E33" s="35" t="s">
        <v>36</v>
      </c>
      <c r="F33" s="36"/>
      <c r="G33" s="29" t="s">
        <v>51</v>
      </c>
      <c r="I33" s="91">
        <v>2282</v>
      </c>
      <c r="J33" s="169" t="s">
        <v>186</v>
      </c>
      <c r="K33" s="170"/>
      <c r="L33" s="171"/>
      <c r="M33" s="157">
        <v>1</v>
      </c>
      <c r="N33" s="158"/>
      <c r="O33" s="60">
        <v>45524</v>
      </c>
      <c r="P33" s="72">
        <v>2</v>
      </c>
      <c r="Q33" s="86">
        <v>45516</v>
      </c>
    </row>
    <row r="34" spans="1:21" ht="15" customHeight="1" x14ac:dyDescent="0.25">
      <c r="A34" s="83">
        <v>2298</v>
      </c>
      <c r="B34" s="166" t="s">
        <v>163</v>
      </c>
      <c r="C34" s="167">
        <v>2298</v>
      </c>
      <c r="D34" s="168" t="s">
        <v>163</v>
      </c>
      <c r="E34" s="157" t="s">
        <v>33</v>
      </c>
      <c r="F34" s="158" t="s">
        <v>33</v>
      </c>
      <c r="G34" s="60">
        <v>45524</v>
      </c>
      <c r="I34" s="91">
        <v>2137</v>
      </c>
      <c r="J34" s="169" t="s">
        <v>184</v>
      </c>
      <c r="K34" s="170"/>
      <c r="L34" s="171"/>
      <c r="M34" s="157">
        <v>2</v>
      </c>
      <c r="N34" s="158"/>
      <c r="O34" s="60">
        <v>45526</v>
      </c>
      <c r="P34" s="72">
        <v>3</v>
      </c>
      <c r="Q34" s="86">
        <v>45370</v>
      </c>
    </row>
    <row r="35" spans="1:21" ht="15" customHeight="1" x14ac:dyDescent="0.25">
      <c r="A35" s="83">
        <v>2299</v>
      </c>
      <c r="B35" s="166" t="s">
        <v>164</v>
      </c>
      <c r="C35" s="167">
        <v>2299</v>
      </c>
      <c r="D35" s="168" t="s">
        <v>164</v>
      </c>
      <c r="E35" s="157" t="s">
        <v>33</v>
      </c>
      <c r="F35" s="158" t="s">
        <v>33</v>
      </c>
      <c r="G35" s="60">
        <v>45524</v>
      </c>
      <c r="I35" s="95">
        <v>1461</v>
      </c>
      <c r="J35" s="169" t="s">
        <v>183</v>
      </c>
      <c r="K35" s="170"/>
      <c r="L35" s="171"/>
      <c r="M35" s="157">
        <v>2</v>
      </c>
      <c r="N35" s="158"/>
      <c r="O35" s="60">
        <v>45526</v>
      </c>
      <c r="P35" s="70">
        <v>1</v>
      </c>
      <c r="Q35" s="86">
        <v>44522</v>
      </c>
    </row>
    <row r="36" spans="1:21" ht="15" customHeight="1" x14ac:dyDescent="0.25">
      <c r="A36" s="134">
        <v>2300</v>
      </c>
      <c r="B36" s="166" t="s">
        <v>165</v>
      </c>
      <c r="C36" s="167">
        <v>2300</v>
      </c>
      <c r="D36" s="168" t="s">
        <v>165</v>
      </c>
      <c r="E36" s="157" t="s">
        <v>31</v>
      </c>
      <c r="F36" s="158" t="s">
        <v>33</v>
      </c>
      <c r="G36" s="60">
        <v>45524</v>
      </c>
      <c r="I36" s="91">
        <v>2299</v>
      </c>
      <c r="J36" s="172" t="s">
        <v>193</v>
      </c>
      <c r="K36" s="173"/>
      <c r="L36" s="174"/>
      <c r="M36" s="164">
        <v>2</v>
      </c>
      <c r="N36" s="164"/>
      <c r="O36" s="60">
        <v>45526</v>
      </c>
      <c r="P36" s="70">
        <v>1</v>
      </c>
      <c r="Q36" s="86">
        <v>45524</v>
      </c>
    </row>
    <row r="37" spans="1:21" ht="15" customHeight="1" x14ac:dyDescent="0.25">
      <c r="A37" s="83">
        <v>2301</v>
      </c>
      <c r="B37" s="166" t="s">
        <v>166</v>
      </c>
      <c r="C37" s="167">
        <v>2301</v>
      </c>
      <c r="D37" s="168" t="s">
        <v>166</v>
      </c>
      <c r="E37" s="157" t="s">
        <v>82</v>
      </c>
      <c r="F37" s="158" t="s">
        <v>82</v>
      </c>
      <c r="G37" s="60">
        <v>45524</v>
      </c>
      <c r="I37" s="91">
        <v>2284</v>
      </c>
      <c r="J37" s="172" t="s">
        <v>194</v>
      </c>
      <c r="K37" s="173"/>
      <c r="L37" s="174"/>
      <c r="M37" s="164">
        <v>2</v>
      </c>
      <c r="N37" s="164"/>
      <c r="O37" s="60">
        <v>45527</v>
      </c>
      <c r="P37" s="70">
        <v>1</v>
      </c>
      <c r="Q37" s="86">
        <v>45516</v>
      </c>
    </row>
    <row r="38" spans="1:21" ht="15" customHeight="1" x14ac:dyDescent="0.25">
      <c r="A38" s="83">
        <v>2302</v>
      </c>
      <c r="B38" s="166" t="s">
        <v>167</v>
      </c>
      <c r="C38" s="167">
        <v>2302</v>
      </c>
      <c r="D38" s="168" t="s">
        <v>167</v>
      </c>
      <c r="E38" s="157" t="s">
        <v>82</v>
      </c>
      <c r="F38" s="158" t="s">
        <v>82</v>
      </c>
      <c r="G38" s="60">
        <v>45524</v>
      </c>
      <c r="I38" s="91"/>
      <c r="J38" s="175"/>
      <c r="K38" s="176"/>
      <c r="L38" s="177"/>
      <c r="M38" s="164"/>
      <c r="N38" s="164"/>
      <c r="O38" s="60"/>
      <c r="P38" s="70"/>
      <c r="Q38" s="132"/>
    </row>
    <row r="39" spans="1:21" ht="15.75" x14ac:dyDescent="0.25">
      <c r="A39" s="83">
        <v>2303</v>
      </c>
      <c r="B39" s="166" t="s">
        <v>168</v>
      </c>
      <c r="C39" s="167">
        <v>2303</v>
      </c>
      <c r="D39" s="168" t="s">
        <v>168</v>
      </c>
      <c r="E39" s="157" t="s">
        <v>82</v>
      </c>
      <c r="F39" s="158" t="s">
        <v>82</v>
      </c>
      <c r="G39" s="60">
        <v>45524</v>
      </c>
    </row>
    <row r="40" spans="1:21" ht="15.75" x14ac:dyDescent="0.25">
      <c r="A40" s="83">
        <v>2304</v>
      </c>
      <c r="B40" s="166" t="s">
        <v>169</v>
      </c>
      <c r="C40" s="167">
        <v>2304</v>
      </c>
      <c r="D40" s="168" t="s">
        <v>169</v>
      </c>
      <c r="E40" s="157" t="s">
        <v>82</v>
      </c>
      <c r="F40" s="158" t="s">
        <v>82</v>
      </c>
      <c r="G40" s="60">
        <v>45524</v>
      </c>
      <c r="I40" s="24" t="s">
        <v>42</v>
      </c>
      <c r="J40" s="161" t="s">
        <v>43</v>
      </c>
      <c r="K40" s="162"/>
      <c r="L40" s="163"/>
      <c r="M40" s="184" t="s">
        <v>171</v>
      </c>
      <c r="N40" s="184"/>
      <c r="O40" s="109"/>
      <c r="P40" s="110"/>
      <c r="Q40" s="111"/>
    </row>
    <row r="41" spans="1:21" ht="15.75" x14ac:dyDescent="0.25">
      <c r="A41" s="83">
        <v>2305</v>
      </c>
      <c r="B41" s="166" t="s">
        <v>179</v>
      </c>
      <c r="C41" s="167">
        <v>2305</v>
      </c>
      <c r="D41" s="168" t="s">
        <v>179</v>
      </c>
      <c r="E41" s="157" t="s">
        <v>33</v>
      </c>
      <c r="F41" s="158" t="s">
        <v>33</v>
      </c>
      <c r="G41" s="60">
        <v>45525</v>
      </c>
      <c r="I41" s="87">
        <v>1831</v>
      </c>
      <c r="J41" s="181" t="s">
        <v>159</v>
      </c>
      <c r="K41" s="182"/>
      <c r="L41" s="183"/>
      <c r="M41" s="164">
        <v>3</v>
      </c>
      <c r="N41" s="164"/>
      <c r="O41" s="109"/>
      <c r="P41" s="110"/>
      <c r="Q41" s="133"/>
      <c r="U41" s="86"/>
    </row>
    <row r="42" spans="1:21" ht="15.75" x14ac:dyDescent="0.25">
      <c r="A42" s="83">
        <v>2306</v>
      </c>
      <c r="B42" s="166" t="s">
        <v>180</v>
      </c>
      <c r="C42" s="167">
        <v>2306</v>
      </c>
      <c r="D42" s="168" t="s">
        <v>180</v>
      </c>
      <c r="E42" s="157" t="s">
        <v>33</v>
      </c>
      <c r="F42" s="158" t="s">
        <v>33</v>
      </c>
      <c r="G42" s="60">
        <v>45525</v>
      </c>
      <c r="I42" s="91">
        <v>2196</v>
      </c>
      <c r="J42" s="172" t="s">
        <v>172</v>
      </c>
      <c r="K42" s="173"/>
      <c r="L42" s="174"/>
      <c r="M42" s="164">
        <v>3</v>
      </c>
      <c r="N42" s="164"/>
      <c r="O42" s="109"/>
      <c r="P42" s="110"/>
      <c r="Q42" s="133"/>
    </row>
    <row r="43" spans="1:21" ht="15.75" x14ac:dyDescent="0.25">
      <c r="A43" s="83">
        <v>2307</v>
      </c>
      <c r="B43" s="166" t="s">
        <v>181</v>
      </c>
      <c r="C43" s="167">
        <v>2307</v>
      </c>
      <c r="D43" s="168" t="s">
        <v>181</v>
      </c>
      <c r="E43" s="157" t="s">
        <v>82</v>
      </c>
      <c r="F43" s="158" t="s">
        <v>82</v>
      </c>
      <c r="G43" s="60">
        <v>45525</v>
      </c>
      <c r="I43" s="91">
        <v>2222</v>
      </c>
      <c r="J43" s="172" t="s">
        <v>173</v>
      </c>
      <c r="K43" s="173"/>
      <c r="L43" s="174"/>
      <c r="M43" s="164">
        <v>3</v>
      </c>
      <c r="N43" s="164"/>
      <c r="O43" s="109"/>
      <c r="P43" s="110"/>
      <c r="Q43" s="133"/>
    </row>
    <row r="44" spans="1:21" ht="15.75" x14ac:dyDescent="0.25">
      <c r="A44" s="83">
        <v>2308</v>
      </c>
      <c r="B44" s="166" t="s">
        <v>182</v>
      </c>
      <c r="C44" s="167">
        <v>2308</v>
      </c>
      <c r="D44" s="168" t="s">
        <v>182</v>
      </c>
      <c r="E44" s="157" t="s">
        <v>82</v>
      </c>
      <c r="F44" s="158" t="s">
        <v>82</v>
      </c>
      <c r="G44" s="60">
        <v>45525</v>
      </c>
      <c r="I44" s="91">
        <v>2256</v>
      </c>
      <c r="J44" s="172" t="s">
        <v>174</v>
      </c>
      <c r="K44" s="173"/>
      <c r="L44" s="174"/>
      <c r="M44" s="164">
        <v>3</v>
      </c>
      <c r="N44" s="164"/>
      <c r="O44" s="109"/>
      <c r="P44" s="110"/>
      <c r="Q44" s="133"/>
    </row>
    <row r="45" spans="1:21" ht="15.75" x14ac:dyDescent="0.25">
      <c r="A45" s="83"/>
      <c r="B45" s="166"/>
      <c r="C45" s="167"/>
      <c r="D45" s="168"/>
      <c r="E45" s="157"/>
      <c r="F45" s="158"/>
      <c r="G45" s="60"/>
      <c r="I45" s="91"/>
      <c r="J45" s="175"/>
      <c r="K45" s="176"/>
      <c r="L45" s="177"/>
      <c r="M45" s="164"/>
      <c r="N45" s="164"/>
      <c r="O45" s="109"/>
      <c r="P45" s="110"/>
      <c r="Q45" s="133"/>
    </row>
    <row r="46" spans="1:21" ht="15.75" x14ac:dyDescent="0.25">
      <c r="A46" s="83"/>
      <c r="B46" s="166"/>
      <c r="C46" s="167"/>
      <c r="D46" s="168"/>
      <c r="E46" s="157"/>
      <c r="F46" s="158"/>
      <c r="G46" s="60"/>
      <c r="I46" s="106"/>
      <c r="J46" s="112"/>
      <c r="K46" s="107"/>
      <c r="L46" s="113"/>
      <c r="M46" s="108"/>
      <c r="N46" s="108"/>
      <c r="O46" s="109"/>
      <c r="P46" s="110"/>
      <c r="Q46" s="111"/>
    </row>
    <row r="47" spans="1:21" x14ac:dyDescent="0.25">
      <c r="A47" s="52"/>
      <c r="B47" s="53"/>
      <c r="C47" s="54"/>
      <c r="D47" s="55"/>
      <c r="E47" s="154"/>
      <c r="F47" s="154"/>
      <c r="G47" s="56"/>
    </row>
    <row r="48" spans="1:21" ht="15.75" x14ac:dyDescent="0.25">
      <c r="A48" s="33" t="s">
        <v>97</v>
      </c>
      <c r="B48" s="23"/>
      <c r="C48" s="23"/>
      <c r="D48" s="23"/>
      <c r="I48" s="49"/>
      <c r="J48" s="114"/>
      <c r="K48" s="115"/>
      <c r="L48" s="31"/>
      <c r="M48" s="108"/>
      <c r="N48" s="108"/>
      <c r="O48" s="109"/>
      <c r="P48" s="110"/>
      <c r="Q48" s="116"/>
    </row>
    <row r="49" spans="1:17" ht="15.75" x14ac:dyDescent="0.25">
      <c r="A49" s="24" t="s">
        <v>42</v>
      </c>
      <c r="B49" s="25" t="s">
        <v>43</v>
      </c>
      <c r="C49" s="146" t="s">
        <v>98</v>
      </c>
      <c r="D49" s="147"/>
      <c r="E49" s="147"/>
      <c r="F49" s="148"/>
      <c r="I49" s="49"/>
      <c r="J49" s="114"/>
      <c r="K49" s="117"/>
      <c r="L49" s="31"/>
      <c r="M49" s="108"/>
      <c r="N49" s="108"/>
      <c r="O49" s="109"/>
      <c r="P49" s="110"/>
      <c r="Q49" s="116"/>
    </row>
    <row r="50" spans="1:17" x14ac:dyDescent="0.25">
      <c r="A50" s="24">
        <v>1402</v>
      </c>
      <c r="B50" s="26" t="s">
        <v>117</v>
      </c>
      <c r="C50" s="159">
        <v>45539</v>
      </c>
      <c r="D50" s="160"/>
      <c r="E50" s="160"/>
      <c r="F50" s="153"/>
      <c r="I50" s="49"/>
      <c r="J50" s="114"/>
      <c r="K50" s="115"/>
      <c r="L50" s="31"/>
      <c r="M50" s="108"/>
      <c r="N50" s="108"/>
      <c r="O50" s="109"/>
      <c r="P50" s="110"/>
      <c r="Q50" s="116"/>
    </row>
    <row r="51" spans="1:17" x14ac:dyDescent="0.25">
      <c r="A51" s="24">
        <v>1768</v>
      </c>
      <c r="B51" s="26" t="s">
        <v>151</v>
      </c>
      <c r="C51" s="165">
        <v>45529</v>
      </c>
      <c r="D51" s="150"/>
      <c r="E51" s="150"/>
      <c r="F51" s="151"/>
      <c r="I51" s="49"/>
      <c r="J51" s="118"/>
      <c r="K51" s="117"/>
      <c r="L51" s="31"/>
      <c r="M51" s="108"/>
      <c r="N51" s="108"/>
      <c r="O51" s="109"/>
      <c r="P51" s="110"/>
      <c r="Q51" s="116"/>
    </row>
    <row r="52" spans="1:17" x14ac:dyDescent="0.25">
      <c r="A52" s="50">
        <v>2103</v>
      </c>
      <c r="B52" s="51" t="s">
        <v>190</v>
      </c>
      <c r="C52" s="165">
        <v>45529</v>
      </c>
      <c r="D52" s="150"/>
      <c r="E52" s="150"/>
      <c r="F52" s="151"/>
      <c r="I52" s="49"/>
      <c r="J52" s="118"/>
      <c r="K52" s="117"/>
      <c r="L52" s="31"/>
      <c r="M52" s="108"/>
      <c r="N52" s="108"/>
      <c r="O52" s="109"/>
      <c r="P52" s="110"/>
      <c r="Q52" s="116"/>
    </row>
    <row r="53" spans="1:17" x14ac:dyDescent="0.25">
      <c r="I53" s="49"/>
      <c r="J53" s="118"/>
      <c r="K53" s="117"/>
      <c r="L53" s="31"/>
      <c r="M53" s="108"/>
      <c r="N53" s="108"/>
      <c r="O53" s="109"/>
      <c r="P53" s="110"/>
      <c r="Q53" s="116"/>
    </row>
  </sheetData>
  <mergeCells count="88">
    <mergeCell ref="J45:L45"/>
    <mergeCell ref="M45:N45"/>
    <mergeCell ref="J42:L42"/>
    <mergeCell ref="M42:N42"/>
    <mergeCell ref="J43:L43"/>
    <mergeCell ref="M43:N43"/>
    <mergeCell ref="J44:L44"/>
    <mergeCell ref="M44:N44"/>
    <mergeCell ref="M28:N28"/>
    <mergeCell ref="A4:A8"/>
    <mergeCell ref="A10:A14"/>
    <mergeCell ref="C22:F22"/>
    <mergeCell ref="J22:L22"/>
    <mergeCell ref="C23:F23"/>
    <mergeCell ref="M23:N23"/>
    <mergeCell ref="C24:F24"/>
    <mergeCell ref="M24:N24"/>
    <mergeCell ref="M25:N25"/>
    <mergeCell ref="M26:N26"/>
    <mergeCell ref="M27:N27"/>
    <mergeCell ref="J23:L23"/>
    <mergeCell ref="J24:L24"/>
    <mergeCell ref="J25:L25"/>
    <mergeCell ref="C25:F25"/>
    <mergeCell ref="M29:N29"/>
    <mergeCell ref="C30:F30"/>
    <mergeCell ref="M30:N30"/>
    <mergeCell ref="C31:F31"/>
    <mergeCell ref="M31:N31"/>
    <mergeCell ref="J31:L31"/>
    <mergeCell ref="M32:N32"/>
    <mergeCell ref="M33:N33"/>
    <mergeCell ref="E34:F34"/>
    <mergeCell ref="M34:N34"/>
    <mergeCell ref="E35:F35"/>
    <mergeCell ref="M35:N35"/>
    <mergeCell ref="J32:L32"/>
    <mergeCell ref="E44:F44"/>
    <mergeCell ref="E36:F36"/>
    <mergeCell ref="M36:N36"/>
    <mergeCell ref="E37:F37"/>
    <mergeCell ref="M37:N37"/>
    <mergeCell ref="E38:F38"/>
    <mergeCell ref="M38:N38"/>
    <mergeCell ref="E39:F39"/>
    <mergeCell ref="E40:F40"/>
    <mergeCell ref="E41:F41"/>
    <mergeCell ref="E42:F42"/>
    <mergeCell ref="E43:F43"/>
    <mergeCell ref="J40:L40"/>
    <mergeCell ref="M40:N40"/>
    <mergeCell ref="J41:L41"/>
    <mergeCell ref="M41:N41"/>
    <mergeCell ref="C52:F52"/>
    <mergeCell ref="E45:F45"/>
    <mergeCell ref="E46:F46"/>
    <mergeCell ref="E47:F47"/>
    <mergeCell ref="C49:F49"/>
    <mergeCell ref="C50:F50"/>
    <mergeCell ref="C51:F51"/>
    <mergeCell ref="B36:D36"/>
    <mergeCell ref="B37:D37"/>
    <mergeCell ref="B38:D38"/>
    <mergeCell ref="J26:L26"/>
    <mergeCell ref="J27:L27"/>
    <mergeCell ref="J28:L28"/>
    <mergeCell ref="J29:L29"/>
    <mergeCell ref="J30:L30"/>
    <mergeCell ref="C29:F29"/>
    <mergeCell ref="C28:F28"/>
    <mergeCell ref="C26:F26"/>
    <mergeCell ref="C27:F27"/>
    <mergeCell ref="B44:D44"/>
    <mergeCell ref="B45:D45"/>
    <mergeCell ref="B46:D46"/>
    <mergeCell ref="J33:L33"/>
    <mergeCell ref="J34:L34"/>
    <mergeCell ref="J35:L35"/>
    <mergeCell ref="J36:L36"/>
    <mergeCell ref="J37:L37"/>
    <mergeCell ref="J38:L38"/>
    <mergeCell ref="B39:D39"/>
    <mergeCell ref="B40:D40"/>
    <mergeCell ref="B41:D41"/>
    <mergeCell ref="B42:D42"/>
    <mergeCell ref="B43:D43"/>
    <mergeCell ref="B34:D34"/>
    <mergeCell ref="B35:D35"/>
  </mergeCells>
  <pageMargins left="0.25" right="0.25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R52"/>
  <sheetViews>
    <sheetView showGridLines="0" workbookViewId="0">
      <selection activeCell="D4" sqref="D4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118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143" t="s">
        <v>12</v>
      </c>
      <c r="B4" s="6" t="s">
        <v>8</v>
      </c>
      <c r="C4" s="13"/>
      <c r="D4" s="8">
        <v>8</v>
      </c>
      <c r="E4" s="8">
        <v>8</v>
      </c>
      <c r="F4" s="8">
        <v>9</v>
      </c>
      <c r="G4" s="8">
        <v>9</v>
      </c>
      <c r="H4" s="8">
        <v>7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144"/>
      <c r="B5" s="6" t="s">
        <v>9</v>
      </c>
      <c r="C5" s="13"/>
      <c r="D5" s="8"/>
      <c r="E5" s="8"/>
      <c r="F5" s="8"/>
      <c r="G5" s="8"/>
      <c r="H5" s="8"/>
      <c r="I5" s="8"/>
      <c r="J5" s="11"/>
      <c r="K5" s="11"/>
      <c r="L5" s="11"/>
      <c r="M5" s="11"/>
      <c r="N5" s="11"/>
    </row>
    <row r="6" spans="1:18" ht="20.100000000000001" customHeight="1" x14ac:dyDescent="0.25">
      <c r="A6" s="144"/>
      <c r="B6" s="6" t="s">
        <v>10</v>
      </c>
      <c r="C6" s="13"/>
      <c r="D6" s="8"/>
      <c r="E6" s="8"/>
      <c r="F6" s="8"/>
      <c r="G6" s="8"/>
      <c r="H6" s="8"/>
      <c r="I6" s="8"/>
      <c r="J6" s="11"/>
      <c r="K6" s="11"/>
      <c r="L6" s="11"/>
      <c r="M6" s="11"/>
      <c r="N6" s="11"/>
    </row>
    <row r="7" spans="1:18" ht="20.100000000000001" customHeight="1" x14ac:dyDescent="0.25">
      <c r="A7" s="145"/>
      <c r="B7" s="6" t="s">
        <v>27</v>
      </c>
      <c r="C7" s="13"/>
      <c r="D7" s="27">
        <f>+D5-D4</f>
        <v>-8</v>
      </c>
      <c r="E7" s="28">
        <f>+E5-E4</f>
        <v>-8</v>
      </c>
      <c r="F7" s="28">
        <f>+F5-F4</f>
        <v>-9</v>
      </c>
      <c r="G7" s="28">
        <f>+G5-G4</f>
        <v>-9</v>
      </c>
      <c r="H7" s="28">
        <f>+H5-H4</f>
        <v>-7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143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/>
      <c r="I9" s="8"/>
      <c r="J9" s="11"/>
      <c r="K9" s="11"/>
      <c r="L9" s="11"/>
      <c r="M9" s="11"/>
      <c r="N9" s="11"/>
    </row>
    <row r="10" spans="1:18" ht="20.100000000000001" customHeight="1" x14ac:dyDescent="0.25">
      <c r="A10" s="144"/>
      <c r="B10" s="6" t="s">
        <v>9</v>
      </c>
      <c r="C10" s="8"/>
      <c r="D10" s="8"/>
      <c r="E10" s="8"/>
      <c r="F10" s="8"/>
      <c r="G10" s="8"/>
      <c r="H10" s="8"/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144"/>
      <c r="B11" s="6" t="s">
        <v>10</v>
      </c>
      <c r="C11" s="63"/>
      <c r="D11" s="63"/>
      <c r="E11" s="63"/>
      <c r="F11" s="63"/>
      <c r="G11" s="63"/>
      <c r="H11" s="63"/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145"/>
      <c r="B12" s="6" t="s">
        <v>27</v>
      </c>
      <c r="C12" s="61">
        <f t="shared" ref="C12:G12" si="0">+C10-C9</f>
        <v>-1</v>
      </c>
      <c r="D12" s="61">
        <f t="shared" si="0"/>
        <v>-1</v>
      </c>
      <c r="E12" s="61">
        <f t="shared" si="0"/>
        <v>-2</v>
      </c>
      <c r="F12" s="61">
        <f t="shared" si="0"/>
        <v>-2</v>
      </c>
      <c r="G12" s="61">
        <f t="shared" si="0"/>
        <v>-1</v>
      </c>
      <c r="H12" s="61"/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/>
      <c r="E14" s="8"/>
      <c r="F14" s="8"/>
      <c r="G14" s="8"/>
      <c r="H14" s="8"/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12</v>
      </c>
      <c r="D15" s="8"/>
      <c r="E15" s="8"/>
      <c r="F15" s="8"/>
      <c r="G15" s="8"/>
      <c r="H15" s="8"/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" si="1">+C15-C14</f>
        <v>-2</v>
      </c>
      <c r="D16" s="27"/>
      <c r="E16" s="27"/>
      <c r="F16" s="27"/>
      <c r="G16" s="27"/>
      <c r="H16" s="27"/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/>
      <c r="E17" s="8"/>
      <c r="F17" s="8"/>
      <c r="G17" s="8"/>
      <c r="H17" s="8"/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/>
      <c r="E18" s="8"/>
      <c r="F18" s="8"/>
      <c r="G18" s="8"/>
      <c r="H18" s="8"/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143" t="s">
        <v>12</v>
      </c>
      <c r="B21" s="6" t="s">
        <v>8</v>
      </c>
      <c r="C21" s="13"/>
      <c r="D21" s="8">
        <v>9</v>
      </c>
      <c r="E21" s="8">
        <v>8</v>
      </c>
      <c r="F21" s="8">
        <v>9</v>
      </c>
      <c r="G21" s="8">
        <v>9</v>
      </c>
      <c r="H21" s="8">
        <v>9</v>
      </c>
      <c r="I21" s="8"/>
    </row>
    <row r="22" spans="1:14" ht="18.75" x14ac:dyDescent="0.25">
      <c r="A22" s="144"/>
      <c r="B22" s="6" t="s">
        <v>9</v>
      </c>
      <c r="C22" s="13"/>
      <c r="D22" s="8"/>
      <c r="E22" s="8"/>
      <c r="F22" s="8"/>
      <c r="G22" s="8"/>
      <c r="H22" s="8"/>
      <c r="I22" s="8"/>
    </row>
    <row r="23" spans="1:14" ht="18.75" x14ac:dyDescent="0.25">
      <c r="A23" s="144"/>
      <c r="B23" s="6" t="s">
        <v>10</v>
      </c>
      <c r="C23" s="13"/>
      <c r="D23" s="8"/>
      <c r="E23" s="8"/>
      <c r="F23" s="8"/>
      <c r="G23" s="8"/>
      <c r="H23" s="8"/>
      <c r="I23" s="8"/>
    </row>
    <row r="24" spans="1:14" ht="18.75" x14ac:dyDescent="0.25">
      <c r="A24" s="145"/>
      <c r="B24" s="6" t="s">
        <v>27</v>
      </c>
      <c r="C24" s="13"/>
      <c r="D24" s="28">
        <f>+D22-D21</f>
        <v>-9</v>
      </c>
      <c r="E24" s="28">
        <f>+E22-E21</f>
        <v>-8</v>
      </c>
      <c r="F24" s="28">
        <f>+F22-F21</f>
        <v>-9</v>
      </c>
      <c r="G24" s="28">
        <f>+G22-G21</f>
        <v>-9</v>
      </c>
      <c r="H24" s="28">
        <f>+H22-H21</f>
        <v>-9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143" t="s">
        <v>13</v>
      </c>
      <c r="B26" s="6" t="s">
        <v>8</v>
      </c>
      <c r="C26" s="8">
        <v>1</v>
      </c>
      <c r="D26" s="8">
        <v>1</v>
      </c>
      <c r="E26" s="8">
        <v>4</v>
      </c>
      <c r="F26" s="8">
        <v>4</v>
      </c>
      <c r="G26" s="8">
        <v>4</v>
      </c>
      <c r="H26" s="8">
        <v>4</v>
      </c>
      <c r="I26" s="8"/>
    </row>
    <row r="27" spans="1:14" ht="18.75" x14ac:dyDescent="0.25">
      <c r="A27" s="144"/>
      <c r="B27" s="6" t="s">
        <v>9</v>
      </c>
      <c r="C27" s="8"/>
      <c r="D27" s="8"/>
      <c r="E27" s="8"/>
      <c r="F27" s="8"/>
      <c r="G27" s="8"/>
      <c r="H27" s="8"/>
      <c r="I27" s="8"/>
    </row>
    <row r="28" spans="1:14" ht="18.75" x14ac:dyDescent="0.25">
      <c r="A28" s="144"/>
      <c r="B28" s="6" t="s">
        <v>10</v>
      </c>
      <c r="C28" s="8"/>
      <c r="D28" s="8"/>
      <c r="E28" s="8"/>
      <c r="F28" s="8"/>
      <c r="G28" s="8"/>
      <c r="H28" s="8"/>
      <c r="I28" s="8"/>
    </row>
    <row r="29" spans="1:14" ht="18.75" x14ac:dyDescent="0.25">
      <c r="A29" s="145"/>
      <c r="B29" s="6" t="s">
        <v>27</v>
      </c>
      <c r="C29" s="28">
        <f t="shared" ref="C29:G29" si="2">+C27-C26</f>
        <v>-1</v>
      </c>
      <c r="D29" s="28">
        <f t="shared" si="2"/>
        <v>-1</v>
      </c>
      <c r="E29" s="27">
        <f t="shared" si="2"/>
        <v>-4</v>
      </c>
      <c r="F29" s="27">
        <f t="shared" si="2"/>
        <v>-4</v>
      </c>
      <c r="G29" s="27">
        <f t="shared" si="2"/>
        <v>-4</v>
      </c>
      <c r="H29" s="27"/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/>
      <c r="E31" s="8"/>
      <c r="F31" s="8"/>
      <c r="G31" s="8"/>
      <c r="H31" s="8"/>
      <c r="I31" s="8"/>
    </row>
    <row r="32" spans="1:14" ht="18.75" x14ac:dyDescent="0.25">
      <c r="B32" s="6" t="s">
        <v>24</v>
      </c>
      <c r="C32" s="8">
        <v>14</v>
      </c>
      <c r="D32" s="8"/>
      <c r="E32" s="8"/>
      <c r="F32" s="8"/>
      <c r="G32" s="8"/>
      <c r="H32" s="8"/>
      <c r="I32" s="8"/>
    </row>
    <row r="33" spans="1:9" ht="18.75" x14ac:dyDescent="0.25">
      <c r="B33" s="6" t="s">
        <v>26</v>
      </c>
      <c r="C33" s="28">
        <f t="shared" ref="C33" si="3">+C32-C31</f>
        <v>-1</v>
      </c>
      <c r="D33" s="28"/>
      <c r="E33" s="28"/>
      <c r="F33" s="28"/>
      <c r="G33" s="28"/>
      <c r="H33" s="28"/>
      <c r="I33" s="8"/>
    </row>
    <row r="34" spans="1:9" ht="18.75" x14ac:dyDescent="0.25">
      <c r="B34" s="6" t="s">
        <v>14</v>
      </c>
      <c r="C34" s="8">
        <v>0</v>
      </c>
      <c r="D34" s="8"/>
      <c r="E34" s="8"/>
      <c r="F34" s="8"/>
      <c r="G34" s="8"/>
      <c r="H34" s="8"/>
      <c r="I34" s="8"/>
    </row>
    <row r="35" spans="1:9" ht="18.75" x14ac:dyDescent="0.25">
      <c r="B35" s="6" t="s">
        <v>15</v>
      </c>
      <c r="C35" s="8">
        <v>0</v>
      </c>
      <c r="D35" s="8"/>
      <c r="E35" s="8"/>
      <c r="F35" s="8"/>
      <c r="G35" s="8"/>
      <c r="H35" s="8"/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143" t="s">
        <v>12</v>
      </c>
      <c r="B38" s="6" t="s">
        <v>8</v>
      </c>
      <c r="C38" s="8">
        <v>5</v>
      </c>
      <c r="D38" s="8">
        <v>8</v>
      </c>
      <c r="E38" s="8">
        <v>8</v>
      </c>
      <c r="F38" s="8">
        <v>10</v>
      </c>
      <c r="G38" s="8">
        <v>10</v>
      </c>
      <c r="H38" s="8">
        <v>10</v>
      </c>
      <c r="I38" s="8"/>
    </row>
    <row r="39" spans="1:9" ht="18.75" x14ac:dyDescent="0.25">
      <c r="A39" s="144"/>
      <c r="B39" s="6" t="s">
        <v>9</v>
      </c>
      <c r="C39" s="8"/>
      <c r="D39" s="8"/>
      <c r="E39" s="8"/>
      <c r="F39" s="8"/>
      <c r="G39" s="8"/>
      <c r="H39" s="8"/>
      <c r="I39" s="8"/>
    </row>
    <row r="40" spans="1:9" ht="18.75" x14ac:dyDescent="0.25">
      <c r="A40" s="144"/>
      <c r="B40" s="6" t="s">
        <v>10</v>
      </c>
      <c r="C40" s="8"/>
      <c r="D40" s="8"/>
      <c r="E40" s="8"/>
      <c r="F40" s="8"/>
      <c r="G40" s="8"/>
      <c r="H40" s="8"/>
      <c r="I40" s="8"/>
    </row>
    <row r="41" spans="1:9" ht="18.75" x14ac:dyDescent="0.25">
      <c r="A41" s="145"/>
      <c r="B41" s="6" t="s">
        <v>27</v>
      </c>
      <c r="C41" s="28">
        <f t="shared" ref="C41:H41" si="4">+C39-C38</f>
        <v>-5</v>
      </c>
      <c r="D41" s="28">
        <f t="shared" si="4"/>
        <v>-8</v>
      </c>
      <c r="E41" s="28">
        <f t="shared" si="4"/>
        <v>-8</v>
      </c>
      <c r="F41" s="28">
        <f t="shared" si="4"/>
        <v>-10</v>
      </c>
      <c r="G41" s="28">
        <f t="shared" si="4"/>
        <v>-10</v>
      </c>
      <c r="H41" s="28">
        <f t="shared" si="4"/>
        <v>-10</v>
      </c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143" t="s">
        <v>13</v>
      </c>
      <c r="B43" s="6" t="s">
        <v>8</v>
      </c>
      <c r="C43" s="8">
        <v>2</v>
      </c>
      <c r="D43" s="8">
        <v>4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144"/>
      <c r="B44" s="6" t="s">
        <v>9</v>
      </c>
      <c r="C44" s="8"/>
      <c r="D44" s="8"/>
      <c r="E44" s="8"/>
      <c r="F44" s="8"/>
      <c r="G44" s="8"/>
      <c r="H44" s="8"/>
      <c r="I44" s="8"/>
    </row>
    <row r="45" spans="1:9" ht="18.75" x14ac:dyDescent="0.25">
      <c r="A45" s="144"/>
      <c r="B45" s="6" t="s">
        <v>10</v>
      </c>
      <c r="C45" s="8"/>
      <c r="D45" s="8"/>
      <c r="E45" s="8"/>
      <c r="F45" s="8"/>
      <c r="G45" s="8"/>
      <c r="H45" s="8"/>
      <c r="I45" s="8"/>
    </row>
    <row r="46" spans="1:9" ht="18.75" x14ac:dyDescent="0.25">
      <c r="A46" s="145"/>
      <c r="B46" s="6" t="s">
        <v>27</v>
      </c>
      <c r="C46" s="28">
        <f t="shared" ref="C46:G46" si="5">+C44-C43</f>
        <v>-2</v>
      </c>
      <c r="D46" s="28">
        <f t="shared" si="5"/>
        <v>-4</v>
      </c>
      <c r="E46" s="28">
        <f t="shared" si="5"/>
        <v>-3</v>
      </c>
      <c r="F46" s="28">
        <f t="shared" si="5"/>
        <v>-3</v>
      </c>
      <c r="G46" s="28">
        <f t="shared" si="5"/>
        <v>-3</v>
      </c>
      <c r="H46" s="2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/>
      <c r="E48" s="8"/>
      <c r="F48" s="8"/>
      <c r="G48" s="8"/>
      <c r="H48" s="8"/>
      <c r="I48" s="8"/>
    </row>
    <row r="49" spans="2:9" ht="18.75" x14ac:dyDescent="0.25">
      <c r="B49" s="6" t="s">
        <v>24</v>
      </c>
      <c r="C49" s="8">
        <v>17</v>
      </c>
      <c r="D49" s="8"/>
      <c r="E49" s="8"/>
      <c r="F49" s="8"/>
      <c r="G49" s="8"/>
      <c r="H49" s="8"/>
      <c r="I49" s="8"/>
    </row>
    <row r="50" spans="2:9" ht="18.75" x14ac:dyDescent="0.25">
      <c r="B50" s="6" t="s">
        <v>26</v>
      </c>
      <c r="C50" s="27">
        <f t="shared" ref="C50" si="6">+C49-C48</f>
        <v>-3</v>
      </c>
      <c r="D50" s="27"/>
      <c r="E50" s="27"/>
      <c r="F50" s="27"/>
      <c r="G50" s="27"/>
      <c r="H50" s="27"/>
      <c r="I50" s="8"/>
    </row>
    <row r="51" spans="2:9" ht="18.75" x14ac:dyDescent="0.25">
      <c r="B51" s="6" t="s">
        <v>14</v>
      </c>
      <c r="C51" s="8">
        <v>0</v>
      </c>
      <c r="D51" s="8"/>
      <c r="E51" s="8"/>
      <c r="F51" s="8"/>
      <c r="G51" s="8"/>
      <c r="H51" s="8"/>
      <c r="I51" s="8"/>
    </row>
    <row r="52" spans="2:9" ht="18.75" x14ac:dyDescent="0.25">
      <c r="B52" s="6" t="s">
        <v>15</v>
      </c>
      <c r="C52" s="8">
        <v>0</v>
      </c>
      <c r="D52" s="8"/>
      <c r="E52" s="8"/>
      <c r="F52" s="8"/>
      <c r="G52" s="8"/>
      <c r="H52" s="8"/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AC56"/>
  <sheetViews>
    <sheetView showGridLines="0" topLeftCell="D21" workbookViewId="0">
      <selection activeCell="I40" sqref="I40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1" width="21" bestFit="1" customWidth="1"/>
    <col min="12" max="12" width="20" bestFit="1" customWidth="1"/>
    <col min="13" max="13" width="3.7109375" customWidth="1"/>
    <col min="14" max="14" width="4.28515625" customWidth="1"/>
    <col min="15" max="15" width="12" customWidth="1"/>
    <col min="16" max="16" width="10.85546875" hidden="1" customWidth="1"/>
    <col min="17" max="17" width="11.28515625" hidden="1" customWidth="1"/>
    <col min="18" max="35" width="3.7109375" customWidth="1"/>
  </cols>
  <sheetData>
    <row r="3" spans="1:19" ht="21" x14ac:dyDescent="0.35">
      <c r="A3" s="7" t="s">
        <v>195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143" t="s">
        <v>12</v>
      </c>
      <c r="B4" s="6" t="s">
        <v>7</v>
      </c>
      <c r="C4" s="13"/>
      <c r="D4" s="8">
        <v>34</v>
      </c>
      <c r="E4" s="8">
        <v>35</v>
      </c>
      <c r="F4" s="8">
        <v>34</v>
      </c>
      <c r="G4" s="8">
        <v>34</v>
      </c>
      <c r="H4" s="8">
        <v>34</v>
      </c>
      <c r="I4" s="8"/>
      <c r="J4" s="14"/>
      <c r="K4" s="57" t="s">
        <v>31</v>
      </c>
      <c r="L4" s="124">
        <v>22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144"/>
      <c r="B5" s="6" t="s">
        <v>8</v>
      </c>
      <c r="C5" s="13"/>
      <c r="D5" s="8">
        <v>40</v>
      </c>
      <c r="E5" s="8">
        <v>42</v>
      </c>
      <c r="F5" s="8">
        <v>40</v>
      </c>
      <c r="G5" s="8">
        <v>41</v>
      </c>
      <c r="H5" s="8">
        <v>38</v>
      </c>
      <c r="I5" s="8"/>
      <c r="J5" s="14"/>
      <c r="K5" s="58" t="s">
        <v>32</v>
      </c>
      <c r="L5" s="125">
        <v>11</v>
      </c>
      <c r="M5" s="11"/>
      <c r="N5" s="11"/>
      <c r="O5" s="11"/>
    </row>
    <row r="6" spans="1:19" ht="20.100000000000001" customHeight="1" x14ac:dyDescent="0.25">
      <c r="A6" s="144"/>
      <c r="B6" s="6" t="s">
        <v>9</v>
      </c>
      <c r="C6" s="13"/>
      <c r="D6" s="8">
        <v>37</v>
      </c>
      <c r="E6" s="8">
        <v>41</v>
      </c>
      <c r="F6" s="8">
        <v>36</v>
      </c>
      <c r="G6" s="8">
        <v>41</v>
      </c>
      <c r="H6" s="8">
        <v>38</v>
      </c>
      <c r="I6" s="8"/>
      <c r="J6" s="14"/>
      <c r="K6" s="59" t="s">
        <v>33</v>
      </c>
      <c r="L6" s="27">
        <v>26</v>
      </c>
      <c r="M6" s="11"/>
      <c r="N6" s="11"/>
      <c r="O6" s="11"/>
    </row>
    <row r="7" spans="1:19" ht="20.100000000000001" customHeight="1" x14ac:dyDescent="0.3">
      <c r="A7" s="144"/>
      <c r="B7" s="6" t="s">
        <v>10</v>
      </c>
      <c r="C7" s="13"/>
      <c r="D7" s="8">
        <v>3</v>
      </c>
      <c r="E7" s="8">
        <v>1</v>
      </c>
      <c r="F7" s="8">
        <v>4</v>
      </c>
      <c r="G7" s="8">
        <v>0</v>
      </c>
      <c r="H7" s="8">
        <v>0</v>
      </c>
      <c r="I7" s="8"/>
      <c r="J7" s="14"/>
      <c r="K7" s="15" t="s">
        <v>34</v>
      </c>
      <c r="L7" s="124">
        <v>11</v>
      </c>
      <c r="M7" s="11"/>
      <c r="N7" s="11"/>
      <c r="O7" s="11"/>
    </row>
    <row r="8" spans="1:19" ht="20.100000000000001" customHeight="1" x14ac:dyDescent="0.3">
      <c r="A8" s="145"/>
      <c r="B8" s="6" t="s">
        <v>11</v>
      </c>
      <c r="C8" s="13"/>
      <c r="D8" s="28">
        <f t="shared" ref="D8" si="0">+D6-D4</f>
        <v>3</v>
      </c>
      <c r="E8" s="28">
        <f>+E6-E4</f>
        <v>6</v>
      </c>
      <c r="F8" s="28">
        <f>+F6-F4</f>
        <v>2</v>
      </c>
      <c r="G8" s="28">
        <f>+G6-G4</f>
        <v>7</v>
      </c>
      <c r="H8" s="28">
        <f>+H6-H4</f>
        <v>4</v>
      </c>
      <c r="I8" s="8"/>
      <c r="J8" s="14"/>
      <c r="K8" s="64" t="s">
        <v>35</v>
      </c>
      <c r="L8" s="126">
        <v>10</v>
      </c>
      <c r="M8" s="11"/>
      <c r="N8" s="11"/>
      <c r="O8" s="11"/>
    </row>
    <row r="9" spans="1:19" ht="3" customHeight="1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66" t="s">
        <v>35</v>
      </c>
      <c r="L9" s="127"/>
      <c r="M9" s="11"/>
      <c r="N9" s="11"/>
      <c r="O9" s="11"/>
    </row>
    <row r="10" spans="1:19" ht="20.100000000000001" customHeight="1" x14ac:dyDescent="0.3">
      <c r="A10" s="143" t="s">
        <v>13</v>
      </c>
      <c r="B10" s="6" t="s">
        <v>7</v>
      </c>
      <c r="C10" s="8">
        <v>25</v>
      </c>
      <c r="D10" s="8">
        <v>27</v>
      </c>
      <c r="E10" s="8">
        <v>27</v>
      </c>
      <c r="F10" s="8">
        <v>27</v>
      </c>
      <c r="G10" s="8">
        <v>27</v>
      </c>
      <c r="H10" s="8">
        <v>27</v>
      </c>
      <c r="I10" s="9"/>
      <c r="J10" s="10"/>
      <c r="K10" s="15" t="s">
        <v>82</v>
      </c>
      <c r="L10" s="124">
        <v>6</v>
      </c>
      <c r="M10" s="11"/>
      <c r="N10" s="11"/>
      <c r="O10" s="11"/>
    </row>
    <row r="11" spans="1:19" ht="20.100000000000001" customHeight="1" x14ac:dyDescent="0.3">
      <c r="A11" s="144"/>
      <c r="B11" s="6" t="s">
        <v>8</v>
      </c>
      <c r="C11" s="8">
        <v>23</v>
      </c>
      <c r="D11" s="8">
        <v>28</v>
      </c>
      <c r="E11" s="8">
        <v>24</v>
      </c>
      <c r="F11" s="8">
        <v>24</v>
      </c>
      <c r="G11" s="8">
        <v>23</v>
      </c>
      <c r="H11" s="8"/>
      <c r="I11" s="8"/>
      <c r="J11" s="14"/>
      <c r="K11" s="15" t="s">
        <v>38</v>
      </c>
      <c r="L11" s="124">
        <f>+SUM(L4:L10)</f>
        <v>86</v>
      </c>
      <c r="M11" s="12"/>
      <c r="N11" s="12"/>
      <c r="O11" s="12"/>
    </row>
    <row r="12" spans="1:19" ht="20.100000000000001" customHeight="1" x14ac:dyDescent="0.25">
      <c r="A12" s="144"/>
      <c r="B12" s="6" t="s">
        <v>9</v>
      </c>
      <c r="C12" s="8">
        <v>17</v>
      </c>
      <c r="D12" s="8">
        <v>25</v>
      </c>
      <c r="E12" s="8">
        <v>24</v>
      </c>
      <c r="F12" s="8">
        <v>24</v>
      </c>
      <c r="G12" s="8">
        <v>20</v>
      </c>
      <c r="H12" s="8"/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144"/>
      <c r="B13" s="6" t="s">
        <v>10</v>
      </c>
      <c r="C13" s="8">
        <v>6</v>
      </c>
      <c r="D13" s="8">
        <v>3</v>
      </c>
      <c r="E13" s="8">
        <v>0</v>
      </c>
      <c r="F13" s="8">
        <v>0</v>
      </c>
      <c r="G13" s="8">
        <v>3</v>
      </c>
      <c r="H13" s="8"/>
      <c r="I13" s="8"/>
      <c r="J13" s="14"/>
      <c r="K13" s="15" t="s">
        <v>12</v>
      </c>
      <c r="L13" s="124">
        <v>49</v>
      </c>
      <c r="M13" s="12"/>
      <c r="N13" s="12"/>
      <c r="O13" s="12"/>
    </row>
    <row r="14" spans="1:19" ht="20.100000000000001" customHeight="1" x14ac:dyDescent="0.3">
      <c r="A14" s="145"/>
      <c r="B14" s="6" t="s">
        <v>11</v>
      </c>
      <c r="C14" s="27">
        <f>+C12-C10</f>
        <v>-8</v>
      </c>
      <c r="D14" s="27">
        <f>+D12-D10</f>
        <v>-2</v>
      </c>
      <c r="E14" s="27">
        <f>+E12-E10</f>
        <v>-3</v>
      </c>
      <c r="F14" s="27">
        <f>+F12-F10</f>
        <v>-3</v>
      </c>
      <c r="G14" s="27">
        <f>+G12-G10</f>
        <v>-7</v>
      </c>
      <c r="H14" s="27"/>
      <c r="I14" s="8"/>
      <c r="J14" s="14"/>
      <c r="K14" s="15" t="s">
        <v>13</v>
      </c>
      <c r="L14" s="124">
        <v>37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128"/>
      <c r="M15" s="12"/>
      <c r="N15" s="12"/>
      <c r="O15" s="12"/>
    </row>
    <row r="16" spans="1:19" ht="20.100000000000001" customHeight="1" x14ac:dyDescent="0.3">
      <c r="B16" s="6" t="s">
        <v>14</v>
      </c>
      <c r="C16" s="8">
        <v>4</v>
      </c>
      <c r="D16" s="8">
        <v>0</v>
      </c>
      <c r="E16" s="8">
        <v>1</v>
      </c>
      <c r="F16" s="8">
        <v>0</v>
      </c>
      <c r="G16" s="8">
        <v>0</v>
      </c>
      <c r="H16" s="8"/>
      <c r="I16" s="8"/>
      <c r="J16" s="14"/>
      <c r="K16" s="15" t="s">
        <v>38</v>
      </c>
      <c r="L16" s="124">
        <f>+L14+L13</f>
        <v>86</v>
      </c>
      <c r="M16" s="12"/>
      <c r="N16" s="12"/>
      <c r="O16" s="12"/>
    </row>
    <row r="17" spans="1:29" ht="18.75" x14ac:dyDescent="0.25">
      <c r="B17" s="6" t="s">
        <v>15</v>
      </c>
      <c r="C17" s="8">
        <v>1</v>
      </c>
      <c r="D17" s="8">
        <v>1</v>
      </c>
      <c r="E17" s="8">
        <v>1</v>
      </c>
      <c r="F17" s="8">
        <v>0</v>
      </c>
      <c r="G17" s="8">
        <v>1</v>
      </c>
      <c r="H17" s="80"/>
      <c r="I17" s="8"/>
      <c r="J17" s="14"/>
      <c r="K17" s="12"/>
      <c r="L17" s="12"/>
      <c r="M17" s="12"/>
      <c r="N17" s="12"/>
      <c r="O17" s="12"/>
    </row>
    <row r="18" spans="1:29" ht="20.100000000000001" customHeight="1" x14ac:dyDescent="0.25">
      <c r="B18" s="6" t="s">
        <v>16</v>
      </c>
      <c r="C18" s="8">
        <v>88</v>
      </c>
      <c r="D18" s="8">
        <v>87</v>
      </c>
      <c r="E18" s="8">
        <v>87</v>
      </c>
      <c r="F18" s="8">
        <v>87</v>
      </c>
      <c r="G18" s="8">
        <v>86</v>
      </c>
      <c r="H18" s="8"/>
      <c r="I18" s="8"/>
      <c r="J18" s="14"/>
      <c r="K18" s="12"/>
      <c r="L18" s="12"/>
      <c r="M18" s="12"/>
      <c r="N18" s="12"/>
      <c r="O18" s="12"/>
    </row>
    <row r="19" spans="1:29" ht="20.100000000000001" customHeight="1" x14ac:dyDescent="0.25">
      <c r="B19" s="6" t="s">
        <v>18</v>
      </c>
      <c r="C19" s="8">
        <v>3</v>
      </c>
      <c r="D19" s="8">
        <v>4</v>
      </c>
      <c r="E19" s="8">
        <v>4</v>
      </c>
      <c r="F19" s="8">
        <v>4</v>
      </c>
      <c r="G19" s="8">
        <v>4</v>
      </c>
      <c r="H19" s="8"/>
      <c r="I19" s="8"/>
      <c r="J19" s="14"/>
      <c r="K19" s="12"/>
      <c r="L19" s="12"/>
      <c r="M19" s="12"/>
      <c r="N19" s="12"/>
      <c r="O19" s="12"/>
    </row>
    <row r="21" spans="1:29" ht="15.75" x14ac:dyDescent="0.25">
      <c r="A21" s="33" t="s">
        <v>41</v>
      </c>
      <c r="B21" s="23"/>
      <c r="C21" s="23"/>
      <c r="D21" s="23"/>
      <c r="I21" s="33" t="s">
        <v>89</v>
      </c>
      <c r="J21" s="23"/>
      <c r="K21" s="23"/>
      <c r="L21" s="23"/>
    </row>
    <row r="22" spans="1:29" ht="30" x14ac:dyDescent="0.25">
      <c r="A22" s="24" t="s">
        <v>42</v>
      </c>
      <c r="B22" s="25" t="s">
        <v>43</v>
      </c>
      <c r="C22" s="146" t="s">
        <v>44</v>
      </c>
      <c r="D22" s="147"/>
      <c r="E22" s="147"/>
      <c r="F22" s="148"/>
      <c r="G22" s="142"/>
      <c r="I22" s="24" t="s">
        <v>42</v>
      </c>
      <c r="J22" s="161" t="s">
        <v>43</v>
      </c>
      <c r="K22" s="162"/>
      <c r="L22" s="163"/>
      <c r="M22" s="35" t="s">
        <v>36</v>
      </c>
      <c r="N22" s="36"/>
      <c r="O22" s="71" t="s">
        <v>103</v>
      </c>
      <c r="P22" s="71" t="s">
        <v>99</v>
      </c>
      <c r="Q22" s="71" t="s">
        <v>102</v>
      </c>
      <c r="AC22" s="141"/>
    </row>
    <row r="23" spans="1:29" ht="15" customHeight="1" x14ac:dyDescent="0.25">
      <c r="A23" s="82">
        <v>1461</v>
      </c>
      <c r="B23" s="81" t="s">
        <v>196</v>
      </c>
      <c r="C23" s="149" t="s">
        <v>197</v>
      </c>
      <c r="D23" s="150"/>
      <c r="E23" s="150"/>
      <c r="F23" s="151"/>
      <c r="I23" s="136">
        <v>1461</v>
      </c>
      <c r="J23" s="185" t="s">
        <v>205</v>
      </c>
      <c r="K23" s="185"/>
      <c r="L23" s="185"/>
      <c r="M23" s="157">
        <v>2</v>
      </c>
      <c r="N23" s="158"/>
      <c r="O23" s="73">
        <v>45529</v>
      </c>
      <c r="P23" s="72"/>
      <c r="Q23" s="86"/>
    </row>
    <row r="24" spans="1:29" ht="15" customHeight="1" x14ac:dyDescent="0.25">
      <c r="A24" s="82">
        <v>2137</v>
      </c>
      <c r="B24" s="81" t="s">
        <v>214</v>
      </c>
      <c r="C24" s="149" t="s">
        <v>215</v>
      </c>
      <c r="D24" s="150"/>
      <c r="E24" s="150"/>
      <c r="F24" s="151"/>
      <c r="I24" s="136">
        <v>1704</v>
      </c>
      <c r="J24" s="185" t="s">
        <v>206</v>
      </c>
      <c r="K24" s="185"/>
      <c r="L24" s="185"/>
      <c r="M24" s="157">
        <v>2</v>
      </c>
      <c r="N24" s="158"/>
      <c r="O24" s="73">
        <v>45529</v>
      </c>
      <c r="P24" s="72"/>
      <c r="Q24" s="86"/>
    </row>
    <row r="25" spans="1:29" ht="15" customHeight="1" x14ac:dyDescent="0.25">
      <c r="A25" s="102">
        <v>2218</v>
      </c>
      <c r="B25" s="103" t="s">
        <v>225</v>
      </c>
      <c r="C25" s="149" t="s">
        <v>226</v>
      </c>
      <c r="D25" s="150"/>
      <c r="E25" s="150"/>
      <c r="F25" s="151"/>
      <c r="I25" s="136">
        <v>2067</v>
      </c>
      <c r="J25" s="185" t="s">
        <v>207</v>
      </c>
      <c r="K25" s="185"/>
      <c r="L25" s="185"/>
      <c r="M25" s="157">
        <v>2</v>
      </c>
      <c r="N25" s="158"/>
      <c r="O25" s="73">
        <v>45529</v>
      </c>
      <c r="P25" s="72"/>
      <c r="Q25" s="86"/>
    </row>
    <row r="26" spans="1:29" ht="15" customHeight="1" x14ac:dyDescent="0.25">
      <c r="A26" s="102">
        <v>2308</v>
      </c>
      <c r="B26" s="103" t="s">
        <v>227</v>
      </c>
      <c r="C26" s="149" t="s">
        <v>228</v>
      </c>
      <c r="D26" s="150"/>
      <c r="E26" s="150"/>
      <c r="F26" s="151"/>
      <c r="I26" s="136">
        <v>2137</v>
      </c>
      <c r="J26" s="185" t="s">
        <v>208</v>
      </c>
      <c r="K26" s="185"/>
      <c r="L26" s="185"/>
      <c r="M26" s="157">
        <v>2</v>
      </c>
      <c r="N26" s="158"/>
      <c r="O26" s="73">
        <v>45529</v>
      </c>
      <c r="P26" s="72"/>
      <c r="Q26" s="86"/>
    </row>
    <row r="27" spans="1:29" ht="15" customHeight="1" x14ac:dyDescent="0.25">
      <c r="A27" s="102"/>
      <c r="B27" s="103"/>
      <c r="C27" s="149"/>
      <c r="D27" s="150"/>
      <c r="E27" s="150"/>
      <c r="F27" s="151"/>
      <c r="I27" s="136">
        <v>2289</v>
      </c>
      <c r="J27" s="185" t="s">
        <v>209</v>
      </c>
      <c r="K27" s="185"/>
      <c r="L27" s="185"/>
      <c r="M27" s="157">
        <v>2</v>
      </c>
      <c r="N27" s="158"/>
      <c r="O27" s="73">
        <v>45529</v>
      </c>
      <c r="P27" s="72"/>
      <c r="Q27" s="86"/>
    </row>
    <row r="28" spans="1:29" ht="15" customHeight="1" x14ac:dyDescent="0.25">
      <c r="A28" s="102"/>
      <c r="B28" s="103"/>
      <c r="C28" s="149"/>
      <c r="D28" s="150"/>
      <c r="E28" s="150"/>
      <c r="F28" s="151"/>
      <c r="I28" s="136">
        <v>2290</v>
      </c>
      <c r="J28" s="185" t="s">
        <v>210</v>
      </c>
      <c r="K28" s="185"/>
      <c r="L28" s="185"/>
      <c r="M28" s="157">
        <v>2</v>
      </c>
      <c r="N28" s="158"/>
      <c r="O28" s="73">
        <v>45529</v>
      </c>
      <c r="P28" s="70"/>
      <c r="Q28" s="86"/>
    </row>
    <row r="29" spans="1:29" ht="15" customHeight="1" x14ac:dyDescent="0.25">
      <c r="A29" s="104"/>
      <c r="B29" s="105"/>
      <c r="C29" s="149"/>
      <c r="D29" s="150"/>
      <c r="E29" s="150"/>
      <c r="F29" s="151"/>
      <c r="I29" s="136">
        <v>2299</v>
      </c>
      <c r="J29" s="185" t="s">
        <v>164</v>
      </c>
      <c r="K29" s="185"/>
      <c r="L29" s="185"/>
      <c r="M29" s="157">
        <v>2</v>
      </c>
      <c r="N29" s="158"/>
      <c r="O29" s="73">
        <v>45529</v>
      </c>
      <c r="P29" s="70"/>
      <c r="Q29" s="86"/>
      <c r="U29" s="141"/>
      <c r="V29" s="141"/>
    </row>
    <row r="30" spans="1:29" ht="15" customHeight="1" x14ac:dyDescent="0.25">
      <c r="A30" s="135"/>
      <c r="B30" s="105"/>
      <c r="C30" s="149"/>
      <c r="D30" s="150"/>
      <c r="E30" s="150"/>
      <c r="F30" s="151"/>
      <c r="I30" s="136">
        <v>1817</v>
      </c>
      <c r="J30" s="185" t="s">
        <v>211</v>
      </c>
      <c r="K30" s="185"/>
      <c r="L30" s="185"/>
      <c r="M30" s="157">
        <v>1</v>
      </c>
      <c r="N30" s="158"/>
      <c r="O30" s="73">
        <v>45530</v>
      </c>
      <c r="P30" s="70"/>
      <c r="Q30" s="86"/>
    </row>
    <row r="31" spans="1:29" ht="15" customHeight="1" x14ac:dyDescent="0.25">
      <c r="A31" s="52"/>
      <c r="B31" s="53"/>
      <c r="C31" s="154"/>
      <c r="D31" s="154"/>
      <c r="E31" s="154"/>
      <c r="F31" s="154"/>
      <c r="I31" s="136">
        <v>2129</v>
      </c>
      <c r="J31" s="185" t="s">
        <v>212</v>
      </c>
      <c r="K31" s="185"/>
      <c r="L31" s="185"/>
      <c r="M31" s="157">
        <v>1</v>
      </c>
      <c r="N31" s="158"/>
      <c r="O31" s="73">
        <v>45530</v>
      </c>
      <c r="P31" s="70"/>
      <c r="Q31" s="86"/>
    </row>
    <row r="32" spans="1:29" ht="15.75" x14ac:dyDescent="0.25">
      <c r="A32" s="34" t="s">
        <v>49</v>
      </c>
      <c r="B32" s="23"/>
      <c r="C32" s="23"/>
      <c r="D32" s="23"/>
      <c r="I32" s="136">
        <v>2235</v>
      </c>
      <c r="J32" s="185" t="s">
        <v>213</v>
      </c>
      <c r="K32" s="185"/>
      <c r="L32" s="185"/>
      <c r="M32" s="157">
        <v>1</v>
      </c>
      <c r="N32" s="158"/>
      <c r="O32" s="73">
        <v>45530</v>
      </c>
      <c r="P32" s="70"/>
      <c r="Q32" s="86"/>
    </row>
    <row r="33" spans="1:21" ht="15.75" x14ac:dyDescent="0.25">
      <c r="A33" s="24" t="s">
        <v>42</v>
      </c>
      <c r="B33" s="39" t="s">
        <v>43</v>
      </c>
      <c r="C33" s="41"/>
      <c r="D33" s="36"/>
      <c r="E33" s="35" t="s">
        <v>36</v>
      </c>
      <c r="F33" s="36"/>
      <c r="G33" s="29" t="s">
        <v>51</v>
      </c>
      <c r="I33" s="138">
        <v>1276</v>
      </c>
      <c r="J33" s="186" t="s">
        <v>216</v>
      </c>
      <c r="K33" s="187"/>
      <c r="L33" s="188"/>
      <c r="M33" s="157">
        <v>2</v>
      </c>
      <c r="N33" s="158"/>
      <c r="O33" s="140">
        <v>45530</v>
      </c>
      <c r="P33" s="72"/>
      <c r="Q33" s="86"/>
    </row>
    <row r="34" spans="1:21" ht="15" customHeight="1" x14ac:dyDescent="0.25">
      <c r="A34" s="83">
        <v>2310</v>
      </c>
      <c r="B34" s="166" t="s">
        <v>198</v>
      </c>
      <c r="C34" s="167"/>
      <c r="D34" s="168"/>
      <c r="E34" s="157" t="s">
        <v>33</v>
      </c>
      <c r="F34" s="158"/>
      <c r="G34" s="60">
        <v>45531</v>
      </c>
      <c r="I34" s="138">
        <v>1704</v>
      </c>
      <c r="J34" s="186" t="s">
        <v>217</v>
      </c>
      <c r="K34" s="187"/>
      <c r="L34" s="188"/>
      <c r="M34" s="157">
        <v>2</v>
      </c>
      <c r="N34" s="158"/>
      <c r="O34" s="140">
        <v>45530</v>
      </c>
      <c r="P34" s="72"/>
      <c r="Q34" s="86"/>
    </row>
    <row r="35" spans="1:21" ht="15" customHeight="1" x14ac:dyDescent="0.25">
      <c r="A35" s="83">
        <v>2311</v>
      </c>
      <c r="B35" s="166" t="s">
        <v>199</v>
      </c>
      <c r="C35" s="167"/>
      <c r="D35" s="168"/>
      <c r="E35" s="157" t="s">
        <v>33</v>
      </c>
      <c r="F35" s="158"/>
      <c r="G35" s="60">
        <v>45531</v>
      </c>
      <c r="I35" s="139">
        <v>2256</v>
      </c>
      <c r="J35" s="186" t="s">
        <v>218</v>
      </c>
      <c r="K35" s="187"/>
      <c r="L35" s="188"/>
      <c r="M35" s="157">
        <v>1</v>
      </c>
      <c r="N35" s="158"/>
      <c r="O35" s="140">
        <v>45531</v>
      </c>
      <c r="P35" s="70"/>
      <c r="Q35" s="86"/>
    </row>
    <row r="36" spans="1:21" ht="15" customHeight="1" x14ac:dyDescent="0.25">
      <c r="A36" s="137">
        <v>2312</v>
      </c>
      <c r="B36" s="166" t="s">
        <v>200</v>
      </c>
      <c r="C36" s="167"/>
      <c r="D36" s="168"/>
      <c r="E36" s="157" t="s">
        <v>33</v>
      </c>
      <c r="F36" s="158"/>
      <c r="G36" s="60">
        <v>45531</v>
      </c>
      <c r="I36" s="138">
        <v>2308</v>
      </c>
      <c r="J36" s="189" t="s">
        <v>182</v>
      </c>
      <c r="K36" s="190"/>
      <c r="L36" s="191"/>
      <c r="M36" s="164">
        <v>1</v>
      </c>
      <c r="N36" s="164"/>
      <c r="O36" s="140">
        <v>45532</v>
      </c>
      <c r="P36" s="70">
        <v>3</v>
      </c>
      <c r="Q36" s="86"/>
    </row>
    <row r="37" spans="1:21" ht="15" customHeight="1" x14ac:dyDescent="0.25">
      <c r="A37" s="83">
        <v>2313</v>
      </c>
      <c r="B37" s="166" t="s">
        <v>201</v>
      </c>
      <c r="C37" s="167"/>
      <c r="D37" s="168"/>
      <c r="E37" s="157" t="s">
        <v>31</v>
      </c>
      <c r="F37" s="158"/>
      <c r="G37" s="60">
        <v>45531</v>
      </c>
      <c r="I37" s="138">
        <v>1496</v>
      </c>
      <c r="J37" s="189" t="s">
        <v>230</v>
      </c>
      <c r="K37" s="190"/>
      <c r="L37" s="191"/>
      <c r="M37" s="164">
        <v>2</v>
      </c>
      <c r="N37" s="164"/>
      <c r="O37" s="140">
        <v>45533</v>
      </c>
      <c r="P37" s="70"/>
      <c r="Q37" s="86"/>
    </row>
    <row r="38" spans="1:21" ht="15" customHeight="1" x14ac:dyDescent="0.25">
      <c r="A38" s="83">
        <v>2315</v>
      </c>
      <c r="B38" s="166" t="s">
        <v>224</v>
      </c>
      <c r="C38" s="167"/>
      <c r="D38" s="168"/>
      <c r="E38" s="157" t="s">
        <v>31</v>
      </c>
      <c r="F38" s="158"/>
      <c r="G38" s="60">
        <v>45532</v>
      </c>
      <c r="I38" s="138">
        <v>2291</v>
      </c>
      <c r="J38" s="189" t="s">
        <v>231</v>
      </c>
      <c r="K38" s="190"/>
      <c r="L38" s="191"/>
      <c r="M38" s="164">
        <v>2</v>
      </c>
      <c r="N38" s="164"/>
      <c r="O38" s="140">
        <v>45533</v>
      </c>
      <c r="P38" s="70"/>
      <c r="Q38" s="132"/>
    </row>
    <row r="39" spans="1:21" ht="15.75" x14ac:dyDescent="0.25">
      <c r="A39" s="83"/>
      <c r="B39" s="166"/>
      <c r="C39" s="167"/>
      <c r="D39" s="168"/>
      <c r="E39" s="157"/>
      <c r="F39" s="158"/>
      <c r="G39" s="60"/>
      <c r="I39" s="138">
        <v>2311</v>
      </c>
      <c r="J39" s="189" t="s">
        <v>232</v>
      </c>
      <c r="K39" s="190"/>
      <c r="L39" s="191"/>
      <c r="M39" s="164">
        <v>2</v>
      </c>
      <c r="N39" s="164"/>
      <c r="O39" s="140">
        <v>45533</v>
      </c>
    </row>
    <row r="40" spans="1:21" ht="15.75" x14ac:dyDescent="0.25">
      <c r="A40" s="83"/>
      <c r="B40" s="166"/>
      <c r="C40" s="167"/>
      <c r="D40" s="168"/>
      <c r="E40" s="157"/>
      <c r="F40" s="158"/>
      <c r="G40" s="60"/>
      <c r="I40" s="91"/>
      <c r="J40" s="175"/>
      <c r="K40" s="176"/>
      <c r="L40" s="177"/>
      <c r="M40" s="164"/>
      <c r="N40" s="164"/>
      <c r="O40" s="60"/>
      <c r="P40" s="110"/>
      <c r="Q40" s="111"/>
    </row>
    <row r="41" spans="1:21" ht="15.75" x14ac:dyDescent="0.25">
      <c r="A41" s="83"/>
      <c r="B41" s="166"/>
      <c r="C41" s="167"/>
      <c r="D41" s="168"/>
      <c r="E41" s="157"/>
      <c r="F41" s="158"/>
      <c r="G41" s="60"/>
      <c r="I41" s="91"/>
      <c r="J41" s="175"/>
      <c r="K41" s="176"/>
      <c r="L41" s="177"/>
      <c r="M41" s="164"/>
      <c r="N41" s="164"/>
      <c r="O41" s="60"/>
      <c r="P41" s="110"/>
      <c r="Q41" s="133"/>
      <c r="U41" s="141"/>
    </row>
    <row r="42" spans="1:21" ht="15.75" x14ac:dyDescent="0.25">
      <c r="A42" s="83"/>
      <c r="B42" s="166"/>
      <c r="C42" s="167"/>
      <c r="D42" s="168"/>
      <c r="E42" s="157"/>
      <c r="F42" s="158"/>
      <c r="G42" s="60"/>
      <c r="I42" s="91"/>
      <c r="J42" s="175"/>
      <c r="K42" s="176"/>
      <c r="L42" s="177"/>
      <c r="M42" s="164"/>
      <c r="N42" s="164"/>
      <c r="O42" s="60"/>
      <c r="P42" s="110"/>
      <c r="Q42" s="133"/>
    </row>
    <row r="43" spans="1:21" ht="15.75" x14ac:dyDescent="0.25">
      <c r="A43" s="83"/>
      <c r="B43" s="166"/>
      <c r="C43" s="167"/>
      <c r="D43" s="168"/>
      <c r="E43" s="157"/>
      <c r="F43" s="158"/>
      <c r="G43" s="60"/>
      <c r="I43" s="91"/>
      <c r="J43" s="175"/>
      <c r="K43" s="176"/>
      <c r="L43" s="177"/>
      <c r="M43" s="164"/>
      <c r="N43" s="164"/>
      <c r="O43" s="60"/>
      <c r="P43" s="110"/>
      <c r="Q43" s="133"/>
    </row>
    <row r="44" spans="1:21" ht="15.75" x14ac:dyDescent="0.25">
      <c r="A44" s="83"/>
      <c r="B44" s="166"/>
      <c r="C44" s="167"/>
      <c r="D44" s="168"/>
      <c r="E44" s="157"/>
      <c r="F44" s="158"/>
      <c r="G44" s="60"/>
      <c r="I44" s="91"/>
      <c r="J44" s="175"/>
      <c r="K44" s="176"/>
      <c r="L44" s="177"/>
      <c r="M44" s="164"/>
      <c r="N44" s="164"/>
      <c r="O44" s="60"/>
      <c r="P44" s="110"/>
      <c r="Q44" s="133"/>
    </row>
    <row r="45" spans="1:21" ht="15.75" x14ac:dyDescent="0.25">
      <c r="A45" s="83"/>
      <c r="B45" s="166"/>
      <c r="C45" s="167"/>
      <c r="D45" s="168"/>
      <c r="E45" s="157"/>
      <c r="F45" s="158"/>
      <c r="G45" s="60"/>
      <c r="O45" s="109"/>
      <c r="P45" s="110"/>
      <c r="Q45" s="133"/>
    </row>
    <row r="46" spans="1:21" ht="15.75" x14ac:dyDescent="0.25">
      <c r="A46" s="83"/>
      <c r="B46" s="166"/>
      <c r="C46" s="167"/>
      <c r="D46" s="168"/>
      <c r="E46" s="157"/>
      <c r="F46" s="158"/>
      <c r="G46" s="60"/>
      <c r="O46" s="109"/>
      <c r="P46" s="110"/>
      <c r="Q46" s="111"/>
    </row>
    <row r="47" spans="1:21" x14ac:dyDescent="0.25">
      <c r="A47" s="52"/>
      <c r="B47" s="53"/>
      <c r="C47" s="54"/>
      <c r="D47" s="55"/>
      <c r="E47" s="154"/>
      <c r="F47" s="154"/>
      <c r="G47" s="56"/>
    </row>
    <row r="48" spans="1:21" ht="15.75" x14ac:dyDescent="0.25">
      <c r="A48" s="33" t="s">
        <v>97</v>
      </c>
      <c r="B48" s="23"/>
      <c r="C48" s="23"/>
      <c r="D48" s="23"/>
      <c r="I48" s="24" t="s">
        <v>42</v>
      </c>
      <c r="J48" s="161" t="s">
        <v>43</v>
      </c>
      <c r="K48" s="162"/>
      <c r="L48" s="163"/>
      <c r="M48" s="184" t="s">
        <v>171</v>
      </c>
      <c r="N48" s="184"/>
      <c r="O48" s="109"/>
      <c r="P48" s="110"/>
      <c r="Q48" s="116"/>
    </row>
    <row r="49" spans="1:17" ht="18.75" x14ac:dyDescent="0.25">
      <c r="A49" s="24" t="s">
        <v>42</v>
      </c>
      <c r="B49" s="25" t="s">
        <v>43</v>
      </c>
      <c r="C49" s="146" t="s">
        <v>98</v>
      </c>
      <c r="D49" s="147"/>
      <c r="E49" s="147"/>
      <c r="F49" s="148"/>
      <c r="I49" s="87">
        <v>2196</v>
      </c>
      <c r="J49" s="192" t="s">
        <v>219</v>
      </c>
      <c r="K49" s="193"/>
      <c r="L49" s="194"/>
      <c r="M49" s="195">
        <v>3</v>
      </c>
      <c r="N49" s="195"/>
      <c r="O49" s="109"/>
      <c r="P49" s="110"/>
      <c r="Q49" s="116"/>
    </row>
    <row r="50" spans="1:17" x14ac:dyDescent="0.25">
      <c r="A50" s="24">
        <v>1768</v>
      </c>
      <c r="B50" s="26" t="s">
        <v>202</v>
      </c>
      <c r="C50" s="165">
        <v>45530</v>
      </c>
      <c r="D50" s="150"/>
      <c r="E50" s="150"/>
      <c r="F50" s="151"/>
      <c r="I50" s="91">
        <v>2222</v>
      </c>
      <c r="J50" s="175" t="s">
        <v>220</v>
      </c>
      <c r="K50" s="176"/>
      <c r="L50" s="177"/>
      <c r="M50" s="164">
        <v>3</v>
      </c>
      <c r="N50" s="164"/>
      <c r="O50" s="109"/>
      <c r="P50" s="110"/>
      <c r="Q50" s="116"/>
    </row>
    <row r="51" spans="1:17" x14ac:dyDescent="0.25">
      <c r="A51" s="24">
        <v>2103</v>
      </c>
      <c r="B51" s="26" t="s">
        <v>203</v>
      </c>
      <c r="C51" s="165">
        <v>45530</v>
      </c>
      <c r="D51" s="150"/>
      <c r="E51" s="150"/>
      <c r="F51" s="151"/>
      <c r="I51" s="91">
        <v>2256</v>
      </c>
      <c r="J51" s="175" t="s">
        <v>218</v>
      </c>
      <c r="K51" s="176"/>
      <c r="L51" s="177"/>
      <c r="M51" s="164">
        <v>3</v>
      </c>
      <c r="N51" s="164"/>
      <c r="O51" s="109"/>
      <c r="P51" s="110"/>
      <c r="Q51" s="116"/>
    </row>
    <row r="52" spans="1:17" x14ac:dyDescent="0.25">
      <c r="A52" s="50">
        <v>1402</v>
      </c>
      <c r="B52" s="51" t="s">
        <v>204</v>
      </c>
      <c r="C52" s="165" t="s">
        <v>229</v>
      </c>
      <c r="D52" s="150"/>
      <c r="E52" s="150"/>
      <c r="F52" s="151"/>
      <c r="I52" s="91">
        <v>2272</v>
      </c>
      <c r="J52" s="172" t="s">
        <v>221</v>
      </c>
      <c r="K52" s="173"/>
      <c r="L52" s="174"/>
      <c r="M52" s="164">
        <v>2</v>
      </c>
      <c r="N52" s="164"/>
      <c r="O52" s="109"/>
      <c r="P52" s="110"/>
      <c r="Q52" s="116"/>
    </row>
    <row r="53" spans="1:17" x14ac:dyDescent="0.25">
      <c r="A53" s="50">
        <v>2290</v>
      </c>
      <c r="B53" s="51" t="s">
        <v>145</v>
      </c>
      <c r="C53" s="165" t="s">
        <v>229</v>
      </c>
      <c r="D53" s="150"/>
      <c r="E53" s="150"/>
      <c r="F53" s="151"/>
      <c r="I53" s="91">
        <v>2289</v>
      </c>
      <c r="J53" s="175" t="s">
        <v>222</v>
      </c>
      <c r="K53" s="176"/>
      <c r="L53" s="177"/>
      <c r="M53" s="164">
        <v>3</v>
      </c>
      <c r="N53" s="164"/>
      <c r="O53" s="109"/>
      <c r="P53" s="110"/>
      <c r="Q53" s="116"/>
    </row>
    <row r="54" spans="1:17" x14ac:dyDescent="0.25">
      <c r="I54" s="91">
        <v>2299</v>
      </c>
      <c r="J54" s="172" t="s">
        <v>223</v>
      </c>
      <c r="K54" s="173"/>
      <c r="L54" s="174"/>
      <c r="M54" s="164">
        <v>2</v>
      </c>
      <c r="N54" s="164"/>
    </row>
    <row r="55" spans="1:17" x14ac:dyDescent="0.25">
      <c r="I55" s="91">
        <v>1704</v>
      </c>
      <c r="J55" s="172" t="s">
        <v>233</v>
      </c>
      <c r="K55" s="173"/>
      <c r="L55" s="174"/>
      <c r="M55" s="164">
        <v>2</v>
      </c>
      <c r="N55" s="164"/>
    </row>
    <row r="56" spans="1:17" x14ac:dyDescent="0.25">
      <c r="I56" s="91"/>
      <c r="J56" s="172"/>
      <c r="K56" s="173"/>
      <c r="L56" s="174"/>
      <c r="M56" s="164"/>
      <c r="N56" s="164"/>
    </row>
  </sheetData>
  <mergeCells count="107">
    <mergeCell ref="J54:L54"/>
    <mergeCell ref="M54:N54"/>
    <mergeCell ref="C53:F53"/>
    <mergeCell ref="J55:L55"/>
    <mergeCell ref="M55:N55"/>
    <mergeCell ref="E47:F47"/>
    <mergeCell ref="C49:F49"/>
    <mergeCell ref="C50:F50"/>
    <mergeCell ref="C51:F51"/>
    <mergeCell ref="C52:F52"/>
    <mergeCell ref="J51:L51"/>
    <mergeCell ref="M51:N51"/>
    <mergeCell ref="B44:D44"/>
    <mergeCell ref="E44:F44"/>
    <mergeCell ref="J52:L52"/>
    <mergeCell ref="M52:N52"/>
    <mergeCell ref="B45:D45"/>
    <mergeCell ref="E45:F45"/>
    <mergeCell ref="J53:L53"/>
    <mergeCell ref="M53:N53"/>
    <mergeCell ref="B46:D46"/>
    <mergeCell ref="E46:F46"/>
    <mergeCell ref="J49:L49"/>
    <mergeCell ref="M49:N49"/>
    <mergeCell ref="B42:D42"/>
    <mergeCell ref="E42:F42"/>
    <mergeCell ref="J50:L50"/>
    <mergeCell ref="M50:N50"/>
    <mergeCell ref="J43:L43"/>
    <mergeCell ref="M43:N43"/>
    <mergeCell ref="J44:L44"/>
    <mergeCell ref="M44:N44"/>
    <mergeCell ref="B43:D43"/>
    <mergeCell ref="E43:F43"/>
    <mergeCell ref="M48:N48"/>
    <mergeCell ref="B37:D37"/>
    <mergeCell ref="E37:F37"/>
    <mergeCell ref="J37:L37"/>
    <mergeCell ref="M37:N37"/>
    <mergeCell ref="B38:D38"/>
    <mergeCell ref="E38:F38"/>
    <mergeCell ref="J38:L38"/>
    <mergeCell ref="M38:N38"/>
    <mergeCell ref="B39:D39"/>
    <mergeCell ref="E39:F39"/>
    <mergeCell ref="B40:D40"/>
    <mergeCell ref="E40:F40"/>
    <mergeCell ref="J48:L48"/>
    <mergeCell ref="J39:L39"/>
    <mergeCell ref="M39:N39"/>
    <mergeCell ref="B41:D41"/>
    <mergeCell ref="E41:F41"/>
    <mergeCell ref="B34:D34"/>
    <mergeCell ref="E34:F34"/>
    <mergeCell ref="J34:L34"/>
    <mergeCell ref="M34:N34"/>
    <mergeCell ref="B35:D35"/>
    <mergeCell ref="E35:F35"/>
    <mergeCell ref="J35:L35"/>
    <mergeCell ref="M35:N35"/>
    <mergeCell ref="B36:D36"/>
    <mergeCell ref="E36:F36"/>
    <mergeCell ref="J36:L36"/>
    <mergeCell ref="M36:N36"/>
    <mergeCell ref="C30:F30"/>
    <mergeCell ref="J30:L30"/>
    <mergeCell ref="M30:N30"/>
    <mergeCell ref="C31:F31"/>
    <mergeCell ref="J31:L31"/>
    <mergeCell ref="M31:N31"/>
    <mergeCell ref="J32:L32"/>
    <mergeCell ref="M32:N32"/>
    <mergeCell ref="J33:L33"/>
    <mergeCell ref="M33:N33"/>
    <mergeCell ref="C27:F27"/>
    <mergeCell ref="J27:L27"/>
    <mergeCell ref="M27:N27"/>
    <mergeCell ref="C28:F28"/>
    <mergeCell ref="J28:L28"/>
    <mergeCell ref="M28:N28"/>
    <mergeCell ref="C29:F29"/>
    <mergeCell ref="J29:L29"/>
    <mergeCell ref="M29:N29"/>
    <mergeCell ref="J56:L56"/>
    <mergeCell ref="M56:N56"/>
    <mergeCell ref="J40:L40"/>
    <mergeCell ref="M40:N40"/>
    <mergeCell ref="J41:L41"/>
    <mergeCell ref="M41:N41"/>
    <mergeCell ref="J42:L42"/>
    <mergeCell ref="M42:N42"/>
    <mergeCell ref="A4:A8"/>
    <mergeCell ref="A10:A14"/>
    <mergeCell ref="C22:F22"/>
    <mergeCell ref="J22:L22"/>
    <mergeCell ref="C23:F23"/>
    <mergeCell ref="J23:L23"/>
    <mergeCell ref="M23:N23"/>
    <mergeCell ref="C24:F24"/>
    <mergeCell ref="J24:L24"/>
    <mergeCell ref="M24:N24"/>
    <mergeCell ref="C25:F25"/>
    <mergeCell ref="J25:L25"/>
    <mergeCell ref="M25:N25"/>
    <mergeCell ref="C26:F26"/>
    <mergeCell ref="J26:L26"/>
    <mergeCell ref="M26:N26"/>
  </mergeCells>
  <pageMargins left="0.25" right="0.25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R52"/>
  <sheetViews>
    <sheetView showGridLines="0" topLeftCell="A10" workbookViewId="0">
      <selection activeCell="E14" sqref="E14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195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143" t="s">
        <v>12</v>
      </c>
      <c r="B4" s="6" t="s">
        <v>8</v>
      </c>
      <c r="C4" s="13"/>
      <c r="D4" s="8">
        <v>5</v>
      </c>
      <c r="E4" s="8">
        <v>7</v>
      </c>
      <c r="F4" s="8">
        <v>7</v>
      </c>
      <c r="G4" s="8">
        <v>7</v>
      </c>
      <c r="H4" s="8">
        <v>4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144"/>
      <c r="B5" s="6" t="s">
        <v>9</v>
      </c>
      <c r="C5" s="13"/>
      <c r="D5" s="8">
        <v>5</v>
      </c>
      <c r="E5" s="8">
        <v>7</v>
      </c>
      <c r="F5" s="8">
        <v>7</v>
      </c>
      <c r="G5" s="8">
        <v>7</v>
      </c>
      <c r="H5" s="8">
        <v>4</v>
      </c>
      <c r="I5" s="8"/>
      <c r="J5" s="11"/>
      <c r="K5" s="11"/>
      <c r="L5" s="11"/>
      <c r="M5" s="11"/>
      <c r="N5" s="11"/>
    </row>
    <row r="6" spans="1:18" ht="20.100000000000001" customHeight="1" x14ac:dyDescent="0.25">
      <c r="A6" s="144"/>
      <c r="B6" s="6" t="s">
        <v>10</v>
      </c>
      <c r="C6" s="13"/>
      <c r="D6" s="8">
        <v>0</v>
      </c>
      <c r="E6" s="8">
        <v>0</v>
      </c>
      <c r="F6" s="8">
        <v>0</v>
      </c>
      <c r="G6" s="8">
        <v>0</v>
      </c>
      <c r="H6" s="8">
        <v>0</v>
      </c>
      <c r="I6" s="8"/>
      <c r="J6" s="11"/>
      <c r="K6" s="11"/>
      <c r="L6" s="11"/>
      <c r="M6" s="11"/>
      <c r="N6" s="11"/>
    </row>
    <row r="7" spans="1:18" ht="20.100000000000001" customHeight="1" x14ac:dyDescent="0.25">
      <c r="A7" s="145"/>
      <c r="B7" s="6" t="s">
        <v>27</v>
      </c>
      <c r="C7" s="13"/>
      <c r="D7" s="27">
        <f>+D5-D4</f>
        <v>0</v>
      </c>
      <c r="E7" s="28">
        <v>0</v>
      </c>
      <c r="F7" s="28">
        <v>0</v>
      </c>
      <c r="G7" s="28">
        <v>0</v>
      </c>
      <c r="H7" s="28">
        <v>0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143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>
        <v>1</v>
      </c>
      <c r="I9" s="8"/>
      <c r="J9" s="11"/>
      <c r="K9" s="11"/>
      <c r="L9" s="11"/>
      <c r="M9" s="11"/>
      <c r="N9" s="11"/>
    </row>
    <row r="10" spans="1:18" ht="20.100000000000001" customHeight="1" x14ac:dyDescent="0.25">
      <c r="A10" s="144"/>
      <c r="B10" s="6" t="s">
        <v>9</v>
      </c>
      <c r="C10" s="8">
        <v>1</v>
      </c>
      <c r="D10" s="8">
        <v>1</v>
      </c>
      <c r="E10" s="8">
        <v>2</v>
      </c>
      <c r="F10" s="8">
        <v>2</v>
      </c>
      <c r="G10" s="8">
        <v>1</v>
      </c>
      <c r="H10" s="8"/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144"/>
      <c r="B11" s="6" t="s">
        <v>10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/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145"/>
      <c r="B12" s="6" t="s">
        <v>27</v>
      </c>
      <c r="C12" s="61">
        <f t="shared" ref="C12:D12" si="0">+C10-C9</f>
        <v>0</v>
      </c>
      <c r="D12" s="61">
        <f t="shared" si="0"/>
        <v>0</v>
      </c>
      <c r="E12" s="61">
        <v>0</v>
      </c>
      <c r="F12" s="61">
        <v>0</v>
      </c>
      <c r="G12" s="61">
        <v>0</v>
      </c>
      <c r="H12" s="61"/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10</v>
      </c>
      <c r="D15" s="8">
        <v>10</v>
      </c>
      <c r="E15" s="8">
        <v>10</v>
      </c>
      <c r="F15" s="8">
        <v>10</v>
      </c>
      <c r="G15" s="8">
        <v>10</v>
      </c>
      <c r="H15" s="8">
        <v>10</v>
      </c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:D16" si="1">+C15-C14</f>
        <v>-4</v>
      </c>
      <c r="D16" s="27">
        <f t="shared" si="1"/>
        <v>-4</v>
      </c>
      <c r="E16" s="27">
        <f>+E15-E14</f>
        <v>-4</v>
      </c>
      <c r="F16" s="27">
        <f>+F15-F14</f>
        <v>-4</v>
      </c>
      <c r="G16" s="27">
        <f>+G15-G14</f>
        <v>-4</v>
      </c>
      <c r="H16" s="27">
        <f>+H15-H14</f>
        <v>-4</v>
      </c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143" t="s">
        <v>12</v>
      </c>
      <c r="B21" s="6" t="s">
        <v>8</v>
      </c>
      <c r="C21" s="13"/>
      <c r="D21" s="8">
        <v>9</v>
      </c>
      <c r="E21" s="8">
        <v>8</v>
      </c>
      <c r="F21" s="8">
        <v>9</v>
      </c>
      <c r="G21" s="8">
        <v>9</v>
      </c>
      <c r="H21" s="8">
        <v>9</v>
      </c>
      <c r="I21" s="8"/>
    </row>
    <row r="22" spans="1:14" ht="18.75" x14ac:dyDescent="0.25">
      <c r="A22" s="144"/>
      <c r="B22" s="6" t="s">
        <v>9</v>
      </c>
      <c r="C22" s="13"/>
      <c r="D22" s="8">
        <v>7</v>
      </c>
      <c r="E22" s="8">
        <v>7</v>
      </c>
      <c r="F22" s="8">
        <v>10</v>
      </c>
      <c r="G22" s="8">
        <v>11</v>
      </c>
      <c r="H22" s="8">
        <v>10</v>
      </c>
      <c r="I22" s="8"/>
    </row>
    <row r="23" spans="1:14" ht="18.75" x14ac:dyDescent="0.25">
      <c r="A23" s="144"/>
      <c r="B23" s="6" t="s">
        <v>10</v>
      </c>
      <c r="C23" s="13"/>
      <c r="D23" s="8">
        <v>2</v>
      </c>
      <c r="E23" s="8">
        <v>1</v>
      </c>
      <c r="F23" s="8">
        <v>0</v>
      </c>
      <c r="G23" s="8">
        <v>0</v>
      </c>
      <c r="H23" s="8">
        <v>0</v>
      </c>
      <c r="I23" s="8"/>
    </row>
    <row r="24" spans="1:14" ht="18.75" x14ac:dyDescent="0.25">
      <c r="A24" s="145"/>
      <c r="B24" s="6" t="s">
        <v>27</v>
      </c>
      <c r="C24" s="13"/>
      <c r="D24" s="28">
        <f>+D22-D21</f>
        <v>-2</v>
      </c>
      <c r="E24" s="28">
        <f>+E22-E21</f>
        <v>-1</v>
      </c>
      <c r="F24" s="28">
        <f>+F22-F21</f>
        <v>1</v>
      </c>
      <c r="G24" s="28">
        <f>+G22-G21</f>
        <v>2</v>
      </c>
      <c r="H24" s="28">
        <f>+H22-H21</f>
        <v>1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143" t="s">
        <v>13</v>
      </c>
      <c r="B26" s="6" t="s">
        <v>8</v>
      </c>
      <c r="C26" s="8">
        <v>3</v>
      </c>
      <c r="D26" s="8">
        <v>4</v>
      </c>
      <c r="E26" s="8">
        <v>4</v>
      </c>
      <c r="F26" s="8">
        <v>4</v>
      </c>
      <c r="G26" s="8">
        <v>1</v>
      </c>
      <c r="H26" s="8">
        <v>0</v>
      </c>
      <c r="I26" s="8"/>
    </row>
    <row r="27" spans="1:14" ht="18.75" x14ac:dyDescent="0.25">
      <c r="A27" s="144"/>
      <c r="B27" s="6" t="s">
        <v>9</v>
      </c>
      <c r="C27" s="8">
        <v>2</v>
      </c>
      <c r="D27" s="8">
        <v>4</v>
      </c>
      <c r="E27" s="8">
        <v>4</v>
      </c>
      <c r="F27" s="8">
        <v>4</v>
      </c>
      <c r="G27" s="8">
        <v>0</v>
      </c>
      <c r="H27" s="8"/>
      <c r="I27" s="8"/>
    </row>
    <row r="28" spans="1:14" ht="18.75" x14ac:dyDescent="0.25">
      <c r="A28" s="144"/>
      <c r="B28" s="6" t="s">
        <v>10</v>
      </c>
      <c r="C28" s="8">
        <v>1</v>
      </c>
      <c r="D28" s="8">
        <v>0</v>
      </c>
      <c r="E28" s="8">
        <v>1</v>
      </c>
      <c r="F28" s="8">
        <v>0</v>
      </c>
      <c r="G28" s="8">
        <v>0</v>
      </c>
      <c r="H28" s="8"/>
      <c r="I28" s="8"/>
    </row>
    <row r="29" spans="1:14" ht="18.75" x14ac:dyDescent="0.25">
      <c r="A29" s="145"/>
      <c r="B29" s="6" t="s">
        <v>27</v>
      </c>
      <c r="C29" s="28">
        <f t="shared" ref="C29:F29" si="2">+C27-C26</f>
        <v>-1</v>
      </c>
      <c r="D29" s="28">
        <f t="shared" si="2"/>
        <v>0</v>
      </c>
      <c r="E29" s="28">
        <f t="shared" si="2"/>
        <v>0</v>
      </c>
      <c r="F29" s="28">
        <f t="shared" si="2"/>
        <v>0</v>
      </c>
      <c r="G29" s="28">
        <f t="shared" ref="G29" si="3">+G27-G26</f>
        <v>-1</v>
      </c>
      <c r="H29" s="27"/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>
        <v>15</v>
      </c>
      <c r="I31" s="8"/>
    </row>
    <row r="32" spans="1:14" ht="18.75" x14ac:dyDescent="0.25">
      <c r="B32" s="6" t="s">
        <v>24</v>
      </c>
      <c r="C32" s="8">
        <v>17</v>
      </c>
      <c r="D32" s="8">
        <v>17</v>
      </c>
      <c r="E32" s="8">
        <v>16</v>
      </c>
      <c r="F32" s="8">
        <v>16</v>
      </c>
      <c r="G32" s="8">
        <v>16</v>
      </c>
      <c r="H32" s="8">
        <v>16</v>
      </c>
      <c r="I32" s="8"/>
    </row>
    <row r="33" spans="1:9" ht="18.75" x14ac:dyDescent="0.25">
      <c r="B33" s="6" t="s">
        <v>26</v>
      </c>
      <c r="C33" s="28">
        <f t="shared" ref="C33" si="4">+C32-C31</f>
        <v>2</v>
      </c>
      <c r="D33" s="28">
        <v>2</v>
      </c>
      <c r="E33" s="28">
        <v>1</v>
      </c>
      <c r="F33" s="28">
        <v>1</v>
      </c>
      <c r="G33" s="28">
        <v>1</v>
      </c>
      <c r="H33" s="28">
        <v>1</v>
      </c>
      <c r="I33" s="8"/>
    </row>
    <row r="34" spans="1:9" ht="18.75" x14ac:dyDescent="0.25">
      <c r="B34" s="6" t="s">
        <v>14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>
        <v>1</v>
      </c>
      <c r="F35" s="8">
        <v>0</v>
      </c>
      <c r="G35" s="8">
        <v>0</v>
      </c>
      <c r="H35" s="8">
        <v>0</v>
      </c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143" t="s">
        <v>12</v>
      </c>
      <c r="B38" s="6" t="s">
        <v>8</v>
      </c>
      <c r="C38" s="8">
        <v>3</v>
      </c>
      <c r="D38" s="8">
        <v>9</v>
      </c>
      <c r="E38" s="8">
        <v>9</v>
      </c>
      <c r="F38" s="8">
        <v>9</v>
      </c>
      <c r="G38" s="8">
        <v>7</v>
      </c>
      <c r="H38" s="8">
        <v>7</v>
      </c>
      <c r="I38" s="8"/>
    </row>
    <row r="39" spans="1:9" ht="18.75" x14ac:dyDescent="0.25">
      <c r="A39" s="144"/>
      <c r="B39" s="6" t="s">
        <v>9</v>
      </c>
      <c r="C39" s="8">
        <v>3</v>
      </c>
      <c r="D39" s="8">
        <v>9</v>
      </c>
      <c r="E39" s="8">
        <v>9</v>
      </c>
      <c r="F39" s="8">
        <v>9</v>
      </c>
      <c r="G39" s="8">
        <v>7</v>
      </c>
      <c r="H39" s="8">
        <v>7</v>
      </c>
      <c r="I39" s="8"/>
    </row>
    <row r="40" spans="1:9" ht="18.75" x14ac:dyDescent="0.25">
      <c r="A40" s="144"/>
      <c r="B40" s="6" t="s">
        <v>10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/>
    </row>
    <row r="41" spans="1:9" ht="18.75" x14ac:dyDescent="0.25">
      <c r="A41" s="145"/>
      <c r="B41" s="6" t="s">
        <v>27</v>
      </c>
      <c r="C41" s="28">
        <f t="shared" ref="C41:D41" si="5">+C39-C38</f>
        <v>0</v>
      </c>
      <c r="D41" s="28">
        <f t="shared" si="5"/>
        <v>0</v>
      </c>
      <c r="E41" s="28">
        <f t="shared" ref="E41:F41" si="6">+E39-E38</f>
        <v>0</v>
      </c>
      <c r="F41" s="28">
        <f t="shared" si="6"/>
        <v>0</v>
      </c>
      <c r="G41" s="28">
        <v>0</v>
      </c>
      <c r="H41" s="28">
        <v>0</v>
      </c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143" t="s">
        <v>13</v>
      </c>
      <c r="B43" s="6" t="s">
        <v>8</v>
      </c>
      <c r="C43" s="8">
        <v>2</v>
      </c>
      <c r="D43" s="8">
        <v>3</v>
      </c>
      <c r="E43" s="8">
        <v>3</v>
      </c>
      <c r="F43" s="8">
        <v>3</v>
      </c>
      <c r="G43" s="8">
        <v>4</v>
      </c>
      <c r="H43" s="8">
        <v>3</v>
      </c>
      <c r="I43" s="8"/>
    </row>
    <row r="44" spans="1:9" ht="18.75" x14ac:dyDescent="0.25">
      <c r="A44" s="144"/>
      <c r="B44" s="6" t="s">
        <v>9</v>
      </c>
      <c r="C44" s="8">
        <v>2</v>
      </c>
      <c r="D44" s="8">
        <v>3</v>
      </c>
      <c r="E44" s="8">
        <v>3</v>
      </c>
      <c r="F44" s="8">
        <v>3</v>
      </c>
      <c r="G44" s="8">
        <v>4</v>
      </c>
      <c r="H44" s="8"/>
      <c r="I44" s="8"/>
    </row>
    <row r="45" spans="1:9" ht="18.75" x14ac:dyDescent="0.25">
      <c r="A45" s="144"/>
      <c r="B45" s="6" t="s">
        <v>10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/>
      <c r="I45" s="8"/>
    </row>
    <row r="46" spans="1:9" ht="18.75" x14ac:dyDescent="0.25">
      <c r="A46" s="145"/>
      <c r="B46" s="6" t="s">
        <v>27</v>
      </c>
      <c r="C46" s="28">
        <f t="shared" ref="C46:D46" si="7">+C44-C43</f>
        <v>0</v>
      </c>
      <c r="D46" s="28">
        <f t="shared" si="7"/>
        <v>0</v>
      </c>
      <c r="E46" s="28">
        <f t="shared" ref="E46:F46" si="8">+E44-E43</f>
        <v>0</v>
      </c>
      <c r="F46" s="28">
        <f t="shared" si="8"/>
        <v>0</v>
      </c>
      <c r="G46" s="28">
        <f t="shared" ref="G46" si="9">+G44-G43</f>
        <v>0</v>
      </c>
      <c r="H46" s="2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18</v>
      </c>
      <c r="D48" s="8">
        <v>18</v>
      </c>
      <c r="E48" s="8">
        <v>18</v>
      </c>
      <c r="F48" s="8">
        <v>18</v>
      </c>
      <c r="G48" s="8">
        <v>18</v>
      </c>
      <c r="H48" s="8">
        <v>18</v>
      </c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17</v>
      </c>
      <c r="H49" s="8">
        <v>17</v>
      </c>
      <c r="I49" s="8"/>
    </row>
    <row r="50" spans="2:9" ht="18.75" x14ac:dyDescent="0.25">
      <c r="B50" s="6" t="s">
        <v>26</v>
      </c>
      <c r="C50" s="27">
        <f t="shared" ref="C50:D50" si="10">+C49-C48</f>
        <v>-1</v>
      </c>
      <c r="D50" s="27">
        <f t="shared" si="10"/>
        <v>-1</v>
      </c>
      <c r="E50" s="27">
        <f t="shared" ref="E50:F50" si="11">+E49-E48</f>
        <v>-1</v>
      </c>
      <c r="F50" s="27">
        <f t="shared" si="11"/>
        <v>-1</v>
      </c>
      <c r="G50" s="27">
        <f t="shared" ref="G50:H50" si="12">+G49-G48</f>
        <v>-1</v>
      </c>
      <c r="H50" s="27">
        <f t="shared" si="12"/>
        <v>-1</v>
      </c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19"/>
  <sheetViews>
    <sheetView showGridLines="0" workbookViewId="0">
      <selection activeCell="C2" sqref="C2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21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143" t="s">
        <v>12</v>
      </c>
      <c r="B4" s="6" t="s">
        <v>7</v>
      </c>
      <c r="C4" s="13"/>
      <c r="D4" s="8">
        <v>29</v>
      </c>
      <c r="E4" s="8">
        <v>29</v>
      </c>
      <c r="F4" s="8">
        <v>29</v>
      </c>
      <c r="G4" s="8">
        <v>28</v>
      </c>
      <c r="H4" s="8">
        <v>28</v>
      </c>
      <c r="I4" s="8">
        <v>15</v>
      </c>
      <c r="J4" s="14"/>
      <c r="K4" s="15" t="s">
        <v>31</v>
      </c>
      <c r="L4" s="18">
        <v>12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144"/>
      <c r="B5" s="6" t="s">
        <v>8</v>
      </c>
      <c r="C5" s="13"/>
      <c r="D5" s="8">
        <v>33</v>
      </c>
      <c r="E5" s="8">
        <v>43</v>
      </c>
      <c r="F5" s="8">
        <v>36</v>
      </c>
      <c r="G5" s="8">
        <v>39</v>
      </c>
      <c r="H5" s="8">
        <v>35</v>
      </c>
      <c r="I5" s="8">
        <v>15</v>
      </c>
      <c r="J5" s="14"/>
      <c r="K5" s="16" t="s">
        <v>32</v>
      </c>
      <c r="L5" s="19">
        <v>12</v>
      </c>
      <c r="M5" s="11"/>
      <c r="N5" s="11"/>
      <c r="O5" s="11"/>
    </row>
    <row r="6" spans="1:19" ht="20.100000000000001" customHeight="1" x14ac:dyDescent="0.25">
      <c r="A6" s="144"/>
      <c r="B6" s="6" t="s">
        <v>9</v>
      </c>
      <c r="C6" s="13"/>
      <c r="D6" s="8">
        <f>+D5-D7</f>
        <v>28</v>
      </c>
      <c r="E6" s="8">
        <v>39</v>
      </c>
      <c r="F6" s="8">
        <v>34</v>
      </c>
      <c r="G6" s="8">
        <v>36</v>
      </c>
      <c r="H6" s="8">
        <v>33</v>
      </c>
      <c r="I6" s="8">
        <v>11</v>
      </c>
      <c r="J6" s="14"/>
      <c r="K6" s="17" t="s">
        <v>33</v>
      </c>
      <c r="L6" s="8">
        <v>19</v>
      </c>
      <c r="M6" s="11"/>
      <c r="N6" s="11"/>
      <c r="O6" s="11"/>
    </row>
    <row r="7" spans="1:19" ht="20.100000000000001" customHeight="1" x14ac:dyDescent="0.3">
      <c r="A7" s="144"/>
      <c r="B7" s="6" t="s">
        <v>10</v>
      </c>
      <c r="C7" s="13"/>
      <c r="D7" s="8">
        <v>5</v>
      </c>
      <c r="E7" s="8">
        <v>4</v>
      </c>
      <c r="F7" s="8">
        <v>2</v>
      </c>
      <c r="G7" s="8">
        <v>3</v>
      </c>
      <c r="H7" s="8">
        <v>2</v>
      </c>
      <c r="I7" s="8">
        <v>4</v>
      </c>
      <c r="J7" s="14"/>
      <c r="K7" s="15" t="s">
        <v>34</v>
      </c>
      <c r="L7" s="20">
        <v>6</v>
      </c>
      <c r="M7" s="11"/>
      <c r="N7" s="11"/>
      <c r="O7" s="11"/>
    </row>
    <row r="8" spans="1:19" ht="20.100000000000001" customHeight="1" x14ac:dyDescent="0.3">
      <c r="A8" s="145"/>
      <c r="B8" s="6" t="s">
        <v>11</v>
      </c>
      <c r="C8" s="13"/>
      <c r="D8" s="8">
        <f t="shared" ref="D8:I8" si="0">+D6-D4</f>
        <v>-1</v>
      </c>
      <c r="E8" s="8">
        <f t="shared" si="0"/>
        <v>10</v>
      </c>
      <c r="F8" s="8">
        <f t="shared" si="0"/>
        <v>5</v>
      </c>
      <c r="G8" s="8">
        <f t="shared" si="0"/>
        <v>8</v>
      </c>
      <c r="H8" s="8">
        <f t="shared" si="0"/>
        <v>5</v>
      </c>
      <c r="I8" s="8">
        <f t="shared" si="0"/>
        <v>-4</v>
      </c>
      <c r="J8" s="14"/>
      <c r="K8" s="15" t="s">
        <v>35</v>
      </c>
      <c r="L8" s="20">
        <v>24</v>
      </c>
      <c r="M8" s="11"/>
      <c r="N8" s="11"/>
      <c r="O8" s="11"/>
    </row>
    <row r="9" spans="1:19" ht="3" customHeight="1" x14ac:dyDescent="0.25">
      <c r="A9" s="5"/>
      <c r="B9" s="6"/>
      <c r="C9" s="1"/>
      <c r="D9" s="1"/>
      <c r="E9" s="1"/>
      <c r="F9" s="1"/>
      <c r="G9" s="1"/>
      <c r="H9" s="1"/>
      <c r="I9" s="1"/>
      <c r="J9" s="10"/>
      <c r="K9" s="8"/>
      <c r="L9" s="21"/>
      <c r="M9" s="11"/>
      <c r="N9" s="11"/>
      <c r="O9" s="11"/>
    </row>
    <row r="10" spans="1:19" ht="20.100000000000001" customHeight="1" x14ac:dyDescent="0.3">
      <c r="A10" s="143" t="s">
        <v>13</v>
      </c>
      <c r="B10" s="6" t="s">
        <v>7</v>
      </c>
      <c r="C10" s="8">
        <v>19</v>
      </c>
      <c r="D10" s="8">
        <v>20</v>
      </c>
      <c r="E10" s="8">
        <v>20</v>
      </c>
      <c r="F10" s="8">
        <v>19</v>
      </c>
      <c r="G10" s="8">
        <v>19</v>
      </c>
      <c r="H10" s="8">
        <v>20</v>
      </c>
      <c r="I10" s="9"/>
      <c r="J10" s="10"/>
      <c r="K10" s="15" t="s">
        <v>38</v>
      </c>
      <c r="L10" s="20">
        <f>+SUM(L4:L8)</f>
        <v>73</v>
      </c>
      <c r="M10" s="11"/>
      <c r="N10" s="11"/>
      <c r="O10" s="11"/>
    </row>
    <row r="11" spans="1:19" ht="20.100000000000001" customHeight="1" x14ac:dyDescent="0.25">
      <c r="A11" s="144"/>
      <c r="B11" s="6" t="s">
        <v>8</v>
      </c>
      <c r="C11" s="8">
        <v>20</v>
      </c>
      <c r="D11" s="8">
        <v>24</v>
      </c>
      <c r="E11" s="8">
        <v>21</v>
      </c>
      <c r="F11" s="8">
        <v>20</v>
      </c>
      <c r="G11" s="8">
        <v>18</v>
      </c>
      <c r="H11" s="8">
        <v>17</v>
      </c>
      <c r="I11" s="8"/>
      <c r="J11" s="14"/>
      <c r="K11" s="12"/>
      <c r="L11" s="12"/>
      <c r="M11" s="12"/>
      <c r="N11" s="12"/>
      <c r="O11" s="12"/>
    </row>
    <row r="12" spans="1:19" ht="20.100000000000001" customHeight="1" x14ac:dyDescent="0.25">
      <c r="A12" s="144"/>
      <c r="B12" s="6" t="s">
        <v>9</v>
      </c>
      <c r="C12" s="8">
        <v>19</v>
      </c>
      <c r="D12" s="8">
        <v>23</v>
      </c>
      <c r="E12" s="8">
        <v>20</v>
      </c>
      <c r="F12" s="8">
        <v>18</v>
      </c>
      <c r="G12" s="8">
        <v>18</v>
      </c>
      <c r="H12" s="8">
        <v>17</v>
      </c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144"/>
      <c r="B13" s="6" t="s">
        <v>10</v>
      </c>
      <c r="C13" s="8">
        <v>1</v>
      </c>
      <c r="D13" s="8">
        <v>1</v>
      </c>
      <c r="E13" s="8">
        <v>1</v>
      </c>
      <c r="F13" s="8">
        <v>2</v>
      </c>
      <c r="G13" s="8">
        <v>0</v>
      </c>
      <c r="H13" s="8">
        <v>0</v>
      </c>
      <c r="I13" s="8"/>
      <c r="J13" s="14"/>
      <c r="K13" s="15" t="s">
        <v>12</v>
      </c>
      <c r="L13" s="20">
        <v>42</v>
      </c>
      <c r="M13" s="12"/>
      <c r="N13" s="12"/>
      <c r="O13" s="12"/>
    </row>
    <row r="14" spans="1:19" ht="20.100000000000001" customHeight="1" x14ac:dyDescent="0.3">
      <c r="A14" s="145"/>
      <c r="B14" s="6" t="s">
        <v>11</v>
      </c>
      <c r="C14" s="8">
        <f t="shared" ref="C14:H14" si="1">+C12-C10</f>
        <v>0</v>
      </c>
      <c r="D14" s="8">
        <f t="shared" si="1"/>
        <v>3</v>
      </c>
      <c r="E14" s="8">
        <f t="shared" ref="E14" si="2">+E12-E10</f>
        <v>0</v>
      </c>
      <c r="F14" s="8">
        <f t="shared" si="1"/>
        <v>-1</v>
      </c>
      <c r="G14" s="8">
        <f t="shared" si="1"/>
        <v>-1</v>
      </c>
      <c r="H14" s="8">
        <f t="shared" si="1"/>
        <v>-3</v>
      </c>
      <c r="I14" s="8"/>
      <c r="J14" s="14"/>
      <c r="K14" s="15" t="s">
        <v>13</v>
      </c>
      <c r="L14" s="20">
        <v>31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21"/>
      <c r="M15" s="12"/>
      <c r="N15" s="12"/>
      <c r="O15" s="12"/>
    </row>
    <row r="16" spans="1:19" ht="20.100000000000001" customHeight="1" x14ac:dyDescent="0.3">
      <c r="B16" s="6" t="s">
        <v>14</v>
      </c>
      <c r="C16" s="8">
        <v>0</v>
      </c>
      <c r="D16" s="8">
        <v>0</v>
      </c>
      <c r="E16" s="8">
        <v>2</v>
      </c>
      <c r="F16" s="8">
        <v>0</v>
      </c>
      <c r="G16" s="8">
        <v>0</v>
      </c>
      <c r="H16" s="8">
        <v>0</v>
      </c>
      <c r="I16" s="8">
        <v>0</v>
      </c>
      <c r="J16" s="14"/>
      <c r="K16" s="15" t="s">
        <v>38</v>
      </c>
      <c r="L16" s="20">
        <f>+L14+L13</f>
        <v>73</v>
      </c>
      <c r="M16" s="12"/>
      <c r="N16" s="12"/>
      <c r="O16" s="12"/>
    </row>
    <row r="17" spans="2:15" ht="47.25" x14ac:dyDescent="0.25">
      <c r="B17" s="6" t="s">
        <v>15</v>
      </c>
      <c r="C17" s="8">
        <v>0</v>
      </c>
      <c r="D17" s="8" t="s">
        <v>22</v>
      </c>
      <c r="E17" s="8" t="s">
        <v>30</v>
      </c>
      <c r="F17" s="8">
        <v>0</v>
      </c>
      <c r="G17" s="22" t="s">
        <v>39</v>
      </c>
      <c r="H17" s="8">
        <v>0</v>
      </c>
      <c r="I17" s="8">
        <v>0</v>
      </c>
      <c r="J17" s="14"/>
      <c r="K17" s="12"/>
      <c r="L17" s="12"/>
      <c r="M17" s="12"/>
      <c r="N17" s="12"/>
      <c r="O17" s="12"/>
    </row>
    <row r="18" spans="2:15" ht="20.100000000000001" customHeight="1" x14ac:dyDescent="0.25">
      <c r="B18" s="6" t="s">
        <v>16</v>
      </c>
      <c r="C18" s="8">
        <v>76</v>
      </c>
      <c r="D18" s="8">
        <v>76</v>
      </c>
      <c r="E18" s="8">
        <v>76</v>
      </c>
      <c r="F18" s="8">
        <v>76</v>
      </c>
      <c r="G18" s="8">
        <v>73</v>
      </c>
      <c r="H18" s="8">
        <v>73</v>
      </c>
      <c r="I18" s="8">
        <v>73</v>
      </c>
      <c r="J18" s="14"/>
      <c r="K18" s="12"/>
      <c r="L18" s="12"/>
      <c r="M18" s="12"/>
      <c r="N18" s="12"/>
      <c r="O18" s="12"/>
    </row>
    <row r="19" spans="2:15" ht="20.100000000000001" customHeight="1" x14ac:dyDescent="0.25">
      <c r="B19" s="6" t="s">
        <v>18</v>
      </c>
      <c r="C19" s="8">
        <v>1</v>
      </c>
      <c r="D19" s="8">
        <v>1</v>
      </c>
      <c r="E19" s="8">
        <v>1</v>
      </c>
      <c r="F19" s="8">
        <v>1</v>
      </c>
      <c r="G19" s="8">
        <v>0</v>
      </c>
      <c r="H19" s="8">
        <v>0</v>
      </c>
      <c r="I19" s="8">
        <v>0</v>
      </c>
      <c r="J19" s="14"/>
      <c r="K19" s="12"/>
      <c r="L19" s="12"/>
      <c r="M19" s="12"/>
      <c r="N19" s="12"/>
      <c r="O19" s="12"/>
    </row>
  </sheetData>
  <mergeCells count="2">
    <mergeCell ref="A4:A8"/>
    <mergeCell ref="A10:A14"/>
  </mergeCells>
  <pageMargins left="0.25" right="0.25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9BDF-0F95-4B41-9437-CB3F1E11A5BD}">
  <dimension ref="A3:AC56"/>
  <sheetViews>
    <sheetView showGridLines="0" tabSelected="1" workbookViewId="0">
      <selection activeCell="D11" sqref="D11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1" width="21" bestFit="1" customWidth="1"/>
    <col min="12" max="12" width="20" bestFit="1" customWidth="1"/>
    <col min="13" max="13" width="3.7109375" customWidth="1"/>
    <col min="14" max="14" width="4.28515625" customWidth="1"/>
    <col min="15" max="15" width="12" customWidth="1"/>
    <col min="16" max="16" width="10.85546875" hidden="1" customWidth="1"/>
    <col min="17" max="17" width="11.28515625" hidden="1" customWidth="1"/>
    <col min="18" max="35" width="3.7109375" customWidth="1"/>
  </cols>
  <sheetData>
    <row r="3" spans="1:19" ht="21" x14ac:dyDescent="0.35">
      <c r="A3" s="7" t="s">
        <v>234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143" t="s">
        <v>12</v>
      </c>
      <c r="B4" s="6" t="s">
        <v>7</v>
      </c>
      <c r="C4" s="13"/>
      <c r="D4" s="8">
        <v>34</v>
      </c>
      <c r="E4" s="8">
        <v>35</v>
      </c>
      <c r="F4" s="8">
        <v>34</v>
      </c>
      <c r="G4" s="8">
        <v>34</v>
      </c>
      <c r="H4" s="8">
        <v>34</v>
      </c>
      <c r="I4" s="8"/>
      <c r="J4" s="14"/>
      <c r="K4" s="57" t="s">
        <v>31</v>
      </c>
      <c r="L4" s="124">
        <v>22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144"/>
      <c r="B5" s="6" t="s">
        <v>8</v>
      </c>
      <c r="C5" s="13"/>
      <c r="D5" s="8"/>
      <c r="E5" s="8"/>
      <c r="F5" s="8"/>
      <c r="G5" s="8"/>
      <c r="H5" s="8"/>
      <c r="I5" s="8"/>
      <c r="J5" s="14"/>
      <c r="K5" s="58" t="s">
        <v>32</v>
      </c>
      <c r="L5" s="125">
        <v>11</v>
      </c>
      <c r="M5" s="11"/>
      <c r="N5" s="11"/>
      <c r="O5" s="11"/>
    </row>
    <row r="6" spans="1:19" ht="20.100000000000001" customHeight="1" x14ac:dyDescent="0.25">
      <c r="A6" s="144"/>
      <c r="B6" s="6" t="s">
        <v>9</v>
      </c>
      <c r="C6" s="13"/>
      <c r="D6" s="8"/>
      <c r="E6" s="8"/>
      <c r="F6" s="8"/>
      <c r="G6" s="8"/>
      <c r="H6" s="8"/>
      <c r="I6" s="8"/>
      <c r="J6" s="14"/>
      <c r="K6" s="59" t="s">
        <v>33</v>
      </c>
      <c r="L6" s="27">
        <v>26</v>
      </c>
      <c r="M6" s="11"/>
      <c r="N6" s="11"/>
      <c r="O6" s="11"/>
    </row>
    <row r="7" spans="1:19" ht="20.100000000000001" customHeight="1" x14ac:dyDescent="0.3">
      <c r="A7" s="144"/>
      <c r="B7" s="6" t="s">
        <v>10</v>
      </c>
      <c r="C7" s="13"/>
      <c r="D7" s="8"/>
      <c r="E7" s="8"/>
      <c r="F7" s="8"/>
      <c r="G7" s="8"/>
      <c r="H7" s="8"/>
      <c r="I7" s="8"/>
      <c r="J7" s="14"/>
      <c r="K7" s="15" t="s">
        <v>34</v>
      </c>
      <c r="L7" s="124">
        <v>11</v>
      </c>
      <c r="M7" s="11"/>
      <c r="N7" s="11"/>
      <c r="O7" s="11"/>
    </row>
    <row r="8" spans="1:19" ht="20.100000000000001" customHeight="1" x14ac:dyDescent="0.3">
      <c r="A8" s="145"/>
      <c r="B8" s="6" t="s">
        <v>11</v>
      </c>
      <c r="C8" s="13"/>
      <c r="D8" s="28">
        <f t="shared" ref="D8" si="0">+D6-D4</f>
        <v>-34</v>
      </c>
      <c r="E8" s="28"/>
      <c r="F8" s="28"/>
      <c r="G8" s="28"/>
      <c r="H8" s="28"/>
      <c r="I8" s="8"/>
      <c r="J8" s="14"/>
      <c r="K8" s="64" t="s">
        <v>35</v>
      </c>
      <c r="L8" s="126">
        <v>10</v>
      </c>
      <c r="M8" s="11"/>
      <c r="N8" s="11"/>
      <c r="O8" s="11"/>
    </row>
    <row r="9" spans="1:19" ht="3" customHeight="1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66" t="s">
        <v>35</v>
      </c>
      <c r="L9" s="127"/>
      <c r="M9" s="11"/>
      <c r="N9" s="11"/>
      <c r="O9" s="11"/>
    </row>
    <row r="10" spans="1:19" ht="20.100000000000001" customHeight="1" x14ac:dyDescent="0.3">
      <c r="A10" s="143" t="s">
        <v>13</v>
      </c>
      <c r="B10" s="6" t="s">
        <v>7</v>
      </c>
      <c r="C10" s="8">
        <v>25</v>
      </c>
      <c r="D10" s="8"/>
      <c r="E10" s="8"/>
      <c r="F10" s="8"/>
      <c r="G10" s="8"/>
      <c r="H10" s="8"/>
      <c r="I10" s="9"/>
      <c r="J10" s="10"/>
      <c r="K10" s="15" t="s">
        <v>82</v>
      </c>
      <c r="L10" s="124">
        <v>6</v>
      </c>
      <c r="M10" s="11"/>
      <c r="N10" s="11"/>
      <c r="O10" s="11"/>
    </row>
    <row r="11" spans="1:19" ht="20.100000000000001" customHeight="1" x14ac:dyDescent="0.3">
      <c r="A11" s="144"/>
      <c r="B11" s="6" t="s">
        <v>8</v>
      </c>
      <c r="C11" s="8"/>
      <c r="D11" s="8"/>
      <c r="E11" s="8"/>
      <c r="F11" s="8"/>
      <c r="G11" s="8"/>
      <c r="H11" s="8"/>
      <c r="I11" s="8"/>
      <c r="J11" s="14"/>
      <c r="K11" s="15" t="s">
        <v>38</v>
      </c>
      <c r="L11" s="124">
        <f>+SUM(L4:L10)</f>
        <v>86</v>
      </c>
      <c r="M11" s="12"/>
      <c r="N11" s="12"/>
      <c r="O11" s="12"/>
    </row>
    <row r="12" spans="1:19" ht="20.100000000000001" customHeight="1" x14ac:dyDescent="0.25">
      <c r="A12" s="144"/>
      <c r="B12" s="6" t="s">
        <v>9</v>
      </c>
      <c r="C12" s="8"/>
      <c r="D12" s="8"/>
      <c r="E12" s="8"/>
      <c r="F12" s="8"/>
      <c r="G12" s="8"/>
      <c r="H12" s="8"/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144"/>
      <c r="B13" s="6" t="s">
        <v>10</v>
      </c>
      <c r="C13" s="8"/>
      <c r="D13" s="8"/>
      <c r="E13" s="8"/>
      <c r="F13" s="8"/>
      <c r="G13" s="8"/>
      <c r="H13" s="8"/>
      <c r="I13" s="8"/>
      <c r="J13" s="14"/>
      <c r="K13" s="15" t="s">
        <v>12</v>
      </c>
      <c r="L13" s="124">
        <v>49</v>
      </c>
      <c r="M13" s="12"/>
      <c r="N13" s="12"/>
      <c r="O13" s="12"/>
    </row>
    <row r="14" spans="1:19" ht="20.100000000000001" customHeight="1" x14ac:dyDescent="0.3">
      <c r="A14" s="145"/>
      <c r="B14" s="6" t="s">
        <v>11</v>
      </c>
      <c r="C14" s="27">
        <f>+C12-C10</f>
        <v>-25</v>
      </c>
      <c r="D14" s="27"/>
      <c r="E14" s="27"/>
      <c r="F14" s="27"/>
      <c r="G14" s="27"/>
      <c r="H14" s="27"/>
      <c r="I14" s="8"/>
      <c r="J14" s="14"/>
      <c r="K14" s="15" t="s">
        <v>13</v>
      </c>
      <c r="L14" s="124">
        <v>37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128"/>
      <c r="M15" s="12"/>
      <c r="N15" s="12"/>
      <c r="O15" s="12"/>
    </row>
    <row r="16" spans="1:19" ht="20.100000000000001" customHeight="1" x14ac:dyDescent="0.3">
      <c r="B16" s="6" t="s">
        <v>14</v>
      </c>
      <c r="C16" s="8"/>
      <c r="D16" s="8"/>
      <c r="E16" s="8"/>
      <c r="F16" s="8"/>
      <c r="G16" s="8"/>
      <c r="H16" s="8"/>
      <c r="I16" s="8"/>
      <c r="J16" s="14"/>
      <c r="K16" s="15" t="s">
        <v>38</v>
      </c>
      <c r="L16" s="124">
        <f>+L14+L13</f>
        <v>86</v>
      </c>
      <c r="M16" s="12"/>
      <c r="N16" s="12"/>
      <c r="O16" s="12"/>
    </row>
    <row r="17" spans="1:29" ht="18.75" x14ac:dyDescent="0.25">
      <c r="B17" s="6" t="s">
        <v>15</v>
      </c>
      <c r="C17" s="8"/>
      <c r="D17" s="8"/>
      <c r="E17" s="8"/>
      <c r="F17" s="8"/>
      <c r="G17" s="8"/>
      <c r="H17" s="80"/>
      <c r="I17" s="8"/>
      <c r="J17" s="14"/>
      <c r="K17" s="12"/>
      <c r="L17" s="12"/>
      <c r="M17" s="12"/>
      <c r="N17" s="12"/>
      <c r="O17" s="12"/>
    </row>
    <row r="18" spans="1:29" ht="20.100000000000001" customHeight="1" x14ac:dyDescent="0.25">
      <c r="B18" s="6" t="s">
        <v>16</v>
      </c>
      <c r="C18" s="8">
        <v>88</v>
      </c>
      <c r="D18" s="8">
        <v>87</v>
      </c>
      <c r="E18" s="8">
        <v>87</v>
      </c>
      <c r="F18" s="8">
        <v>87</v>
      </c>
      <c r="G18" s="8">
        <v>86</v>
      </c>
      <c r="H18" s="8"/>
      <c r="I18" s="8"/>
      <c r="J18" s="14"/>
      <c r="K18" s="12"/>
      <c r="L18" s="12"/>
      <c r="M18" s="12"/>
      <c r="N18" s="12"/>
      <c r="O18" s="12"/>
    </row>
    <row r="19" spans="1:29" ht="20.100000000000001" customHeight="1" x14ac:dyDescent="0.25">
      <c r="B19" s="6" t="s">
        <v>18</v>
      </c>
      <c r="C19" s="8"/>
      <c r="D19" s="8"/>
      <c r="E19" s="8"/>
      <c r="F19" s="8"/>
      <c r="G19" s="8"/>
      <c r="H19" s="8"/>
      <c r="I19" s="8"/>
      <c r="J19" s="14"/>
      <c r="K19" s="12"/>
      <c r="L19" s="12"/>
      <c r="M19" s="12"/>
      <c r="N19" s="12"/>
      <c r="O19" s="12"/>
    </row>
    <row r="21" spans="1:29" ht="15.75" x14ac:dyDescent="0.25">
      <c r="A21" s="33" t="s">
        <v>41</v>
      </c>
      <c r="B21" s="23"/>
      <c r="C21" s="23"/>
      <c r="D21" s="23"/>
      <c r="I21" s="33" t="s">
        <v>89</v>
      </c>
      <c r="J21" s="23"/>
      <c r="K21" s="23"/>
      <c r="L21" s="23"/>
    </row>
    <row r="22" spans="1:29" ht="30" x14ac:dyDescent="0.25">
      <c r="A22" s="24" t="s">
        <v>42</v>
      </c>
      <c r="B22" s="25" t="s">
        <v>43</v>
      </c>
      <c r="C22" s="146" t="s">
        <v>44</v>
      </c>
      <c r="D22" s="147"/>
      <c r="E22" s="147"/>
      <c r="F22" s="148"/>
      <c r="G22" s="142"/>
      <c r="I22" s="24" t="s">
        <v>42</v>
      </c>
      <c r="J22" s="161" t="s">
        <v>43</v>
      </c>
      <c r="K22" s="162"/>
      <c r="L22" s="163"/>
      <c r="M22" s="35" t="s">
        <v>36</v>
      </c>
      <c r="N22" s="36"/>
      <c r="O22" s="71" t="s">
        <v>103</v>
      </c>
      <c r="P22" s="71" t="s">
        <v>99</v>
      </c>
      <c r="Q22" s="71" t="s">
        <v>102</v>
      </c>
      <c r="AC22" s="141"/>
    </row>
    <row r="23" spans="1:29" ht="15" customHeight="1" x14ac:dyDescent="0.25">
      <c r="A23" s="82">
        <v>1461</v>
      </c>
      <c r="B23" s="81" t="s">
        <v>196</v>
      </c>
      <c r="C23" s="149" t="s">
        <v>197</v>
      </c>
      <c r="D23" s="150"/>
      <c r="E23" s="150"/>
      <c r="F23" s="151"/>
      <c r="I23" s="136">
        <v>1461</v>
      </c>
      <c r="J23" s="185" t="s">
        <v>205</v>
      </c>
      <c r="K23" s="185"/>
      <c r="L23" s="185"/>
      <c r="M23" s="157">
        <v>2</v>
      </c>
      <c r="N23" s="158"/>
      <c r="O23" s="73">
        <v>45529</v>
      </c>
      <c r="P23" s="72"/>
      <c r="Q23" s="86"/>
    </row>
    <row r="24" spans="1:29" ht="15" customHeight="1" x14ac:dyDescent="0.25">
      <c r="A24" s="82">
        <v>2137</v>
      </c>
      <c r="B24" s="81" t="s">
        <v>214</v>
      </c>
      <c r="C24" s="149" t="s">
        <v>215</v>
      </c>
      <c r="D24" s="150"/>
      <c r="E24" s="150"/>
      <c r="F24" s="151"/>
      <c r="I24" s="136">
        <v>1704</v>
      </c>
      <c r="J24" s="185" t="s">
        <v>206</v>
      </c>
      <c r="K24" s="185"/>
      <c r="L24" s="185"/>
      <c r="M24" s="157">
        <v>2</v>
      </c>
      <c r="N24" s="158"/>
      <c r="O24" s="73">
        <v>45529</v>
      </c>
      <c r="P24" s="72"/>
      <c r="Q24" s="86"/>
    </row>
    <row r="25" spans="1:29" ht="15" customHeight="1" x14ac:dyDescent="0.25">
      <c r="A25" s="102">
        <v>2218</v>
      </c>
      <c r="B25" s="103" t="s">
        <v>225</v>
      </c>
      <c r="C25" s="149" t="s">
        <v>226</v>
      </c>
      <c r="D25" s="150"/>
      <c r="E25" s="150"/>
      <c r="F25" s="151"/>
      <c r="I25" s="136">
        <v>2067</v>
      </c>
      <c r="J25" s="185" t="s">
        <v>207</v>
      </c>
      <c r="K25" s="185"/>
      <c r="L25" s="185"/>
      <c r="M25" s="157">
        <v>2</v>
      </c>
      <c r="N25" s="158"/>
      <c r="O25" s="73">
        <v>45529</v>
      </c>
      <c r="P25" s="72"/>
      <c r="Q25" s="86"/>
    </row>
    <row r="26" spans="1:29" ht="15" customHeight="1" x14ac:dyDescent="0.25">
      <c r="A26" s="102">
        <v>2308</v>
      </c>
      <c r="B26" s="103" t="s">
        <v>227</v>
      </c>
      <c r="C26" s="149" t="s">
        <v>228</v>
      </c>
      <c r="D26" s="150"/>
      <c r="E26" s="150"/>
      <c r="F26" s="151"/>
      <c r="I26" s="136">
        <v>2137</v>
      </c>
      <c r="J26" s="185" t="s">
        <v>208</v>
      </c>
      <c r="K26" s="185"/>
      <c r="L26" s="185"/>
      <c r="M26" s="157">
        <v>2</v>
      </c>
      <c r="N26" s="158"/>
      <c r="O26" s="73">
        <v>45529</v>
      </c>
      <c r="P26" s="72"/>
      <c r="Q26" s="86"/>
    </row>
    <row r="27" spans="1:29" ht="15" customHeight="1" x14ac:dyDescent="0.25">
      <c r="A27" s="102"/>
      <c r="B27" s="103"/>
      <c r="C27" s="149"/>
      <c r="D27" s="150"/>
      <c r="E27" s="150"/>
      <c r="F27" s="151"/>
      <c r="I27" s="136">
        <v>2289</v>
      </c>
      <c r="J27" s="185" t="s">
        <v>209</v>
      </c>
      <c r="K27" s="185"/>
      <c r="L27" s="185"/>
      <c r="M27" s="157">
        <v>2</v>
      </c>
      <c r="N27" s="158"/>
      <c r="O27" s="73">
        <v>45529</v>
      </c>
      <c r="P27" s="72"/>
      <c r="Q27" s="86"/>
    </row>
    <row r="28" spans="1:29" ht="15" customHeight="1" x14ac:dyDescent="0.25">
      <c r="A28" s="102"/>
      <c r="B28" s="103"/>
      <c r="C28" s="149"/>
      <c r="D28" s="150"/>
      <c r="E28" s="150"/>
      <c r="F28" s="151"/>
      <c r="I28" s="136">
        <v>2290</v>
      </c>
      <c r="J28" s="185" t="s">
        <v>210</v>
      </c>
      <c r="K28" s="185"/>
      <c r="L28" s="185"/>
      <c r="M28" s="157">
        <v>2</v>
      </c>
      <c r="N28" s="158"/>
      <c r="O28" s="73">
        <v>45529</v>
      </c>
      <c r="P28" s="70"/>
      <c r="Q28" s="86"/>
    </row>
    <row r="29" spans="1:29" ht="15" customHeight="1" x14ac:dyDescent="0.25">
      <c r="A29" s="104"/>
      <c r="B29" s="105"/>
      <c r="C29" s="149"/>
      <c r="D29" s="150"/>
      <c r="E29" s="150"/>
      <c r="F29" s="151"/>
      <c r="I29" s="136">
        <v>2299</v>
      </c>
      <c r="J29" s="185" t="s">
        <v>164</v>
      </c>
      <c r="K29" s="185"/>
      <c r="L29" s="185"/>
      <c r="M29" s="157">
        <v>2</v>
      </c>
      <c r="N29" s="158"/>
      <c r="O29" s="73">
        <v>45529</v>
      </c>
      <c r="P29" s="70"/>
      <c r="Q29" s="86"/>
      <c r="U29" s="141"/>
      <c r="V29" s="141"/>
    </row>
    <row r="30" spans="1:29" ht="15" customHeight="1" x14ac:dyDescent="0.25">
      <c r="A30" s="135"/>
      <c r="B30" s="105"/>
      <c r="C30" s="149"/>
      <c r="D30" s="150"/>
      <c r="E30" s="150"/>
      <c r="F30" s="151"/>
      <c r="I30" s="136">
        <v>1817</v>
      </c>
      <c r="J30" s="185" t="s">
        <v>211</v>
      </c>
      <c r="K30" s="185"/>
      <c r="L30" s="185"/>
      <c r="M30" s="157">
        <v>1</v>
      </c>
      <c r="N30" s="158"/>
      <c r="O30" s="73">
        <v>45530</v>
      </c>
      <c r="P30" s="70"/>
      <c r="Q30" s="86"/>
    </row>
    <row r="31" spans="1:29" ht="15" customHeight="1" x14ac:dyDescent="0.25">
      <c r="A31" s="52"/>
      <c r="B31" s="53"/>
      <c r="C31" s="154"/>
      <c r="D31" s="154"/>
      <c r="E31" s="154"/>
      <c r="F31" s="154"/>
      <c r="I31" s="136">
        <v>2129</v>
      </c>
      <c r="J31" s="185" t="s">
        <v>212</v>
      </c>
      <c r="K31" s="185"/>
      <c r="L31" s="185"/>
      <c r="M31" s="157">
        <v>1</v>
      </c>
      <c r="N31" s="158"/>
      <c r="O31" s="73">
        <v>45530</v>
      </c>
      <c r="P31" s="70"/>
      <c r="Q31" s="86"/>
    </row>
    <row r="32" spans="1:29" ht="15.75" x14ac:dyDescent="0.25">
      <c r="A32" s="34" t="s">
        <v>49</v>
      </c>
      <c r="B32" s="23"/>
      <c r="C32" s="23"/>
      <c r="D32" s="23"/>
      <c r="I32" s="136">
        <v>2235</v>
      </c>
      <c r="J32" s="185" t="s">
        <v>213</v>
      </c>
      <c r="K32" s="185"/>
      <c r="L32" s="185"/>
      <c r="M32" s="157">
        <v>1</v>
      </c>
      <c r="N32" s="158"/>
      <c r="O32" s="73">
        <v>45530</v>
      </c>
      <c r="P32" s="70"/>
      <c r="Q32" s="86"/>
    </row>
    <row r="33" spans="1:21" ht="15.75" x14ac:dyDescent="0.25">
      <c r="A33" s="24" t="s">
        <v>42</v>
      </c>
      <c r="B33" s="39" t="s">
        <v>43</v>
      </c>
      <c r="C33" s="41"/>
      <c r="D33" s="36"/>
      <c r="E33" s="35" t="s">
        <v>36</v>
      </c>
      <c r="F33" s="36"/>
      <c r="G33" s="29" t="s">
        <v>51</v>
      </c>
      <c r="I33" s="138">
        <v>1276</v>
      </c>
      <c r="J33" s="186" t="s">
        <v>216</v>
      </c>
      <c r="K33" s="187"/>
      <c r="L33" s="188"/>
      <c r="M33" s="157">
        <v>2</v>
      </c>
      <c r="N33" s="158"/>
      <c r="O33" s="140">
        <v>45530</v>
      </c>
      <c r="P33" s="72"/>
      <c r="Q33" s="86"/>
    </row>
    <row r="34" spans="1:21" ht="15" customHeight="1" x14ac:dyDescent="0.25">
      <c r="A34" s="83">
        <v>2310</v>
      </c>
      <c r="B34" s="166" t="s">
        <v>198</v>
      </c>
      <c r="C34" s="167"/>
      <c r="D34" s="168"/>
      <c r="E34" s="157" t="s">
        <v>33</v>
      </c>
      <c r="F34" s="158"/>
      <c r="G34" s="60">
        <v>45531</v>
      </c>
      <c r="I34" s="138">
        <v>1704</v>
      </c>
      <c r="J34" s="186" t="s">
        <v>217</v>
      </c>
      <c r="K34" s="187"/>
      <c r="L34" s="188"/>
      <c r="M34" s="157">
        <v>2</v>
      </c>
      <c r="N34" s="158"/>
      <c r="O34" s="140">
        <v>45530</v>
      </c>
      <c r="P34" s="72"/>
      <c r="Q34" s="86"/>
    </row>
    <row r="35" spans="1:21" ht="15" customHeight="1" x14ac:dyDescent="0.25">
      <c r="A35" s="83">
        <v>2311</v>
      </c>
      <c r="B35" s="166" t="s">
        <v>199</v>
      </c>
      <c r="C35" s="167"/>
      <c r="D35" s="168"/>
      <c r="E35" s="157" t="s">
        <v>33</v>
      </c>
      <c r="F35" s="158"/>
      <c r="G35" s="60">
        <v>45531</v>
      </c>
      <c r="I35" s="139">
        <v>2256</v>
      </c>
      <c r="J35" s="186" t="s">
        <v>218</v>
      </c>
      <c r="K35" s="187"/>
      <c r="L35" s="188"/>
      <c r="M35" s="157">
        <v>1</v>
      </c>
      <c r="N35" s="158"/>
      <c r="O35" s="140">
        <v>45531</v>
      </c>
      <c r="P35" s="70"/>
      <c r="Q35" s="86"/>
    </row>
    <row r="36" spans="1:21" ht="15" customHeight="1" x14ac:dyDescent="0.25">
      <c r="A36" s="137">
        <v>2312</v>
      </c>
      <c r="B36" s="166" t="s">
        <v>200</v>
      </c>
      <c r="C36" s="167"/>
      <c r="D36" s="168"/>
      <c r="E36" s="157" t="s">
        <v>33</v>
      </c>
      <c r="F36" s="158"/>
      <c r="G36" s="60">
        <v>45531</v>
      </c>
      <c r="I36" s="138">
        <v>2308</v>
      </c>
      <c r="J36" s="189" t="s">
        <v>182</v>
      </c>
      <c r="K36" s="190"/>
      <c r="L36" s="191"/>
      <c r="M36" s="164">
        <v>1</v>
      </c>
      <c r="N36" s="164"/>
      <c r="O36" s="140">
        <v>45532</v>
      </c>
      <c r="P36" s="70">
        <v>3</v>
      </c>
      <c r="Q36" s="86"/>
    </row>
    <row r="37" spans="1:21" ht="15" customHeight="1" x14ac:dyDescent="0.25">
      <c r="A37" s="83">
        <v>2313</v>
      </c>
      <c r="B37" s="166" t="s">
        <v>201</v>
      </c>
      <c r="C37" s="167"/>
      <c r="D37" s="168"/>
      <c r="E37" s="157" t="s">
        <v>31</v>
      </c>
      <c r="F37" s="158"/>
      <c r="G37" s="60">
        <v>45531</v>
      </c>
      <c r="I37" s="138">
        <v>1496</v>
      </c>
      <c r="J37" s="189" t="s">
        <v>230</v>
      </c>
      <c r="K37" s="190"/>
      <c r="L37" s="191"/>
      <c r="M37" s="164">
        <v>2</v>
      </c>
      <c r="N37" s="164"/>
      <c r="O37" s="140">
        <v>45533</v>
      </c>
      <c r="P37" s="70"/>
      <c r="Q37" s="86"/>
    </row>
    <row r="38" spans="1:21" ht="15" customHeight="1" x14ac:dyDescent="0.25">
      <c r="A38" s="83">
        <v>2315</v>
      </c>
      <c r="B38" s="166" t="s">
        <v>224</v>
      </c>
      <c r="C38" s="167"/>
      <c r="D38" s="168"/>
      <c r="E38" s="157" t="s">
        <v>31</v>
      </c>
      <c r="F38" s="158"/>
      <c r="G38" s="60">
        <v>45532</v>
      </c>
      <c r="I38" s="138">
        <v>2291</v>
      </c>
      <c r="J38" s="189" t="s">
        <v>231</v>
      </c>
      <c r="K38" s="190"/>
      <c r="L38" s="191"/>
      <c r="M38" s="164">
        <v>2</v>
      </c>
      <c r="N38" s="164"/>
      <c r="O38" s="140">
        <v>45533</v>
      </c>
      <c r="P38" s="70"/>
      <c r="Q38" s="132"/>
    </row>
    <row r="39" spans="1:21" ht="15.75" x14ac:dyDescent="0.25">
      <c r="A39" s="83"/>
      <c r="B39" s="166"/>
      <c r="C39" s="167"/>
      <c r="D39" s="168"/>
      <c r="E39" s="157"/>
      <c r="F39" s="158"/>
      <c r="G39" s="60"/>
      <c r="I39" s="138">
        <v>2311</v>
      </c>
      <c r="J39" s="189" t="s">
        <v>232</v>
      </c>
      <c r="K39" s="190"/>
      <c r="L39" s="191"/>
      <c r="M39" s="164">
        <v>2</v>
      </c>
      <c r="N39" s="164"/>
      <c r="O39" s="140">
        <v>45533</v>
      </c>
    </row>
    <row r="40" spans="1:21" ht="15.75" x14ac:dyDescent="0.25">
      <c r="A40" s="83"/>
      <c r="B40" s="166"/>
      <c r="C40" s="167"/>
      <c r="D40" s="168"/>
      <c r="E40" s="157"/>
      <c r="F40" s="158"/>
      <c r="G40" s="60"/>
      <c r="I40" s="91"/>
      <c r="J40" s="175"/>
      <c r="K40" s="176"/>
      <c r="L40" s="177"/>
      <c r="M40" s="164"/>
      <c r="N40" s="164"/>
      <c r="O40" s="60"/>
      <c r="P40" s="110"/>
      <c r="Q40" s="111"/>
    </row>
    <row r="41" spans="1:21" ht="15.75" x14ac:dyDescent="0.25">
      <c r="A41" s="83"/>
      <c r="B41" s="166"/>
      <c r="C41" s="167"/>
      <c r="D41" s="168"/>
      <c r="E41" s="157"/>
      <c r="F41" s="158"/>
      <c r="G41" s="60"/>
      <c r="I41" s="91"/>
      <c r="J41" s="175"/>
      <c r="K41" s="176"/>
      <c r="L41" s="177"/>
      <c r="M41" s="164"/>
      <c r="N41" s="164"/>
      <c r="O41" s="60"/>
      <c r="P41" s="110"/>
      <c r="Q41" s="133"/>
      <c r="U41" s="141"/>
    </row>
    <row r="42" spans="1:21" ht="15.75" x14ac:dyDescent="0.25">
      <c r="A42" s="83"/>
      <c r="B42" s="166"/>
      <c r="C42" s="167"/>
      <c r="D42" s="168"/>
      <c r="E42" s="157"/>
      <c r="F42" s="158"/>
      <c r="G42" s="60"/>
      <c r="I42" s="91"/>
      <c r="J42" s="175"/>
      <c r="K42" s="176"/>
      <c r="L42" s="177"/>
      <c r="M42" s="164"/>
      <c r="N42" s="164"/>
      <c r="O42" s="60"/>
      <c r="P42" s="110"/>
      <c r="Q42" s="133"/>
    </row>
    <row r="43" spans="1:21" ht="15.75" x14ac:dyDescent="0.25">
      <c r="A43" s="83"/>
      <c r="B43" s="166"/>
      <c r="C43" s="167"/>
      <c r="D43" s="168"/>
      <c r="E43" s="157"/>
      <c r="F43" s="158"/>
      <c r="G43" s="60"/>
      <c r="I43" s="91"/>
      <c r="J43" s="175"/>
      <c r="K43" s="176"/>
      <c r="L43" s="177"/>
      <c r="M43" s="164"/>
      <c r="N43" s="164"/>
      <c r="O43" s="60"/>
      <c r="P43" s="110"/>
      <c r="Q43" s="133"/>
    </row>
    <row r="44" spans="1:21" ht="15.75" x14ac:dyDescent="0.25">
      <c r="A44" s="83"/>
      <c r="B44" s="166"/>
      <c r="C44" s="167"/>
      <c r="D44" s="168"/>
      <c r="E44" s="157"/>
      <c r="F44" s="158"/>
      <c r="G44" s="60"/>
      <c r="I44" s="91"/>
      <c r="J44" s="175"/>
      <c r="K44" s="176"/>
      <c r="L44" s="177"/>
      <c r="M44" s="164"/>
      <c r="N44" s="164"/>
      <c r="O44" s="60"/>
      <c r="P44" s="110"/>
      <c r="Q44" s="133"/>
    </row>
    <row r="45" spans="1:21" ht="15.75" x14ac:dyDescent="0.25">
      <c r="A45" s="83"/>
      <c r="B45" s="166"/>
      <c r="C45" s="167"/>
      <c r="D45" s="168"/>
      <c r="E45" s="157"/>
      <c r="F45" s="158"/>
      <c r="G45" s="60"/>
      <c r="O45" s="109"/>
      <c r="P45" s="110"/>
      <c r="Q45" s="133"/>
    </row>
    <row r="46" spans="1:21" ht="15.75" x14ac:dyDescent="0.25">
      <c r="A46" s="83"/>
      <c r="B46" s="166"/>
      <c r="C46" s="167"/>
      <c r="D46" s="168"/>
      <c r="E46" s="157"/>
      <c r="F46" s="158"/>
      <c r="G46" s="60"/>
      <c r="O46" s="109"/>
      <c r="P46" s="110"/>
      <c r="Q46" s="111"/>
    </row>
    <row r="47" spans="1:21" x14ac:dyDescent="0.25">
      <c r="A47" s="52"/>
      <c r="B47" s="53"/>
      <c r="C47" s="54"/>
      <c r="D47" s="55"/>
      <c r="E47" s="154"/>
      <c r="F47" s="154"/>
      <c r="G47" s="56"/>
    </row>
    <row r="48" spans="1:21" ht="15.75" x14ac:dyDescent="0.25">
      <c r="A48" s="33" t="s">
        <v>97</v>
      </c>
      <c r="B48" s="23"/>
      <c r="C48" s="23"/>
      <c r="D48" s="23"/>
      <c r="I48" s="24" t="s">
        <v>42</v>
      </c>
      <c r="J48" s="161" t="s">
        <v>43</v>
      </c>
      <c r="K48" s="162"/>
      <c r="L48" s="163"/>
      <c r="M48" s="184" t="s">
        <v>171</v>
      </c>
      <c r="N48" s="184"/>
      <c r="O48" s="109"/>
      <c r="P48" s="110"/>
      <c r="Q48" s="116"/>
    </row>
    <row r="49" spans="1:17" ht="18.75" x14ac:dyDescent="0.25">
      <c r="A49" s="24" t="s">
        <v>42</v>
      </c>
      <c r="B49" s="25" t="s">
        <v>43</v>
      </c>
      <c r="C49" s="146" t="s">
        <v>98</v>
      </c>
      <c r="D49" s="147"/>
      <c r="E49" s="147"/>
      <c r="F49" s="148"/>
      <c r="I49" s="87">
        <v>2196</v>
      </c>
      <c r="J49" s="192" t="s">
        <v>219</v>
      </c>
      <c r="K49" s="193"/>
      <c r="L49" s="194"/>
      <c r="M49" s="195">
        <v>3</v>
      </c>
      <c r="N49" s="195"/>
      <c r="O49" s="109"/>
      <c r="P49" s="110"/>
      <c r="Q49" s="116"/>
    </row>
    <row r="50" spans="1:17" x14ac:dyDescent="0.25">
      <c r="A50" s="24">
        <v>1768</v>
      </c>
      <c r="B50" s="26" t="s">
        <v>202</v>
      </c>
      <c r="C50" s="165">
        <v>45530</v>
      </c>
      <c r="D50" s="150"/>
      <c r="E50" s="150"/>
      <c r="F50" s="151"/>
      <c r="I50" s="91">
        <v>2222</v>
      </c>
      <c r="J50" s="175" t="s">
        <v>220</v>
      </c>
      <c r="K50" s="176"/>
      <c r="L50" s="177"/>
      <c r="M50" s="164">
        <v>3</v>
      </c>
      <c r="N50" s="164"/>
      <c r="O50" s="109"/>
      <c r="P50" s="110"/>
      <c r="Q50" s="116"/>
    </row>
    <row r="51" spans="1:17" x14ac:dyDescent="0.25">
      <c r="A51" s="24">
        <v>2103</v>
      </c>
      <c r="B51" s="26" t="s">
        <v>203</v>
      </c>
      <c r="C51" s="165">
        <v>45530</v>
      </c>
      <c r="D51" s="150"/>
      <c r="E51" s="150"/>
      <c r="F51" s="151"/>
      <c r="I51" s="91">
        <v>2256</v>
      </c>
      <c r="J51" s="175" t="s">
        <v>218</v>
      </c>
      <c r="K51" s="176"/>
      <c r="L51" s="177"/>
      <c r="M51" s="164">
        <v>3</v>
      </c>
      <c r="N51" s="164"/>
      <c r="O51" s="109"/>
      <c r="P51" s="110"/>
      <c r="Q51" s="116"/>
    </row>
    <row r="52" spans="1:17" x14ac:dyDescent="0.25">
      <c r="A52" s="50">
        <v>1402</v>
      </c>
      <c r="B52" s="51" t="s">
        <v>204</v>
      </c>
      <c r="C52" s="165" t="s">
        <v>229</v>
      </c>
      <c r="D52" s="150"/>
      <c r="E52" s="150"/>
      <c r="F52" s="151"/>
      <c r="I52" s="91">
        <v>2272</v>
      </c>
      <c r="J52" s="172" t="s">
        <v>221</v>
      </c>
      <c r="K52" s="173"/>
      <c r="L52" s="174"/>
      <c r="M52" s="164">
        <v>2</v>
      </c>
      <c r="N52" s="164"/>
      <c r="O52" s="109"/>
      <c r="P52" s="110"/>
      <c r="Q52" s="116"/>
    </row>
    <row r="53" spans="1:17" x14ac:dyDescent="0.25">
      <c r="A53" s="50">
        <v>2290</v>
      </c>
      <c r="B53" s="51" t="s">
        <v>145</v>
      </c>
      <c r="C53" s="165" t="s">
        <v>229</v>
      </c>
      <c r="D53" s="150"/>
      <c r="E53" s="150"/>
      <c r="F53" s="151"/>
      <c r="I53" s="91">
        <v>2289</v>
      </c>
      <c r="J53" s="175" t="s">
        <v>222</v>
      </c>
      <c r="K53" s="176"/>
      <c r="L53" s="177"/>
      <c r="M53" s="164">
        <v>3</v>
      </c>
      <c r="N53" s="164"/>
      <c r="O53" s="109"/>
      <c r="P53" s="110"/>
      <c r="Q53" s="116"/>
    </row>
    <row r="54" spans="1:17" x14ac:dyDescent="0.25">
      <c r="I54" s="91">
        <v>2299</v>
      </c>
      <c r="J54" s="172" t="s">
        <v>223</v>
      </c>
      <c r="K54" s="173"/>
      <c r="L54" s="174"/>
      <c r="M54" s="164">
        <v>2</v>
      </c>
      <c r="N54" s="164"/>
    </row>
    <row r="55" spans="1:17" x14ac:dyDescent="0.25">
      <c r="I55" s="91">
        <v>1704</v>
      </c>
      <c r="J55" s="172" t="s">
        <v>233</v>
      </c>
      <c r="K55" s="173"/>
      <c r="L55" s="174"/>
      <c r="M55" s="164">
        <v>2</v>
      </c>
      <c r="N55" s="164"/>
    </row>
    <row r="56" spans="1:17" x14ac:dyDescent="0.25">
      <c r="I56" s="91"/>
      <c r="J56" s="172"/>
      <c r="K56" s="173"/>
      <c r="L56" s="174"/>
      <c r="M56" s="164"/>
      <c r="N56" s="164"/>
    </row>
  </sheetData>
  <mergeCells count="107">
    <mergeCell ref="J56:L56"/>
    <mergeCell ref="M56:N56"/>
    <mergeCell ref="C53:F53"/>
    <mergeCell ref="J53:L53"/>
    <mergeCell ref="M53:N53"/>
    <mergeCell ref="J54:L54"/>
    <mergeCell ref="M54:N54"/>
    <mergeCell ref="J55:L55"/>
    <mergeCell ref="M55:N55"/>
    <mergeCell ref="C51:F51"/>
    <mergeCell ref="J51:L51"/>
    <mergeCell ref="M51:N51"/>
    <mergeCell ref="C52:F52"/>
    <mergeCell ref="J52:L52"/>
    <mergeCell ref="M52:N52"/>
    <mergeCell ref="M48:N48"/>
    <mergeCell ref="C49:F49"/>
    <mergeCell ref="J49:L49"/>
    <mergeCell ref="M49:N49"/>
    <mergeCell ref="C50:F50"/>
    <mergeCell ref="J50:L50"/>
    <mergeCell ref="M50:N50"/>
    <mergeCell ref="B45:D45"/>
    <mergeCell ref="E45:F45"/>
    <mergeCell ref="B46:D46"/>
    <mergeCell ref="E46:F46"/>
    <mergeCell ref="E47:F47"/>
    <mergeCell ref="J48:L48"/>
    <mergeCell ref="B43:D43"/>
    <mergeCell ref="E43:F43"/>
    <mergeCell ref="J43:L43"/>
    <mergeCell ref="M43:N43"/>
    <mergeCell ref="B44:D44"/>
    <mergeCell ref="E44:F44"/>
    <mergeCell ref="J44:L44"/>
    <mergeCell ref="M44:N44"/>
    <mergeCell ref="B41:D41"/>
    <mergeCell ref="E41:F41"/>
    <mergeCell ref="J41:L41"/>
    <mergeCell ref="M41:N41"/>
    <mergeCell ref="B42:D42"/>
    <mergeCell ref="E42:F42"/>
    <mergeCell ref="J42:L42"/>
    <mergeCell ref="M42:N42"/>
    <mergeCell ref="B39:D39"/>
    <mergeCell ref="E39:F39"/>
    <mergeCell ref="J39:L39"/>
    <mergeCell ref="M39:N39"/>
    <mergeCell ref="B40:D40"/>
    <mergeCell ref="E40:F40"/>
    <mergeCell ref="J40:L40"/>
    <mergeCell ref="M40:N40"/>
    <mergeCell ref="B37:D37"/>
    <mergeCell ref="E37:F37"/>
    <mergeCell ref="J37:L37"/>
    <mergeCell ref="M37:N37"/>
    <mergeCell ref="B38:D38"/>
    <mergeCell ref="E38:F38"/>
    <mergeCell ref="J38:L38"/>
    <mergeCell ref="M38:N38"/>
    <mergeCell ref="B35:D35"/>
    <mergeCell ref="E35:F35"/>
    <mergeCell ref="J35:L35"/>
    <mergeCell ref="M35:N35"/>
    <mergeCell ref="B36:D36"/>
    <mergeCell ref="E36:F36"/>
    <mergeCell ref="J36:L36"/>
    <mergeCell ref="M36:N36"/>
    <mergeCell ref="J32:L32"/>
    <mergeCell ref="M32:N32"/>
    <mergeCell ref="J33:L33"/>
    <mergeCell ref="M33:N33"/>
    <mergeCell ref="B34:D34"/>
    <mergeCell ref="E34:F34"/>
    <mergeCell ref="J34:L34"/>
    <mergeCell ref="M34:N34"/>
    <mergeCell ref="C30:F30"/>
    <mergeCell ref="J30:L30"/>
    <mergeCell ref="M30:N30"/>
    <mergeCell ref="C31:F31"/>
    <mergeCell ref="J31:L31"/>
    <mergeCell ref="M31:N31"/>
    <mergeCell ref="C28:F28"/>
    <mergeCell ref="J28:L28"/>
    <mergeCell ref="M28:N28"/>
    <mergeCell ref="C29:F29"/>
    <mergeCell ref="J29:L29"/>
    <mergeCell ref="M29:N29"/>
    <mergeCell ref="C26:F26"/>
    <mergeCell ref="J26:L26"/>
    <mergeCell ref="M26:N26"/>
    <mergeCell ref="C27:F27"/>
    <mergeCell ref="J27:L27"/>
    <mergeCell ref="M27:N27"/>
    <mergeCell ref="M23:N23"/>
    <mergeCell ref="C24:F24"/>
    <mergeCell ref="J24:L24"/>
    <mergeCell ref="M24:N24"/>
    <mergeCell ref="C25:F25"/>
    <mergeCell ref="J25:L25"/>
    <mergeCell ref="M25:N25"/>
    <mergeCell ref="A4:A8"/>
    <mergeCell ref="A10:A14"/>
    <mergeCell ref="C22:F22"/>
    <mergeCell ref="J22:L22"/>
    <mergeCell ref="C23:F23"/>
    <mergeCell ref="J23:L23"/>
  </mergeCells>
  <pageMargins left="0.25" right="0.25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C73B-3A97-469F-95A7-87166DECBEEC}">
  <dimension ref="A2:R52"/>
  <sheetViews>
    <sheetView showGridLines="0" topLeftCell="A10" workbookViewId="0">
      <selection activeCell="E14" sqref="E14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195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143" t="s">
        <v>12</v>
      </c>
      <c r="B4" s="6" t="s">
        <v>8</v>
      </c>
      <c r="C4" s="13"/>
      <c r="D4" s="8">
        <v>5</v>
      </c>
      <c r="E4" s="8">
        <v>7</v>
      </c>
      <c r="F4" s="8">
        <v>7</v>
      </c>
      <c r="G4" s="8">
        <v>7</v>
      </c>
      <c r="H4" s="8">
        <v>4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144"/>
      <c r="B5" s="6" t="s">
        <v>9</v>
      </c>
      <c r="C5" s="13"/>
      <c r="D5" s="8">
        <v>5</v>
      </c>
      <c r="E5" s="8">
        <v>7</v>
      </c>
      <c r="F5" s="8">
        <v>7</v>
      </c>
      <c r="G5" s="8">
        <v>7</v>
      </c>
      <c r="H5" s="8">
        <v>4</v>
      </c>
      <c r="I5" s="8"/>
      <c r="J5" s="11"/>
      <c r="K5" s="11"/>
      <c r="L5" s="11"/>
      <c r="M5" s="11"/>
      <c r="N5" s="11"/>
    </row>
    <row r="6" spans="1:18" ht="20.100000000000001" customHeight="1" x14ac:dyDescent="0.25">
      <c r="A6" s="144"/>
      <c r="B6" s="6" t="s">
        <v>10</v>
      </c>
      <c r="C6" s="13"/>
      <c r="D6" s="8">
        <v>0</v>
      </c>
      <c r="E6" s="8">
        <v>0</v>
      </c>
      <c r="F6" s="8">
        <v>0</v>
      </c>
      <c r="G6" s="8">
        <v>0</v>
      </c>
      <c r="H6" s="8">
        <v>0</v>
      </c>
      <c r="I6" s="8"/>
      <c r="J6" s="11"/>
      <c r="K6" s="11"/>
      <c r="L6" s="11"/>
      <c r="M6" s="11"/>
      <c r="N6" s="11"/>
    </row>
    <row r="7" spans="1:18" ht="20.100000000000001" customHeight="1" x14ac:dyDescent="0.25">
      <c r="A7" s="145"/>
      <c r="B7" s="6" t="s">
        <v>27</v>
      </c>
      <c r="C7" s="13"/>
      <c r="D7" s="27">
        <f>+D5-D4</f>
        <v>0</v>
      </c>
      <c r="E7" s="28">
        <v>0</v>
      </c>
      <c r="F7" s="28">
        <v>0</v>
      </c>
      <c r="G7" s="28">
        <v>0</v>
      </c>
      <c r="H7" s="28">
        <v>0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143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>
        <v>1</v>
      </c>
      <c r="I9" s="8"/>
      <c r="J9" s="11"/>
      <c r="K9" s="11"/>
      <c r="L9" s="11"/>
      <c r="M9" s="11"/>
      <c r="N9" s="11"/>
    </row>
    <row r="10" spans="1:18" ht="20.100000000000001" customHeight="1" x14ac:dyDescent="0.25">
      <c r="A10" s="144"/>
      <c r="B10" s="6" t="s">
        <v>9</v>
      </c>
      <c r="C10" s="8">
        <v>1</v>
      </c>
      <c r="D10" s="8">
        <v>1</v>
      </c>
      <c r="E10" s="8">
        <v>2</v>
      </c>
      <c r="F10" s="8">
        <v>2</v>
      </c>
      <c r="G10" s="8">
        <v>1</v>
      </c>
      <c r="H10" s="8"/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144"/>
      <c r="B11" s="6" t="s">
        <v>10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/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145"/>
      <c r="B12" s="6" t="s">
        <v>27</v>
      </c>
      <c r="C12" s="61">
        <f t="shared" ref="C12:D12" si="0">+C10-C9</f>
        <v>0</v>
      </c>
      <c r="D12" s="61">
        <f t="shared" si="0"/>
        <v>0</v>
      </c>
      <c r="E12" s="61">
        <v>0</v>
      </c>
      <c r="F12" s="61">
        <v>0</v>
      </c>
      <c r="G12" s="61">
        <v>0</v>
      </c>
      <c r="H12" s="61"/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10</v>
      </c>
      <c r="D15" s="8">
        <v>10</v>
      </c>
      <c r="E15" s="8">
        <v>10</v>
      </c>
      <c r="F15" s="8">
        <v>10</v>
      </c>
      <c r="G15" s="8">
        <v>10</v>
      </c>
      <c r="H15" s="8">
        <v>10</v>
      </c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:D16" si="1">+C15-C14</f>
        <v>-4</v>
      </c>
      <c r="D16" s="27">
        <f t="shared" si="1"/>
        <v>-4</v>
      </c>
      <c r="E16" s="27">
        <f>+E15-E14</f>
        <v>-4</v>
      </c>
      <c r="F16" s="27">
        <f>+F15-F14</f>
        <v>-4</v>
      </c>
      <c r="G16" s="27">
        <f>+G15-G14</f>
        <v>-4</v>
      </c>
      <c r="H16" s="27">
        <f>+H15-H14</f>
        <v>-4</v>
      </c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143" t="s">
        <v>12</v>
      </c>
      <c r="B21" s="6" t="s">
        <v>8</v>
      </c>
      <c r="C21" s="13"/>
      <c r="D21" s="8">
        <v>9</v>
      </c>
      <c r="E21" s="8">
        <v>8</v>
      </c>
      <c r="F21" s="8">
        <v>9</v>
      </c>
      <c r="G21" s="8">
        <v>9</v>
      </c>
      <c r="H21" s="8">
        <v>9</v>
      </c>
      <c r="I21" s="8"/>
    </row>
    <row r="22" spans="1:14" ht="18.75" x14ac:dyDescent="0.25">
      <c r="A22" s="144"/>
      <c r="B22" s="6" t="s">
        <v>9</v>
      </c>
      <c r="C22" s="13"/>
      <c r="D22" s="8">
        <v>7</v>
      </c>
      <c r="E22" s="8">
        <v>7</v>
      </c>
      <c r="F22" s="8">
        <v>10</v>
      </c>
      <c r="G22" s="8">
        <v>11</v>
      </c>
      <c r="H22" s="8">
        <v>10</v>
      </c>
      <c r="I22" s="8"/>
    </row>
    <row r="23" spans="1:14" ht="18.75" x14ac:dyDescent="0.25">
      <c r="A23" s="144"/>
      <c r="B23" s="6" t="s">
        <v>10</v>
      </c>
      <c r="C23" s="13"/>
      <c r="D23" s="8">
        <v>2</v>
      </c>
      <c r="E23" s="8">
        <v>1</v>
      </c>
      <c r="F23" s="8">
        <v>0</v>
      </c>
      <c r="G23" s="8">
        <v>0</v>
      </c>
      <c r="H23" s="8">
        <v>0</v>
      </c>
      <c r="I23" s="8"/>
    </row>
    <row r="24" spans="1:14" ht="18.75" x14ac:dyDescent="0.25">
      <c r="A24" s="145"/>
      <c r="B24" s="6" t="s">
        <v>27</v>
      </c>
      <c r="C24" s="13"/>
      <c r="D24" s="28">
        <f>+D22-D21</f>
        <v>-2</v>
      </c>
      <c r="E24" s="28">
        <f>+E22-E21</f>
        <v>-1</v>
      </c>
      <c r="F24" s="28">
        <f>+F22-F21</f>
        <v>1</v>
      </c>
      <c r="G24" s="28">
        <f>+G22-G21</f>
        <v>2</v>
      </c>
      <c r="H24" s="28">
        <f>+H22-H21</f>
        <v>1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143" t="s">
        <v>13</v>
      </c>
      <c r="B26" s="6" t="s">
        <v>8</v>
      </c>
      <c r="C26" s="8">
        <v>3</v>
      </c>
      <c r="D26" s="8">
        <v>4</v>
      </c>
      <c r="E26" s="8">
        <v>4</v>
      </c>
      <c r="F26" s="8">
        <v>4</v>
      </c>
      <c r="G26" s="8">
        <v>1</v>
      </c>
      <c r="H26" s="8">
        <v>0</v>
      </c>
      <c r="I26" s="8"/>
    </row>
    <row r="27" spans="1:14" ht="18.75" x14ac:dyDescent="0.25">
      <c r="A27" s="144"/>
      <c r="B27" s="6" t="s">
        <v>9</v>
      </c>
      <c r="C27" s="8">
        <v>2</v>
      </c>
      <c r="D27" s="8">
        <v>4</v>
      </c>
      <c r="E27" s="8">
        <v>4</v>
      </c>
      <c r="F27" s="8">
        <v>4</v>
      </c>
      <c r="G27" s="8">
        <v>0</v>
      </c>
      <c r="H27" s="8"/>
      <c r="I27" s="8"/>
    </row>
    <row r="28" spans="1:14" ht="18.75" x14ac:dyDescent="0.25">
      <c r="A28" s="144"/>
      <c r="B28" s="6" t="s">
        <v>10</v>
      </c>
      <c r="C28" s="8">
        <v>1</v>
      </c>
      <c r="D28" s="8">
        <v>0</v>
      </c>
      <c r="E28" s="8">
        <v>1</v>
      </c>
      <c r="F28" s="8">
        <v>0</v>
      </c>
      <c r="G28" s="8">
        <v>0</v>
      </c>
      <c r="H28" s="8"/>
      <c r="I28" s="8"/>
    </row>
    <row r="29" spans="1:14" ht="18.75" x14ac:dyDescent="0.25">
      <c r="A29" s="145"/>
      <c r="B29" s="6" t="s">
        <v>27</v>
      </c>
      <c r="C29" s="28">
        <f t="shared" ref="C29:G29" si="2">+C27-C26</f>
        <v>-1</v>
      </c>
      <c r="D29" s="28">
        <f t="shared" si="2"/>
        <v>0</v>
      </c>
      <c r="E29" s="28">
        <f t="shared" si="2"/>
        <v>0</v>
      </c>
      <c r="F29" s="28">
        <f t="shared" si="2"/>
        <v>0</v>
      </c>
      <c r="G29" s="28">
        <f t="shared" si="2"/>
        <v>-1</v>
      </c>
      <c r="H29" s="27"/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>
        <v>15</v>
      </c>
      <c r="I31" s="8"/>
    </row>
    <row r="32" spans="1:14" ht="18.75" x14ac:dyDescent="0.25">
      <c r="B32" s="6" t="s">
        <v>24</v>
      </c>
      <c r="C32" s="8">
        <v>17</v>
      </c>
      <c r="D32" s="8">
        <v>17</v>
      </c>
      <c r="E32" s="8">
        <v>16</v>
      </c>
      <c r="F32" s="8">
        <v>16</v>
      </c>
      <c r="G32" s="8">
        <v>16</v>
      </c>
      <c r="H32" s="8">
        <v>16</v>
      </c>
      <c r="I32" s="8"/>
    </row>
    <row r="33" spans="1:9" ht="18.75" x14ac:dyDescent="0.25">
      <c r="B33" s="6" t="s">
        <v>26</v>
      </c>
      <c r="C33" s="28">
        <f t="shared" ref="C33" si="3">+C32-C31</f>
        <v>2</v>
      </c>
      <c r="D33" s="28">
        <v>2</v>
      </c>
      <c r="E33" s="28">
        <v>1</v>
      </c>
      <c r="F33" s="28">
        <v>1</v>
      </c>
      <c r="G33" s="28">
        <v>1</v>
      </c>
      <c r="H33" s="28">
        <v>1</v>
      </c>
      <c r="I33" s="8"/>
    </row>
    <row r="34" spans="1:9" ht="18.75" x14ac:dyDescent="0.25">
      <c r="B34" s="6" t="s">
        <v>14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>
        <v>1</v>
      </c>
      <c r="F35" s="8">
        <v>0</v>
      </c>
      <c r="G35" s="8">
        <v>0</v>
      </c>
      <c r="H35" s="8">
        <v>0</v>
      </c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143" t="s">
        <v>12</v>
      </c>
      <c r="B38" s="6" t="s">
        <v>8</v>
      </c>
      <c r="C38" s="8">
        <v>3</v>
      </c>
      <c r="D38" s="8">
        <v>9</v>
      </c>
      <c r="E38" s="8">
        <v>9</v>
      </c>
      <c r="F38" s="8">
        <v>9</v>
      </c>
      <c r="G38" s="8">
        <v>7</v>
      </c>
      <c r="H38" s="8">
        <v>7</v>
      </c>
      <c r="I38" s="8"/>
    </row>
    <row r="39" spans="1:9" ht="18.75" x14ac:dyDescent="0.25">
      <c r="A39" s="144"/>
      <c r="B39" s="6" t="s">
        <v>9</v>
      </c>
      <c r="C39" s="8">
        <v>3</v>
      </c>
      <c r="D39" s="8">
        <v>9</v>
      </c>
      <c r="E39" s="8">
        <v>9</v>
      </c>
      <c r="F39" s="8">
        <v>9</v>
      </c>
      <c r="G39" s="8">
        <v>7</v>
      </c>
      <c r="H39" s="8">
        <v>7</v>
      </c>
      <c r="I39" s="8"/>
    </row>
    <row r="40" spans="1:9" ht="18.75" x14ac:dyDescent="0.25">
      <c r="A40" s="144"/>
      <c r="B40" s="6" t="s">
        <v>10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/>
    </row>
    <row r="41" spans="1:9" ht="18.75" x14ac:dyDescent="0.25">
      <c r="A41" s="145"/>
      <c r="B41" s="6" t="s">
        <v>27</v>
      </c>
      <c r="C41" s="28">
        <f t="shared" ref="C41:F41" si="4">+C39-C38</f>
        <v>0</v>
      </c>
      <c r="D41" s="28">
        <f t="shared" si="4"/>
        <v>0</v>
      </c>
      <c r="E41" s="28">
        <f t="shared" si="4"/>
        <v>0</v>
      </c>
      <c r="F41" s="28">
        <f t="shared" si="4"/>
        <v>0</v>
      </c>
      <c r="G41" s="28">
        <v>0</v>
      </c>
      <c r="H41" s="28">
        <v>0</v>
      </c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143" t="s">
        <v>13</v>
      </c>
      <c r="B43" s="6" t="s">
        <v>8</v>
      </c>
      <c r="C43" s="8">
        <v>2</v>
      </c>
      <c r="D43" s="8">
        <v>3</v>
      </c>
      <c r="E43" s="8">
        <v>3</v>
      </c>
      <c r="F43" s="8">
        <v>3</v>
      </c>
      <c r="G43" s="8">
        <v>4</v>
      </c>
      <c r="H43" s="8">
        <v>3</v>
      </c>
      <c r="I43" s="8"/>
    </row>
    <row r="44" spans="1:9" ht="18.75" x14ac:dyDescent="0.25">
      <c r="A44" s="144"/>
      <c r="B44" s="6" t="s">
        <v>9</v>
      </c>
      <c r="C44" s="8">
        <v>2</v>
      </c>
      <c r="D44" s="8">
        <v>3</v>
      </c>
      <c r="E44" s="8">
        <v>3</v>
      </c>
      <c r="F44" s="8">
        <v>3</v>
      </c>
      <c r="G44" s="8">
        <v>4</v>
      </c>
      <c r="H44" s="8"/>
      <c r="I44" s="8"/>
    </row>
    <row r="45" spans="1:9" ht="18.75" x14ac:dyDescent="0.25">
      <c r="A45" s="144"/>
      <c r="B45" s="6" t="s">
        <v>10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/>
      <c r="I45" s="8"/>
    </row>
    <row r="46" spans="1:9" ht="18.75" x14ac:dyDescent="0.25">
      <c r="A46" s="145"/>
      <c r="B46" s="6" t="s">
        <v>27</v>
      </c>
      <c r="C46" s="28">
        <f t="shared" ref="C46:G46" si="5">+C44-C43</f>
        <v>0</v>
      </c>
      <c r="D46" s="28">
        <f t="shared" si="5"/>
        <v>0</v>
      </c>
      <c r="E46" s="28">
        <f t="shared" si="5"/>
        <v>0</v>
      </c>
      <c r="F46" s="28">
        <f t="shared" si="5"/>
        <v>0</v>
      </c>
      <c r="G46" s="28">
        <f t="shared" si="5"/>
        <v>0</v>
      </c>
      <c r="H46" s="2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18</v>
      </c>
      <c r="D48" s="8">
        <v>18</v>
      </c>
      <c r="E48" s="8">
        <v>18</v>
      </c>
      <c r="F48" s="8">
        <v>18</v>
      </c>
      <c r="G48" s="8">
        <v>18</v>
      </c>
      <c r="H48" s="8">
        <v>18</v>
      </c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17</v>
      </c>
      <c r="H49" s="8">
        <v>17</v>
      </c>
      <c r="I49" s="8"/>
    </row>
    <row r="50" spans="2:9" ht="18.75" x14ac:dyDescent="0.25">
      <c r="B50" s="6" t="s">
        <v>26</v>
      </c>
      <c r="C50" s="27">
        <f t="shared" ref="C50:H50" si="6">+C49-C48</f>
        <v>-1</v>
      </c>
      <c r="D50" s="27">
        <f t="shared" si="6"/>
        <v>-1</v>
      </c>
      <c r="E50" s="27">
        <f t="shared" si="6"/>
        <v>-1</v>
      </c>
      <c r="F50" s="27">
        <f t="shared" si="6"/>
        <v>-1</v>
      </c>
      <c r="G50" s="27">
        <f t="shared" si="6"/>
        <v>-1</v>
      </c>
      <c r="H50" s="27">
        <f t="shared" si="6"/>
        <v>-1</v>
      </c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/>
    </row>
  </sheetData>
  <mergeCells count="6">
    <mergeCell ref="A4:A7"/>
    <mergeCell ref="A9:A12"/>
    <mergeCell ref="A21:A24"/>
    <mergeCell ref="A26:A29"/>
    <mergeCell ref="A38:A41"/>
    <mergeCell ref="A43:A46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52"/>
  <sheetViews>
    <sheetView showGridLines="0" topLeftCell="A13" workbookViewId="0">
      <selection activeCell="M10" sqref="M10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21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143" t="s">
        <v>12</v>
      </c>
      <c r="B4" s="6" t="s">
        <v>8</v>
      </c>
      <c r="C4" s="13"/>
      <c r="D4" s="8">
        <v>6</v>
      </c>
      <c r="E4" s="8">
        <v>8</v>
      </c>
      <c r="F4" s="8">
        <v>8</v>
      </c>
      <c r="G4" s="8">
        <v>8</v>
      </c>
      <c r="H4" s="8">
        <v>6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144"/>
      <c r="B5" s="6" t="s">
        <v>9</v>
      </c>
      <c r="C5" s="13"/>
      <c r="D5" s="8">
        <v>6</v>
      </c>
      <c r="E5" s="8"/>
      <c r="F5" s="8"/>
      <c r="G5" s="8"/>
      <c r="H5" s="8"/>
      <c r="I5" s="8"/>
      <c r="J5" s="11"/>
      <c r="K5" s="11"/>
      <c r="L5" s="11"/>
      <c r="M5" s="11"/>
      <c r="N5" s="11"/>
    </row>
    <row r="6" spans="1:18" ht="20.100000000000001" customHeight="1" x14ac:dyDescent="0.25">
      <c r="A6" s="144"/>
      <c r="B6" s="6" t="s">
        <v>10</v>
      </c>
      <c r="C6" s="13"/>
      <c r="D6" s="8">
        <v>0</v>
      </c>
      <c r="E6" s="8"/>
      <c r="F6" s="8"/>
      <c r="G6" s="8"/>
      <c r="H6" s="8"/>
      <c r="I6" s="8"/>
      <c r="J6" s="11"/>
      <c r="K6" s="11"/>
      <c r="L6" s="11"/>
      <c r="M6" s="11"/>
      <c r="N6" s="11"/>
    </row>
    <row r="7" spans="1:18" ht="20.100000000000001" customHeight="1" x14ac:dyDescent="0.25">
      <c r="A7" s="145"/>
      <c r="B7" s="6" t="s">
        <v>27</v>
      </c>
      <c r="C7" s="13"/>
      <c r="D7" s="8">
        <f>+D5-D4</f>
        <v>0</v>
      </c>
      <c r="E7" s="8">
        <f>+E5-E4</f>
        <v>-8</v>
      </c>
      <c r="F7" s="8">
        <f>+F5-F4</f>
        <v>-8</v>
      </c>
      <c r="G7" s="8">
        <f>+G5-G4</f>
        <v>-8</v>
      </c>
      <c r="H7" s="8">
        <f>+H5-H4</f>
        <v>-6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143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>
        <v>1</v>
      </c>
      <c r="I9" s="8"/>
      <c r="J9" s="11"/>
      <c r="K9" s="11"/>
      <c r="L9" s="11"/>
      <c r="M9" s="11"/>
      <c r="N9" s="11"/>
    </row>
    <row r="10" spans="1:18" ht="20.100000000000001" customHeight="1" x14ac:dyDescent="0.25">
      <c r="A10" s="144"/>
      <c r="B10" s="6" t="s">
        <v>9</v>
      </c>
      <c r="C10" s="8">
        <v>1</v>
      </c>
      <c r="D10" s="8"/>
      <c r="E10" s="8"/>
      <c r="F10" s="8"/>
      <c r="G10" s="8"/>
      <c r="H10" s="8"/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144"/>
      <c r="B11" s="6" t="s">
        <v>10</v>
      </c>
      <c r="C11" s="8">
        <v>0</v>
      </c>
      <c r="D11" s="8">
        <v>0</v>
      </c>
      <c r="E11" s="8"/>
      <c r="F11" s="8"/>
      <c r="G11" s="8"/>
      <c r="H11" s="8"/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145"/>
      <c r="B12" s="6" t="s">
        <v>27</v>
      </c>
      <c r="C12" s="8">
        <f>+C10-C9</f>
        <v>0</v>
      </c>
      <c r="D12" s="8">
        <f>+D10-D9</f>
        <v>-1</v>
      </c>
      <c r="E12" s="8">
        <f>+E10-E9</f>
        <v>-2</v>
      </c>
      <c r="F12" s="8">
        <f>+F10-F9</f>
        <v>-2</v>
      </c>
      <c r="G12" s="8">
        <f>+G10-G9</f>
        <v>-1</v>
      </c>
      <c r="H12" s="8"/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10</v>
      </c>
      <c r="D15" s="8">
        <v>10</v>
      </c>
      <c r="E15" s="8"/>
      <c r="F15" s="8"/>
      <c r="G15" s="8"/>
      <c r="H15" s="8"/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8">
        <f t="shared" ref="C16:H16" si="0">+C15-C14</f>
        <v>-4</v>
      </c>
      <c r="D16" s="8">
        <f t="shared" si="0"/>
        <v>-4</v>
      </c>
      <c r="E16" s="8">
        <f t="shared" si="0"/>
        <v>-14</v>
      </c>
      <c r="F16" s="8">
        <f t="shared" si="0"/>
        <v>-14</v>
      </c>
      <c r="G16" s="8">
        <f t="shared" si="0"/>
        <v>-14</v>
      </c>
      <c r="H16" s="8">
        <f t="shared" si="0"/>
        <v>-14</v>
      </c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0</v>
      </c>
      <c r="E17" s="8"/>
      <c r="F17" s="8"/>
      <c r="G17" s="8"/>
      <c r="H17" s="8"/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/>
      <c r="F18" s="8"/>
      <c r="G18" s="8"/>
      <c r="H18" s="8"/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143" t="s">
        <v>12</v>
      </c>
      <c r="B21" s="6" t="s">
        <v>8</v>
      </c>
      <c r="C21" s="13"/>
      <c r="D21" s="8">
        <v>9</v>
      </c>
      <c r="E21" s="8"/>
      <c r="F21" s="8"/>
      <c r="G21" s="8"/>
      <c r="H21" s="8"/>
      <c r="I21" s="8"/>
    </row>
    <row r="22" spans="1:14" ht="18.75" x14ac:dyDescent="0.25">
      <c r="A22" s="144"/>
      <c r="B22" s="6" t="s">
        <v>9</v>
      </c>
      <c r="C22" s="13"/>
      <c r="D22" s="8">
        <v>8</v>
      </c>
      <c r="E22" s="8"/>
      <c r="F22" s="8"/>
      <c r="G22" s="8"/>
      <c r="H22" s="8"/>
      <c r="I22" s="8"/>
    </row>
    <row r="23" spans="1:14" ht="18.75" x14ac:dyDescent="0.25">
      <c r="A23" s="144"/>
      <c r="B23" s="6" t="s">
        <v>10</v>
      </c>
      <c r="C23" s="13"/>
      <c r="D23" s="8">
        <v>1</v>
      </c>
      <c r="E23" s="8"/>
      <c r="F23" s="8"/>
      <c r="G23" s="8"/>
      <c r="H23" s="8"/>
      <c r="I23" s="8"/>
    </row>
    <row r="24" spans="1:14" ht="18.75" x14ac:dyDescent="0.25">
      <c r="A24" s="145"/>
      <c r="B24" s="6" t="s">
        <v>27</v>
      </c>
      <c r="C24" s="13"/>
      <c r="D24" s="8">
        <f>+D22-D21</f>
        <v>-1</v>
      </c>
      <c r="E24" s="8">
        <f>+E22-E21</f>
        <v>0</v>
      </c>
      <c r="F24" s="8">
        <f>+F22-F21</f>
        <v>0</v>
      </c>
      <c r="G24" s="8">
        <f>+G22-G21</f>
        <v>0</v>
      </c>
      <c r="H24" s="8">
        <f>+H22-H21</f>
        <v>0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143" t="s">
        <v>13</v>
      </c>
      <c r="B26" s="6" t="s">
        <v>8</v>
      </c>
      <c r="C26" s="8">
        <v>2</v>
      </c>
      <c r="D26" s="8">
        <v>4</v>
      </c>
      <c r="E26" s="8">
        <v>4</v>
      </c>
      <c r="F26" s="8">
        <v>4</v>
      </c>
      <c r="G26" s="8">
        <v>4</v>
      </c>
      <c r="H26" s="8">
        <v>4</v>
      </c>
      <c r="I26" s="8"/>
    </row>
    <row r="27" spans="1:14" ht="18.75" x14ac:dyDescent="0.25">
      <c r="A27" s="144"/>
      <c r="B27" s="6" t="s">
        <v>9</v>
      </c>
      <c r="C27" s="8">
        <v>2</v>
      </c>
      <c r="D27" s="8"/>
      <c r="E27" s="8"/>
      <c r="F27" s="8"/>
      <c r="G27" s="8"/>
      <c r="H27" s="8"/>
      <c r="I27" s="8"/>
    </row>
    <row r="28" spans="1:14" ht="18.75" x14ac:dyDescent="0.25">
      <c r="A28" s="144"/>
      <c r="B28" s="6" t="s">
        <v>10</v>
      </c>
      <c r="C28" s="8">
        <v>0</v>
      </c>
      <c r="D28" s="8"/>
      <c r="E28" s="8"/>
      <c r="F28" s="8"/>
      <c r="G28" s="8"/>
      <c r="H28" s="8"/>
      <c r="I28" s="8"/>
    </row>
    <row r="29" spans="1:14" ht="18.75" x14ac:dyDescent="0.25">
      <c r="A29" s="145"/>
      <c r="B29" s="6" t="s">
        <v>27</v>
      </c>
      <c r="C29" s="8">
        <f>+C27-C26</f>
        <v>0</v>
      </c>
      <c r="D29" s="8">
        <f>+D27-D26</f>
        <v>-4</v>
      </c>
      <c r="E29" s="8">
        <f>+E27-E26</f>
        <v>-4</v>
      </c>
      <c r="F29" s="8">
        <f>+F27-F26</f>
        <v>-4</v>
      </c>
      <c r="G29" s="8">
        <f>+G27-G26</f>
        <v>-4</v>
      </c>
      <c r="H29" s="8"/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>
        <v>15</v>
      </c>
      <c r="I31" s="8"/>
    </row>
    <row r="32" spans="1:14" ht="18.75" x14ac:dyDescent="0.25">
      <c r="B32" s="6" t="s">
        <v>24</v>
      </c>
      <c r="C32" s="8">
        <v>13</v>
      </c>
      <c r="D32" s="8">
        <v>13</v>
      </c>
      <c r="E32" s="8"/>
      <c r="F32" s="8"/>
      <c r="G32" s="8"/>
      <c r="H32" s="8"/>
      <c r="I32" s="8"/>
    </row>
    <row r="33" spans="1:9" ht="18.75" x14ac:dyDescent="0.25">
      <c r="B33" s="6" t="s">
        <v>26</v>
      </c>
      <c r="C33" s="8">
        <f t="shared" ref="C33:D33" si="1">+C32-C31</f>
        <v>-2</v>
      </c>
      <c r="D33" s="8">
        <f t="shared" si="1"/>
        <v>-2</v>
      </c>
      <c r="E33" s="8"/>
      <c r="F33" s="8"/>
      <c r="G33" s="8"/>
      <c r="H33" s="8"/>
      <c r="I33" s="8"/>
    </row>
    <row r="34" spans="1:9" ht="18.75" x14ac:dyDescent="0.25">
      <c r="B34" s="6" t="s">
        <v>14</v>
      </c>
      <c r="C34" s="8">
        <v>0</v>
      </c>
      <c r="D34" s="8">
        <v>0</v>
      </c>
      <c r="E34" s="8"/>
      <c r="F34" s="8"/>
      <c r="G34" s="8"/>
      <c r="H34" s="8"/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/>
      <c r="F35" s="8"/>
      <c r="G35" s="8"/>
      <c r="H35" s="8"/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143" t="s">
        <v>12</v>
      </c>
      <c r="B38" s="6" t="s">
        <v>8</v>
      </c>
      <c r="C38" s="8">
        <v>3</v>
      </c>
      <c r="D38" s="8">
        <v>9</v>
      </c>
      <c r="E38" s="8">
        <v>10</v>
      </c>
      <c r="F38" s="8">
        <v>12</v>
      </c>
      <c r="G38" s="8">
        <v>12</v>
      </c>
      <c r="H38" s="8">
        <v>10</v>
      </c>
      <c r="I38" s="8"/>
    </row>
    <row r="39" spans="1:9" ht="18.75" x14ac:dyDescent="0.25">
      <c r="A39" s="144"/>
      <c r="B39" s="6" t="s">
        <v>9</v>
      </c>
      <c r="C39" s="8">
        <v>3</v>
      </c>
      <c r="D39" s="8">
        <v>9</v>
      </c>
      <c r="E39" s="8"/>
      <c r="F39" s="8"/>
      <c r="G39" s="8"/>
      <c r="H39" s="8"/>
      <c r="I39" s="8"/>
    </row>
    <row r="40" spans="1:9" ht="18.75" x14ac:dyDescent="0.25">
      <c r="A40" s="144"/>
      <c r="B40" s="6" t="s">
        <v>10</v>
      </c>
      <c r="C40" s="8">
        <v>0</v>
      </c>
      <c r="D40" s="8">
        <v>0</v>
      </c>
      <c r="E40" s="8"/>
      <c r="F40" s="8"/>
      <c r="G40" s="8"/>
      <c r="H40" s="8"/>
      <c r="I40" s="8"/>
    </row>
    <row r="41" spans="1:9" ht="18.75" x14ac:dyDescent="0.25">
      <c r="A41" s="145"/>
      <c r="B41" s="6" t="s">
        <v>27</v>
      </c>
      <c r="C41" s="8">
        <f t="shared" ref="C41:D41" si="2">+C39-C38</f>
        <v>0</v>
      </c>
      <c r="D41" s="8">
        <f t="shared" si="2"/>
        <v>0</v>
      </c>
      <c r="E41" s="8"/>
      <c r="F41" s="8"/>
      <c r="G41" s="8"/>
      <c r="H41" s="8"/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143" t="s">
        <v>13</v>
      </c>
      <c r="B43" s="6" t="s">
        <v>8</v>
      </c>
      <c r="C43" s="8">
        <v>3</v>
      </c>
      <c r="D43" s="8">
        <v>3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144"/>
      <c r="B44" s="6" t="s">
        <v>9</v>
      </c>
      <c r="C44" s="8">
        <v>3</v>
      </c>
      <c r="D44" s="8"/>
      <c r="E44" s="8"/>
      <c r="F44" s="8"/>
      <c r="G44" s="8"/>
      <c r="H44" s="8"/>
      <c r="I44" s="8"/>
    </row>
    <row r="45" spans="1:9" ht="18.75" x14ac:dyDescent="0.25">
      <c r="A45" s="144"/>
      <c r="B45" s="6" t="s">
        <v>10</v>
      </c>
      <c r="C45" s="8">
        <v>0</v>
      </c>
      <c r="D45" s="8"/>
      <c r="E45" s="8"/>
      <c r="F45" s="8"/>
      <c r="G45" s="8"/>
      <c r="H45" s="8"/>
      <c r="I45" s="8"/>
    </row>
    <row r="46" spans="1:9" ht="18.75" x14ac:dyDescent="0.25">
      <c r="A46" s="145"/>
      <c r="B46" s="6" t="s">
        <v>27</v>
      </c>
      <c r="C46" s="8">
        <f>+C44-C43</f>
        <v>0</v>
      </c>
      <c r="D46" s="8">
        <f>+D44-D43</f>
        <v>-3</v>
      </c>
      <c r="E46" s="8">
        <f>+E44-E43</f>
        <v>-3</v>
      </c>
      <c r="F46" s="8">
        <f>+F44-F43</f>
        <v>-3</v>
      </c>
      <c r="G46" s="8">
        <v>0</v>
      </c>
      <c r="H46" s="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>
        <v>20</v>
      </c>
      <c r="E48" s="8">
        <v>20</v>
      </c>
      <c r="F48" s="8">
        <v>20</v>
      </c>
      <c r="G48" s="8">
        <v>20</v>
      </c>
      <c r="H48" s="8">
        <v>20</v>
      </c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18</v>
      </c>
      <c r="H49" s="8">
        <v>18</v>
      </c>
      <c r="I49" s="8"/>
    </row>
    <row r="50" spans="2:9" ht="18.75" x14ac:dyDescent="0.25">
      <c r="B50" s="6" t="s">
        <v>26</v>
      </c>
      <c r="C50" s="8">
        <f t="shared" ref="C50:D50" si="3">+C49-C48</f>
        <v>-3</v>
      </c>
      <c r="D50" s="8">
        <f t="shared" si="3"/>
        <v>-3</v>
      </c>
      <c r="E50" s="8"/>
      <c r="F50" s="8"/>
      <c r="G50" s="8"/>
      <c r="H50" s="8"/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/>
      <c r="F51" s="8"/>
      <c r="G51" s="8"/>
      <c r="H51" s="8"/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/>
      <c r="F52" s="8"/>
      <c r="G52" s="8"/>
      <c r="H52" s="8"/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S29"/>
  <sheetViews>
    <sheetView showGridLines="0" topLeftCell="A13" workbookViewId="0">
      <selection activeCell="C41" sqref="C41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40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143" t="s">
        <v>12</v>
      </c>
      <c r="B4" s="6" t="s">
        <v>7</v>
      </c>
      <c r="C4" s="13"/>
      <c r="D4" s="8">
        <v>30</v>
      </c>
      <c r="E4" s="8">
        <v>31</v>
      </c>
      <c r="F4" s="8">
        <v>30</v>
      </c>
      <c r="G4" s="8">
        <v>30</v>
      </c>
      <c r="H4" s="8">
        <v>30</v>
      </c>
      <c r="I4" s="8"/>
      <c r="J4" s="14"/>
      <c r="K4" s="15" t="s">
        <v>31</v>
      </c>
      <c r="L4" s="18">
        <v>12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144"/>
      <c r="B5" s="6" t="s">
        <v>8</v>
      </c>
      <c r="C5" s="13"/>
      <c r="D5" s="8">
        <v>30</v>
      </c>
      <c r="E5" s="8">
        <v>41</v>
      </c>
      <c r="F5" s="8">
        <v>31</v>
      </c>
      <c r="G5" s="8">
        <v>36</v>
      </c>
      <c r="H5" s="8">
        <v>32</v>
      </c>
      <c r="I5" s="8"/>
      <c r="J5" s="14"/>
      <c r="K5" s="16" t="s">
        <v>32</v>
      </c>
      <c r="L5" s="19">
        <v>12</v>
      </c>
      <c r="M5" s="11"/>
      <c r="N5" s="11"/>
      <c r="O5" s="11"/>
    </row>
    <row r="6" spans="1:19" ht="20.100000000000001" customHeight="1" x14ac:dyDescent="0.25">
      <c r="A6" s="144"/>
      <c r="B6" s="6" t="s">
        <v>9</v>
      </c>
      <c r="C6" s="13"/>
      <c r="D6" s="8">
        <v>25</v>
      </c>
      <c r="E6" s="8">
        <f>+E5-E7</f>
        <v>38</v>
      </c>
      <c r="F6" s="8">
        <f>+F5-F7</f>
        <v>28</v>
      </c>
      <c r="G6" s="8">
        <v>35</v>
      </c>
      <c r="H6" s="8">
        <v>30</v>
      </c>
      <c r="I6" s="8"/>
      <c r="J6" s="14"/>
      <c r="K6" s="17" t="s">
        <v>33</v>
      </c>
      <c r="L6" s="8">
        <v>19</v>
      </c>
      <c r="M6" s="11"/>
      <c r="N6" s="11"/>
      <c r="O6" s="11"/>
    </row>
    <row r="7" spans="1:19" ht="20.100000000000001" customHeight="1" x14ac:dyDescent="0.3">
      <c r="A7" s="144"/>
      <c r="B7" s="6" t="s">
        <v>10</v>
      </c>
      <c r="C7" s="13"/>
      <c r="D7" s="8">
        <v>4</v>
      </c>
      <c r="E7" s="8">
        <v>3</v>
      </c>
      <c r="F7" s="8">
        <v>3</v>
      </c>
      <c r="G7" s="8">
        <v>1</v>
      </c>
      <c r="H7" s="8">
        <v>2</v>
      </c>
      <c r="I7" s="8"/>
      <c r="J7" s="14"/>
      <c r="K7" s="15" t="s">
        <v>34</v>
      </c>
      <c r="L7" s="20">
        <v>6</v>
      </c>
      <c r="M7" s="11"/>
      <c r="N7" s="11"/>
      <c r="O7" s="11"/>
    </row>
    <row r="8" spans="1:19" ht="20.100000000000001" customHeight="1" x14ac:dyDescent="0.3">
      <c r="A8" s="145"/>
      <c r="B8" s="6" t="s">
        <v>11</v>
      </c>
      <c r="C8" s="13"/>
      <c r="D8" s="27">
        <f t="shared" ref="D8:H8" si="0">+D6-D4</f>
        <v>-5</v>
      </c>
      <c r="E8" s="28">
        <f t="shared" si="0"/>
        <v>7</v>
      </c>
      <c r="F8" s="27">
        <f t="shared" si="0"/>
        <v>-2</v>
      </c>
      <c r="G8" s="28">
        <f t="shared" si="0"/>
        <v>5</v>
      </c>
      <c r="H8" s="28">
        <f t="shared" si="0"/>
        <v>0</v>
      </c>
      <c r="I8" s="8"/>
      <c r="J8" s="14"/>
      <c r="K8" s="15" t="s">
        <v>35</v>
      </c>
      <c r="L8" s="20">
        <v>24</v>
      </c>
      <c r="M8" s="11"/>
      <c r="N8" s="11"/>
      <c r="O8" s="11"/>
    </row>
    <row r="9" spans="1:19" ht="3" customHeight="1" x14ac:dyDescent="0.25">
      <c r="A9" s="5"/>
      <c r="B9" s="6"/>
      <c r="C9" s="1"/>
      <c r="D9" s="1"/>
      <c r="E9" s="1"/>
      <c r="F9" s="1"/>
      <c r="G9" s="1"/>
      <c r="H9" s="1"/>
      <c r="I9" s="1"/>
      <c r="J9" s="10"/>
      <c r="K9" s="8"/>
      <c r="L9" s="21"/>
      <c r="M9" s="11"/>
      <c r="N9" s="11"/>
      <c r="O9" s="11"/>
    </row>
    <row r="10" spans="1:19" ht="20.100000000000001" customHeight="1" x14ac:dyDescent="0.3">
      <c r="A10" s="143" t="s">
        <v>13</v>
      </c>
      <c r="B10" s="6" t="s">
        <v>7</v>
      </c>
      <c r="C10" s="8">
        <v>19</v>
      </c>
      <c r="D10" s="8">
        <v>21</v>
      </c>
      <c r="E10" s="8">
        <v>21</v>
      </c>
      <c r="F10" s="8">
        <v>22</v>
      </c>
      <c r="G10" s="8">
        <v>22</v>
      </c>
      <c r="H10" s="8">
        <v>22</v>
      </c>
      <c r="I10" s="9"/>
      <c r="J10" s="10"/>
      <c r="K10" s="15" t="s">
        <v>38</v>
      </c>
      <c r="L10" s="20">
        <f>+SUM(L4:L8)</f>
        <v>73</v>
      </c>
      <c r="M10" s="11"/>
      <c r="N10" s="11"/>
      <c r="O10" s="11"/>
    </row>
    <row r="11" spans="1:19" ht="20.100000000000001" customHeight="1" x14ac:dyDescent="0.25">
      <c r="A11" s="144"/>
      <c r="B11" s="6" t="s">
        <v>8</v>
      </c>
      <c r="C11" s="8">
        <v>17</v>
      </c>
      <c r="D11" s="8">
        <v>22</v>
      </c>
      <c r="E11" s="8">
        <v>24</v>
      </c>
      <c r="F11" s="8">
        <v>23</v>
      </c>
      <c r="G11" s="8">
        <v>25</v>
      </c>
      <c r="H11" s="8"/>
      <c r="I11" s="8"/>
      <c r="J11" s="14"/>
      <c r="K11" s="12"/>
      <c r="L11" s="12"/>
      <c r="M11" s="12"/>
      <c r="N11" s="12"/>
      <c r="O11" s="12"/>
    </row>
    <row r="12" spans="1:19" ht="20.100000000000001" customHeight="1" x14ac:dyDescent="0.25">
      <c r="A12" s="144"/>
      <c r="B12" s="6" t="s">
        <v>9</v>
      </c>
      <c r="C12" s="8">
        <v>16</v>
      </c>
      <c r="D12" s="8">
        <f>+D11-D13</f>
        <v>22</v>
      </c>
      <c r="E12" s="8">
        <v>24</v>
      </c>
      <c r="F12" s="8">
        <v>22</v>
      </c>
      <c r="G12" s="8">
        <v>25</v>
      </c>
      <c r="H12" s="8"/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144"/>
      <c r="B13" s="6" t="s">
        <v>10</v>
      </c>
      <c r="C13" s="8">
        <v>1</v>
      </c>
      <c r="D13" s="8">
        <v>0</v>
      </c>
      <c r="E13" s="8">
        <v>1</v>
      </c>
      <c r="F13" s="8">
        <v>1</v>
      </c>
      <c r="G13" s="8">
        <v>0</v>
      </c>
      <c r="H13" s="8"/>
      <c r="I13" s="8"/>
      <c r="J13" s="14"/>
      <c r="K13" s="15" t="s">
        <v>12</v>
      </c>
      <c r="L13" s="20">
        <v>42</v>
      </c>
      <c r="M13" s="12"/>
      <c r="N13" s="12"/>
      <c r="O13" s="12"/>
    </row>
    <row r="14" spans="1:19" ht="20.100000000000001" customHeight="1" x14ac:dyDescent="0.3">
      <c r="A14" s="145"/>
      <c r="B14" s="6" t="s">
        <v>11</v>
      </c>
      <c r="C14" s="27">
        <f t="shared" ref="C14:G14" si="1">+C12-C10</f>
        <v>-3</v>
      </c>
      <c r="D14" s="28">
        <f t="shared" si="1"/>
        <v>1</v>
      </c>
      <c r="E14" s="28">
        <f t="shared" si="1"/>
        <v>3</v>
      </c>
      <c r="F14" s="28">
        <f t="shared" si="1"/>
        <v>0</v>
      </c>
      <c r="G14" s="28">
        <f t="shared" si="1"/>
        <v>3</v>
      </c>
      <c r="H14" s="8"/>
      <c r="I14" s="8"/>
      <c r="J14" s="14"/>
      <c r="K14" s="15" t="s">
        <v>13</v>
      </c>
      <c r="L14" s="20">
        <v>31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21"/>
      <c r="M15" s="12"/>
      <c r="N15" s="12"/>
      <c r="O15" s="12"/>
    </row>
    <row r="16" spans="1:19" ht="20.100000000000001" customHeight="1" x14ac:dyDescent="0.3">
      <c r="B16" s="6" t="s">
        <v>14</v>
      </c>
      <c r="C16" s="8">
        <v>0</v>
      </c>
      <c r="D16" s="8">
        <v>1</v>
      </c>
      <c r="E16" s="8">
        <v>0</v>
      </c>
      <c r="F16" s="8">
        <v>1</v>
      </c>
      <c r="G16" s="8">
        <v>0</v>
      </c>
      <c r="H16" s="8">
        <v>0</v>
      </c>
      <c r="I16" s="8"/>
      <c r="J16" s="14"/>
      <c r="K16" s="15" t="s">
        <v>38</v>
      </c>
      <c r="L16" s="20">
        <f>+L14+L13</f>
        <v>73</v>
      </c>
      <c r="M16" s="12"/>
      <c r="N16" s="12"/>
      <c r="O16" s="12"/>
    </row>
    <row r="17" spans="1:15" ht="18.75" x14ac:dyDescent="0.25">
      <c r="B17" s="6" t="s">
        <v>15</v>
      </c>
      <c r="C17" s="8">
        <v>0</v>
      </c>
      <c r="D17" s="8">
        <v>0</v>
      </c>
      <c r="E17" s="8">
        <v>0</v>
      </c>
      <c r="F17" s="8">
        <v>0</v>
      </c>
      <c r="G17" s="22">
        <v>2</v>
      </c>
      <c r="H17" s="8">
        <v>0</v>
      </c>
      <c r="I17" s="8"/>
      <c r="J17" s="14"/>
      <c r="K17" s="12"/>
      <c r="L17" s="12"/>
      <c r="M17" s="12"/>
      <c r="N17" s="12"/>
      <c r="O17" s="12"/>
    </row>
    <row r="18" spans="1:15" ht="20.100000000000001" customHeight="1" x14ac:dyDescent="0.25">
      <c r="B18" s="6" t="s">
        <v>16</v>
      </c>
      <c r="C18" s="8">
        <v>73</v>
      </c>
      <c r="D18" s="8">
        <v>74</v>
      </c>
      <c r="E18" s="8">
        <v>74</v>
      </c>
      <c r="F18" s="8">
        <v>75</v>
      </c>
      <c r="G18" s="8">
        <v>73</v>
      </c>
      <c r="H18" s="8">
        <v>73</v>
      </c>
      <c r="I18" s="8"/>
      <c r="J18" s="14"/>
      <c r="K18" s="12"/>
      <c r="L18" s="12"/>
      <c r="M18" s="12"/>
      <c r="N18" s="12"/>
      <c r="O18" s="12"/>
    </row>
    <row r="19" spans="1:15" ht="20.100000000000001" customHeight="1" x14ac:dyDescent="0.25">
      <c r="B19" s="6" t="s">
        <v>18</v>
      </c>
      <c r="C19" s="8">
        <v>0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/>
      <c r="J19" s="14"/>
      <c r="K19" s="12"/>
      <c r="L19" s="12"/>
      <c r="M19" s="12"/>
      <c r="N19" s="12"/>
      <c r="O19" s="12"/>
    </row>
    <row r="21" spans="1:15" ht="15.75" x14ac:dyDescent="0.25">
      <c r="A21" s="33" t="s">
        <v>41</v>
      </c>
      <c r="B21" s="23"/>
      <c r="C21" s="23"/>
      <c r="D21" s="23"/>
    </row>
    <row r="22" spans="1:15" ht="15.75" x14ac:dyDescent="0.25">
      <c r="A22" s="24" t="s">
        <v>42</v>
      </c>
      <c r="B22" s="25" t="s">
        <v>43</v>
      </c>
      <c r="C22" s="146" t="s">
        <v>44</v>
      </c>
      <c r="D22" s="147"/>
      <c r="E22" s="147"/>
      <c r="F22" s="148"/>
    </row>
    <row r="23" spans="1:15" ht="32.25" customHeight="1" x14ac:dyDescent="0.25">
      <c r="A23" s="24">
        <v>2249</v>
      </c>
      <c r="B23" s="26" t="s">
        <v>45</v>
      </c>
      <c r="C23" s="149" t="s">
        <v>46</v>
      </c>
      <c r="D23" s="150"/>
      <c r="E23" s="150"/>
      <c r="F23" s="151"/>
    </row>
    <row r="24" spans="1:15" x14ac:dyDescent="0.25">
      <c r="A24" s="24">
        <v>2240</v>
      </c>
      <c r="B24" s="26" t="s">
        <v>47</v>
      </c>
      <c r="C24" s="149" t="s">
        <v>48</v>
      </c>
      <c r="D24" s="150"/>
      <c r="E24" s="150"/>
      <c r="F24" s="151"/>
    </row>
    <row r="26" spans="1:15" ht="15.75" x14ac:dyDescent="0.25">
      <c r="A26" s="34" t="s">
        <v>49</v>
      </c>
      <c r="B26" s="23"/>
      <c r="C26" s="23"/>
      <c r="D26" s="23"/>
    </row>
    <row r="27" spans="1:15" ht="15.75" x14ac:dyDescent="0.25">
      <c r="A27" s="24" t="s">
        <v>42</v>
      </c>
      <c r="B27" s="25" t="s">
        <v>43</v>
      </c>
      <c r="C27" s="146" t="s">
        <v>36</v>
      </c>
      <c r="D27" s="147"/>
      <c r="E27" s="147"/>
      <c r="F27" s="148"/>
      <c r="G27" s="29" t="s">
        <v>51</v>
      </c>
      <c r="H27" s="30"/>
      <c r="I27" s="31"/>
      <c r="J27" s="31"/>
    </row>
    <row r="28" spans="1:15" ht="19.5" customHeight="1" x14ac:dyDescent="0.25">
      <c r="A28" s="24">
        <v>2250</v>
      </c>
      <c r="B28" s="26" t="s">
        <v>50</v>
      </c>
      <c r="C28" s="149" t="s">
        <v>53</v>
      </c>
      <c r="D28" s="150"/>
      <c r="E28" s="150"/>
      <c r="F28" s="151"/>
      <c r="G28" s="32" t="s">
        <v>54</v>
      </c>
      <c r="H28" s="30"/>
      <c r="I28" s="31"/>
      <c r="J28" s="31"/>
    </row>
    <row r="29" spans="1:15" ht="15" customHeight="1" x14ac:dyDescent="0.25">
      <c r="A29" s="24">
        <v>2249</v>
      </c>
      <c r="B29" s="26" t="s">
        <v>45</v>
      </c>
      <c r="C29" s="149" t="s">
        <v>53</v>
      </c>
      <c r="D29" s="150"/>
      <c r="E29" s="150"/>
      <c r="F29" s="151"/>
      <c r="G29" s="29" t="s">
        <v>52</v>
      </c>
      <c r="H29" s="30"/>
      <c r="I29" s="31"/>
      <c r="J29" s="31"/>
    </row>
  </sheetData>
  <mergeCells count="8">
    <mergeCell ref="C27:F27"/>
    <mergeCell ref="C28:F28"/>
    <mergeCell ref="C29:F29"/>
    <mergeCell ref="A4:A8"/>
    <mergeCell ref="A10:A14"/>
    <mergeCell ref="C22:F22"/>
    <mergeCell ref="C23:F23"/>
    <mergeCell ref="C24:F24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52"/>
  <sheetViews>
    <sheetView showGridLines="0" workbookViewId="0">
      <selection activeCell="P20" sqref="P20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40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143" t="s">
        <v>12</v>
      </c>
      <c r="B4" s="6" t="s">
        <v>8</v>
      </c>
      <c r="C4" s="13"/>
      <c r="D4" s="8">
        <v>7</v>
      </c>
      <c r="E4" s="8">
        <v>8</v>
      </c>
      <c r="F4" s="8">
        <v>8</v>
      </c>
      <c r="G4" s="8">
        <v>8</v>
      </c>
      <c r="H4" s="8">
        <v>6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144"/>
      <c r="B5" s="6" t="s">
        <v>9</v>
      </c>
      <c r="C5" s="13"/>
      <c r="D5" s="8">
        <v>7</v>
      </c>
      <c r="E5" s="8">
        <v>8</v>
      </c>
      <c r="F5" s="8">
        <v>8</v>
      </c>
      <c r="G5" s="8">
        <v>8</v>
      </c>
      <c r="H5" s="8">
        <v>6</v>
      </c>
      <c r="I5" s="8"/>
      <c r="J5" s="11"/>
      <c r="K5" s="11"/>
      <c r="L5" s="11"/>
      <c r="M5" s="11"/>
      <c r="N5" s="11"/>
    </row>
    <row r="6" spans="1:18" ht="20.100000000000001" customHeight="1" x14ac:dyDescent="0.25">
      <c r="A6" s="144"/>
      <c r="B6" s="6" t="s">
        <v>10</v>
      </c>
      <c r="C6" s="13"/>
      <c r="D6" s="8">
        <v>0</v>
      </c>
      <c r="E6" s="8">
        <v>0</v>
      </c>
      <c r="F6" s="8">
        <v>0</v>
      </c>
      <c r="G6" s="8">
        <v>0</v>
      </c>
      <c r="H6" s="8">
        <v>0</v>
      </c>
      <c r="I6" s="8"/>
      <c r="J6" s="11"/>
      <c r="K6" s="11"/>
      <c r="L6" s="11"/>
      <c r="M6" s="11"/>
      <c r="N6" s="11"/>
    </row>
    <row r="7" spans="1:18" ht="20.100000000000001" customHeight="1" x14ac:dyDescent="0.25">
      <c r="A7" s="145"/>
      <c r="B7" s="6" t="s">
        <v>27</v>
      </c>
      <c r="C7" s="13"/>
      <c r="D7" s="8">
        <f>+D5-D4</f>
        <v>0</v>
      </c>
      <c r="E7" s="8">
        <f>+E5-E4</f>
        <v>0</v>
      </c>
      <c r="F7" s="8">
        <f>+F5-F4</f>
        <v>0</v>
      </c>
      <c r="G7" s="8">
        <f>+G5-G4</f>
        <v>0</v>
      </c>
      <c r="H7" s="8">
        <f>+H5-H4</f>
        <v>0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143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2</v>
      </c>
      <c r="H9" s="8">
        <v>1</v>
      </c>
      <c r="I9" s="8"/>
      <c r="J9" s="11"/>
      <c r="K9" s="11"/>
      <c r="L9" s="11"/>
      <c r="M9" s="11"/>
      <c r="N9" s="11"/>
    </row>
    <row r="10" spans="1:18" ht="20.100000000000001" customHeight="1" x14ac:dyDescent="0.25">
      <c r="A10" s="144"/>
      <c r="B10" s="6" t="s">
        <v>9</v>
      </c>
      <c r="C10" s="8">
        <v>1</v>
      </c>
      <c r="D10" s="8">
        <v>1</v>
      </c>
      <c r="E10" s="8">
        <v>2</v>
      </c>
      <c r="F10" s="8">
        <v>2</v>
      </c>
      <c r="G10" s="8">
        <v>2</v>
      </c>
      <c r="H10" s="8"/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144"/>
      <c r="B11" s="6" t="s">
        <v>10</v>
      </c>
      <c r="C11" s="8">
        <v>0</v>
      </c>
      <c r="D11" s="8">
        <v>0</v>
      </c>
      <c r="E11" s="8">
        <v>0</v>
      </c>
      <c r="F11" s="8">
        <v>0</v>
      </c>
      <c r="G11" s="8">
        <v>2</v>
      </c>
      <c r="H11" s="8"/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145"/>
      <c r="B12" s="6" t="s">
        <v>27</v>
      </c>
      <c r="C12" s="8">
        <f>+C10-C9</f>
        <v>0</v>
      </c>
      <c r="D12" s="8">
        <f>+D10-D9</f>
        <v>0</v>
      </c>
      <c r="E12" s="8">
        <f>+E10-E9</f>
        <v>0</v>
      </c>
      <c r="F12" s="8">
        <f>+F10-F9</f>
        <v>0</v>
      </c>
      <c r="G12" s="8">
        <f>+G10-G9</f>
        <v>0</v>
      </c>
      <c r="H12" s="8"/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10</v>
      </c>
      <c r="D15" s="8">
        <v>10</v>
      </c>
      <c r="E15" s="8">
        <v>10</v>
      </c>
      <c r="F15" s="8">
        <v>10</v>
      </c>
      <c r="G15" s="8">
        <v>10</v>
      </c>
      <c r="H15" s="8">
        <v>10</v>
      </c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8">
        <f t="shared" ref="C16:F16" si="0">+C15-C14</f>
        <v>-4</v>
      </c>
      <c r="D16" s="8">
        <f t="shared" si="0"/>
        <v>-4</v>
      </c>
      <c r="E16" s="8">
        <f t="shared" si="0"/>
        <v>-4</v>
      </c>
      <c r="F16" s="8">
        <f t="shared" si="0"/>
        <v>-4</v>
      </c>
      <c r="G16" s="8">
        <f t="shared" ref="G16:H16" si="1">+G15-G14</f>
        <v>-4</v>
      </c>
      <c r="H16" s="8">
        <f t="shared" si="1"/>
        <v>-4</v>
      </c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143" t="s">
        <v>12</v>
      </c>
      <c r="B21" s="6" t="s">
        <v>8</v>
      </c>
      <c r="C21" s="13"/>
      <c r="D21" s="8">
        <v>9</v>
      </c>
      <c r="E21" s="8">
        <v>7</v>
      </c>
      <c r="F21" s="8">
        <v>8</v>
      </c>
      <c r="G21" s="8">
        <v>8</v>
      </c>
      <c r="H21" s="8">
        <v>8</v>
      </c>
      <c r="I21" s="8"/>
    </row>
    <row r="22" spans="1:14" ht="18.75" x14ac:dyDescent="0.25">
      <c r="A22" s="144"/>
      <c r="B22" s="6" t="s">
        <v>9</v>
      </c>
      <c r="C22" s="13"/>
      <c r="D22" s="8">
        <v>9</v>
      </c>
      <c r="E22" s="8">
        <v>7</v>
      </c>
      <c r="F22" s="8">
        <v>8</v>
      </c>
      <c r="G22" s="8">
        <v>8</v>
      </c>
      <c r="H22" s="8">
        <v>7</v>
      </c>
      <c r="I22" s="8"/>
    </row>
    <row r="23" spans="1:14" ht="18.75" x14ac:dyDescent="0.25">
      <c r="A23" s="144"/>
      <c r="B23" s="6" t="s">
        <v>10</v>
      </c>
      <c r="C23" s="13"/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8"/>
    </row>
    <row r="24" spans="1:14" ht="18.75" x14ac:dyDescent="0.25">
      <c r="A24" s="145"/>
      <c r="B24" s="6" t="s">
        <v>27</v>
      </c>
      <c r="C24" s="13"/>
      <c r="D24" s="8">
        <f>+D22-D21</f>
        <v>0</v>
      </c>
      <c r="E24" s="8">
        <f>+E22-E21</f>
        <v>0</v>
      </c>
      <c r="F24" s="8">
        <f>+F22-F21</f>
        <v>0</v>
      </c>
      <c r="G24" s="8">
        <f>+G22-G21</f>
        <v>0</v>
      </c>
      <c r="H24" s="8">
        <f>+H22-H21</f>
        <v>-1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143" t="s">
        <v>13</v>
      </c>
      <c r="B26" s="6" t="s">
        <v>8</v>
      </c>
      <c r="C26" s="8">
        <v>2</v>
      </c>
      <c r="D26" s="8">
        <v>4</v>
      </c>
      <c r="E26" s="8">
        <v>3</v>
      </c>
      <c r="F26" s="8">
        <v>4</v>
      </c>
      <c r="G26" s="8">
        <v>4</v>
      </c>
      <c r="H26" s="8">
        <v>3</v>
      </c>
      <c r="I26" s="8"/>
    </row>
    <row r="27" spans="1:14" ht="18.75" x14ac:dyDescent="0.25">
      <c r="A27" s="144"/>
      <c r="B27" s="6" t="s">
        <v>9</v>
      </c>
      <c r="C27" s="8">
        <v>1</v>
      </c>
      <c r="D27" s="8">
        <v>4</v>
      </c>
      <c r="E27" s="8">
        <v>4</v>
      </c>
      <c r="F27" s="8">
        <v>4</v>
      </c>
      <c r="G27" s="8">
        <v>4</v>
      </c>
      <c r="H27" s="8"/>
      <c r="I27" s="8"/>
    </row>
    <row r="28" spans="1:14" ht="18.75" x14ac:dyDescent="0.25">
      <c r="A28" s="144"/>
      <c r="B28" s="6" t="s">
        <v>10</v>
      </c>
      <c r="C28" s="8">
        <v>1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14" ht="18.75" x14ac:dyDescent="0.25">
      <c r="A29" s="145"/>
      <c r="B29" s="6" t="s">
        <v>27</v>
      </c>
      <c r="C29" s="8">
        <f>+C27-C26</f>
        <v>-1</v>
      </c>
      <c r="D29" s="8">
        <f>+D27-D26</f>
        <v>0</v>
      </c>
      <c r="E29" s="8">
        <f>+E27-E26</f>
        <v>1</v>
      </c>
      <c r="F29" s="8">
        <f>+F27-F26</f>
        <v>0</v>
      </c>
      <c r="G29" s="8">
        <f>+G27-G26</f>
        <v>0</v>
      </c>
      <c r="H29" s="8"/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>
        <v>15</v>
      </c>
      <c r="I31" s="8"/>
    </row>
    <row r="32" spans="1:14" ht="18.75" x14ac:dyDescent="0.25">
      <c r="B32" s="6" t="s">
        <v>24</v>
      </c>
      <c r="C32" s="8">
        <v>13</v>
      </c>
      <c r="D32" s="8">
        <v>13</v>
      </c>
      <c r="E32" s="8">
        <v>13</v>
      </c>
      <c r="F32" s="8">
        <v>13</v>
      </c>
      <c r="G32" s="8">
        <v>13</v>
      </c>
      <c r="H32" s="8">
        <v>13</v>
      </c>
      <c r="I32" s="8"/>
    </row>
    <row r="33" spans="1:9" ht="18.75" x14ac:dyDescent="0.25">
      <c r="B33" s="6" t="s">
        <v>26</v>
      </c>
      <c r="C33" s="8">
        <f t="shared" ref="C33:E33" si="2">+C32-C31</f>
        <v>-2</v>
      </c>
      <c r="D33" s="8">
        <f t="shared" si="2"/>
        <v>-2</v>
      </c>
      <c r="E33" s="8">
        <f t="shared" si="2"/>
        <v>-2</v>
      </c>
      <c r="F33" s="8">
        <f t="shared" ref="F33:G33" si="3">+F32-F31</f>
        <v>-2</v>
      </c>
      <c r="G33" s="8">
        <f t="shared" si="3"/>
        <v>-2</v>
      </c>
      <c r="H33" s="8">
        <f t="shared" ref="H33" si="4">+H32-H31</f>
        <v>-2</v>
      </c>
      <c r="I33" s="8"/>
    </row>
    <row r="34" spans="1:9" ht="18.75" x14ac:dyDescent="0.25">
      <c r="B34" s="6" t="s">
        <v>14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143" t="s">
        <v>12</v>
      </c>
      <c r="B38" s="6" t="s">
        <v>8</v>
      </c>
      <c r="C38" s="8">
        <v>3</v>
      </c>
      <c r="D38" s="8">
        <v>9</v>
      </c>
      <c r="E38" s="8">
        <v>11</v>
      </c>
      <c r="F38" s="8">
        <v>10</v>
      </c>
      <c r="G38" s="8">
        <v>10</v>
      </c>
      <c r="H38" s="8">
        <v>10</v>
      </c>
      <c r="I38" s="8"/>
    </row>
    <row r="39" spans="1:9" ht="18.75" x14ac:dyDescent="0.25">
      <c r="A39" s="144"/>
      <c r="B39" s="6" t="s">
        <v>9</v>
      </c>
      <c r="C39" s="8">
        <v>3</v>
      </c>
      <c r="D39" s="8">
        <v>9</v>
      </c>
      <c r="E39" s="8">
        <v>11</v>
      </c>
      <c r="F39" s="8">
        <v>10</v>
      </c>
      <c r="G39" s="8">
        <v>10</v>
      </c>
      <c r="H39" s="8">
        <v>10</v>
      </c>
      <c r="I39" s="8"/>
    </row>
    <row r="40" spans="1:9" ht="18.75" x14ac:dyDescent="0.25">
      <c r="A40" s="144"/>
      <c r="B40" s="6" t="s">
        <v>10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/>
    </row>
    <row r="41" spans="1:9" ht="18.75" x14ac:dyDescent="0.25">
      <c r="A41" s="145"/>
      <c r="B41" s="6" t="s">
        <v>27</v>
      </c>
      <c r="C41" s="8">
        <f t="shared" ref="C41:E41" si="5">+C39-C38</f>
        <v>0</v>
      </c>
      <c r="D41" s="8">
        <f t="shared" si="5"/>
        <v>0</v>
      </c>
      <c r="E41" s="8">
        <f t="shared" si="5"/>
        <v>0</v>
      </c>
      <c r="F41" s="8">
        <f t="shared" ref="F41:G41" si="6">+F39-F38</f>
        <v>0</v>
      </c>
      <c r="G41" s="8">
        <f t="shared" si="6"/>
        <v>0</v>
      </c>
      <c r="H41" s="8">
        <f t="shared" ref="H41" si="7">+H39-H38</f>
        <v>0</v>
      </c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143" t="s">
        <v>13</v>
      </c>
      <c r="B43" s="6" t="s">
        <v>8</v>
      </c>
      <c r="C43" s="8">
        <v>3</v>
      </c>
      <c r="D43" s="8">
        <v>3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144"/>
      <c r="B44" s="6" t="s">
        <v>9</v>
      </c>
      <c r="C44" s="8">
        <v>3</v>
      </c>
      <c r="D44" s="8">
        <v>3</v>
      </c>
      <c r="E44" s="8">
        <v>3</v>
      </c>
      <c r="F44" s="8">
        <v>3</v>
      </c>
      <c r="G44" s="8">
        <v>3</v>
      </c>
      <c r="H44" s="8"/>
      <c r="I44" s="8"/>
    </row>
    <row r="45" spans="1:9" ht="18.75" x14ac:dyDescent="0.25">
      <c r="A45" s="144"/>
      <c r="B45" s="6" t="s">
        <v>10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/>
      <c r="I45" s="8"/>
    </row>
    <row r="46" spans="1:9" ht="18.75" x14ac:dyDescent="0.25">
      <c r="A46" s="145"/>
      <c r="B46" s="6" t="s">
        <v>27</v>
      </c>
      <c r="C46" s="8">
        <f>+C44-C43</f>
        <v>0</v>
      </c>
      <c r="D46" s="8">
        <f>+D44-D43</f>
        <v>0</v>
      </c>
      <c r="E46" s="8">
        <f>+E44-E43</f>
        <v>0</v>
      </c>
      <c r="F46" s="8">
        <f>+F44-F43</f>
        <v>0</v>
      </c>
      <c r="G46" s="8">
        <f>+G44-G43</f>
        <v>0</v>
      </c>
      <c r="H46" s="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>
        <v>20</v>
      </c>
      <c r="E48" s="8">
        <v>20</v>
      </c>
      <c r="F48" s="8">
        <v>20</v>
      </c>
      <c r="G48" s="8">
        <v>20</v>
      </c>
      <c r="H48" s="8">
        <v>20</v>
      </c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17</v>
      </c>
      <c r="H49" s="8">
        <v>17</v>
      </c>
      <c r="I49" s="8"/>
    </row>
    <row r="50" spans="2:9" ht="18.75" x14ac:dyDescent="0.25">
      <c r="B50" s="6" t="s">
        <v>26</v>
      </c>
      <c r="C50" s="8">
        <f t="shared" ref="C50:E50" si="8">+C49-C48</f>
        <v>-3</v>
      </c>
      <c r="D50" s="8">
        <f t="shared" si="8"/>
        <v>-3</v>
      </c>
      <c r="E50" s="8">
        <f t="shared" si="8"/>
        <v>-3</v>
      </c>
      <c r="F50" s="8">
        <f t="shared" ref="F50:G50" si="9">+F49-F48</f>
        <v>-3</v>
      </c>
      <c r="G50" s="8">
        <f t="shared" si="9"/>
        <v>-3</v>
      </c>
      <c r="H50" s="8">
        <f t="shared" ref="H50" si="10">+H49-H48</f>
        <v>-3</v>
      </c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S37"/>
  <sheetViews>
    <sheetView showGridLines="0" workbookViewId="0">
      <selection activeCell="C25" sqref="C25:F25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55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143" t="s">
        <v>12</v>
      </c>
      <c r="B4" s="6" t="s">
        <v>7</v>
      </c>
      <c r="C4" s="13"/>
      <c r="D4" s="8">
        <v>28</v>
      </c>
      <c r="E4" s="8">
        <v>29</v>
      </c>
      <c r="F4" s="8">
        <v>31</v>
      </c>
      <c r="G4" s="8">
        <v>31</v>
      </c>
      <c r="H4" s="8">
        <v>31</v>
      </c>
      <c r="I4" s="8">
        <v>0</v>
      </c>
      <c r="J4" s="14"/>
      <c r="K4" s="15" t="s">
        <v>31</v>
      </c>
      <c r="L4" s="18">
        <v>12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144"/>
      <c r="B5" s="6" t="s">
        <v>8</v>
      </c>
      <c r="C5" s="13"/>
      <c r="D5" s="8">
        <v>29</v>
      </c>
      <c r="E5" s="8">
        <v>40</v>
      </c>
      <c r="F5" s="8">
        <v>30</v>
      </c>
      <c r="G5" s="8">
        <v>44</v>
      </c>
      <c r="H5" s="8">
        <v>36</v>
      </c>
      <c r="I5" s="8">
        <v>14</v>
      </c>
      <c r="J5" s="14"/>
      <c r="K5" s="16" t="s">
        <v>32</v>
      </c>
      <c r="L5" s="19">
        <v>12</v>
      </c>
      <c r="M5" s="11"/>
      <c r="N5" s="11"/>
      <c r="O5" s="11"/>
    </row>
    <row r="6" spans="1:19" ht="20.100000000000001" customHeight="1" x14ac:dyDescent="0.25">
      <c r="A6" s="144"/>
      <c r="B6" s="6" t="s">
        <v>9</v>
      </c>
      <c r="C6" s="13"/>
      <c r="D6" s="8">
        <v>26</v>
      </c>
      <c r="E6" s="8">
        <v>37</v>
      </c>
      <c r="F6" s="8">
        <v>27</v>
      </c>
      <c r="G6" s="8">
        <f>44-7</f>
        <v>37</v>
      </c>
      <c r="H6" s="8">
        <v>34</v>
      </c>
      <c r="I6" s="8"/>
      <c r="J6" s="14"/>
      <c r="K6" s="17" t="s">
        <v>33</v>
      </c>
      <c r="L6" s="8">
        <v>19</v>
      </c>
      <c r="M6" s="11"/>
      <c r="N6" s="11"/>
      <c r="O6" s="11"/>
    </row>
    <row r="7" spans="1:19" ht="20.100000000000001" customHeight="1" x14ac:dyDescent="0.3">
      <c r="A7" s="144"/>
      <c r="B7" s="6" t="s">
        <v>10</v>
      </c>
      <c r="C7" s="13"/>
      <c r="D7" s="8">
        <v>3</v>
      </c>
      <c r="E7" s="8">
        <v>3</v>
      </c>
      <c r="F7" s="8">
        <v>3</v>
      </c>
      <c r="G7" s="8">
        <v>7</v>
      </c>
      <c r="H7" s="8">
        <v>2</v>
      </c>
      <c r="I7" s="8"/>
      <c r="J7" s="14"/>
      <c r="K7" s="15" t="s">
        <v>34</v>
      </c>
      <c r="L7" s="20">
        <v>5</v>
      </c>
      <c r="M7" s="11"/>
      <c r="N7" s="11"/>
      <c r="O7" s="11"/>
    </row>
    <row r="8" spans="1:19" ht="20.100000000000001" customHeight="1" x14ac:dyDescent="0.3">
      <c r="A8" s="145"/>
      <c r="B8" s="6" t="s">
        <v>11</v>
      </c>
      <c r="C8" s="13"/>
      <c r="D8" s="27">
        <f t="shared" ref="D8:H8" si="0">+D6-D4</f>
        <v>-2</v>
      </c>
      <c r="E8" s="28">
        <f t="shared" si="0"/>
        <v>8</v>
      </c>
      <c r="F8" s="27">
        <f t="shared" si="0"/>
        <v>-4</v>
      </c>
      <c r="G8" s="28">
        <f t="shared" si="0"/>
        <v>6</v>
      </c>
      <c r="H8" s="28">
        <f t="shared" si="0"/>
        <v>3</v>
      </c>
      <c r="I8" s="8"/>
      <c r="J8" s="14"/>
      <c r="K8" s="15" t="s">
        <v>35</v>
      </c>
      <c r="L8" s="20">
        <v>25</v>
      </c>
      <c r="M8" s="11"/>
      <c r="N8" s="11"/>
      <c r="O8" s="11"/>
    </row>
    <row r="9" spans="1:19" ht="3" customHeight="1" x14ac:dyDescent="0.25">
      <c r="A9" s="5"/>
      <c r="B9" s="6"/>
      <c r="C9" s="1"/>
      <c r="D9" s="1"/>
      <c r="E9" s="1"/>
      <c r="F9" s="1"/>
      <c r="G9" s="1"/>
      <c r="H9" s="1"/>
      <c r="I9" s="1"/>
      <c r="J9" s="10"/>
      <c r="K9" s="8"/>
      <c r="L9" s="21"/>
      <c r="M9" s="11"/>
      <c r="N9" s="11"/>
      <c r="O9" s="11"/>
    </row>
    <row r="10" spans="1:19" ht="20.100000000000001" customHeight="1" x14ac:dyDescent="0.3">
      <c r="A10" s="143" t="s">
        <v>13</v>
      </c>
      <c r="B10" s="6" t="s">
        <v>7</v>
      </c>
      <c r="C10" s="8">
        <v>18</v>
      </c>
      <c r="D10" s="8">
        <v>19</v>
      </c>
      <c r="E10" s="8">
        <v>19</v>
      </c>
      <c r="F10" s="8">
        <v>22</v>
      </c>
      <c r="G10" s="8">
        <v>22</v>
      </c>
      <c r="H10" s="8">
        <v>21</v>
      </c>
      <c r="I10" s="9"/>
      <c r="J10" s="10"/>
      <c r="K10" s="15" t="s">
        <v>38</v>
      </c>
      <c r="L10" s="20">
        <f>+SUM(L4:L8)</f>
        <v>73</v>
      </c>
      <c r="M10" s="11"/>
      <c r="N10" s="11"/>
      <c r="O10" s="11"/>
    </row>
    <row r="11" spans="1:19" ht="20.100000000000001" customHeight="1" x14ac:dyDescent="0.25">
      <c r="A11" s="144"/>
      <c r="B11" s="6" t="s">
        <v>8</v>
      </c>
      <c r="C11" s="8">
        <v>17</v>
      </c>
      <c r="D11" s="8">
        <v>23</v>
      </c>
      <c r="E11" s="8">
        <v>22</v>
      </c>
      <c r="F11" s="8">
        <v>23</v>
      </c>
      <c r="G11" s="8">
        <v>23</v>
      </c>
      <c r="H11" s="8">
        <v>21</v>
      </c>
      <c r="I11" s="8"/>
      <c r="J11" s="14"/>
      <c r="K11" s="12"/>
      <c r="L11" s="12"/>
      <c r="M11" s="12"/>
      <c r="N11" s="12"/>
      <c r="O11" s="12"/>
    </row>
    <row r="12" spans="1:19" ht="20.100000000000001" customHeight="1" x14ac:dyDescent="0.25">
      <c r="A12" s="144"/>
      <c r="B12" s="6" t="s">
        <v>9</v>
      </c>
      <c r="C12" s="8">
        <v>14</v>
      </c>
      <c r="D12" s="8">
        <v>20</v>
      </c>
      <c r="E12" s="8">
        <v>19</v>
      </c>
      <c r="F12" s="8">
        <v>21</v>
      </c>
      <c r="G12" s="8">
        <v>21</v>
      </c>
      <c r="H12" s="8">
        <v>21</v>
      </c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144"/>
      <c r="B13" s="6" t="s">
        <v>10</v>
      </c>
      <c r="C13" s="8">
        <v>3</v>
      </c>
      <c r="D13" s="8">
        <v>3</v>
      </c>
      <c r="E13" s="8">
        <v>3</v>
      </c>
      <c r="F13" s="8">
        <v>2</v>
      </c>
      <c r="G13" s="8">
        <v>2</v>
      </c>
      <c r="H13" s="8">
        <v>0</v>
      </c>
      <c r="I13" s="8"/>
      <c r="J13" s="14"/>
      <c r="K13" s="15" t="s">
        <v>12</v>
      </c>
      <c r="L13" s="20">
        <f>47-5</f>
        <v>42</v>
      </c>
      <c r="M13" s="12"/>
      <c r="N13" s="12"/>
      <c r="O13" s="12"/>
    </row>
    <row r="14" spans="1:19" ht="20.100000000000001" customHeight="1" x14ac:dyDescent="0.3">
      <c r="A14" s="145"/>
      <c r="B14" s="6" t="s">
        <v>11</v>
      </c>
      <c r="C14" s="27">
        <f t="shared" ref="C14:H14" si="1">+C12-C10</f>
        <v>-4</v>
      </c>
      <c r="D14" s="28">
        <f t="shared" si="1"/>
        <v>1</v>
      </c>
      <c r="E14" s="28">
        <f t="shared" si="1"/>
        <v>0</v>
      </c>
      <c r="F14" s="27">
        <f t="shared" si="1"/>
        <v>-1</v>
      </c>
      <c r="G14" s="27">
        <f t="shared" si="1"/>
        <v>-1</v>
      </c>
      <c r="H14" s="28">
        <f t="shared" si="1"/>
        <v>0</v>
      </c>
      <c r="I14" s="8"/>
      <c r="J14" s="14"/>
      <c r="K14" s="15" t="s">
        <v>13</v>
      </c>
      <c r="L14" s="20">
        <v>31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21"/>
      <c r="M15" s="12"/>
      <c r="N15" s="12"/>
      <c r="O15" s="12"/>
    </row>
    <row r="16" spans="1:19" ht="20.100000000000001" customHeight="1" x14ac:dyDescent="0.3">
      <c r="B16" s="6" t="s">
        <v>14</v>
      </c>
      <c r="C16" s="8">
        <v>0</v>
      </c>
      <c r="D16" s="8">
        <v>0</v>
      </c>
      <c r="E16" s="28">
        <v>2</v>
      </c>
      <c r="F16" s="28">
        <v>3</v>
      </c>
      <c r="G16" s="8">
        <v>0</v>
      </c>
      <c r="H16" s="8">
        <v>0</v>
      </c>
      <c r="I16" s="8"/>
      <c r="J16" s="14"/>
      <c r="K16" s="15" t="s">
        <v>38</v>
      </c>
      <c r="L16" s="20">
        <f>+L14+L13</f>
        <v>73</v>
      </c>
      <c r="M16" s="12"/>
      <c r="N16" s="12"/>
      <c r="O16" s="12"/>
    </row>
    <row r="17" spans="1:15" ht="18.75" x14ac:dyDescent="0.25">
      <c r="B17" s="6" t="s">
        <v>15</v>
      </c>
      <c r="C17" s="8">
        <v>0</v>
      </c>
      <c r="D17" s="8">
        <v>0</v>
      </c>
      <c r="E17" s="8">
        <v>0</v>
      </c>
      <c r="F17" s="8">
        <v>0</v>
      </c>
      <c r="G17" s="42">
        <v>2</v>
      </c>
      <c r="H17" s="27">
        <v>3</v>
      </c>
      <c r="I17" s="8"/>
      <c r="J17" s="14"/>
      <c r="K17" s="12"/>
      <c r="L17" s="12"/>
      <c r="M17" s="12"/>
      <c r="N17" s="12"/>
      <c r="O17" s="12"/>
    </row>
    <row r="18" spans="1:15" ht="20.100000000000001" customHeight="1" x14ac:dyDescent="0.25">
      <c r="B18" s="6" t="s">
        <v>16</v>
      </c>
      <c r="C18" s="8">
        <v>73</v>
      </c>
      <c r="D18" s="8">
        <v>73</v>
      </c>
      <c r="E18" s="8">
        <v>75</v>
      </c>
      <c r="F18" s="8">
        <v>78</v>
      </c>
      <c r="G18" s="8">
        <v>76</v>
      </c>
      <c r="H18" s="8">
        <v>73</v>
      </c>
      <c r="I18" s="8"/>
      <c r="J18" s="14"/>
      <c r="K18" s="12"/>
      <c r="L18" s="12"/>
      <c r="M18" s="12"/>
      <c r="N18" s="12"/>
      <c r="O18" s="12"/>
    </row>
    <row r="19" spans="1:15" ht="20.100000000000001" customHeight="1" x14ac:dyDescent="0.25">
      <c r="B19" s="6" t="s">
        <v>18</v>
      </c>
      <c r="C19" s="8">
        <v>0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/>
      <c r="J19" s="14"/>
      <c r="K19" s="12"/>
      <c r="L19" s="12"/>
      <c r="M19" s="12"/>
      <c r="N19" s="12"/>
      <c r="O19" s="12"/>
    </row>
    <row r="21" spans="1:15" ht="15.75" x14ac:dyDescent="0.25">
      <c r="A21" s="33" t="s">
        <v>41</v>
      </c>
      <c r="B21" s="23"/>
      <c r="C21" s="23"/>
      <c r="D21" s="23"/>
    </row>
    <row r="22" spans="1:15" ht="15.75" x14ac:dyDescent="0.25">
      <c r="A22" s="24" t="s">
        <v>42</v>
      </c>
      <c r="B22" s="25" t="s">
        <v>43</v>
      </c>
      <c r="C22" s="146" t="s">
        <v>44</v>
      </c>
      <c r="D22" s="147"/>
      <c r="E22" s="147"/>
      <c r="F22" s="148"/>
    </row>
    <row r="23" spans="1:15" ht="15" customHeight="1" x14ac:dyDescent="0.25">
      <c r="A23" s="24">
        <v>2229</v>
      </c>
      <c r="B23" s="26" t="s">
        <v>65</v>
      </c>
      <c r="C23" s="149" t="s">
        <v>66</v>
      </c>
      <c r="D23" s="150"/>
      <c r="E23" s="150"/>
      <c r="F23" s="151"/>
    </row>
    <row r="24" spans="1:15" ht="15" customHeight="1" x14ac:dyDescent="0.25">
      <c r="A24" s="24">
        <v>2250</v>
      </c>
      <c r="B24" s="26" t="s">
        <v>67</v>
      </c>
      <c r="C24" s="149" t="s">
        <v>68</v>
      </c>
      <c r="D24" s="150"/>
      <c r="E24" s="150"/>
      <c r="F24" s="151"/>
    </row>
    <row r="25" spans="1:15" ht="15" customHeight="1" x14ac:dyDescent="0.25">
      <c r="A25" s="50">
        <v>2238</v>
      </c>
      <c r="B25" s="51" t="s">
        <v>69</v>
      </c>
      <c r="C25" s="149" t="s">
        <v>68</v>
      </c>
      <c r="D25" s="150"/>
      <c r="E25" s="150"/>
      <c r="F25" s="151"/>
    </row>
    <row r="26" spans="1:15" ht="15" customHeight="1" x14ac:dyDescent="0.25">
      <c r="A26" s="50">
        <v>2239</v>
      </c>
      <c r="B26" s="51" t="s">
        <v>70</v>
      </c>
      <c r="C26" s="149" t="s">
        <v>68</v>
      </c>
      <c r="D26" s="150"/>
      <c r="E26" s="150"/>
      <c r="F26" s="151"/>
    </row>
    <row r="27" spans="1:15" ht="15" customHeight="1" x14ac:dyDescent="0.25">
      <c r="A27" s="50">
        <v>2246</v>
      </c>
      <c r="B27" s="51" t="s">
        <v>71</v>
      </c>
      <c r="C27" s="149" t="s">
        <v>68</v>
      </c>
      <c r="D27" s="150"/>
      <c r="E27" s="150"/>
      <c r="F27" s="151"/>
    </row>
    <row r="28" spans="1:15" ht="15" customHeight="1" x14ac:dyDescent="0.25">
      <c r="A28" s="52"/>
      <c r="B28" s="53"/>
      <c r="C28" s="154"/>
      <c r="D28" s="154"/>
      <c r="E28" s="154"/>
      <c r="F28" s="154"/>
    </row>
    <row r="29" spans="1:15" ht="15.75" x14ac:dyDescent="0.25">
      <c r="A29" s="34" t="s">
        <v>49</v>
      </c>
      <c r="B29" s="23"/>
      <c r="C29" s="23"/>
      <c r="D29" s="23"/>
    </row>
    <row r="30" spans="1:15" ht="15.75" x14ac:dyDescent="0.25">
      <c r="A30" s="24" t="s">
        <v>42</v>
      </c>
      <c r="B30" s="39" t="s">
        <v>43</v>
      </c>
      <c r="C30" s="41"/>
      <c r="D30" s="36"/>
      <c r="E30" s="35" t="s">
        <v>36</v>
      </c>
      <c r="F30" s="36"/>
      <c r="G30" s="29" t="s">
        <v>51</v>
      </c>
      <c r="H30" s="30"/>
      <c r="I30" s="31"/>
      <c r="J30" s="31"/>
    </row>
    <row r="31" spans="1:15" ht="19.5" customHeight="1" x14ac:dyDescent="0.25">
      <c r="A31" s="24">
        <v>2052</v>
      </c>
      <c r="B31" s="40" t="s">
        <v>56</v>
      </c>
      <c r="C31" s="41"/>
      <c r="D31" s="38"/>
      <c r="E31" s="37" t="s">
        <v>57</v>
      </c>
      <c r="F31" s="38"/>
      <c r="G31" s="32" t="s">
        <v>59</v>
      </c>
      <c r="H31" s="30"/>
      <c r="I31" s="31"/>
      <c r="J31" s="31"/>
    </row>
    <row r="32" spans="1:15" ht="15" customHeight="1" x14ac:dyDescent="0.25">
      <c r="A32" s="24">
        <v>2253</v>
      </c>
      <c r="B32" s="40" t="s">
        <v>60</v>
      </c>
      <c r="C32" s="41"/>
      <c r="D32" s="38"/>
      <c r="E32" s="149" t="s">
        <v>58</v>
      </c>
      <c r="F32" s="151"/>
      <c r="G32" s="32" t="s">
        <v>59</v>
      </c>
      <c r="H32" s="30"/>
      <c r="I32" s="31"/>
      <c r="J32" s="31"/>
    </row>
    <row r="33" spans="1:8" ht="15" customHeight="1" x14ac:dyDescent="0.25">
      <c r="A33" s="24">
        <v>2256</v>
      </c>
      <c r="B33" s="46" t="s">
        <v>61</v>
      </c>
      <c r="C33" s="44"/>
      <c r="D33" s="45"/>
      <c r="E33" s="152" t="s">
        <v>58</v>
      </c>
      <c r="F33" s="153"/>
      <c r="G33" s="47" t="s">
        <v>64</v>
      </c>
      <c r="H33" s="48"/>
    </row>
    <row r="34" spans="1:8" ht="15" customHeight="1" x14ac:dyDescent="0.25">
      <c r="A34" s="24">
        <v>2257</v>
      </c>
      <c r="B34" s="46" t="s">
        <v>62</v>
      </c>
      <c r="C34" s="44"/>
      <c r="D34" s="45"/>
      <c r="E34" s="152" t="s">
        <v>58</v>
      </c>
      <c r="F34" s="153"/>
      <c r="G34" s="47" t="s">
        <v>64</v>
      </c>
      <c r="H34" s="48"/>
    </row>
    <row r="35" spans="1:8" x14ac:dyDescent="0.25">
      <c r="A35" s="24">
        <v>2258</v>
      </c>
      <c r="B35" s="40" t="s">
        <v>63</v>
      </c>
      <c r="C35" s="41"/>
      <c r="D35" s="38"/>
      <c r="E35" s="152" t="s">
        <v>58</v>
      </c>
      <c r="F35" s="153"/>
      <c r="G35" s="47" t="s">
        <v>64</v>
      </c>
      <c r="H35" s="48"/>
    </row>
    <row r="36" spans="1:8" x14ac:dyDescent="0.25">
      <c r="A36" s="52"/>
      <c r="B36" s="53"/>
      <c r="C36" s="54"/>
      <c r="D36" s="55"/>
      <c r="E36" s="154"/>
      <c r="F36" s="154"/>
      <c r="G36" s="56"/>
    </row>
    <row r="37" spans="1:8" x14ac:dyDescent="0.25">
      <c r="A37" s="49"/>
    </row>
  </sheetData>
  <mergeCells count="14">
    <mergeCell ref="C25:F25"/>
    <mergeCell ref="C26:F26"/>
    <mergeCell ref="C27:F27"/>
    <mergeCell ref="C28:F28"/>
    <mergeCell ref="A4:A8"/>
    <mergeCell ref="A10:A14"/>
    <mergeCell ref="C22:F22"/>
    <mergeCell ref="C23:F23"/>
    <mergeCell ref="C24:F24"/>
    <mergeCell ref="E34:F34"/>
    <mergeCell ref="E33:F33"/>
    <mergeCell ref="E36:F36"/>
    <mergeCell ref="E35:F35"/>
    <mergeCell ref="E32:F32"/>
  </mergeCells>
  <phoneticPr fontId="2" type="noConversion"/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52"/>
  <sheetViews>
    <sheetView showGridLines="0" workbookViewId="0">
      <selection activeCell="R12" sqref="R12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55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143" t="s">
        <v>12</v>
      </c>
      <c r="B4" s="6" t="s">
        <v>8</v>
      </c>
      <c r="C4" s="13"/>
      <c r="D4" s="8">
        <v>8</v>
      </c>
      <c r="E4" s="8">
        <v>7</v>
      </c>
      <c r="F4" s="8">
        <v>8</v>
      </c>
      <c r="G4" s="8">
        <v>8</v>
      </c>
      <c r="H4" s="8">
        <v>8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144"/>
      <c r="B5" s="6" t="s">
        <v>9</v>
      </c>
      <c r="C5" s="13"/>
      <c r="D5" s="8">
        <v>8</v>
      </c>
      <c r="E5" s="8">
        <v>7</v>
      </c>
      <c r="F5" s="8">
        <v>8</v>
      </c>
      <c r="G5" s="8">
        <v>8</v>
      </c>
      <c r="H5" s="8">
        <v>8</v>
      </c>
      <c r="I5" s="8"/>
      <c r="J5" s="11"/>
      <c r="K5" s="11"/>
      <c r="L5" s="11"/>
      <c r="M5" s="11"/>
      <c r="N5" s="11"/>
    </row>
    <row r="6" spans="1:18" ht="20.100000000000001" customHeight="1" x14ac:dyDescent="0.25">
      <c r="A6" s="144"/>
      <c r="B6" s="6" t="s">
        <v>10</v>
      </c>
      <c r="C6" s="13"/>
      <c r="D6" s="8">
        <v>0</v>
      </c>
      <c r="E6" s="8">
        <v>0</v>
      </c>
      <c r="F6" s="8">
        <v>0</v>
      </c>
      <c r="G6" s="8">
        <v>0</v>
      </c>
      <c r="H6" s="8">
        <v>0</v>
      </c>
      <c r="I6" s="8"/>
      <c r="J6" s="11"/>
      <c r="K6" s="11"/>
      <c r="L6" s="11"/>
      <c r="M6" s="11"/>
      <c r="N6" s="11"/>
    </row>
    <row r="7" spans="1:18" ht="20.100000000000001" customHeight="1" x14ac:dyDescent="0.25">
      <c r="A7" s="145"/>
      <c r="B7" s="6" t="s">
        <v>27</v>
      </c>
      <c r="C7" s="13"/>
      <c r="D7" s="8">
        <v>0</v>
      </c>
      <c r="E7" s="8">
        <v>0</v>
      </c>
      <c r="F7" s="8">
        <v>0</v>
      </c>
      <c r="G7" s="8">
        <v>0</v>
      </c>
      <c r="H7" s="8">
        <v>0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143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>
        <v>1</v>
      </c>
      <c r="I9" s="8"/>
      <c r="J9" s="11"/>
      <c r="K9" s="11"/>
      <c r="L9" s="11"/>
      <c r="M9" s="11"/>
      <c r="N9" s="11"/>
    </row>
    <row r="10" spans="1:18" ht="20.100000000000001" customHeight="1" x14ac:dyDescent="0.25">
      <c r="A10" s="144"/>
      <c r="B10" s="6" t="s">
        <v>9</v>
      </c>
      <c r="C10" s="8">
        <v>1</v>
      </c>
      <c r="D10" s="8">
        <v>1</v>
      </c>
      <c r="E10" s="8">
        <v>2</v>
      </c>
      <c r="F10" s="8">
        <v>2</v>
      </c>
      <c r="G10" s="8">
        <v>2</v>
      </c>
      <c r="H10" s="8">
        <v>2</v>
      </c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144"/>
      <c r="B11" s="6" t="s">
        <v>10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145"/>
      <c r="B12" s="6" t="s">
        <v>27</v>
      </c>
      <c r="C12" s="8">
        <f t="shared" ref="C12:H12" si="0">+C10-C9</f>
        <v>0</v>
      </c>
      <c r="D12" s="8">
        <f t="shared" si="0"/>
        <v>0</v>
      </c>
      <c r="E12" s="8">
        <f t="shared" si="0"/>
        <v>0</v>
      </c>
      <c r="F12" s="8">
        <f t="shared" si="0"/>
        <v>0</v>
      </c>
      <c r="G12" s="43">
        <f t="shared" si="0"/>
        <v>1</v>
      </c>
      <c r="H12" s="43">
        <f t="shared" si="0"/>
        <v>1</v>
      </c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10</v>
      </c>
      <c r="D15" s="8">
        <v>10</v>
      </c>
      <c r="E15" s="8">
        <v>10</v>
      </c>
      <c r="F15" s="8">
        <v>10</v>
      </c>
      <c r="G15" s="8">
        <v>10</v>
      </c>
      <c r="H15" s="8">
        <v>10</v>
      </c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:D16" si="1">+C15-C14</f>
        <v>-4</v>
      </c>
      <c r="D16" s="27">
        <f t="shared" si="1"/>
        <v>-4</v>
      </c>
      <c r="E16" s="27">
        <f t="shared" ref="E16:F16" si="2">+E15-E14</f>
        <v>-4</v>
      </c>
      <c r="F16" s="27">
        <f t="shared" si="2"/>
        <v>-4</v>
      </c>
      <c r="G16" s="27">
        <f t="shared" ref="G16:H16" si="3">+G15-G14</f>
        <v>-4</v>
      </c>
      <c r="H16" s="27">
        <f t="shared" si="3"/>
        <v>-4</v>
      </c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143" t="s">
        <v>12</v>
      </c>
      <c r="B21" s="6" t="s">
        <v>8</v>
      </c>
      <c r="C21" s="13"/>
      <c r="D21" s="8">
        <v>9</v>
      </c>
      <c r="E21" s="8">
        <v>6</v>
      </c>
      <c r="F21" s="8">
        <v>8</v>
      </c>
      <c r="G21" s="8">
        <v>10</v>
      </c>
      <c r="H21" s="8">
        <v>6</v>
      </c>
      <c r="I21" s="8"/>
    </row>
    <row r="22" spans="1:14" ht="18.75" x14ac:dyDescent="0.25">
      <c r="A22" s="144"/>
      <c r="B22" s="6" t="s">
        <v>9</v>
      </c>
      <c r="C22" s="13"/>
      <c r="D22" s="8">
        <v>9</v>
      </c>
      <c r="E22" s="8">
        <v>8</v>
      </c>
      <c r="F22" s="8">
        <v>9</v>
      </c>
      <c r="G22" s="8">
        <v>11</v>
      </c>
      <c r="H22" s="8">
        <v>11</v>
      </c>
      <c r="I22" s="8"/>
    </row>
    <row r="23" spans="1:14" ht="18.75" x14ac:dyDescent="0.25">
      <c r="A23" s="144"/>
      <c r="B23" s="6" t="s">
        <v>10</v>
      </c>
      <c r="C23" s="13"/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/>
    </row>
    <row r="24" spans="1:14" ht="18.75" x14ac:dyDescent="0.25">
      <c r="A24" s="145"/>
      <c r="B24" s="6" t="s">
        <v>27</v>
      </c>
      <c r="C24" s="13"/>
      <c r="D24" s="8">
        <v>0</v>
      </c>
      <c r="E24" s="28">
        <f>+E22-E21</f>
        <v>2</v>
      </c>
      <c r="F24" s="28">
        <f>+F22-F21</f>
        <v>1</v>
      </c>
      <c r="G24" s="28">
        <f>+G22-G21</f>
        <v>1</v>
      </c>
      <c r="H24" s="28">
        <f>+H22-H21</f>
        <v>5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143" t="s">
        <v>13</v>
      </c>
      <c r="B26" s="6" t="s">
        <v>8</v>
      </c>
      <c r="C26" s="8">
        <v>5</v>
      </c>
      <c r="D26" s="8">
        <v>5</v>
      </c>
      <c r="E26" s="8">
        <v>4</v>
      </c>
      <c r="F26" s="8">
        <v>1</v>
      </c>
      <c r="G26" s="8">
        <v>4</v>
      </c>
      <c r="H26" s="8">
        <v>4</v>
      </c>
      <c r="I26" s="8"/>
    </row>
    <row r="27" spans="1:14" ht="18.75" x14ac:dyDescent="0.25">
      <c r="A27" s="144"/>
      <c r="B27" s="6" t="s">
        <v>9</v>
      </c>
      <c r="C27" s="8">
        <v>5</v>
      </c>
      <c r="D27" s="8">
        <v>5</v>
      </c>
      <c r="E27" s="8">
        <v>4</v>
      </c>
      <c r="F27" s="8">
        <v>4</v>
      </c>
      <c r="G27" s="8">
        <v>5</v>
      </c>
      <c r="H27" s="8">
        <v>5</v>
      </c>
      <c r="I27" s="8"/>
    </row>
    <row r="28" spans="1:14" ht="18.75" x14ac:dyDescent="0.25">
      <c r="A28" s="144"/>
      <c r="B28" s="6" t="s">
        <v>10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/>
    </row>
    <row r="29" spans="1:14" ht="18.75" x14ac:dyDescent="0.25">
      <c r="A29" s="145"/>
      <c r="B29" s="6" t="s">
        <v>27</v>
      </c>
      <c r="C29" s="8">
        <f t="shared" ref="C29:H29" si="4">+C27-C26</f>
        <v>0</v>
      </c>
      <c r="D29" s="8">
        <f t="shared" si="4"/>
        <v>0</v>
      </c>
      <c r="E29" s="8">
        <f t="shared" si="4"/>
        <v>0</v>
      </c>
      <c r="F29" s="28">
        <f t="shared" si="4"/>
        <v>3</v>
      </c>
      <c r="G29" s="28">
        <f t="shared" si="4"/>
        <v>1</v>
      </c>
      <c r="H29" s="28">
        <f t="shared" si="4"/>
        <v>1</v>
      </c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>
        <v>15</v>
      </c>
      <c r="I31" s="8"/>
    </row>
    <row r="32" spans="1:14" ht="18.75" x14ac:dyDescent="0.25">
      <c r="B32" s="6" t="s">
        <v>24</v>
      </c>
      <c r="C32" s="8">
        <v>13</v>
      </c>
      <c r="D32" s="8">
        <v>13</v>
      </c>
      <c r="E32" s="8">
        <v>14</v>
      </c>
      <c r="F32" s="8">
        <v>16</v>
      </c>
      <c r="G32" s="8">
        <v>16</v>
      </c>
      <c r="H32" s="8">
        <v>16</v>
      </c>
      <c r="I32" s="8"/>
    </row>
    <row r="33" spans="1:9" ht="18.75" x14ac:dyDescent="0.25">
      <c r="B33" s="6" t="s">
        <v>26</v>
      </c>
      <c r="C33" s="27">
        <f t="shared" ref="C33:F33" si="5">+C32-C31</f>
        <v>-2</v>
      </c>
      <c r="D33" s="27">
        <f t="shared" si="5"/>
        <v>-2</v>
      </c>
      <c r="E33" s="27">
        <f t="shared" si="5"/>
        <v>-1</v>
      </c>
      <c r="F33" s="28">
        <f t="shared" si="5"/>
        <v>1</v>
      </c>
      <c r="G33" s="28">
        <f t="shared" ref="G33:H33" si="6">+G32-G31</f>
        <v>1</v>
      </c>
      <c r="H33" s="28">
        <f t="shared" si="6"/>
        <v>1</v>
      </c>
      <c r="I33" s="8"/>
    </row>
    <row r="34" spans="1:9" ht="18.75" x14ac:dyDescent="0.25">
      <c r="B34" s="6" t="s">
        <v>14</v>
      </c>
      <c r="C34" s="8">
        <v>0</v>
      </c>
      <c r="D34" s="28">
        <v>1</v>
      </c>
      <c r="E34" s="28">
        <v>2</v>
      </c>
      <c r="F34" s="8">
        <v>0</v>
      </c>
      <c r="G34" s="8">
        <v>0</v>
      </c>
      <c r="H34" s="8">
        <v>0</v>
      </c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143" t="s">
        <v>12</v>
      </c>
      <c r="B38" s="6" t="s">
        <v>8</v>
      </c>
      <c r="C38" s="8">
        <v>3</v>
      </c>
      <c r="D38" s="8">
        <v>9</v>
      </c>
      <c r="E38" s="8">
        <v>11</v>
      </c>
      <c r="F38" s="8">
        <v>10</v>
      </c>
      <c r="G38" s="8">
        <v>10</v>
      </c>
      <c r="H38" s="8">
        <v>10</v>
      </c>
      <c r="I38" s="8"/>
    </row>
    <row r="39" spans="1:9" ht="18.75" x14ac:dyDescent="0.25">
      <c r="A39" s="144"/>
      <c r="B39" s="6" t="s">
        <v>9</v>
      </c>
      <c r="C39" s="8">
        <v>3</v>
      </c>
      <c r="D39" s="8">
        <v>9</v>
      </c>
      <c r="E39" s="8">
        <v>11</v>
      </c>
      <c r="F39" s="8">
        <v>10</v>
      </c>
      <c r="G39" s="8">
        <v>10</v>
      </c>
      <c r="H39" s="8">
        <v>10</v>
      </c>
      <c r="I39" s="8"/>
    </row>
    <row r="40" spans="1:9" ht="18.75" x14ac:dyDescent="0.25">
      <c r="A40" s="144"/>
      <c r="B40" s="6" t="s">
        <v>10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/>
    </row>
    <row r="41" spans="1:9" ht="18.75" x14ac:dyDescent="0.25">
      <c r="A41" s="145"/>
      <c r="B41" s="6" t="s">
        <v>27</v>
      </c>
      <c r="C41" s="8">
        <f t="shared" ref="C41:D41" si="7">+C39-C38</f>
        <v>0</v>
      </c>
      <c r="D41" s="8">
        <f t="shared" si="7"/>
        <v>0</v>
      </c>
      <c r="E41" s="8">
        <f t="shared" ref="E41:F41" si="8">+E39-E38</f>
        <v>0</v>
      </c>
      <c r="F41" s="8">
        <f t="shared" si="8"/>
        <v>0</v>
      </c>
      <c r="G41" s="8">
        <f t="shared" ref="G41:H41" si="9">+G39-G38</f>
        <v>0</v>
      </c>
      <c r="H41" s="8">
        <f t="shared" si="9"/>
        <v>0</v>
      </c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143" t="s">
        <v>13</v>
      </c>
      <c r="B43" s="6" t="s">
        <v>8</v>
      </c>
      <c r="C43" s="8">
        <v>3</v>
      </c>
      <c r="D43" s="8">
        <v>3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144"/>
      <c r="B44" s="6" t="s">
        <v>9</v>
      </c>
      <c r="C44" s="8">
        <v>3</v>
      </c>
      <c r="D44" s="8">
        <v>3</v>
      </c>
      <c r="E44" s="8">
        <v>3</v>
      </c>
      <c r="F44" s="8">
        <v>3</v>
      </c>
      <c r="G44" s="8">
        <v>3</v>
      </c>
      <c r="H44" s="8">
        <v>3</v>
      </c>
      <c r="I44" s="8"/>
    </row>
    <row r="45" spans="1:9" ht="18.75" x14ac:dyDescent="0.25">
      <c r="A45" s="144"/>
      <c r="B45" s="6" t="s">
        <v>10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/>
    </row>
    <row r="46" spans="1:9" ht="18.75" x14ac:dyDescent="0.25">
      <c r="A46" s="145"/>
      <c r="B46" s="6" t="s">
        <v>27</v>
      </c>
      <c r="C46" s="8">
        <f t="shared" ref="C46:H46" si="10">+C44-C43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>
        <v>20</v>
      </c>
      <c r="E48" s="8">
        <v>20</v>
      </c>
      <c r="F48" s="8">
        <v>20</v>
      </c>
      <c r="G48" s="8">
        <v>20</v>
      </c>
      <c r="H48" s="8">
        <v>20</v>
      </c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17</v>
      </c>
      <c r="H49" s="8">
        <v>17</v>
      </c>
      <c r="I49" s="8"/>
    </row>
    <row r="50" spans="2:9" ht="18.75" x14ac:dyDescent="0.25">
      <c r="B50" s="6" t="s">
        <v>26</v>
      </c>
      <c r="C50" s="27">
        <f t="shared" ref="C50:D50" si="11">+C49-C48</f>
        <v>-3</v>
      </c>
      <c r="D50" s="27">
        <f t="shared" si="11"/>
        <v>-3</v>
      </c>
      <c r="E50" s="27">
        <f t="shared" ref="E50:F50" si="12">+E49-E48</f>
        <v>-3</v>
      </c>
      <c r="F50" s="27">
        <f t="shared" si="12"/>
        <v>-3</v>
      </c>
      <c r="G50" s="27">
        <f t="shared" ref="G50:H50" si="13">+G49-G48</f>
        <v>-3</v>
      </c>
      <c r="H50" s="27">
        <f t="shared" si="13"/>
        <v>-3</v>
      </c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34"/>
  <sheetViews>
    <sheetView showGridLines="0" workbookViewId="0">
      <selection activeCell="A3" sqref="A3:L32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72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143" t="s">
        <v>12</v>
      </c>
      <c r="B4" s="6" t="s">
        <v>7</v>
      </c>
      <c r="C4" s="13"/>
      <c r="D4" s="8">
        <v>23</v>
      </c>
      <c r="E4" s="8">
        <v>23</v>
      </c>
      <c r="F4" s="8">
        <v>24</v>
      </c>
      <c r="G4" s="8">
        <v>23</v>
      </c>
      <c r="H4" s="8">
        <v>23</v>
      </c>
      <c r="I4" s="8">
        <v>0</v>
      </c>
      <c r="J4" s="14"/>
      <c r="K4" s="57" t="s">
        <v>31</v>
      </c>
      <c r="L4" s="18">
        <v>12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144"/>
      <c r="B5" s="6" t="s">
        <v>8</v>
      </c>
      <c r="C5" s="13"/>
      <c r="D5" s="8">
        <v>33</v>
      </c>
      <c r="E5" s="8">
        <v>41</v>
      </c>
      <c r="F5" s="8">
        <v>33</v>
      </c>
      <c r="G5" s="8">
        <v>35</v>
      </c>
      <c r="H5" s="8">
        <v>33</v>
      </c>
      <c r="I5" s="8">
        <v>16</v>
      </c>
      <c r="J5" s="14"/>
      <c r="K5" s="58" t="s">
        <v>32</v>
      </c>
      <c r="L5" s="19">
        <v>12</v>
      </c>
      <c r="M5" s="11"/>
      <c r="N5" s="11"/>
      <c r="O5" s="11"/>
    </row>
    <row r="6" spans="1:19" ht="20.100000000000001" customHeight="1" x14ac:dyDescent="0.25">
      <c r="A6" s="144"/>
      <c r="B6" s="6" t="s">
        <v>9</v>
      </c>
      <c r="C6" s="13"/>
      <c r="D6" s="8">
        <v>27</v>
      </c>
      <c r="E6" s="8">
        <v>39</v>
      </c>
      <c r="F6" s="8">
        <v>33</v>
      </c>
      <c r="G6" s="8">
        <v>32</v>
      </c>
      <c r="H6" s="8">
        <v>33</v>
      </c>
      <c r="I6" s="8"/>
      <c r="J6" s="14"/>
      <c r="K6" s="59" t="s">
        <v>33</v>
      </c>
      <c r="L6" s="8">
        <v>23</v>
      </c>
      <c r="M6" s="11"/>
      <c r="N6" s="11"/>
      <c r="O6" s="11"/>
    </row>
    <row r="7" spans="1:19" ht="20.100000000000001" customHeight="1" x14ac:dyDescent="0.3">
      <c r="A7" s="144"/>
      <c r="B7" s="6" t="s">
        <v>10</v>
      </c>
      <c r="C7" s="13"/>
      <c r="D7" s="8">
        <v>6</v>
      </c>
      <c r="E7" s="8">
        <v>3</v>
      </c>
      <c r="F7" s="8">
        <v>0</v>
      </c>
      <c r="G7" s="8">
        <v>3</v>
      </c>
      <c r="H7" s="8">
        <v>0</v>
      </c>
      <c r="I7" s="8"/>
      <c r="J7" s="14"/>
      <c r="K7" s="15" t="s">
        <v>34</v>
      </c>
      <c r="L7" s="20">
        <v>5</v>
      </c>
      <c r="M7" s="11"/>
      <c r="N7" s="11"/>
      <c r="O7" s="11"/>
    </row>
    <row r="8" spans="1:19" ht="20.100000000000001" customHeight="1" x14ac:dyDescent="0.3">
      <c r="A8" s="145"/>
      <c r="B8" s="6" t="s">
        <v>11</v>
      </c>
      <c r="C8" s="13"/>
      <c r="D8" s="28">
        <f t="shared" ref="D8:G8" si="0">+D6-D4</f>
        <v>4</v>
      </c>
      <c r="E8" s="28">
        <f t="shared" si="0"/>
        <v>16</v>
      </c>
      <c r="F8" s="28">
        <f t="shared" si="0"/>
        <v>9</v>
      </c>
      <c r="G8" s="28">
        <f t="shared" si="0"/>
        <v>9</v>
      </c>
      <c r="H8" s="28">
        <f t="shared" ref="H8" si="1">+H6-H4</f>
        <v>10</v>
      </c>
      <c r="I8" s="8"/>
      <c r="J8" s="14"/>
      <c r="K8" s="15" t="s">
        <v>35</v>
      </c>
      <c r="L8" s="20">
        <v>25</v>
      </c>
      <c r="M8" s="11"/>
      <c r="N8" s="11"/>
      <c r="O8" s="11"/>
    </row>
    <row r="9" spans="1:19" ht="3" customHeight="1" x14ac:dyDescent="0.25">
      <c r="A9" s="5"/>
      <c r="B9" s="6"/>
      <c r="C9" s="1"/>
      <c r="D9" s="1"/>
      <c r="E9" s="1"/>
      <c r="F9" s="1"/>
      <c r="G9" s="1"/>
      <c r="H9" s="1"/>
      <c r="I9" s="1"/>
      <c r="J9" s="10"/>
      <c r="K9" s="8"/>
      <c r="L9" s="21"/>
      <c r="M9" s="11"/>
      <c r="N9" s="11"/>
      <c r="O9" s="11"/>
    </row>
    <row r="10" spans="1:19" ht="20.100000000000001" customHeight="1" x14ac:dyDescent="0.3">
      <c r="A10" s="143" t="s">
        <v>13</v>
      </c>
      <c r="B10" s="6" t="s">
        <v>7</v>
      </c>
      <c r="C10" s="8">
        <v>21</v>
      </c>
      <c r="D10" s="8">
        <v>22</v>
      </c>
      <c r="E10" s="8">
        <v>22</v>
      </c>
      <c r="F10" s="8">
        <v>22</v>
      </c>
      <c r="G10" s="8">
        <v>22</v>
      </c>
      <c r="H10" s="8">
        <v>22</v>
      </c>
      <c r="I10" s="9"/>
      <c r="J10" s="10"/>
      <c r="K10" s="15" t="s">
        <v>38</v>
      </c>
      <c r="L10" s="20">
        <f>+SUM(L4:L8)</f>
        <v>77</v>
      </c>
      <c r="M10" s="11"/>
      <c r="N10" s="11"/>
      <c r="O10" s="11"/>
    </row>
    <row r="11" spans="1:19" ht="20.100000000000001" customHeight="1" x14ac:dyDescent="0.25">
      <c r="A11" s="144"/>
      <c r="B11" s="6" t="s">
        <v>8</v>
      </c>
      <c r="C11" s="8">
        <v>20</v>
      </c>
      <c r="D11" s="8">
        <v>23</v>
      </c>
      <c r="E11" s="8">
        <v>22</v>
      </c>
      <c r="F11" s="8">
        <v>23</v>
      </c>
      <c r="G11" s="8">
        <v>23</v>
      </c>
      <c r="H11" s="8">
        <v>19</v>
      </c>
      <c r="I11" s="8"/>
      <c r="J11" s="14"/>
      <c r="K11" s="12"/>
      <c r="L11" s="12"/>
      <c r="M11" s="12"/>
      <c r="N11" s="12"/>
      <c r="O11" s="12"/>
    </row>
    <row r="12" spans="1:19" ht="20.100000000000001" customHeight="1" x14ac:dyDescent="0.25">
      <c r="A12" s="144"/>
      <c r="B12" s="6" t="s">
        <v>9</v>
      </c>
      <c r="C12" s="8">
        <v>15</v>
      </c>
      <c r="D12" s="8">
        <v>23</v>
      </c>
      <c r="E12" s="8">
        <v>22</v>
      </c>
      <c r="F12" s="8">
        <v>23</v>
      </c>
      <c r="G12" s="8">
        <v>23</v>
      </c>
      <c r="H12" s="8">
        <v>18</v>
      </c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144"/>
      <c r="B13" s="6" t="s">
        <v>10</v>
      </c>
      <c r="C13" s="8">
        <v>5</v>
      </c>
      <c r="D13" s="8">
        <v>0</v>
      </c>
      <c r="E13" s="8">
        <v>0</v>
      </c>
      <c r="F13" s="8">
        <v>1</v>
      </c>
      <c r="G13" s="8">
        <v>0</v>
      </c>
      <c r="H13" s="8">
        <v>1</v>
      </c>
      <c r="I13" s="8"/>
      <c r="J13" s="14"/>
      <c r="K13" s="15" t="s">
        <v>12</v>
      </c>
      <c r="L13" s="20">
        <v>42</v>
      </c>
      <c r="M13" s="12"/>
      <c r="N13" s="12"/>
      <c r="O13" s="12"/>
    </row>
    <row r="14" spans="1:19" ht="20.100000000000001" customHeight="1" x14ac:dyDescent="0.3">
      <c r="A14" s="145"/>
      <c r="B14" s="6" t="s">
        <v>11</v>
      </c>
      <c r="C14" s="27">
        <f t="shared" ref="C14:D14" si="2">+C12-C10</f>
        <v>-6</v>
      </c>
      <c r="D14" s="28">
        <f t="shared" si="2"/>
        <v>1</v>
      </c>
      <c r="E14" s="28">
        <f t="shared" ref="E14:G14" si="3">+E12-E10</f>
        <v>0</v>
      </c>
      <c r="F14" s="28">
        <f t="shared" si="3"/>
        <v>1</v>
      </c>
      <c r="G14" s="28">
        <f t="shared" si="3"/>
        <v>1</v>
      </c>
      <c r="H14" s="28">
        <f t="shared" ref="H14" si="4">+H12-H10</f>
        <v>-4</v>
      </c>
      <c r="I14" s="8"/>
      <c r="J14" s="14"/>
      <c r="K14" s="15" t="s">
        <v>13</v>
      </c>
      <c r="L14" s="20">
        <v>35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21"/>
      <c r="M15" s="12"/>
      <c r="N15" s="12"/>
      <c r="O15" s="12"/>
    </row>
    <row r="16" spans="1:19" ht="20.100000000000001" customHeight="1" x14ac:dyDescent="0.3">
      <c r="B16" s="6" t="s">
        <v>14</v>
      </c>
      <c r="C16" s="8">
        <v>0</v>
      </c>
      <c r="D16" s="8">
        <v>0</v>
      </c>
      <c r="E16" s="28">
        <v>1</v>
      </c>
      <c r="F16" s="28">
        <v>1</v>
      </c>
      <c r="G16" s="28">
        <v>2</v>
      </c>
      <c r="H16" s="28">
        <v>1</v>
      </c>
      <c r="I16" s="8"/>
      <c r="J16" s="14"/>
      <c r="K16" s="15" t="s">
        <v>38</v>
      </c>
      <c r="L16" s="20">
        <f>+L14+L13</f>
        <v>77</v>
      </c>
      <c r="M16" s="12"/>
      <c r="N16" s="12"/>
      <c r="O16" s="12"/>
    </row>
    <row r="17" spans="1:15" ht="18.75" x14ac:dyDescent="0.25">
      <c r="B17" s="6" t="s">
        <v>15</v>
      </c>
      <c r="C17" s="8">
        <v>0</v>
      </c>
      <c r="D17" s="8">
        <v>0</v>
      </c>
      <c r="E17" s="8">
        <v>0</v>
      </c>
      <c r="F17" s="27">
        <v>1</v>
      </c>
      <c r="G17" s="62">
        <v>0</v>
      </c>
      <c r="H17" s="27">
        <v>0</v>
      </c>
      <c r="I17" s="8"/>
      <c r="J17" s="14"/>
      <c r="K17" s="12"/>
      <c r="L17" s="12"/>
      <c r="M17" s="12"/>
      <c r="N17" s="12"/>
      <c r="O17" s="12"/>
    </row>
    <row r="18" spans="1:15" ht="20.100000000000001" customHeight="1" x14ac:dyDescent="0.25">
      <c r="B18" s="6" t="s">
        <v>16</v>
      </c>
      <c r="C18" s="8">
        <v>73</v>
      </c>
      <c r="D18" s="8">
        <v>73</v>
      </c>
      <c r="E18" s="8">
        <v>74</v>
      </c>
      <c r="F18" s="8">
        <v>74</v>
      </c>
      <c r="G18" s="8">
        <v>76</v>
      </c>
      <c r="H18" s="8">
        <v>77</v>
      </c>
      <c r="I18" s="8"/>
      <c r="J18" s="14"/>
      <c r="K18" s="12"/>
      <c r="L18" s="12"/>
      <c r="M18" s="12"/>
      <c r="N18" s="12"/>
      <c r="O18" s="12"/>
    </row>
    <row r="19" spans="1:15" ht="20.100000000000001" customHeight="1" x14ac:dyDescent="0.25">
      <c r="B19" s="6" t="s">
        <v>18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/>
      <c r="J19" s="14"/>
      <c r="K19" s="12"/>
      <c r="L19" s="12"/>
      <c r="M19" s="12"/>
      <c r="N19" s="12"/>
      <c r="O19" s="12"/>
    </row>
    <row r="21" spans="1:15" ht="15.75" x14ac:dyDescent="0.25">
      <c r="A21" s="33" t="s">
        <v>41</v>
      </c>
      <c r="B21" s="23"/>
      <c r="C21" s="23"/>
      <c r="D21" s="23"/>
    </row>
    <row r="22" spans="1:15" ht="15.75" x14ac:dyDescent="0.25">
      <c r="A22" s="24" t="s">
        <v>42</v>
      </c>
      <c r="B22" s="25" t="s">
        <v>43</v>
      </c>
      <c r="C22" s="146" t="s">
        <v>44</v>
      </c>
      <c r="D22" s="147"/>
      <c r="E22" s="147"/>
      <c r="F22" s="148"/>
    </row>
    <row r="23" spans="1:15" ht="15" customHeight="1" x14ac:dyDescent="0.25">
      <c r="A23" s="24">
        <v>2258</v>
      </c>
      <c r="B23" s="26" t="s">
        <v>74</v>
      </c>
      <c r="C23" s="149" t="s">
        <v>68</v>
      </c>
      <c r="D23" s="150"/>
      <c r="E23" s="150"/>
      <c r="F23" s="151"/>
    </row>
    <row r="24" spans="1:15" ht="15" customHeight="1" x14ac:dyDescent="0.25">
      <c r="A24" s="24"/>
      <c r="B24" s="26"/>
      <c r="C24" s="149"/>
      <c r="D24" s="150"/>
      <c r="E24" s="150"/>
      <c r="F24" s="151"/>
    </row>
    <row r="25" spans="1:15" ht="15" customHeight="1" x14ac:dyDescent="0.25">
      <c r="A25" s="52"/>
      <c r="B25" s="53"/>
      <c r="C25" s="154"/>
      <c r="D25" s="154"/>
      <c r="E25" s="154"/>
      <c r="F25" s="154"/>
    </row>
    <row r="26" spans="1:15" ht="15.75" x14ac:dyDescent="0.25">
      <c r="A26" s="34" t="s">
        <v>49</v>
      </c>
      <c r="B26" s="23"/>
      <c r="C26" s="23"/>
      <c r="D26" s="23"/>
    </row>
    <row r="27" spans="1:15" ht="15.75" x14ac:dyDescent="0.25">
      <c r="A27" s="24" t="s">
        <v>42</v>
      </c>
      <c r="B27" s="39" t="s">
        <v>43</v>
      </c>
      <c r="C27" s="41"/>
      <c r="D27" s="36"/>
      <c r="E27" s="35" t="s">
        <v>36</v>
      </c>
      <c r="F27" s="36"/>
      <c r="G27" s="29" t="s">
        <v>51</v>
      </c>
      <c r="H27" s="30"/>
      <c r="I27" s="31"/>
      <c r="J27" s="31"/>
    </row>
    <row r="28" spans="1:15" ht="15" customHeight="1" x14ac:dyDescent="0.25">
      <c r="A28" s="24">
        <v>2261</v>
      </c>
      <c r="B28" s="40" t="s">
        <v>73</v>
      </c>
      <c r="C28" s="41"/>
      <c r="D28" s="38"/>
      <c r="E28" s="157" t="s">
        <v>33</v>
      </c>
      <c r="F28" s="158"/>
      <c r="G28" s="60">
        <v>45495</v>
      </c>
      <c r="H28" s="30"/>
      <c r="I28" s="31"/>
      <c r="J28" s="31"/>
    </row>
    <row r="29" spans="1:15" ht="15" customHeight="1" x14ac:dyDescent="0.25">
      <c r="A29" s="24">
        <v>2263</v>
      </c>
      <c r="B29" s="40" t="s">
        <v>75</v>
      </c>
      <c r="C29" s="41"/>
      <c r="D29" s="38"/>
      <c r="E29" s="157" t="s">
        <v>33</v>
      </c>
      <c r="F29" s="158"/>
      <c r="G29" s="60">
        <v>45496</v>
      </c>
      <c r="H29" s="30"/>
      <c r="I29" s="31"/>
      <c r="J29" s="31"/>
    </row>
    <row r="30" spans="1:15" ht="15" customHeight="1" x14ac:dyDescent="0.25">
      <c r="A30" s="24">
        <v>2264</v>
      </c>
      <c r="B30" s="46" t="s">
        <v>76</v>
      </c>
      <c r="C30" s="44"/>
      <c r="D30" s="45"/>
      <c r="E30" s="157" t="s">
        <v>33</v>
      </c>
      <c r="F30" s="158"/>
      <c r="G30" s="60">
        <v>45497</v>
      </c>
      <c r="H30" s="48"/>
    </row>
    <row r="31" spans="1:15" ht="15" customHeight="1" x14ac:dyDescent="0.25">
      <c r="A31" s="24">
        <v>2265</v>
      </c>
      <c r="B31" s="46" t="s">
        <v>77</v>
      </c>
      <c r="C31" s="44"/>
      <c r="D31" s="45"/>
      <c r="E31" s="157" t="s">
        <v>33</v>
      </c>
      <c r="F31" s="158"/>
      <c r="G31" s="60">
        <v>45497</v>
      </c>
      <c r="H31" s="48"/>
    </row>
    <row r="32" spans="1:15" x14ac:dyDescent="0.25">
      <c r="A32" s="24">
        <v>2266</v>
      </c>
      <c r="B32" s="40" t="s">
        <v>78</v>
      </c>
      <c r="C32" s="41"/>
      <c r="D32" s="38"/>
      <c r="E32" s="155" t="s">
        <v>31</v>
      </c>
      <c r="F32" s="156"/>
      <c r="G32" s="60">
        <v>45498</v>
      </c>
      <c r="H32" s="48"/>
    </row>
    <row r="33" spans="1:7" x14ac:dyDescent="0.25">
      <c r="A33" s="52"/>
      <c r="B33" s="53"/>
      <c r="C33" s="54"/>
      <c r="D33" s="55"/>
      <c r="E33" s="154"/>
      <c r="F33" s="154"/>
      <c r="G33" s="56"/>
    </row>
    <row r="34" spans="1:7" x14ac:dyDescent="0.25">
      <c r="A34" s="49"/>
    </row>
  </sheetData>
  <mergeCells count="12">
    <mergeCell ref="E32:F32"/>
    <mergeCell ref="E33:F33"/>
    <mergeCell ref="C25:F25"/>
    <mergeCell ref="E29:F29"/>
    <mergeCell ref="E30:F30"/>
    <mergeCell ref="E31:F31"/>
    <mergeCell ref="E28:F28"/>
    <mergeCell ref="A4:A8"/>
    <mergeCell ref="A10:A14"/>
    <mergeCell ref="C22:F22"/>
    <mergeCell ref="C23:F23"/>
    <mergeCell ref="C24:F24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52"/>
  <sheetViews>
    <sheetView showGridLines="0" topLeftCell="A28" workbookViewId="0">
      <selection activeCell="H16" sqref="H16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72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143" t="s">
        <v>12</v>
      </c>
      <c r="B4" s="6" t="s">
        <v>8</v>
      </c>
      <c r="C4" s="13"/>
      <c r="D4" s="8">
        <v>7</v>
      </c>
      <c r="E4" s="8">
        <v>9</v>
      </c>
      <c r="F4" s="8">
        <v>10</v>
      </c>
      <c r="G4" s="8">
        <v>10</v>
      </c>
      <c r="H4" s="8">
        <v>10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144"/>
      <c r="B5" s="6" t="s">
        <v>9</v>
      </c>
      <c r="C5" s="13"/>
      <c r="D5" s="8">
        <v>5</v>
      </c>
      <c r="E5" s="8">
        <v>9</v>
      </c>
      <c r="F5" s="8">
        <v>10</v>
      </c>
      <c r="G5" s="8">
        <v>10</v>
      </c>
      <c r="H5" s="8">
        <v>7</v>
      </c>
      <c r="I5" s="8"/>
      <c r="J5" s="11"/>
      <c r="K5" s="11"/>
      <c r="L5" s="11"/>
      <c r="M5" s="11"/>
      <c r="N5" s="11"/>
    </row>
    <row r="6" spans="1:18" ht="20.100000000000001" customHeight="1" x14ac:dyDescent="0.25">
      <c r="A6" s="144"/>
      <c r="B6" s="6" t="s">
        <v>10</v>
      </c>
      <c r="C6" s="13"/>
      <c r="D6" s="8">
        <v>2</v>
      </c>
      <c r="E6" s="8">
        <v>0</v>
      </c>
      <c r="F6" s="8">
        <v>0</v>
      </c>
      <c r="G6" s="8">
        <v>0</v>
      </c>
      <c r="H6" s="8">
        <v>3</v>
      </c>
      <c r="I6" s="8"/>
      <c r="J6" s="11"/>
      <c r="K6" s="11"/>
      <c r="L6" s="11"/>
      <c r="M6" s="11"/>
      <c r="N6" s="11"/>
    </row>
    <row r="7" spans="1:18" ht="20.100000000000001" customHeight="1" x14ac:dyDescent="0.25">
      <c r="A7" s="145"/>
      <c r="B7" s="6" t="s">
        <v>27</v>
      </c>
      <c r="C7" s="13"/>
      <c r="D7" s="27">
        <f>+D5-D4</f>
        <v>-2</v>
      </c>
      <c r="E7" s="61">
        <f>+E5-E4</f>
        <v>0</v>
      </c>
      <c r="F7" s="61">
        <f>+F5-F4</f>
        <v>0</v>
      </c>
      <c r="G7" s="61">
        <f>+G5-G4</f>
        <v>0</v>
      </c>
      <c r="H7" s="61">
        <f>+H5-H4</f>
        <v>-3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143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>
        <v>1</v>
      </c>
      <c r="I9" s="8"/>
      <c r="J9" s="11"/>
      <c r="K9" s="11"/>
      <c r="L9" s="11"/>
      <c r="M9" s="11"/>
      <c r="N9" s="11"/>
    </row>
    <row r="10" spans="1:18" ht="20.100000000000001" customHeight="1" x14ac:dyDescent="0.25">
      <c r="A10" s="144"/>
      <c r="B10" s="6" t="s">
        <v>9</v>
      </c>
      <c r="C10" s="8">
        <v>1</v>
      </c>
      <c r="D10" s="8">
        <v>1</v>
      </c>
      <c r="E10" s="8">
        <v>2</v>
      </c>
      <c r="F10" s="8">
        <v>2</v>
      </c>
      <c r="G10" s="8">
        <v>1</v>
      </c>
      <c r="H10" s="8">
        <v>1</v>
      </c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144"/>
      <c r="B11" s="6" t="s">
        <v>10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145"/>
      <c r="B12" s="6" t="s">
        <v>27</v>
      </c>
      <c r="C12" s="61">
        <f t="shared" ref="C12:D12" si="0">+C10-C9</f>
        <v>0</v>
      </c>
      <c r="D12" s="61">
        <f t="shared" si="0"/>
        <v>0</v>
      </c>
      <c r="E12" s="61">
        <v>0</v>
      </c>
      <c r="F12" s="61">
        <v>0</v>
      </c>
      <c r="G12" s="61">
        <v>0</v>
      </c>
      <c r="H12" s="61">
        <v>0</v>
      </c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10</v>
      </c>
      <c r="D15" s="8">
        <v>11</v>
      </c>
      <c r="E15" s="8">
        <v>12</v>
      </c>
      <c r="F15" s="8">
        <v>12</v>
      </c>
      <c r="G15" s="8">
        <v>12</v>
      </c>
      <c r="H15" s="8">
        <v>12</v>
      </c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:E16" si="1">+C15-C14</f>
        <v>-4</v>
      </c>
      <c r="D16" s="27">
        <f t="shared" si="1"/>
        <v>-3</v>
      </c>
      <c r="E16" s="27">
        <f t="shared" si="1"/>
        <v>-2</v>
      </c>
      <c r="F16" s="27">
        <f t="shared" ref="F16:G16" si="2">+F15-F14</f>
        <v>-2</v>
      </c>
      <c r="G16" s="27">
        <f t="shared" si="2"/>
        <v>-2</v>
      </c>
      <c r="H16" s="27">
        <f t="shared" ref="H16" si="3">+H15-H14</f>
        <v>-2</v>
      </c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1</v>
      </c>
      <c r="E17" s="8">
        <v>1</v>
      </c>
      <c r="F17" s="8">
        <v>0</v>
      </c>
      <c r="G17" s="8">
        <v>0</v>
      </c>
      <c r="H17" s="8">
        <v>0</v>
      </c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143" t="s">
        <v>12</v>
      </c>
      <c r="B21" s="6" t="s">
        <v>8</v>
      </c>
      <c r="C21" s="13"/>
      <c r="D21" s="8">
        <v>13</v>
      </c>
      <c r="E21" s="8">
        <v>10</v>
      </c>
      <c r="F21" s="8">
        <v>10</v>
      </c>
      <c r="G21" s="8">
        <v>12</v>
      </c>
      <c r="H21" s="8">
        <v>12</v>
      </c>
      <c r="I21" s="8"/>
    </row>
    <row r="22" spans="1:14" ht="18.75" x14ac:dyDescent="0.25">
      <c r="A22" s="144"/>
      <c r="B22" s="6" t="s">
        <v>9</v>
      </c>
      <c r="C22" s="13"/>
      <c r="D22" s="8">
        <v>11</v>
      </c>
      <c r="E22" s="8">
        <v>9</v>
      </c>
      <c r="F22" s="8">
        <v>8</v>
      </c>
      <c r="G22" s="8">
        <v>12</v>
      </c>
      <c r="H22" s="8">
        <v>9</v>
      </c>
      <c r="I22" s="8"/>
    </row>
    <row r="23" spans="1:14" ht="18.75" x14ac:dyDescent="0.25">
      <c r="A23" s="144"/>
      <c r="B23" s="6" t="s">
        <v>10</v>
      </c>
      <c r="C23" s="13"/>
      <c r="D23" s="8">
        <v>2</v>
      </c>
      <c r="E23" s="8">
        <v>1</v>
      </c>
      <c r="F23" s="8">
        <v>2</v>
      </c>
      <c r="G23" s="8">
        <v>0</v>
      </c>
      <c r="H23" s="8">
        <v>3</v>
      </c>
      <c r="I23" s="8"/>
    </row>
    <row r="24" spans="1:14" ht="18.75" x14ac:dyDescent="0.25">
      <c r="A24" s="145"/>
      <c r="B24" s="6" t="s">
        <v>27</v>
      </c>
      <c r="C24" s="13"/>
      <c r="D24" s="27">
        <f>+D22-D21</f>
        <v>-2</v>
      </c>
      <c r="E24" s="27">
        <f>+E22-E21</f>
        <v>-1</v>
      </c>
      <c r="F24" s="27">
        <f>+F22-F21</f>
        <v>-2</v>
      </c>
      <c r="G24" s="28">
        <f>+G22-G21</f>
        <v>0</v>
      </c>
      <c r="H24" s="28">
        <f>+H22-H21</f>
        <v>-3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143" t="s">
        <v>13</v>
      </c>
      <c r="B26" s="6" t="s">
        <v>8</v>
      </c>
      <c r="C26" s="8">
        <v>3</v>
      </c>
      <c r="D26" s="8">
        <v>3</v>
      </c>
      <c r="E26" s="8">
        <v>1</v>
      </c>
      <c r="F26" s="8">
        <v>1</v>
      </c>
      <c r="G26" s="8">
        <v>2</v>
      </c>
      <c r="H26" s="8">
        <v>2</v>
      </c>
      <c r="I26" s="8"/>
    </row>
    <row r="27" spans="1:14" ht="18.75" x14ac:dyDescent="0.25">
      <c r="A27" s="144"/>
      <c r="B27" s="6" t="s">
        <v>9</v>
      </c>
      <c r="C27" s="8">
        <v>3</v>
      </c>
      <c r="D27" s="8">
        <v>3</v>
      </c>
      <c r="E27" s="8">
        <v>2</v>
      </c>
      <c r="F27" s="8">
        <v>2</v>
      </c>
      <c r="G27" s="8">
        <v>2</v>
      </c>
      <c r="H27" s="8">
        <v>3</v>
      </c>
      <c r="I27" s="8"/>
    </row>
    <row r="28" spans="1:14" ht="18.75" x14ac:dyDescent="0.25">
      <c r="A28" s="144"/>
      <c r="B28" s="6" t="s">
        <v>10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/>
    </row>
    <row r="29" spans="1:14" ht="18.75" x14ac:dyDescent="0.25">
      <c r="A29" s="145"/>
      <c r="B29" s="6" t="s">
        <v>27</v>
      </c>
      <c r="C29" s="8">
        <f t="shared" ref="C29:E29" si="4">+C27-C26</f>
        <v>0</v>
      </c>
      <c r="D29" s="8">
        <f t="shared" si="4"/>
        <v>0</v>
      </c>
      <c r="E29" s="61">
        <f t="shared" si="4"/>
        <v>1</v>
      </c>
      <c r="F29" s="61">
        <f t="shared" ref="F29:G29" si="5">+F27-F26</f>
        <v>1</v>
      </c>
      <c r="G29" s="61">
        <f t="shared" si="5"/>
        <v>0</v>
      </c>
      <c r="H29" s="61">
        <f t="shared" ref="H29" si="6">+H27-H26</f>
        <v>1</v>
      </c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>
        <v>15</v>
      </c>
      <c r="I31" s="8"/>
    </row>
    <row r="32" spans="1:14" ht="18.75" x14ac:dyDescent="0.25">
      <c r="B32" s="6" t="s">
        <v>24</v>
      </c>
      <c r="C32" s="8">
        <v>16</v>
      </c>
      <c r="D32" s="8">
        <v>16</v>
      </c>
      <c r="E32" s="8">
        <v>16</v>
      </c>
      <c r="F32" s="8">
        <v>16</v>
      </c>
      <c r="G32" s="8">
        <v>15</v>
      </c>
      <c r="H32" s="8">
        <v>15</v>
      </c>
      <c r="I32" s="8"/>
    </row>
    <row r="33" spans="1:9" ht="18.75" x14ac:dyDescent="0.25">
      <c r="B33" s="6" t="s">
        <v>26</v>
      </c>
      <c r="C33" s="28">
        <f t="shared" ref="C33:D33" si="7">+C32-C31</f>
        <v>1</v>
      </c>
      <c r="D33" s="28">
        <f t="shared" si="7"/>
        <v>1</v>
      </c>
      <c r="E33" s="28">
        <f t="shared" ref="E33:F33" si="8">+E32-E31</f>
        <v>1</v>
      </c>
      <c r="F33" s="28">
        <f t="shared" si="8"/>
        <v>1</v>
      </c>
      <c r="G33" s="28">
        <f t="shared" ref="G33:H33" si="9">+G32-G31</f>
        <v>0</v>
      </c>
      <c r="H33" s="28">
        <f t="shared" si="9"/>
        <v>0</v>
      </c>
      <c r="I33" s="8"/>
    </row>
    <row r="34" spans="1:9" ht="18.75" x14ac:dyDescent="0.25">
      <c r="B34" s="6" t="s">
        <v>14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>
        <v>0</v>
      </c>
      <c r="F35" s="8">
        <v>0</v>
      </c>
      <c r="G35" s="27">
        <v>1</v>
      </c>
      <c r="H35" s="8">
        <v>0</v>
      </c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143" t="s">
        <v>12</v>
      </c>
      <c r="B38" s="6" t="s">
        <v>8</v>
      </c>
      <c r="C38" s="8">
        <v>6</v>
      </c>
      <c r="D38" s="8">
        <v>10</v>
      </c>
      <c r="E38" s="8">
        <v>10</v>
      </c>
      <c r="F38" s="8">
        <v>9</v>
      </c>
      <c r="G38" s="8">
        <v>10</v>
      </c>
      <c r="H38" s="8">
        <v>10</v>
      </c>
      <c r="I38" s="8"/>
    </row>
    <row r="39" spans="1:9" ht="18.75" x14ac:dyDescent="0.25">
      <c r="A39" s="144"/>
      <c r="B39" s="6" t="s">
        <v>9</v>
      </c>
      <c r="C39" s="8">
        <v>6</v>
      </c>
      <c r="D39" s="8">
        <v>10</v>
      </c>
      <c r="E39" s="8">
        <v>10</v>
      </c>
      <c r="F39" s="8">
        <v>9</v>
      </c>
      <c r="G39" s="8">
        <v>10</v>
      </c>
      <c r="H39" s="8">
        <v>10</v>
      </c>
      <c r="I39" s="8"/>
    </row>
    <row r="40" spans="1:9" ht="18.75" x14ac:dyDescent="0.25">
      <c r="A40" s="144"/>
      <c r="B40" s="6" t="s">
        <v>10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/>
    </row>
    <row r="41" spans="1:9" ht="18.75" x14ac:dyDescent="0.25">
      <c r="A41" s="145"/>
      <c r="B41" s="6" t="s">
        <v>27</v>
      </c>
      <c r="C41" s="28">
        <f t="shared" ref="C41:D41" si="10">+C39-C38</f>
        <v>0</v>
      </c>
      <c r="D41" s="28">
        <f t="shared" si="10"/>
        <v>0</v>
      </c>
      <c r="E41" s="28">
        <f t="shared" ref="E41:F41" si="11">+E39-E38</f>
        <v>0</v>
      </c>
      <c r="F41" s="28">
        <f t="shared" si="11"/>
        <v>0</v>
      </c>
      <c r="G41" s="28">
        <f t="shared" ref="G41:H41" si="12">+G39-G38</f>
        <v>0</v>
      </c>
      <c r="H41" s="28">
        <f t="shared" si="12"/>
        <v>0</v>
      </c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143" t="s">
        <v>13</v>
      </c>
      <c r="B43" s="6" t="s">
        <v>8</v>
      </c>
      <c r="C43" s="8">
        <v>3</v>
      </c>
      <c r="D43" s="8">
        <v>3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144"/>
      <c r="B44" s="6" t="s">
        <v>9</v>
      </c>
      <c r="C44" s="8">
        <v>3</v>
      </c>
      <c r="D44" s="8">
        <v>3</v>
      </c>
      <c r="E44" s="8">
        <v>3</v>
      </c>
      <c r="F44" s="8">
        <v>3</v>
      </c>
      <c r="G44" s="8">
        <v>3</v>
      </c>
      <c r="H44" s="8">
        <v>3</v>
      </c>
      <c r="I44" s="8"/>
    </row>
    <row r="45" spans="1:9" ht="18.75" x14ac:dyDescent="0.25">
      <c r="A45" s="144"/>
      <c r="B45" s="6" t="s">
        <v>10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/>
    </row>
    <row r="46" spans="1:9" ht="18.75" x14ac:dyDescent="0.25">
      <c r="A46" s="145"/>
      <c r="B46" s="6" t="s">
        <v>27</v>
      </c>
      <c r="C46" s="28">
        <f t="shared" ref="C46:D46" si="13">+C44-C43</f>
        <v>0</v>
      </c>
      <c r="D46" s="28">
        <f t="shared" si="13"/>
        <v>0</v>
      </c>
      <c r="E46" s="28">
        <f t="shared" ref="E46:F46" si="14">+E44-E43</f>
        <v>0</v>
      </c>
      <c r="F46" s="28">
        <f t="shared" si="14"/>
        <v>0</v>
      </c>
      <c r="G46" s="28">
        <f t="shared" ref="G46:H46" si="15">+G44-G43</f>
        <v>0</v>
      </c>
      <c r="H46" s="28">
        <f t="shared" si="15"/>
        <v>0</v>
      </c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>
        <v>20</v>
      </c>
      <c r="E48" s="8">
        <v>20</v>
      </c>
      <c r="F48" s="8">
        <v>20</v>
      </c>
      <c r="G48" s="8">
        <v>20</v>
      </c>
      <c r="H48" s="8">
        <v>20</v>
      </c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17</v>
      </c>
      <c r="H49" s="8">
        <v>17</v>
      </c>
      <c r="I49" s="8"/>
    </row>
    <row r="50" spans="2:9" ht="18.75" x14ac:dyDescent="0.25">
      <c r="B50" s="6" t="s">
        <v>26</v>
      </c>
      <c r="C50" s="27">
        <f t="shared" ref="C50:D50" si="16">+C49-C48</f>
        <v>-3</v>
      </c>
      <c r="D50" s="27">
        <f t="shared" si="16"/>
        <v>-3</v>
      </c>
      <c r="E50" s="27">
        <f t="shared" ref="E50:F50" si="17">+E49-E48</f>
        <v>-3</v>
      </c>
      <c r="F50" s="27">
        <f t="shared" si="17"/>
        <v>-3</v>
      </c>
      <c r="G50" s="27">
        <f t="shared" ref="G50:H50" si="18">+G49-G48</f>
        <v>-3</v>
      </c>
      <c r="H50" s="27">
        <f t="shared" si="18"/>
        <v>-3</v>
      </c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Semana 26</vt:lpstr>
      <vt:lpstr>Semana 27</vt:lpstr>
      <vt:lpstr>Semana 27 SERVICIO</vt:lpstr>
      <vt:lpstr>Semana 28</vt:lpstr>
      <vt:lpstr>Semana 28 SERVICIO</vt:lpstr>
      <vt:lpstr>Semana 29</vt:lpstr>
      <vt:lpstr>Semana 29 SERVICIO</vt:lpstr>
      <vt:lpstr>Semana 30</vt:lpstr>
      <vt:lpstr>Semana 30 SERVICIO</vt:lpstr>
      <vt:lpstr>Semana 31</vt:lpstr>
      <vt:lpstr>Semana 31 SERVICIO</vt:lpstr>
      <vt:lpstr>Semana 32</vt:lpstr>
      <vt:lpstr>Semana 32 SERVICIO</vt:lpstr>
      <vt:lpstr>Semana 33</vt:lpstr>
      <vt:lpstr>Semana 33 SERVICIO </vt:lpstr>
      <vt:lpstr>Semana 34</vt:lpstr>
      <vt:lpstr>Semana 34 SERVICIO</vt:lpstr>
      <vt:lpstr>Semana 35</vt:lpstr>
      <vt:lpstr>Semana 35 SERVICIO</vt:lpstr>
      <vt:lpstr>Semana 36</vt:lpstr>
      <vt:lpstr>Semana 36 SERVICIO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RRHH DMU</dc:creator>
  <cp:lastModifiedBy>RRHH DMU</cp:lastModifiedBy>
  <cp:lastPrinted>2024-08-19T16:18:06Z</cp:lastPrinted>
  <dcterms:created xsi:type="dcterms:W3CDTF">2024-06-24T10:22:47Z</dcterms:created>
  <dcterms:modified xsi:type="dcterms:W3CDTF">2024-09-02T13:42:30Z</dcterms:modified>
</cp:coreProperties>
</file>