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90" windowWidth="19155" windowHeight="7335" tabRatio="856"/>
  </bookViews>
  <sheets>
    <sheet name="6月份" sheetId="1" r:id="rId1"/>
    <sheet name="6.30" sheetId="29" r:id="rId2"/>
    <sheet name="6.29" sheetId="30" r:id="rId3"/>
    <sheet name="6.28" sheetId="31" r:id="rId4"/>
    <sheet name="6.27" sheetId="28" r:id="rId5"/>
    <sheet name="6.26" sheetId="26" r:id="rId6"/>
    <sheet name="6.25" sheetId="27" r:id="rId7"/>
    <sheet name="6.24" sheetId="25" r:id="rId8"/>
    <sheet name="6.23" sheetId="24" r:id="rId9"/>
    <sheet name="6.22" sheetId="23" r:id="rId10"/>
    <sheet name="6.21" sheetId="22" r:id="rId11"/>
    <sheet name="6.20" sheetId="21" r:id="rId12"/>
    <sheet name="6.19" sheetId="20" r:id="rId13"/>
    <sheet name="6.18" sheetId="19" r:id="rId14"/>
    <sheet name="6.17" sheetId="18" r:id="rId15"/>
    <sheet name="6.16" sheetId="15" r:id="rId16"/>
    <sheet name="6.15" sheetId="16" r:id="rId17"/>
    <sheet name="6.14" sheetId="17" r:id="rId18"/>
    <sheet name="6.13" sheetId="14" r:id="rId19"/>
    <sheet name="6.12" sheetId="13" r:id="rId20"/>
    <sheet name="6.11" sheetId="12" r:id="rId21"/>
    <sheet name="6.10" sheetId="11" r:id="rId22"/>
    <sheet name="6.9" sheetId="8" r:id="rId23"/>
    <sheet name="6.8" sheetId="9" r:id="rId24"/>
    <sheet name="6.7" sheetId="10" r:id="rId25"/>
    <sheet name="6.6" sheetId="7" r:id="rId26"/>
    <sheet name="6.5" sheetId="6" r:id="rId27"/>
    <sheet name="6.4" sheetId="5" r:id="rId28"/>
    <sheet name="6.3" sheetId="4" r:id="rId29"/>
    <sheet name="6.2" sheetId="2" r:id="rId30"/>
    <sheet name="6.1" sheetId="3" r:id="rId31"/>
  </sheets>
  <definedNames>
    <definedName name="_xlnm._FilterDatabase" localSheetId="0" hidden="1">'6月份'!$D$1:$J$67</definedName>
  </definedNames>
  <calcPr calcId="125725"/>
</workbook>
</file>

<file path=xl/calcChain.xml><?xml version="1.0" encoding="utf-8"?>
<calcChain xmlns="http://schemas.openxmlformats.org/spreadsheetml/2006/main">
  <c r="H147" i="1"/>
  <c r="I147" s="1"/>
  <c r="G147"/>
  <c r="I146"/>
  <c r="I145"/>
  <c r="I144"/>
  <c r="H143"/>
  <c r="I143" s="1"/>
  <c r="G143"/>
  <c r="I142"/>
  <c r="I141"/>
  <c r="I140"/>
  <c r="H139"/>
  <c r="I139" s="1"/>
  <c r="G139"/>
  <c r="I138"/>
  <c r="I137"/>
  <c r="I136"/>
  <c r="L4" i="29"/>
  <c r="K4"/>
  <c r="J4"/>
  <c r="K3"/>
  <c r="J3"/>
  <c r="K2"/>
  <c r="L2" s="1"/>
  <c r="J2"/>
  <c r="K4" i="30"/>
  <c r="L4" s="1"/>
  <c r="J4"/>
  <c r="K3"/>
  <c r="J3"/>
  <c r="K2"/>
  <c r="L2" s="1"/>
  <c r="J2"/>
  <c r="K4" i="31"/>
  <c r="L4" s="1"/>
  <c r="J4"/>
  <c r="K3"/>
  <c r="J3"/>
  <c r="K2"/>
  <c r="L2" s="1"/>
  <c r="J2"/>
  <c r="H135" i="1" l="1"/>
  <c r="I135" s="1"/>
  <c r="G135"/>
  <c r="I134"/>
  <c r="I133"/>
  <c r="L4" i="28"/>
  <c r="K4"/>
  <c r="J4"/>
  <c r="K3"/>
  <c r="J3"/>
  <c r="K2"/>
  <c r="L2" s="1"/>
  <c r="J2"/>
  <c r="I132" i="1" l="1"/>
  <c r="H122"/>
  <c r="I122" s="1"/>
  <c r="G122"/>
  <c r="I121"/>
  <c r="I120"/>
  <c r="I119"/>
  <c r="I118"/>
  <c r="I130" l="1"/>
  <c r="I129"/>
  <c r="I128"/>
  <c r="H131"/>
  <c r="G131"/>
  <c r="K4" i="26"/>
  <c r="J4"/>
  <c r="K3"/>
  <c r="J3"/>
  <c r="K2"/>
  <c r="L2" s="1"/>
  <c r="J2"/>
  <c r="K5" i="27"/>
  <c r="J5"/>
  <c r="K4"/>
  <c r="J4"/>
  <c r="K3"/>
  <c r="L3" s="1"/>
  <c r="J3"/>
  <c r="K2"/>
  <c r="L2" s="1"/>
  <c r="J2"/>
  <c r="I131" i="1" l="1"/>
  <c r="H127"/>
  <c r="G127"/>
  <c r="I126"/>
  <c r="I125"/>
  <c r="I124"/>
  <c r="I123"/>
  <c r="K5" i="25"/>
  <c r="L5" s="1"/>
  <c r="J5"/>
  <c r="K4"/>
  <c r="J4"/>
  <c r="K3"/>
  <c r="L3" s="1"/>
  <c r="J3"/>
  <c r="K2"/>
  <c r="L2" s="1"/>
  <c r="J2"/>
  <c r="H117" i="1"/>
  <c r="G117"/>
  <c r="I116"/>
  <c r="I115"/>
  <c r="I114"/>
  <c r="I113"/>
  <c r="H112"/>
  <c r="G112"/>
  <c r="I111"/>
  <c r="I110"/>
  <c r="I109"/>
  <c r="I108"/>
  <c r="H107"/>
  <c r="G107"/>
  <c r="I106"/>
  <c r="I105"/>
  <c r="I104"/>
  <c r="I103"/>
  <c r="K5" i="24"/>
  <c r="L5" s="1"/>
  <c r="J5"/>
  <c r="K4"/>
  <c r="J4"/>
  <c r="K3"/>
  <c r="L3" s="1"/>
  <c r="J3"/>
  <c r="K2"/>
  <c r="J2"/>
  <c r="K5" i="23"/>
  <c r="L5" s="1"/>
  <c r="J5"/>
  <c r="K4"/>
  <c r="J4"/>
  <c r="K3"/>
  <c r="L3" s="1"/>
  <c r="J3"/>
  <c r="K2"/>
  <c r="J2"/>
  <c r="K5" i="22"/>
  <c r="L5" s="1"/>
  <c r="J5"/>
  <c r="K4"/>
  <c r="J4"/>
  <c r="K3"/>
  <c r="L3" s="1"/>
  <c r="J3"/>
  <c r="K2"/>
  <c r="J2"/>
  <c r="I107" i="1" l="1"/>
  <c r="I127"/>
  <c r="I112"/>
  <c r="L2" i="22"/>
  <c r="L2" i="23"/>
  <c r="L2" i="24"/>
  <c r="I117" i="1"/>
  <c r="I98"/>
  <c r="I99"/>
  <c r="I100"/>
  <c r="I101"/>
  <c r="H102"/>
  <c r="G102"/>
  <c r="K5" i="21"/>
  <c r="L5" s="1"/>
  <c r="J5"/>
  <c r="K4"/>
  <c r="J4"/>
  <c r="K3"/>
  <c r="L3" s="1"/>
  <c r="J3"/>
  <c r="K2"/>
  <c r="J2"/>
  <c r="I95" i="1"/>
  <c r="H97"/>
  <c r="G97"/>
  <c r="I96"/>
  <c r="I94"/>
  <c r="I93"/>
  <c r="K5" i="20"/>
  <c r="L5" s="1"/>
  <c r="J5"/>
  <c r="K4"/>
  <c r="J4"/>
  <c r="K3"/>
  <c r="J3"/>
  <c r="K2"/>
  <c r="J2"/>
  <c r="L2" s="1"/>
  <c r="L2" i="21" l="1"/>
  <c r="I102" i="1"/>
  <c r="L3" i="20"/>
  <c r="I97" i="1"/>
  <c r="I91"/>
  <c r="I88"/>
  <c r="H92"/>
  <c r="G92"/>
  <c r="I90"/>
  <c r="I89"/>
  <c r="K5" i="19"/>
  <c r="J5"/>
  <c r="K4"/>
  <c r="J4"/>
  <c r="K3"/>
  <c r="J3"/>
  <c r="K2"/>
  <c r="J2"/>
  <c r="L2" l="1"/>
  <c r="L3"/>
  <c r="L5"/>
  <c r="I92" i="1"/>
  <c r="I84"/>
  <c r="H87"/>
  <c r="G87"/>
  <c r="I86"/>
  <c r="I85"/>
  <c r="I83"/>
  <c r="K5" i="18"/>
  <c r="J5"/>
  <c r="K4"/>
  <c r="J4"/>
  <c r="K3"/>
  <c r="J3"/>
  <c r="K2"/>
  <c r="J2"/>
  <c r="L2" l="1"/>
  <c r="L3"/>
  <c r="L5"/>
  <c r="I87" i="1"/>
  <c r="I81"/>
  <c r="I78"/>
  <c r="I75"/>
  <c r="I74"/>
  <c r="I70"/>
  <c r="I69"/>
  <c r="H82"/>
  <c r="G82"/>
  <c r="I80"/>
  <c r="I79"/>
  <c r="H77"/>
  <c r="G77"/>
  <c r="I76"/>
  <c r="I73"/>
  <c r="H72"/>
  <c r="G72"/>
  <c r="I71"/>
  <c r="I68"/>
  <c r="K5" i="15"/>
  <c r="J5"/>
  <c r="K4"/>
  <c r="J4"/>
  <c r="K3"/>
  <c r="J3"/>
  <c r="K2"/>
  <c r="J2"/>
  <c r="K5" i="16"/>
  <c r="J5"/>
  <c r="K4"/>
  <c r="J4"/>
  <c r="K3"/>
  <c r="J3"/>
  <c r="K2"/>
  <c r="J2"/>
  <c r="K5" i="17"/>
  <c r="J5"/>
  <c r="K4"/>
  <c r="J4"/>
  <c r="K3"/>
  <c r="J3"/>
  <c r="K2"/>
  <c r="J2"/>
  <c r="L2" l="1"/>
  <c r="L2" i="16"/>
  <c r="L2" i="15"/>
  <c r="L3" i="17"/>
  <c r="L5"/>
  <c r="L3" i="16"/>
  <c r="L5"/>
  <c r="L3" i="15"/>
  <c r="L5"/>
  <c r="I72" i="1"/>
  <c r="I77"/>
  <c r="I82"/>
  <c r="H67"/>
  <c r="G67"/>
  <c r="I66"/>
  <c r="I65"/>
  <c r="I64"/>
  <c r="I63"/>
  <c r="K5" i="14"/>
  <c r="L5" s="1"/>
  <c r="J5"/>
  <c r="K4"/>
  <c r="J4"/>
  <c r="L4" s="1"/>
  <c r="K3"/>
  <c r="L3" s="1"/>
  <c r="J3"/>
  <c r="K2"/>
  <c r="J2"/>
  <c r="L2" l="1"/>
  <c r="I67" i="1"/>
  <c r="I60"/>
  <c r="H62"/>
  <c r="G62"/>
  <c r="I61"/>
  <c r="I59"/>
  <c r="I58"/>
  <c r="K5" i="13"/>
  <c r="J5"/>
  <c r="K4"/>
  <c r="L4" s="1"/>
  <c r="J4"/>
  <c r="K3"/>
  <c r="J3"/>
  <c r="K2"/>
  <c r="L2" s="1"/>
  <c r="J2"/>
  <c r="L3" l="1"/>
  <c r="L5"/>
  <c r="I62" i="1"/>
  <c r="H57"/>
  <c r="G57"/>
  <c r="I56"/>
  <c r="I55"/>
  <c r="I54"/>
  <c r="I53"/>
  <c r="K5" i="12"/>
  <c r="J5"/>
  <c r="K4"/>
  <c r="J4"/>
  <c r="K3"/>
  <c r="J3"/>
  <c r="K2"/>
  <c r="L2" s="1"/>
  <c r="J2"/>
  <c r="L3" l="1"/>
  <c r="L5"/>
  <c r="I57" i="1"/>
  <c r="H52"/>
  <c r="G52"/>
  <c r="I51"/>
  <c r="I50"/>
  <c r="I49"/>
  <c r="I48"/>
  <c r="K5" i="11"/>
  <c r="J5"/>
  <c r="K4"/>
  <c r="J4"/>
  <c r="K3"/>
  <c r="J3"/>
  <c r="K2"/>
  <c r="J2"/>
  <c r="H47" i="1"/>
  <c r="G47"/>
  <c r="I46"/>
  <c r="I45"/>
  <c r="I44"/>
  <c r="I43"/>
  <c r="H42"/>
  <c r="G42"/>
  <c r="I41"/>
  <c r="I40"/>
  <c r="I39"/>
  <c r="I38"/>
  <c r="H37"/>
  <c r="G37"/>
  <c r="I36"/>
  <c r="I35"/>
  <c r="I34"/>
  <c r="I33"/>
  <c r="K5" i="8"/>
  <c r="J5"/>
  <c r="K4"/>
  <c r="J4"/>
  <c r="K3"/>
  <c r="J3"/>
  <c r="K2"/>
  <c r="J2"/>
  <c r="K5" i="9"/>
  <c r="J5"/>
  <c r="K4"/>
  <c r="J4"/>
  <c r="K3"/>
  <c r="J3"/>
  <c r="K2"/>
  <c r="J2"/>
  <c r="K5" i="10"/>
  <c r="J5"/>
  <c r="K4"/>
  <c r="J4"/>
  <c r="K3"/>
  <c r="J3"/>
  <c r="K2"/>
  <c r="J2"/>
  <c r="L3" i="11" l="1"/>
  <c r="L5"/>
  <c r="L3" i="10"/>
  <c r="L3" i="9"/>
  <c r="L3" i="8"/>
  <c r="I42" i="1"/>
  <c r="L2" i="11"/>
  <c r="I47" i="1"/>
  <c r="I52"/>
  <c r="L2" i="10"/>
  <c r="L4"/>
  <c r="L5"/>
  <c r="L2" i="9"/>
  <c r="L5"/>
  <c r="L2" i="8"/>
  <c r="L5"/>
  <c r="I37" i="1"/>
  <c r="I30"/>
  <c r="I29"/>
  <c r="H32"/>
  <c r="G32"/>
  <c r="I31"/>
  <c r="I28"/>
  <c r="K5" i="7"/>
  <c r="L5" s="1"/>
  <c r="J5"/>
  <c r="K4"/>
  <c r="J4"/>
  <c r="K3"/>
  <c r="L3" s="1"/>
  <c r="J3"/>
  <c r="K2"/>
  <c r="J2"/>
  <c r="L4" l="1"/>
  <c r="L2"/>
  <c r="I32" i="1"/>
  <c r="I26"/>
  <c r="I25"/>
  <c r="H27"/>
  <c r="G27"/>
  <c r="I24"/>
  <c r="I23"/>
  <c r="K5" i="6"/>
  <c r="J5"/>
  <c r="K4"/>
  <c r="J4"/>
  <c r="K3"/>
  <c r="J3"/>
  <c r="K2"/>
  <c r="J2"/>
  <c r="L2" l="1"/>
  <c r="L5"/>
  <c r="I27" i="1"/>
  <c r="L3" i="6"/>
  <c r="I21" i="1"/>
  <c r="I20"/>
  <c r="H22"/>
  <c r="G22"/>
  <c r="I19"/>
  <c r="I18"/>
  <c r="K5" i="5"/>
  <c r="J5"/>
  <c r="K4"/>
  <c r="J4"/>
  <c r="K3"/>
  <c r="J3"/>
  <c r="L3" s="1"/>
  <c r="K2"/>
  <c r="J2"/>
  <c r="L2" l="1"/>
  <c r="L4"/>
  <c r="L5"/>
  <c r="I22" i="1"/>
  <c r="I16"/>
  <c r="I15"/>
  <c r="H17"/>
  <c r="G17"/>
  <c r="I14"/>
  <c r="I13"/>
  <c r="K5" i="4"/>
  <c r="J5"/>
  <c r="K4"/>
  <c r="J4"/>
  <c r="K3"/>
  <c r="J3"/>
  <c r="K2"/>
  <c r="J2"/>
  <c r="H12" i="1"/>
  <c r="G12"/>
  <c r="I11"/>
  <c r="I10"/>
  <c r="I9"/>
  <c r="I8"/>
  <c r="H7"/>
  <c r="G7"/>
  <c r="I6"/>
  <c r="I5"/>
  <c r="I4"/>
  <c r="I3"/>
  <c r="K5" i="3"/>
  <c r="J5"/>
  <c r="K4"/>
  <c r="J4"/>
  <c r="K3"/>
  <c r="J3"/>
  <c r="K2"/>
  <c r="J2"/>
  <c r="K5" i="2"/>
  <c r="J5"/>
  <c r="K4"/>
  <c r="J4"/>
  <c r="K3"/>
  <c r="J3"/>
  <c r="K2"/>
  <c r="J2"/>
  <c r="L3" l="1"/>
  <c r="L3" i="3"/>
  <c r="L3" i="4"/>
  <c r="L2" i="2"/>
  <c r="L4"/>
  <c r="L2" i="3"/>
  <c r="L4"/>
  <c r="L2" i="4"/>
  <c r="L4"/>
  <c r="L5"/>
  <c r="I7" i="1"/>
  <c r="I17"/>
  <c r="L5" i="2"/>
  <c r="I12" i="1"/>
</calcChain>
</file>

<file path=xl/sharedStrings.xml><?xml version="1.0" encoding="utf-8"?>
<sst xmlns="http://schemas.openxmlformats.org/spreadsheetml/2006/main" count="3486" uniqueCount="124">
  <si>
    <t>Date</t>
  </si>
  <si>
    <t>Country</t>
  </si>
  <si>
    <t>Campaign</t>
  </si>
  <si>
    <t>adset</t>
  </si>
  <si>
    <t>Install Day</t>
  </si>
  <si>
    <t>Day 1</t>
  </si>
  <si>
    <t>Retention1</t>
    <phoneticPr fontId="1" type="noConversion"/>
  </si>
  <si>
    <t>AR</t>
  </si>
  <si>
    <t>EliAds_Typany_AR_0.13</t>
  </si>
  <si>
    <t>AR_FM_170424_1824_AB_Oi_Cim_lunp</t>
  </si>
  <si>
    <t>AR_FM_170508_1006_AB_Oi_Cim</t>
  </si>
  <si>
    <t>AR_FM_170424_1820_AB_Oi_Cim</t>
  </si>
  <si>
    <t>AR_FM_170430_0130_AB_Oi_Cim</t>
  </si>
  <si>
    <t>AR_FM_170427_1150_MB_Oi_Cim</t>
  </si>
  <si>
    <t>AR_FM_170424_1826_AB_Oi_Cim</t>
  </si>
  <si>
    <t>AR_FM_170508_2115_AB_Oi_Cim</t>
  </si>
  <si>
    <t>BO</t>
  </si>
  <si>
    <t>CA</t>
  </si>
  <si>
    <t>DZ</t>
  </si>
  <si>
    <t>EC</t>
  </si>
  <si>
    <t>EU</t>
  </si>
  <si>
    <t>EliAds_Typany_ID_0501</t>
  </si>
  <si>
    <t>ID_MF_1700505_1345_MB_Oi_CI_V1</t>
  </si>
  <si>
    <t>HK</t>
  </si>
  <si>
    <t>ID</t>
  </si>
  <si>
    <t>EliAds_Typany_ID_0.14</t>
  </si>
  <si>
    <t>ID_MF_170412_2240_LI6IDMF1_AB_Oi_Cim</t>
  </si>
  <si>
    <t>EliAds_Typany_ID_0430</t>
  </si>
  <si>
    <t>ID_MF_170430_0120_AB_Oi_CIM</t>
  </si>
  <si>
    <t>ID_MF_170430_1437_MB_Oi_CIM</t>
  </si>
  <si>
    <t>ID_F_170430_0117_MB_Oi_CI</t>
  </si>
  <si>
    <t>ID_MF_1700506_1725_MB_Oi_CI_V</t>
  </si>
  <si>
    <t>ID_MF_170430_0117_MB_Oi_CI</t>
  </si>
  <si>
    <t>ID_MF_170430_1435_AB_Oi_CIM</t>
  </si>
  <si>
    <t>MX</t>
  </si>
  <si>
    <t>EliAds_Typany_MX_0504</t>
  </si>
  <si>
    <t>MX_FM_170505_0411_MB_Oi_Ci_VV</t>
  </si>
  <si>
    <t>EliAds_Typany_MX</t>
  </si>
  <si>
    <t>MX_FM_170501_0105_AB_Oi_Cim</t>
  </si>
  <si>
    <t>MX_FM_170430_0138_AB_Oi_Cim_lunp</t>
  </si>
  <si>
    <t>MY</t>
  </si>
  <si>
    <t>ID_F_170424_2054_MB_Oi_CI</t>
  </si>
  <si>
    <t>NL</t>
  </si>
  <si>
    <t>PA</t>
  </si>
  <si>
    <t>PY</t>
  </si>
  <si>
    <t>SG</t>
  </si>
  <si>
    <t>TW</t>
  </si>
  <si>
    <t>UK</t>
  </si>
  <si>
    <t>UY</t>
  </si>
  <si>
    <t>AM</t>
  </si>
  <si>
    <t>AR_FM_170508_1001_AB_Oi_Cim</t>
  </si>
  <si>
    <t>BR</t>
  </si>
  <si>
    <t>ID_MF_170430_0125_AB_Oi_CIM</t>
  </si>
  <si>
    <t>IN</t>
  </si>
  <si>
    <t>IT</t>
  </si>
  <si>
    <t>PH</t>
  </si>
  <si>
    <t>EliAds_Typany_PH</t>
  </si>
  <si>
    <t>PH_FM_170424_1233_AB_Oi_Cim_EN</t>
  </si>
  <si>
    <t>PH_FM_170424_1105_AB_Oi_Cim_TA</t>
  </si>
  <si>
    <t>PH_FM_170504_1348_AB_Oi_Cim_EN_V</t>
  </si>
  <si>
    <t>PH_FM_170505_0005_MB_Oi_Ci_V1</t>
  </si>
  <si>
    <t>US</t>
  </si>
  <si>
    <t xml:space="preserve">instal </t>
  </si>
  <si>
    <t>d1</t>
  </si>
  <si>
    <t>ret</t>
  </si>
  <si>
    <t>AR</t>
    <phoneticPr fontId="1" type="noConversion"/>
  </si>
  <si>
    <t xml:space="preserve">ID </t>
  </si>
  <si>
    <t xml:space="preserve">MX </t>
  </si>
  <si>
    <t xml:space="preserve">US </t>
  </si>
  <si>
    <t>Media</t>
    <phoneticPr fontId="1" type="noConversion"/>
  </si>
  <si>
    <t>Country</t>
    <phoneticPr fontId="1" type="noConversion"/>
  </si>
  <si>
    <t>需求量级</t>
    <phoneticPr fontId="1" type="noConversion"/>
  </si>
  <si>
    <t>Appsflyer激活</t>
    <phoneticPr fontId="1" type="noConversion"/>
  </si>
  <si>
    <t>差距</t>
    <phoneticPr fontId="1" type="noConversion"/>
  </si>
  <si>
    <t>次留率</t>
    <phoneticPr fontId="1" type="noConversion"/>
  </si>
  <si>
    <t>FaceBook</t>
    <phoneticPr fontId="1" type="noConversion"/>
  </si>
  <si>
    <t>sum</t>
    <phoneticPr fontId="1" type="noConversion"/>
  </si>
  <si>
    <t>Retention1</t>
    <phoneticPr fontId="1" type="noConversion"/>
  </si>
  <si>
    <t>ID_MF_1700501_0125_AB_Oi_CIM</t>
  </si>
  <si>
    <t>TH</t>
  </si>
  <si>
    <t>Retention1</t>
    <phoneticPr fontId="1" type="noConversion"/>
  </si>
  <si>
    <t>AU</t>
  </si>
  <si>
    <t>BD</t>
  </si>
  <si>
    <t>ES</t>
  </si>
  <si>
    <t>SA</t>
  </si>
  <si>
    <t>SD</t>
  </si>
  <si>
    <t>CO</t>
  </si>
  <si>
    <t>retention1</t>
    <phoneticPr fontId="1" type="noConversion"/>
  </si>
  <si>
    <t>DE</t>
  </si>
  <si>
    <t>IR</t>
  </si>
  <si>
    <t>TL</t>
  </si>
  <si>
    <t>FR</t>
  </si>
  <si>
    <t>JP</t>
  </si>
  <si>
    <t>CL</t>
  </si>
  <si>
    <t>Retention</t>
    <phoneticPr fontId="1" type="noConversion"/>
  </si>
  <si>
    <t>IQ</t>
  </si>
  <si>
    <t>Retention</t>
    <phoneticPr fontId="1" type="noConversion"/>
  </si>
  <si>
    <t>TR</t>
  </si>
  <si>
    <t>Retention1</t>
    <phoneticPr fontId="1" type="noConversion"/>
  </si>
  <si>
    <t>PE</t>
  </si>
  <si>
    <t>Retention1</t>
    <phoneticPr fontId="1" type="noConversion"/>
  </si>
  <si>
    <t>BN</t>
  </si>
  <si>
    <t>Retention1</t>
    <phoneticPr fontId="1" type="noConversion"/>
  </si>
  <si>
    <t>AR_FM_170614_1001_MB_Oi_Cim_photo</t>
  </si>
  <si>
    <t>CN</t>
  </si>
  <si>
    <t>LY</t>
  </si>
  <si>
    <t>MA</t>
  </si>
  <si>
    <t>Retention1</t>
    <phoneticPr fontId="1" type="noConversion"/>
  </si>
  <si>
    <t>retention1</t>
    <phoneticPr fontId="1" type="noConversion"/>
  </si>
  <si>
    <t>AE</t>
  </si>
  <si>
    <t>DK</t>
  </si>
  <si>
    <t>ET</t>
  </si>
  <si>
    <t>Retenmtion1</t>
    <phoneticPr fontId="1" type="noConversion"/>
  </si>
  <si>
    <t>PK</t>
  </si>
  <si>
    <t>Retention1</t>
    <phoneticPr fontId="1" type="noConversion"/>
  </si>
  <si>
    <t>ML</t>
  </si>
  <si>
    <t>SY</t>
  </si>
  <si>
    <t>DO</t>
  </si>
  <si>
    <t>Retention1</t>
    <phoneticPr fontId="1" type="noConversion"/>
  </si>
  <si>
    <t>6.23停止投放AR</t>
    <phoneticPr fontId="1" type="noConversion"/>
  </si>
  <si>
    <t>Retention</t>
    <phoneticPr fontId="1" type="noConversion"/>
  </si>
  <si>
    <t>Retention</t>
    <phoneticPr fontId="1" type="noConversion"/>
  </si>
  <si>
    <t>FaceBook</t>
  </si>
  <si>
    <t>Retention1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</si>
</sst>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Arial Unicode MS"/>
      <family val="2"/>
      <charset val="134"/>
    </font>
    <font>
      <b/>
      <sz val="1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rgb="FFFF0000"/>
      <name val="Arial Unicode MS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/>
    <xf numFmtId="0" fontId="5" fillId="0" borderId="1" xfId="0" applyFont="1" applyBorder="1">
      <alignment vertical="center"/>
    </xf>
    <xf numFmtId="0" fontId="5" fillId="0" borderId="1" xfId="0" applyNumberFormat="1" applyFont="1" applyBorder="1">
      <alignment vertical="center"/>
    </xf>
    <xf numFmtId="10" fontId="0" fillId="0" borderId="1" xfId="0" applyNumberFormat="1" applyBorder="1">
      <alignment vertical="center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14" fontId="5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/>
    </xf>
    <xf numFmtId="176" fontId="3" fillId="0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常规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7"/>
  <sheetViews>
    <sheetView tabSelected="1" topLeftCell="A139" workbookViewId="0">
      <selection activeCell="M148" sqref="M148"/>
    </sheetView>
  </sheetViews>
  <sheetFormatPr defaultRowHeight="13.5"/>
  <cols>
    <col min="4" max="4" width="12.625" customWidth="1"/>
  </cols>
  <sheetData>
    <row r="1" spans="4:10">
      <c r="D1" s="10"/>
      <c r="E1" s="11" t="s">
        <v>69</v>
      </c>
      <c r="F1" s="12" t="s">
        <v>70</v>
      </c>
      <c r="G1" s="12" t="s">
        <v>71</v>
      </c>
      <c r="H1" s="13" t="s">
        <v>72</v>
      </c>
      <c r="I1" s="13" t="s">
        <v>73</v>
      </c>
      <c r="J1" s="9" t="s">
        <v>74</v>
      </c>
    </row>
    <row r="2" spans="4:10">
      <c r="D2" s="10"/>
      <c r="E2" s="11"/>
      <c r="F2" s="12"/>
      <c r="G2" s="12"/>
      <c r="H2" s="13"/>
      <c r="I2" s="13"/>
      <c r="J2" s="9"/>
    </row>
    <row r="3" spans="4:10" ht="16.5">
      <c r="D3" s="8">
        <v>42887</v>
      </c>
      <c r="E3" s="8" t="s">
        <v>75</v>
      </c>
      <c r="F3" s="3" t="s">
        <v>7</v>
      </c>
      <c r="G3" s="3">
        <v>1500</v>
      </c>
      <c r="H3" s="3">
        <v>965</v>
      </c>
      <c r="I3" s="4">
        <f>H3-G3</f>
        <v>-535</v>
      </c>
      <c r="J3" s="5">
        <v>0.52538860103626939</v>
      </c>
    </row>
    <row r="4" spans="4:10" ht="16.5">
      <c r="D4" s="8"/>
      <c r="E4" s="8"/>
      <c r="F4" s="3" t="s">
        <v>66</v>
      </c>
      <c r="G4" s="3">
        <v>500</v>
      </c>
      <c r="H4" s="3">
        <v>560</v>
      </c>
      <c r="I4" s="4">
        <f t="shared" ref="I4:I6" si="0">H4-G4</f>
        <v>60</v>
      </c>
      <c r="J4" s="5">
        <v>0.51071428571428568</v>
      </c>
    </row>
    <row r="5" spans="4:10" ht="16.5">
      <c r="D5" s="8"/>
      <c r="E5" s="8"/>
      <c r="F5" s="3" t="s">
        <v>67</v>
      </c>
      <c r="G5" s="3">
        <v>800</v>
      </c>
      <c r="H5" s="3">
        <v>4</v>
      </c>
      <c r="I5" s="4">
        <f t="shared" si="0"/>
        <v>-796</v>
      </c>
      <c r="J5" s="5">
        <v>0.5</v>
      </c>
    </row>
    <row r="6" spans="4:10" ht="16.5">
      <c r="D6" s="8"/>
      <c r="E6" s="8"/>
      <c r="F6" s="3" t="s">
        <v>68</v>
      </c>
      <c r="G6" s="3">
        <v>800</v>
      </c>
      <c r="H6" s="3">
        <v>0</v>
      </c>
      <c r="I6" s="4">
        <f t="shared" si="0"/>
        <v>-800</v>
      </c>
      <c r="J6" s="5">
        <v>0</v>
      </c>
    </row>
    <row r="7" spans="4:10" ht="16.5">
      <c r="D7" s="8"/>
      <c r="E7" s="8"/>
      <c r="F7" s="6" t="s">
        <v>76</v>
      </c>
      <c r="G7" s="6">
        <f>SUM(G3:G6)</f>
        <v>3600</v>
      </c>
      <c r="H7" s="6">
        <f>SUM(H3:H6)</f>
        <v>1529</v>
      </c>
      <c r="I7" s="4">
        <f>H7-G7</f>
        <v>-2071</v>
      </c>
      <c r="J7" s="7"/>
    </row>
    <row r="8" spans="4:10" ht="16.5">
      <c r="D8" s="8">
        <v>42888</v>
      </c>
      <c r="E8" s="8" t="s">
        <v>75</v>
      </c>
      <c r="F8" s="3" t="s">
        <v>7</v>
      </c>
      <c r="G8" s="3">
        <v>1500</v>
      </c>
      <c r="H8" s="3">
        <v>920</v>
      </c>
      <c r="I8" s="4">
        <f>H8-G8</f>
        <v>-580</v>
      </c>
      <c r="J8" s="5">
        <v>0.55217391304347829</v>
      </c>
    </row>
    <row r="9" spans="4:10" ht="16.5">
      <c r="D9" s="8"/>
      <c r="E9" s="8"/>
      <c r="F9" s="3" t="s">
        <v>66</v>
      </c>
      <c r="G9" s="3">
        <v>500</v>
      </c>
      <c r="H9" s="3">
        <v>560</v>
      </c>
      <c r="I9" s="4">
        <f t="shared" ref="I9:I11" si="1">H9-G9</f>
        <v>60</v>
      </c>
      <c r="J9" s="5">
        <v>0.50714285714285712</v>
      </c>
    </row>
    <row r="10" spans="4:10" ht="16.5">
      <c r="D10" s="8"/>
      <c r="E10" s="8"/>
      <c r="F10" s="3" t="s">
        <v>67</v>
      </c>
      <c r="G10" s="3">
        <v>800</v>
      </c>
      <c r="H10" s="3">
        <v>1</v>
      </c>
      <c r="I10" s="4">
        <f t="shared" si="1"/>
        <v>-799</v>
      </c>
      <c r="J10" s="5">
        <v>0</v>
      </c>
    </row>
    <row r="11" spans="4:10" ht="16.5">
      <c r="D11" s="8"/>
      <c r="E11" s="8"/>
      <c r="F11" s="3" t="s">
        <v>68</v>
      </c>
      <c r="G11" s="3">
        <v>800</v>
      </c>
      <c r="H11" s="3">
        <v>2</v>
      </c>
      <c r="I11" s="4">
        <f t="shared" si="1"/>
        <v>-798</v>
      </c>
      <c r="J11" s="5">
        <v>0</v>
      </c>
    </row>
    <row r="12" spans="4:10" ht="16.5">
      <c r="D12" s="8"/>
      <c r="E12" s="8"/>
      <c r="F12" s="6" t="s">
        <v>76</v>
      </c>
      <c r="G12" s="6">
        <f>SUM(G8:G11)</f>
        <v>3600</v>
      </c>
      <c r="H12" s="6">
        <f>SUM(H8:H11)</f>
        <v>1483</v>
      </c>
      <c r="I12" s="4">
        <f>H12-G12</f>
        <v>-2117</v>
      </c>
      <c r="J12" s="7"/>
    </row>
    <row r="13" spans="4:10" ht="16.5">
      <c r="D13" s="8">
        <v>42889</v>
      </c>
      <c r="E13" s="8" t="s">
        <v>75</v>
      </c>
      <c r="F13" s="3" t="s">
        <v>7</v>
      </c>
      <c r="G13" s="3">
        <v>1500</v>
      </c>
      <c r="H13" s="3">
        <v>816</v>
      </c>
      <c r="I13" s="4">
        <f>H13-G13</f>
        <v>-684</v>
      </c>
      <c r="J13" s="5">
        <v>0.50735294117647056</v>
      </c>
    </row>
    <row r="14" spans="4:10" ht="16.5">
      <c r="D14" s="8"/>
      <c r="E14" s="8"/>
      <c r="F14" s="3" t="s">
        <v>66</v>
      </c>
      <c r="G14" s="3">
        <v>500</v>
      </c>
      <c r="H14" s="3">
        <v>601</v>
      </c>
      <c r="I14" s="4">
        <f t="shared" ref="I14:I16" si="2">H14-G14</f>
        <v>101</v>
      </c>
      <c r="J14" s="5">
        <v>0.51747088186356072</v>
      </c>
    </row>
    <row r="15" spans="4:10" ht="16.5">
      <c r="D15" s="8"/>
      <c r="E15" s="8"/>
      <c r="F15" s="3" t="s">
        <v>67</v>
      </c>
      <c r="G15" s="3">
        <v>800</v>
      </c>
      <c r="H15" s="3">
        <v>1</v>
      </c>
      <c r="I15" s="4">
        <f t="shared" si="2"/>
        <v>-799</v>
      </c>
      <c r="J15" s="5">
        <v>0</v>
      </c>
    </row>
    <row r="16" spans="4:10" ht="16.5">
      <c r="D16" s="8"/>
      <c r="E16" s="8"/>
      <c r="F16" s="3" t="s">
        <v>68</v>
      </c>
      <c r="G16" s="3">
        <v>800</v>
      </c>
      <c r="H16" s="3">
        <v>1</v>
      </c>
      <c r="I16" s="4">
        <f t="shared" si="2"/>
        <v>-799</v>
      </c>
      <c r="J16" s="5">
        <v>0</v>
      </c>
    </row>
    <row r="17" spans="4:10" ht="16.5">
      <c r="D17" s="8"/>
      <c r="E17" s="8"/>
      <c r="F17" s="6" t="s">
        <v>76</v>
      </c>
      <c r="G17" s="6">
        <f>SUM(G13:G16)</f>
        <v>3600</v>
      </c>
      <c r="H17" s="6">
        <f>SUM(H13:H16)</f>
        <v>1419</v>
      </c>
      <c r="I17" s="4">
        <f>H17-G17</f>
        <v>-2181</v>
      </c>
      <c r="J17" s="7"/>
    </row>
    <row r="18" spans="4:10" ht="16.5">
      <c r="D18" s="8">
        <v>42890</v>
      </c>
      <c r="E18" s="8" t="s">
        <v>75</v>
      </c>
      <c r="F18" s="3" t="s">
        <v>7</v>
      </c>
      <c r="G18" s="3">
        <v>1500</v>
      </c>
      <c r="H18" s="3">
        <v>958</v>
      </c>
      <c r="I18" s="4">
        <f>H18-G18</f>
        <v>-542</v>
      </c>
      <c r="J18" s="5">
        <v>0.53027139874739038</v>
      </c>
    </row>
    <row r="19" spans="4:10" ht="16.5">
      <c r="D19" s="8"/>
      <c r="E19" s="8"/>
      <c r="F19" s="3" t="s">
        <v>66</v>
      </c>
      <c r="G19" s="3">
        <v>500</v>
      </c>
      <c r="H19" s="3">
        <v>580</v>
      </c>
      <c r="I19" s="4">
        <f t="shared" ref="I19:I21" si="3">H19-G19</f>
        <v>80</v>
      </c>
      <c r="J19" s="5">
        <v>0.48275862068965519</v>
      </c>
    </row>
    <row r="20" spans="4:10" ht="16.5">
      <c r="D20" s="8"/>
      <c r="E20" s="8"/>
      <c r="F20" s="3" t="s">
        <v>67</v>
      </c>
      <c r="G20" s="3">
        <v>800</v>
      </c>
      <c r="H20" s="3">
        <v>2</v>
      </c>
      <c r="I20" s="4">
        <f t="shared" si="3"/>
        <v>-798</v>
      </c>
      <c r="J20" s="5">
        <v>0</v>
      </c>
    </row>
    <row r="21" spans="4:10" ht="16.5">
      <c r="D21" s="8"/>
      <c r="E21" s="8"/>
      <c r="F21" s="3" t="s">
        <v>68</v>
      </c>
      <c r="G21" s="3">
        <v>800</v>
      </c>
      <c r="H21" s="3">
        <v>7</v>
      </c>
      <c r="I21" s="4">
        <f t="shared" si="3"/>
        <v>-793</v>
      </c>
      <c r="J21" s="5">
        <v>0.42857142857142855</v>
      </c>
    </row>
    <row r="22" spans="4:10" ht="16.5">
      <c r="D22" s="8"/>
      <c r="E22" s="8"/>
      <c r="F22" s="6" t="s">
        <v>76</v>
      </c>
      <c r="G22" s="6">
        <f>SUM(G18:G21)</f>
        <v>3600</v>
      </c>
      <c r="H22" s="6">
        <f>SUM(H18:H21)</f>
        <v>1547</v>
      </c>
      <c r="I22" s="4">
        <f>H22-G22</f>
        <v>-2053</v>
      </c>
      <c r="J22" s="7"/>
    </row>
    <row r="23" spans="4:10" ht="16.5">
      <c r="D23" s="8">
        <v>42891</v>
      </c>
      <c r="E23" s="8" t="s">
        <v>75</v>
      </c>
      <c r="F23" s="3" t="s">
        <v>7</v>
      </c>
      <c r="G23" s="3">
        <v>1500</v>
      </c>
      <c r="H23" s="3">
        <v>1006</v>
      </c>
      <c r="I23" s="4">
        <f>H23-G23</f>
        <v>-494</v>
      </c>
      <c r="J23" s="5">
        <v>0.50099403578528823</v>
      </c>
    </row>
    <row r="24" spans="4:10" ht="16.5">
      <c r="D24" s="8"/>
      <c r="E24" s="8"/>
      <c r="F24" s="3" t="s">
        <v>66</v>
      </c>
      <c r="G24" s="3">
        <v>500</v>
      </c>
      <c r="H24" s="3">
        <v>520</v>
      </c>
      <c r="I24" s="4">
        <f t="shared" ref="I24:I26" si="4">H24-G24</f>
        <v>20</v>
      </c>
      <c r="J24" s="5">
        <v>0.52884615384615385</v>
      </c>
    </row>
    <row r="25" spans="4:10" ht="16.5">
      <c r="D25" s="8"/>
      <c r="E25" s="8"/>
      <c r="F25" s="3" t="s">
        <v>67</v>
      </c>
      <c r="G25" s="3">
        <v>800</v>
      </c>
      <c r="H25" s="3">
        <v>0</v>
      </c>
      <c r="I25" s="4">
        <f t="shared" si="4"/>
        <v>-800</v>
      </c>
      <c r="J25" s="5">
        <v>0</v>
      </c>
    </row>
    <row r="26" spans="4:10" ht="16.5">
      <c r="D26" s="8"/>
      <c r="E26" s="8"/>
      <c r="F26" s="3" t="s">
        <v>68</v>
      </c>
      <c r="G26" s="3">
        <v>800</v>
      </c>
      <c r="H26" s="3">
        <v>3</v>
      </c>
      <c r="I26" s="4">
        <f t="shared" si="4"/>
        <v>-797</v>
      </c>
      <c r="J26" s="5">
        <v>0</v>
      </c>
    </row>
    <row r="27" spans="4:10" ht="16.5">
      <c r="D27" s="8"/>
      <c r="E27" s="8"/>
      <c r="F27" s="6" t="s">
        <v>76</v>
      </c>
      <c r="G27" s="6">
        <f>SUM(G23:G26)</f>
        <v>3600</v>
      </c>
      <c r="H27" s="6">
        <f>SUM(H23:H26)</f>
        <v>1529</v>
      </c>
      <c r="I27" s="4">
        <f>H27-G27</f>
        <v>-2071</v>
      </c>
      <c r="J27" s="7"/>
    </row>
    <row r="28" spans="4:10" ht="16.5">
      <c r="D28" s="8">
        <v>42892</v>
      </c>
      <c r="E28" s="8" t="s">
        <v>75</v>
      </c>
      <c r="F28" s="3" t="s">
        <v>7</v>
      </c>
      <c r="G28" s="3">
        <v>1500</v>
      </c>
      <c r="H28" s="3">
        <v>1023</v>
      </c>
      <c r="I28" s="4">
        <f>H28-G28</f>
        <v>-477</v>
      </c>
      <c r="J28" s="5">
        <v>0.55620723362658842</v>
      </c>
    </row>
    <row r="29" spans="4:10" ht="16.5">
      <c r="D29" s="8"/>
      <c r="E29" s="8"/>
      <c r="F29" s="3" t="s">
        <v>66</v>
      </c>
      <c r="G29" s="3">
        <v>500</v>
      </c>
      <c r="H29" s="3">
        <v>569</v>
      </c>
      <c r="I29" s="4">
        <f t="shared" ref="I29:I31" si="5">H29-G29</f>
        <v>69</v>
      </c>
      <c r="J29" s="5">
        <v>0.50087873462214416</v>
      </c>
    </row>
    <row r="30" spans="4:10" ht="16.5">
      <c r="D30" s="8"/>
      <c r="E30" s="8"/>
      <c r="F30" s="3" t="s">
        <v>67</v>
      </c>
      <c r="G30" s="3">
        <v>800</v>
      </c>
      <c r="H30" s="3">
        <v>1</v>
      </c>
      <c r="I30" s="4">
        <f t="shared" si="5"/>
        <v>-799</v>
      </c>
      <c r="J30" s="5">
        <v>1</v>
      </c>
    </row>
    <row r="31" spans="4:10" ht="16.5">
      <c r="D31" s="8"/>
      <c r="E31" s="8"/>
      <c r="F31" s="3" t="s">
        <v>68</v>
      </c>
      <c r="G31" s="3">
        <v>800</v>
      </c>
      <c r="H31" s="3">
        <v>1</v>
      </c>
      <c r="I31" s="4">
        <f t="shared" si="5"/>
        <v>-799</v>
      </c>
      <c r="J31" s="5">
        <v>1</v>
      </c>
    </row>
    <row r="32" spans="4:10" ht="16.5">
      <c r="D32" s="8"/>
      <c r="E32" s="8"/>
      <c r="F32" s="6" t="s">
        <v>76</v>
      </c>
      <c r="G32" s="6">
        <f>SUM(G28:G31)</f>
        <v>3600</v>
      </c>
      <c r="H32" s="6">
        <f>SUM(H28:H31)</f>
        <v>1594</v>
      </c>
      <c r="I32" s="4">
        <f>H32-G32</f>
        <v>-2006</v>
      </c>
      <c r="J32" s="7"/>
    </row>
    <row r="33" spans="4:10" ht="16.5">
      <c r="D33" s="8">
        <v>42893</v>
      </c>
      <c r="E33" s="8" t="s">
        <v>75</v>
      </c>
      <c r="F33" s="3" t="s">
        <v>7</v>
      </c>
      <c r="G33" s="3">
        <v>1500</v>
      </c>
      <c r="H33" s="3">
        <v>828</v>
      </c>
      <c r="I33" s="4">
        <f>H33-G33</f>
        <v>-672</v>
      </c>
      <c r="J33" s="5">
        <v>0.56642512077294682</v>
      </c>
    </row>
    <row r="34" spans="4:10" ht="16.5">
      <c r="D34" s="8"/>
      <c r="E34" s="8"/>
      <c r="F34" s="3" t="s">
        <v>66</v>
      </c>
      <c r="G34" s="3">
        <v>500</v>
      </c>
      <c r="H34" s="3">
        <v>582</v>
      </c>
      <c r="I34" s="4">
        <f t="shared" ref="I34:I36" si="6">H34-G34</f>
        <v>82</v>
      </c>
      <c r="J34" s="5">
        <v>0.49828178694158076</v>
      </c>
    </row>
    <row r="35" spans="4:10" ht="16.5">
      <c r="D35" s="8"/>
      <c r="E35" s="8"/>
      <c r="F35" s="3" t="s">
        <v>67</v>
      </c>
      <c r="G35" s="3">
        <v>800</v>
      </c>
      <c r="H35" s="3">
        <v>1</v>
      </c>
      <c r="I35" s="4">
        <f t="shared" si="6"/>
        <v>-799</v>
      </c>
      <c r="J35" s="5">
        <v>0</v>
      </c>
    </row>
    <row r="36" spans="4:10" ht="16.5">
      <c r="D36" s="8"/>
      <c r="E36" s="8"/>
      <c r="F36" s="3" t="s">
        <v>68</v>
      </c>
      <c r="G36" s="3">
        <v>800</v>
      </c>
      <c r="H36" s="3">
        <v>1</v>
      </c>
      <c r="I36" s="4">
        <f t="shared" si="6"/>
        <v>-799</v>
      </c>
      <c r="J36" s="5">
        <v>1</v>
      </c>
    </row>
    <row r="37" spans="4:10" ht="16.5">
      <c r="D37" s="8"/>
      <c r="E37" s="8"/>
      <c r="F37" s="6" t="s">
        <v>76</v>
      </c>
      <c r="G37" s="6">
        <f>SUM(G33:G36)</f>
        <v>3600</v>
      </c>
      <c r="H37" s="6">
        <f>SUM(H33:H36)</f>
        <v>1412</v>
      </c>
      <c r="I37" s="4">
        <f>H37-G37</f>
        <v>-2188</v>
      </c>
      <c r="J37" s="7"/>
    </row>
    <row r="38" spans="4:10" ht="16.5">
      <c r="D38" s="8">
        <v>42894</v>
      </c>
      <c r="E38" s="8" t="s">
        <v>75</v>
      </c>
      <c r="F38" s="3" t="s">
        <v>7</v>
      </c>
      <c r="G38" s="3">
        <v>1500</v>
      </c>
      <c r="H38" s="3">
        <v>871</v>
      </c>
      <c r="I38" s="4">
        <f>H38-G38</f>
        <v>-629</v>
      </c>
      <c r="J38" s="5">
        <v>0.57290470723306541</v>
      </c>
    </row>
    <row r="39" spans="4:10" ht="16.5">
      <c r="D39" s="8"/>
      <c r="E39" s="8"/>
      <c r="F39" s="3" t="s">
        <v>66</v>
      </c>
      <c r="G39" s="3">
        <v>500</v>
      </c>
      <c r="H39" s="3">
        <v>614</v>
      </c>
      <c r="I39" s="4">
        <f t="shared" ref="I39:I41" si="7">H39-G39</f>
        <v>114</v>
      </c>
      <c r="J39" s="5">
        <v>0.51302931596091206</v>
      </c>
    </row>
    <row r="40" spans="4:10" ht="16.5">
      <c r="D40" s="8"/>
      <c r="E40" s="8"/>
      <c r="F40" s="3" t="s">
        <v>67</v>
      </c>
      <c r="G40" s="3">
        <v>800</v>
      </c>
      <c r="H40" s="3">
        <v>0</v>
      </c>
      <c r="I40" s="4">
        <f t="shared" si="7"/>
        <v>-800</v>
      </c>
      <c r="J40" s="5">
        <v>0</v>
      </c>
    </row>
    <row r="41" spans="4:10" ht="16.5">
      <c r="D41" s="8"/>
      <c r="E41" s="8"/>
      <c r="F41" s="3" t="s">
        <v>68</v>
      </c>
      <c r="G41" s="3">
        <v>800</v>
      </c>
      <c r="H41" s="3">
        <v>2</v>
      </c>
      <c r="I41" s="4">
        <f t="shared" si="7"/>
        <v>-798</v>
      </c>
      <c r="J41" s="5">
        <v>0</v>
      </c>
    </row>
    <row r="42" spans="4:10" ht="16.5">
      <c r="D42" s="8"/>
      <c r="E42" s="8"/>
      <c r="F42" s="6" t="s">
        <v>76</v>
      </c>
      <c r="G42" s="6">
        <f>SUM(G38:G41)</f>
        <v>3600</v>
      </c>
      <c r="H42" s="6">
        <f>SUM(H38:H41)</f>
        <v>1487</v>
      </c>
      <c r="I42" s="4">
        <f>H42-G42</f>
        <v>-2113</v>
      </c>
      <c r="J42" s="7"/>
    </row>
    <row r="43" spans="4:10" ht="16.5">
      <c r="D43" s="8">
        <v>42895</v>
      </c>
      <c r="E43" s="8" t="s">
        <v>75</v>
      </c>
      <c r="F43" s="3" t="s">
        <v>7</v>
      </c>
      <c r="G43" s="3">
        <v>1500</v>
      </c>
      <c r="H43" s="3">
        <v>883</v>
      </c>
      <c r="I43" s="4">
        <f>H43-G43</f>
        <v>-617</v>
      </c>
      <c r="J43" s="5">
        <v>0.53907134767836917</v>
      </c>
    </row>
    <row r="44" spans="4:10" ht="16.5">
      <c r="D44" s="8"/>
      <c r="E44" s="8"/>
      <c r="F44" s="3" t="s">
        <v>66</v>
      </c>
      <c r="G44" s="3">
        <v>500</v>
      </c>
      <c r="H44" s="3">
        <v>570</v>
      </c>
      <c r="I44" s="4">
        <f t="shared" ref="I44:I46" si="8">H44-G44</f>
        <v>70</v>
      </c>
      <c r="J44" s="5">
        <v>0.48947368421052634</v>
      </c>
    </row>
    <row r="45" spans="4:10" ht="16.5">
      <c r="D45" s="8"/>
      <c r="E45" s="8"/>
      <c r="F45" s="3" t="s">
        <v>67</v>
      </c>
      <c r="G45" s="3">
        <v>800</v>
      </c>
      <c r="H45" s="3">
        <v>0</v>
      </c>
      <c r="I45" s="4">
        <f t="shared" si="8"/>
        <v>-800</v>
      </c>
      <c r="J45" s="5">
        <v>0</v>
      </c>
    </row>
    <row r="46" spans="4:10" ht="16.5">
      <c r="D46" s="8"/>
      <c r="E46" s="8"/>
      <c r="F46" s="3" t="s">
        <v>68</v>
      </c>
      <c r="G46" s="3">
        <v>800</v>
      </c>
      <c r="H46" s="3">
        <v>5</v>
      </c>
      <c r="I46" s="4">
        <f t="shared" si="8"/>
        <v>-795</v>
      </c>
      <c r="J46" s="5">
        <v>0.2</v>
      </c>
    </row>
    <row r="47" spans="4:10" ht="16.5">
      <c r="D47" s="8"/>
      <c r="E47" s="8"/>
      <c r="F47" s="6" t="s">
        <v>76</v>
      </c>
      <c r="G47" s="6">
        <f>SUM(G43:G46)</f>
        <v>3600</v>
      </c>
      <c r="H47" s="6">
        <f>SUM(H43:H46)</f>
        <v>1458</v>
      </c>
      <c r="I47" s="4">
        <f>H47-G47</f>
        <v>-2142</v>
      </c>
      <c r="J47" s="7"/>
    </row>
    <row r="48" spans="4:10" ht="16.5">
      <c r="D48" s="8">
        <v>42896</v>
      </c>
      <c r="E48" s="8" t="s">
        <v>75</v>
      </c>
      <c r="F48" s="3" t="s">
        <v>7</v>
      </c>
      <c r="G48" s="3">
        <v>1500</v>
      </c>
      <c r="H48" s="3">
        <v>815</v>
      </c>
      <c r="I48" s="4">
        <f>H48-G48</f>
        <v>-685</v>
      </c>
      <c r="J48" s="5">
        <v>0.53251533742331292</v>
      </c>
    </row>
    <row r="49" spans="4:10" ht="16.5">
      <c r="D49" s="8"/>
      <c r="E49" s="8"/>
      <c r="F49" s="3" t="s">
        <v>66</v>
      </c>
      <c r="G49" s="3">
        <v>500</v>
      </c>
      <c r="H49" s="3">
        <v>558</v>
      </c>
      <c r="I49" s="4">
        <f t="shared" ref="I49:I51" si="9">H49-G49</f>
        <v>58</v>
      </c>
      <c r="J49" s="5">
        <v>0.48566308243727596</v>
      </c>
    </row>
    <row r="50" spans="4:10" ht="16.5">
      <c r="D50" s="8"/>
      <c r="E50" s="8"/>
      <c r="F50" s="3" t="s">
        <v>67</v>
      </c>
      <c r="G50" s="3">
        <v>800</v>
      </c>
      <c r="H50" s="3">
        <v>0</v>
      </c>
      <c r="I50" s="4">
        <f t="shared" si="9"/>
        <v>-800</v>
      </c>
      <c r="J50" s="5">
        <v>0</v>
      </c>
    </row>
    <row r="51" spans="4:10" ht="16.5">
      <c r="D51" s="8"/>
      <c r="E51" s="8"/>
      <c r="F51" s="3" t="s">
        <v>68</v>
      </c>
      <c r="G51" s="3">
        <v>800</v>
      </c>
      <c r="H51" s="3">
        <v>3</v>
      </c>
      <c r="I51" s="4">
        <f t="shared" si="9"/>
        <v>-797</v>
      </c>
      <c r="J51" s="5">
        <v>0.33333333333333331</v>
      </c>
    </row>
    <row r="52" spans="4:10" ht="16.5">
      <c r="D52" s="8"/>
      <c r="E52" s="8"/>
      <c r="F52" s="6" t="s">
        <v>76</v>
      </c>
      <c r="G52" s="6">
        <f>SUM(G48:G51)</f>
        <v>3600</v>
      </c>
      <c r="H52" s="6">
        <f>SUM(H48:H51)</f>
        <v>1376</v>
      </c>
      <c r="I52" s="4">
        <f>H52-G52</f>
        <v>-2224</v>
      </c>
      <c r="J52" s="7"/>
    </row>
    <row r="53" spans="4:10" ht="16.5">
      <c r="D53" s="8">
        <v>42897</v>
      </c>
      <c r="E53" s="8" t="s">
        <v>75</v>
      </c>
      <c r="F53" s="3" t="s">
        <v>7</v>
      </c>
      <c r="G53" s="3">
        <v>1500</v>
      </c>
      <c r="H53" s="3">
        <v>693</v>
      </c>
      <c r="I53" s="4">
        <f>H53-G53</f>
        <v>-807</v>
      </c>
      <c r="J53" s="5">
        <v>0.50360750360750361</v>
      </c>
    </row>
    <row r="54" spans="4:10" ht="16.5">
      <c r="D54" s="8"/>
      <c r="E54" s="8"/>
      <c r="F54" s="3" t="s">
        <v>66</v>
      </c>
      <c r="G54" s="3">
        <v>500</v>
      </c>
      <c r="H54" s="3">
        <v>564</v>
      </c>
      <c r="I54" s="4">
        <f t="shared" ref="I54:I56" si="10">H54-G54</f>
        <v>64</v>
      </c>
      <c r="J54" s="5">
        <v>0.52659574468085102</v>
      </c>
    </row>
    <row r="55" spans="4:10" ht="16.5">
      <c r="D55" s="8"/>
      <c r="E55" s="8"/>
      <c r="F55" s="3" t="s">
        <v>67</v>
      </c>
      <c r="G55" s="3">
        <v>800</v>
      </c>
      <c r="H55" s="3">
        <v>0</v>
      </c>
      <c r="I55" s="4">
        <f t="shared" si="10"/>
        <v>-800</v>
      </c>
      <c r="J55" s="5">
        <v>0</v>
      </c>
    </row>
    <row r="56" spans="4:10" ht="16.5">
      <c r="D56" s="8"/>
      <c r="E56" s="8"/>
      <c r="F56" s="3" t="s">
        <v>68</v>
      </c>
      <c r="G56" s="3">
        <v>800</v>
      </c>
      <c r="H56" s="3">
        <v>2</v>
      </c>
      <c r="I56" s="4">
        <f t="shared" si="10"/>
        <v>-798</v>
      </c>
      <c r="J56" s="5">
        <v>1</v>
      </c>
    </row>
    <row r="57" spans="4:10" ht="16.5">
      <c r="D57" s="8"/>
      <c r="E57" s="8"/>
      <c r="F57" s="6" t="s">
        <v>76</v>
      </c>
      <c r="G57" s="6">
        <f>SUM(G53:G56)</f>
        <v>3600</v>
      </c>
      <c r="H57" s="6">
        <f>SUM(H53:H56)</f>
        <v>1259</v>
      </c>
      <c r="I57" s="4">
        <f>H57-G57</f>
        <v>-2341</v>
      </c>
      <c r="J57" s="7"/>
    </row>
    <row r="58" spans="4:10" ht="16.5">
      <c r="D58" s="8">
        <v>42898</v>
      </c>
      <c r="E58" s="8" t="s">
        <v>75</v>
      </c>
      <c r="F58" s="3" t="s">
        <v>7</v>
      </c>
      <c r="G58" s="3">
        <v>1500</v>
      </c>
      <c r="H58" s="3">
        <v>802</v>
      </c>
      <c r="I58" s="4">
        <f>H58-G58</f>
        <v>-698</v>
      </c>
      <c r="J58" s="5">
        <v>0.52618453865336656</v>
      </c>
    </row>
    <row r="59" spans="4:10" ht="16.5">
      <c r="D59" s="8"/>
      <c r="E59" s="8"/>
      <c r="F59" s="3" t="s">
        <v>66</v>
      </c>
      <c r="G59" s="3">
        <v>500</v>
      </c>
      <c r="H59" s="3">
        <v>569</v>
      </c>
      <c r="I59" s="4">
        <f t="shared" ref="I59:I61" si="11">H59-G59</f>
        <v>69</v>
      </c>
      <c r="J59" s="5">
        <v>0.49736379613356768</v>
      </c>
    </row>
    <row r="60" spans="4:10" ht="16.5">
      <c r="D60" s="8"/>
      <c r="E60" s="8"/>
      <c r="F60" s="3" t="s">
        <v>67</v>
      </c>
      <c r="G60" s="3">
        <v>800</v>
      </c>
      <c r="H60" s="3">
        <v>1</v>
      </c>
      <c r="I60" s="4">
        <f t="shared" si="11"/>
        <v>-799</v>
      </c>
      <c r="J60" s="5">
        <v>1</v>
      </c>
    </row>
    <row r="61" spans="4:10" ht="16.5">
      <c r="D61" s="8"/>
      <c r="E61" s="8"/>
      <c r="F61" s="3" t="s">
        <v>68</v>
      </c>
      <c r="G61" s="3">
        <v>800</v>
      </c>
      <c r="H61" s="3">
        <v>5</v>
      </c>
      <c r="I61" s="4">
        <f t="shared" si="11"/>
        <v>-795</v>
      </c>
      <c r="J61" s="5">
        <v>0.6</v>
      </c>
    </row>
    <row r="62" spans="4:10" ht="16.5">
      <c r="D62" s="8"/>
      <c r="E62" s="8"/>
      <c r="F62" s="6" t="s">
        <v>76</v>
      </c>
      <c r="G62" s="6">
        <f>SUM(G58:G61)</f>
        <v>3600</v>
      </c>
      <c r="H62" s="6">
        <f>SUM(H58:H61)</f>
        <v>1377</v>
      </c>
      <c r="I62" s="4">
        <f>H62-G62</f>
        <v>-2223</v>
      </c>
      <c r="J62" s="7"/>
    </row>
    <row r="63" spans="4:10" ht="16.5">
      <c r="D63" s="8">
        <v>42899</v>
      </c>
      <c r="E63" s="8" t="s">
        <v>75</v>
      </c>
      <c r="F63" s="3" t="s">
        <v>7</v>
      </c>
      <c r="G63" s="3">
        <v>1500</v>
      </c>
      <c r="H63" s="3">
        <v>1007</v>
      </c>
      <c r="I63" s="4">
        <f>H63-G63</f>
        <v>-493</v>
      </c>
      <c r="J63" s="5">
        <v>0.51936444885799404</v>
      </c>
    </row>
    <row r="64" spans="4:10" ht="16.5">
      <c r="D64" s="8"/>
      <c r="E64" s="8"/>
      <c r="F64" s="3" t="s">
        <v>66</v>
      </c>
      <c r="G64" s="3">
        <v>500</v>
      </c>
      <c r="H64" s="3">
        <v>499</v>
      </c>
      <c r="I64" s="4">
        <f t="shared" ref="I64:I66" si="12">H64-G64</f>
        <v>-1</v>
      </c>
      <c r="J64" s="5">
        <v>0.53306613226452904</v>
      </c>
    </row>
    <row r="65" spans="4:10" ht="16.5">
      <c r="D65" s="8"/>
      <c r="E65" s="8"/>
      <c r="F65" s="3" t="s">
        <v>67</v>
      </c>
      <c r="G65" s="3">
        <v>800</v>
      </c>
      <c r="H65" s="3">
        <v>2</v>
      </c>
      <c r="I65" s="4">
        <f t="shared" si="12"/>
        <v>-798</v>
      </c>
      <c r="J65" s="5">
        <v>0</v>
      </c>
    </row>
    <row r="66" spans="4:10" ht="16.5">
      <c r="D66" s="8"/>
      <c r="E66" s="8"/>
      <c r="F66" s="3" t="s">
        <v>68</v>
      </c>
      <c r="G66" s="3">
        <v>800</v>
      </c>
      <c r="H66" s="3">
        <v>4</v>
      </c>
      <c r="I66" s="4">
        <f t="shared" si="12"/>
        <v>-796</v>
      </c>
      <c r="J66" s="5">
        <v>0.25</v>
      </c>
    </row>
    <row r="67" spans="4:10" ht="16.5">
      <c r="D67" s="8"/>
      <c r="E67" s="8"/>
      <c r="F67" s="6" t="s">
        <v>76</v>
      </c>
      <c r="G67" s="6">
        <f>SUM(G63:G66)</f>
        <v>3600</v>
      </c>
      <c r="H67" s="6">
        <f>SUM(H63:H66)</f>
        <v>1512</v>
      </c>
      <c r="I67" s="4">
        <f>H67-G67</f>
        <v>-2088</v>
      </c>
      <c r="J67" s="7"/>
    </row>
    <row r="68" spans="4:10" ht="16.5">
      <c r="D68" s="8">
        <v>42900</v>
      </c>
      <c r="E68" s="8" t="s">
        <v>75</v>
      </c>
      <c r="F68" s="3" t="s">
        <v>7</v>
      </c>
      <c r="G68" s="3">
        <v>1500</v>
      </c>
      <c r="H68" s="3">
        <v>892</v>
      </c>
      <c r="I68" s="4">
        <f>H68-G68</f>
        <v>-608</v>
      </c>
      <c r="J68" s="5">
        <v>0.58071748878923768</v>
      </c>
    </row>
    <row r="69" spans="4:10" ht="16.5">
      <c r="D69" s="8"/>
      <c r="E69" s="8"/>
      <c r="F69" s="3" t="s">
        <v>66</v>
      </c>
      <c r="G69" s="3">
        <v>500</v>
      </c>
      <c r="H69" s="3">
        <v>491</v>
      </c>
      <c r="I69" s="4">
        <f t="shared" ref="I69:I71" si="13">H69-G69</f>
        <v>-9</v>
      </c>
      <c r="J69" s="5">
        <v>0.50712830957230137</v>
      </c>
    </row>
    <row r="70" spans="4:10" ht="16.5">
      <c r="D70" s="8"/>
      <c r="E70" s="8"/>
      <c r="F70" s="3" t="s">
        <v>67</v>
      </c>
      <c r="G70" s="3">
        <v>800</v>
      </c>
      <c r="H70" s="3">
        <v>0</v>
      </c>
      <c r="I70" s="4">
        <f t="shared" si="13"/>
        <v>-800</v>
      </c>
      <c r="J70" s="5">
        <v>0</v>
      </c>
    </row>
    <row r="71" spans="4:10" ht="16.5">
      <c r="D71" s="8"/>
      <c r="E71" s="8"/>
      <c r="F71" s="3" t="s">
        <v>68</v>
      </c>
      <c r="G71" s="3">
        <v>800</v>
      </c>
      <c r="H71" s="3">
        <v>4</v>
      </c>
      <c r="I71" s="4">
        <f t="shared" si="13"/>
        <v>-796</v>
      </c>
      <c r="J71" s="5">
        <v>0.75</v>
      </c>
    </row>
    <row r="72" spans="4:10" ht="16.5">
      <c r="D72" s="8"/>
      <c r="E72" s="8"/>
      <c r="F72" s="6" t="s">
        <v>76</v>
      </c>
      <c r="G72" s="6">
        <f>SUM(G68:G71)</f>
        <v>3600</v>
      </c>
      <c r="H72" s="6">
        <f>SUM(H68:H71)</f>
        <v>1387</v>
      </c>
      <c r="I72" s="4">
        <f>H72-G72</f>
        <v>-2213</v>
      </c>
      <c r="J72" s="7"/>
    </row>
    <row r="73" spans="4:10" ht="16.5">
      <c r="D73" s="8">
        <v>42901</v>
      </c>
      <c r="E73" s="8" t="s">
        <v>75</v>
      </c>
      <c r="F73" s="3" t="s">
        <v>7</v>
      </c>
      <c r="G73" s="3">
        <v>1500</v>
      </c>
      <c r="H73" s="3">
        <v>1112</v>
      </c>
      <c r="I73" s="4">
        <f>H73-G73</f>
        <v>-388</v>
      </c>
      <c r="J73" s="5">
        <v>0.55035971223021585</v>
      </c>
    </row>
    <row r="74" spans="4:10" ht="16.5">
      <c r="D74" s="8"/>
      <c r="E74" s="8"/>
      <c r="F74" s="3" t="s">
        <v>66</v>
      </c>
      <c r="G74" s="3">
        <v>500</v>
      </c>
      <c r="H74" s="3">
        <v>606</v>
      </c>
      <c r="I74" s="4">
        <f t="shared" ref="I74:I76" si="14">H74-G74</f>
        <v>106</v>
      </c>
      <c r="J74" s="5">
        <v>0.48019801980198018</v>
      </c>
    </row>
    <row r="75" spans="4:10" ht="16.5">
      <c r="D75" s="8"/>
      <c r="E75" s="8"/>
      <c r="F75" s="3" t="s">
        <v>67</v>
      </c>
      <c r="G75" s="3">
        <v>800</v>
      </c>
      <c r="H75" s="3">
        <v>1</v>
      </c>
      <c r="I75" s="4">
        <f t="shared" si="14"/>
        <v>-799</v>
      </c>
      <c r="J75" s="5">
        <v>0</v>
      </c>
    </row>
    <row r="76" spans="4:10" ht="16.5">
      <c r="D76" s="8"/>
      <c r="E76" s="8"/>
      <c r="F76" s="3" t="s">
        <v>68</v>
      </c>
      <c r="G76" s="3">
        <v>800</v>
      </c>
      <c r="H76" s="3">
        <v>6</v>
      </c>
      <c r="I76" s="4">
        <f t="shared" si="14"/>
        <v>-794</v>
      </c>
      <c r="J76" s="5">
        <v>0.66666666666666663</v>
      </c>
    </row>
    <row r="77" spans="4:10" ht="16.5">
      <c r="D77" s="8"/>
      <c r="E77" s="8"/>
      <c r="F77" s="6" t="s">
        <v>76</v>
      </c>
      <c r="G77" s="6">
        <f>SUM(G73:G76)</f>
        <v>3600</v>
      </c>
      <c r="H77" s="6">
        <f>SUM(H73:H76)</f>
        <v>1725</v>
      </c>
      <c r="I77" s="4">
        <f>H77-G77</f>
        <v>-1875</v>
      </c>
      <c r="J77" s="7"/>
    </row>
    <row r="78" spans="4:10" ht="16.5">
      <c r="D78" s="8">
        <v>42902</v>
      </c>
      <c r="E78" s="8" t="s">
        <v>75</v>
      </c>
      <c r="F78" s="3" t="s">
        <v>7</v>
      </c>
      <c r="G78" s="3">
        <v>1500</v>
      </c>
      <c r="H78" s="3">
        <v>948</v>
      </c>
      <c r="I78" s="4">
        <f>H78-G78</f>
        <v>-552</v>
      </c>
      <c r="J78" s="5">
        <v>0.52215189873417722</v>
      </c>
    </row>
    <row r="79" spans="4:10" ht="16.5">
      <c r="D79" s="8"/>
      <c r="E79" s="8"/>
      <c r="F79" s="3" t="s">
        <v>66</v>
      </c>
      <c r="G79" s="3">
        <v>500</v>
      </c>
      <c r="H79" s="3">
        <v>551</v>
      </c>
      <c r="I79" s="4">
        <f t="shared" ref="I79:I81" si="15">H79-G79</f>
        <v>51</v>
      </c>
      <c r="J79" s="5">
        <v>0.49364791288566245</v>
      </c>
    </row>
    <row r="80" spans="4:10" ht="16.5">
      <c r="D80" s="8"/>
      <c r="E80" s="8"/>
      <c r="F80" s="3" t="s">
        <v>67</v>
      </c>
      <c r="G80" s="3">
        <v>800</v>
      </c>
      <c r="H80" s="3">
        <v>0</v>
      </c>
      <c r="I80" s="4">
        <f t="shared" si="15"/>
        <v>-800</v>
      </c>
      <c r="J80" s="5">
        <v>0</v>
      </c>
    </row>
    <row r="81" spans="4:10" ht="16.5">
      <c r="D81" s="8"/>
      <c r="E81" s="8"/>
      <c r="F81" s="3" t="s">
        <v>68</v>
      </c>
      <c r="G81" s="3">
        <v>800</v>
      </c>
      <c r="H81" s="3">
        <v>4</v>
      </c>
      <c r="I81" s="4">
        <f t="shared" si="15"/>
        <v>-796</v>
      </c>
      <c r="J81" s="5">
        <v>0.75</v>
      </c>
    </row>
    <row r="82" spans="4:10" ht="16.5">
      <c r="D82" s="8"/>
      <c r="E82" s="8"/>
      <c r="F82" s="6" t="s">
        <v>76</v>
      </c>
      <c r="G82" s="6">
        <f>SUM(G78:G81)</f>
        <v>3600</v>
      </c>
      <c r="H82" s="6">
        <f>SUM(H78:H81)</f>
        <v>1503</v>
      </c>
      <c r="I82" s="4">
        <f>H82-G82</f>
        <v>-2097</v>
      </c>
      <c r="J82" s="7"/>
    </row>
    <row r="83" spans="4:10" ht="16.5">
      <c r="D83" s="8">
        <v>42903</v>
      </c>
      <c r="E83" s="8" t="s">
        <v>75</v>
      </c>
      <c r="F83" s="3" t="s">
        <v>7</v>
      </c>
      <c r="G83" s="3">
        <v>1500</v>
      </c>
      <c r="H83" s="3">
        <v>857</v>
      </c>
      <c r="I83" s="4">
        <f>H83-G83</f>
        <v>-643</v>
      </c>
      <c r="J83" s="5">
        <v>0.53442240373395566</v>
      </c>
    </row>
    <row r="84" spans="4:10" ht="16.5">
      <c r="D84" s="8"/>
      <c r="E84" s="8"/>
      <c r="F84" s="3" t="s">
        <v>66</v>
      </c>
      <c r="G84" s="3">
        <v>500</v>
      </c>
      <c r="H84" s="3">
        <v>562</v>
      </c>
      <c r="I84" s="4">
        <f t="shared" ref="I84:I86" si="16">H84-G84</f>
        <v>62</v>
      </c>
      <c r="J84" s="5">
        <v>0.48932384341637009</v>
      </c>
    </row>
    <row r="85" spans="4:10" ht="16.5">
      <c r="D85" s="8"/>
      <c r="E85" s="8"/>
      <c r="F85" s="3" t="s">
        <v>67</v>
      </c>
      <c r="G85" s="3">
        <v>800</v>
      </c>
      <c r="H85" s="3">
        <v>0</v>
      </c>
      <c r="I85" s="4">
        <f t="shared" si="16"/>
        <v>-800</v>
      </c>
      <c r="J85" s="5">
        <v>0</v>
      </c>
    </row>
    <row r="86" spans="4:10" ht="16.5">
      <c r="D86" s="8"/>
      <c r="E86" s="8"/>
      <c r="F86" s="3" t="s">
        <v>68</v>
      </c>
      <c r="G86" s="3">
        <v>800</v>
      </c>
      <c r="H86" s="3">
        <v>5</v>
      </c>
      <c r="I86" s="4">
        <f t="shared" si="16"/>
        <v>-795</v>
      </c>
      <c r="J86" s="5">
        <v>1</v>
      </c>
    </row>
    <row r="87" spans="4:10" ht="16.5">
      <c r="D87" s="8"/>
      <c r="E87" s="8"/>
      <c r="F87" s="6" t="s">
        <v>76</v>
      </c>
      <c r="G87" s="6">
        <f>SUM(G83:G86)</f>
        <v>3600</v>
      </c>
      <c r="H87" s="6">
        <f>SUM(H83:H86)</f>
        <v>1424</v>
      </c>
      <c r="I87" s="4">
        <f>H87-G87</f>
        <v>-2176</v>
      </c>
      <c r="J87" s="7"/>
    </row>
    <row r="88" spans="4:10" ht="16.5">
      <c r="D88" s="8">
        <v>42904</v>
      </c>
      <c r="E88" s="8" t="s">
        <v>75</v>
      </c>
      <c r="F88" s="3" t="s">
        <v>7</v>
      </c>
      <c r="G88" s="3">
        <v>1500</v>
      </c>
      <c r="H88" s="3">
        <v>775</v>
      </c>
      <c r="I88" s="4">
        <f>H88-G88</f>
        <v>-725</v>
      </c>
      <c r="J88" s="5">
        <v>0.53290322580645166</v>
      </c>
    </row>
    <row r="89" spans="4:10" ht="16.5">
      <c r="D89" s="8"/>
      <c r="E89" s="8"/>
      <c r="F89" s="3" t="s">
        <v>66</v>
      </c>
      <c r="G89" s="3">
        <v>500</v>
      </c>
      <c r="H89" s="3">
        <v>547</v>
      </c>
      <c r="I89" s="4">
        <f t="shared" ref="I89:I91" si="17">H89-G89</f>
        <v>47</v>
      </c>
      <c r="J89" s="5">
        <v>0.5411334552102377</v>
      </c>
    </row>
    <row r="90" spans="4:10" ht="16.5">
      <c r="D90" s="8"/>
      <c r="E90" s="8"/>
      <c r="F90" s="3" t="s">
        <v>67</v>
      </c>
      <c r="G90" s="3">
        <v>800</v>
      </c>
      <c r="H90" s="3">
        <v>0</v>
      </c>
      <c r="I90" s="4">
        <f t="shared" si="17"/>
        <v>-800</v>
      </c>
      <c r="J90" s="5">
        <v>0</v>
      </c>
    </row>
    <row r="91" spans="4:10" ht="16.5">
      <c r="D91" s="8"/>
      <c r="E91" s="8"/>
      <c r="F91" s="3" t="s">
        <v>68</v>
      </c>
      <c r="G91" s="3">
        <v>800</v>
      </c>
      <c r="H91" s="3">
        <v>1</v>
      </c>
      <c r="I91" s="4">
        <f t="shared" si="17"/>
        <v>-799</v>
      </c>
      <c r="J91" s="5">
        <v>0</v>
      </c>
    </row>
    <row r="92" spans="4:10" ht="16.5">
      <c r="D92" s="8"/>
      <c r="E92" s="8"/>
      <c r="F92" s="6" t="s">
        <v>76</v>
      </c>
      <c r="G92" s="6">
        <f>SUM(G88:G91)</f>
        <v>3600</v>
      </c>
      <c r="H92" s="6">
        <f>SUM(H88:H91)</f>
        <v>1323</v>
      </c>
      <c r="I92" s="4">
        <f>H92-G92</f>
        <v>-2277</v>
      </c>
      <c r="J92" s="7"/>
    </row>
    <row r="93" spans="4:10" ht="16.5">
      <c r="D93" s="8">
        <v>42905</v>
      </c>
      <c r="E93" s="8" t="s">
        <v>75</v>
      </c>
      <c r="F93" s="3" t="s">
        <v>7</v>
      </c>
      <c r="G93" s="3">
        <v>1500</v>
      </c>
      <c r="H93" s="3">
        <v>1014</v>
      </c>
      <c r="I93" s="4">
        <f>H93-G93</f>
        <v>-486</v>
      </c>
      <c r="J93" s="5">
        <v>0.51577909270216959</v>
      </c>
    </row>
    <row r="94" spans="4:10" ht="16.5">
      <c r="D94" s="8"/>
      <c r="E94" s="8"/>
      <c r="F94" s="3" t="s">
        <v>66</v>
      </c>
      <c r="G94" s="3">
        <v>500</v>
      </c>
      <c r="H94" s="3">
        <v>611</v>
      </c>
      <c r="I94" s="4">
        <f t="shared" ref="I94:I96" si="18">H94-G94</f>
        <v>111</v>
      </c>
      <c r="J94" s="5">
        <v>0.53355155482815053</v>
      </c>
    </row>
    <row r="95" spans="4:10" ht="16.5">
      <c r="D95" s="8"/>
      <c r="E95" s="8"/>
      <c r="F95" s="3" t="s">
        <v>67</v>
      </c>
      <c r="G95" s="3">
        <v>800</v>
      </c>
      <c r="H95" s="3">
        <v>0</v>
      </c>
      <c r="I95" s="4">
        <f t="shared" si="18"/>
        <v>-800</v>
      </c>
      <c r="J95" s="5">
        <v>0</v>
      </c>
    </row>
    <row r="96" spans="4:10" ht="16.5">
      <c r="D96" s="8"/>
      <c r="E96" s="8"/>
      <c r="F96" s="3" t="s">
        <v>68</v>
      </c>
      <c r="G96" s="3">
        <v>800</v>
      </c>
      <c r="H96" s="3">
        <v>2</v>
      </c>
      <c r="I96" s="4">
        <f t="shared" si="18"/>
        <v>-798</v>
      </c>
      <c r="J96" s="5">
        <v>1</v>
      </c>
    </row>
    <row r="97" spans="4:10" ht="16.5">
      <c r="D97" s="8"/>
      <c r="E97" s="8"/>
      <c r="F97" s="6" t="s">
        <v>76</v>
      </c>
      <c r="G97" s="6">
        <f>SUM(G93:G96)</f>
        <v>3600</v>
      </c>
      <c r="H97" s="6">
        <f>SUM(H93:H96)</f>
        <v>1627</v>
      </c>
      <c r="I97" s="4">
        <f>H97-G97</f>
        <v>-1973</v>
      </c>
      <c r="J97" s="7"/>
    </row>
    <row r="98" spans="4:10" ht="16.5">
      <c r="D98" s="8">
        <v>42906</v>
      </c>
      <c r="E98" s="8" t="s">
        <v>75</v>
      </c>
      <c r="F98" s="3" t="s">
        <v>7</v>
      </c>
      <c r="G98" s="3">
        <v>1500</v>
      </c>
      <c r="H98" s="3">
        <v>1151</v>
      </c>
      <c r="I98" s="4">
        <f>H98-G98</f>
        <v>-349</v>
      </c>
      <c r="J98" s="5">
        <v>0.53953084274543872</v>
      </c>
    </row>
    <row r="99" spans="4:10" ht="16.5">
      <c r="D99" s="8"/>
      <c r="E99" s="8"/>
      <c r="F99" s="3" t="s">
        <v>66</v>
      </c>
      <c r="G99" s="3">
        <v>500</v>
      </c>
      <c r="H99" s="3">
        <v>573</v>
      </c>
      <c r="I99" s="4">
        <f t="shared" ref="I99:I101" si="19">H99-G99</f>
        <v>73</v>
      </c>
      <c r="J99" s="5">
        <v>0.52530541012216403</v>
      </c>
    </row>
    <row r="100" spans="4:10" ht="16.5">
      <c r="D100" s="8"/>
      <c r="E100" s="8"/>
      <c r="F100" s="3" t="s">
        <v>67</v>
      </c>
      <c r="G100" s="3">
        <v>800</v>
      </c>
      <c r="H100" s="3">
        <v>0</v>
      </c>
      <c r="I100" s="4">
        <f t="shared" si="19"/>
        <v>-800</v>
      </c>
      <c r="J100" s="5">
        <v>0</v>
      </c>
    </row>
    <row r="101" spans="4:10" ht="16.5">
      <c r="D101" s="8"/>
      <c r="E101" s="8"/>
      <c r="F101" s="3" t="s">
        <v>68</v>
      </c>
      <c r="G101" s="3">
        <v>800</v>
      </c>
      <c r="H101" s="3">
        <v>2</v>
      </c>
      <c r="I101" s="4">
        <f t="shared" si="19"/>
        <v>-798</v>
      </c>
      <c r="J101" s="5">
        <v>0.5</v>
      </c>
    </row>
    <row r="102" spans="4:10" ht="16.5">
      <c r="D102" s="8"/>
      <c r="E102" s="8"/>
      <c r="F102" s="6" t="s">
        <v>76</v>
      </c>
      <c r="G102" s="6">
        <f>SUM(G98:G101)</f>
        <v>3600</v>
      </c>
      <c r="H102" s="6">
        <f>SUM(H98:H101)</f>
        <v>1726</v>
      </c>
      <c r="I102" s="4">
        <f>H102-G102</f>
        <v>-1874</v>
      </c>
      <c r="J102" s="7"/>
    </row>
    <row r="103" spans="4:10" ht="16.5">
      <c r="D103" s="8">
        <v>42907</v>
      </c>
      <c r="E103" s="8" t="s">
        <v>75</v>
      </c>
      <c r="F103" s="3" t="s">
        <v>7</v>
      </c>
      <c r="G103" s="3">
        <v>1500</v>
      </c>
      <c r="H103" s="3">
        <v>1294</v>
      </c>
      <c r="I103" s="4">
        <f>H103-G103</f>
        <v>-206</v>
      </c>
      <c r="J103" s="5">
        <v>0.53245749613601234</v>
      </c>
    </row>
    <row r="104" spans="4:10" ht="16.5">
      <c r="D104" s="8"/>
      <c r="E104" s="8"/>
      <c r="F104" s="3" t="s">
        <v>66</v>
      </c>
      <c r="G104" s="3">
        <v>500</v>
      </c>
      <c r="H104" s="3">
        <v>521</v>
      </c>
      <c r="I104" s="4">
        <f t="shared" ref="I104:I106" si="20">H104-G104</f>
        <v>21</v>
      </c>
      <c r="J104" s="5">
        <v>0.52783109404990403</v>
      </c>
    </row>
    <row r="105" spans="4:10" ht="16.5">
      <c r="D105" s="8"/>
      <c r="E105" s="8"/>
      <c r="F105" s="3" t="s">
        <v>67</v>
      </c>
      <c r="G105" s="3">
        <v>800</v>
      </c>
      <c r="H105" s="3">
        <v>0</v>
      </c>
      <c r="I105" s="4">
        <f t="shared" si="20"/>
        <v>-800</v>
      </c>
      <c r="J105" s="5">
        <v>0</v>
      </c>
    </row>
    <row r="106" spans="4:10" ht="16.5">
      <c r="D106" s="8"/>
      <c r="E106" s="8"/>
      <c r="F106" s="3" t="s">
        <v>68</v>
      </c>
      <c r="G106" s="3">
        <v>800</v>
      </c>
      <c r="H106" s="3">
        <v>2</v>
      </c>
      <c r="I106" s="4">
        <f t="shared" si="20"/>
        <v>-798</v>
      </c>
      <c r="J106" s="5">
        <v>1</v>
      </c>
    </row>
    <row r="107" spans="4:10" ht="16.5">
      <c r="D107" s="8"/>
      <c r="E107" s="8"/>
      <c r="F107" s="6" t="s">
        <v>76</v>
      </c>
      <c r="G107" s="6">
        <f>SUM(G103:G106)</f>
        <v>3600</v>
      </c>
      <c r="H107" s="6">
        <f>SUM(H103:H106)</f>
        <v>1817</v>
      </c>
      <c r="I107" s="4">
        <f>H107-G107</f>
        <v>-1783</v>
      </c>
      <c r="J107" s="7"/>
    </row>
    <row r="108" spans="4:10" ht="16.5">
      <c r="D108" s="8">
        <v>42908</v>
      </c>
      <c r="E108" s="8" t="s">
        <v>75</v>
      </c>
      <c r="F108" s="3" t="s">
        <v>7</v>
      </c>
      <c r="G108" s="3">
        <v>1500</v>
      </c>
      <c r="H108" s="3">
        <v>1259</v>
      </c>
      <c r="I108" s="4">
        <f>H108-G108</f>
        <v>-241</v>
      </c>
      <c r="J108" s="5">
        <v>0.5305798252581414</v>
      </c>
    </row>
    <row r="109" spans="4:10" ht="16.5">
      <c r="D109" s="8"/>
      <c r="E109" s="8"/>
      <c r="F109" s="3" t="s">
        <v>66</v>
      </c>
      <c r="G109" s="3">
        <v>500</v>
      </c>
      <c r="H109" s="3">
        <v>478</v>
      </c>
      <c r="I109" s="4">
        <f t="shared" ref="I109:I111" si="21">H109-G109</f>
        <v>-22</v>
      </c>
      <c r="J109" s="5">
        <v>0.49581589958158995</v>
      </c>
    </row>
    <row r="110" spans="4:10" ht="16.5">
      <c r="D110" s="8"/>
      <c r="E110" s="8"/>
      <c r="F110" s="3" t="s">
        <v>67</v>
      </c>
      <c r="G110" s="3">
        <v>800</v>
      </c>
      <c r="H110" s="3">
        <v>0</v>
      </c>
      <c r="I110" s="4">
        <f t="shared" si="21"/>
        <v>-800</v>
      </c>
      <c r="J110" s="5">
        <v>0</v>
      </c>
    </row>
    <row r="111" spans="4:10" ht="16.5">
      <c r="D111" s="8"/>
      <c r="E111" s="8"/>
      <c r="F111" s="3" t="s">
        <v>68</v>
      </c>
      <c r="G111" s="3">
        <v>800</v>
      </c>
      <c r="H111" s="3">
        <v>3</v>
      </c>
      <c r="I111" s="4">
        <f t="shared" si="21"/>
        <v>-797</v>
      </c>
      <c r="J111" s="5">
        <v>1</v>
      </c>
    </row>
    <row r="112" spans="4:10" ht="16.5">
      <c r="D112" s="8"/>
      <c r="E112" s="8"/>
      <c r="F112" s="6" t="s">
        <v>76</v>
      </c>
      <c r="G112" s="6">
        <f>SUM(G108:G111)</f>
        <v>3600</v>
      </c>
      <c r="H112" s="6">
        <f>SUM(H108:H111)</f>
        <v>1740</v>
      </c>
      <c r="I112" s="4">
        <f>H112-G112</f>
        <v>-1860</v>
      </c>
      <c r="J112" s="7"/>
    </row>
    <row r="113" spans="1:10" ht="16.5">
      <c r="A113" s="14" t="s">
        <v>119</v>
      </c>
      <c r="B113" s="14"/>
      <c r="C113" s="15"/>
      <c r="D113" s="8">
        <v>42909</v>
      </c>
      <c r="E113" s="8" t="s">
        <v>75</v>
      </c>
      <c r="F113" s="3" t="s">
        <v>7</v>
      </c>
      <c r="G113" s="3">
        <v>1500</v>
      </c>
      <c r="H113" s="3">
        <v>74</v>
      </c>
      <c r="I113" s="4">
        <f>H113-G113</f>
        <v>-1426</v>
      </c>
      <c r="J113" s="5">
        <v>0.48648648648648651</v>
      </c>
    </row>
    <row r="114" spans="1:10" ht="16.5">
      <c r="D114" s="8"/>
      <c r="E114" s="8"/>
      <c r="F114" s="3" t="s">
        <v>66</v>
      </c>
      <c r="G114" s="3">
        <v>500</v>
      </c>
      <c r="H114" s="3">
        <v>450</v>
      </c>
      <c r="I114" s="4">
        <f t="shared" ref="I114:I116" si="22">H114-G114</f>
        <v>-50</v>
      </c>
      <c r="J114" s="5">
        <v>0.52666666666666662</v>
      </c>
    </row>
    <row r="115" spans="1:10" ht="16.5">
      <c r="D115" s="8"/>
      <c r="E115" s="8"/>
      <c r="F115" s="3" t="s">
        <v>67</v>
      </c>
      <c r="G115" s="3">
        <v>800</v>
      </c>
      <c r="H115" s="3">
        <v>0</v>
      </c>
      <c r="I115" s="4">
        <f t="shared" si="22"/>
        <v>-800</v>
      </c>
      <c r="J115" s="5">
        <v>0</v>
      </c>
    </row>
    <row r="116" spans="1:10" ht="16.5">
      <c r="D116" s="8"/>
      <c r="E116" s="8"/>
      <c r="F116" s="3" t="s">
        <v>68</v>
      </c>
      <c r="G116" s="3">
        <v>800</v>
      </c>
      <c r="H116" s="3">
        <v>3</v>
      </c>
      <c r="I116" s="4">
        <f t="shared" si="22"/>
        <v>-797</v>
      </c>
      <c r="J116" s="5">
        <v>0.66666666666666663</v>
      </c>
    </row>
    <row r="117" spans="1:10" ht="16.5">
      <c r="D117" s="8"/>
      <c r="E117" s="8"/>
      <c r="F117" s="6" t="s">
        <v>76</v>
      </c>
      <c r="G117" s="6">
        <f>SUM(G113:G116)</f>
        <v>3600</v>
      </c>
      <c r="H117" s="6">
        <f>SUM(H113:H116)</f>
        <v>527</v>
      </c>
      <c r="I117" s="4">
        <f>H117-G117</f>
        <v>-3073</v>
      </c>
      <c r="J117" s="7"/>
    </row>
    <row r="118" spans="1:10" ht="16.5">
      <c r="D118" s="8">
        <v>42910</v>
      </c>
      <c r="E118" s="8" t="s">
        <v>75</v>
      </c>
      <c r="F118" s="3" t="s">
        <v>7</v>
      </c>
      <c r="G118" s="3">
        <v>1500</v>
      </c>
      <c r="H118" s="3">
        <v>37</v>
      </c>
      <c r="I118" s="4">
        <f>H118-G118</f>
        <v>-1463</v>
      </c>
      <c r="J118" s="5">
        <v>0.56756756756756754</v>
      </c>
    </row>
    <row r="119" spans="1:10" ht="16.5">
      <c r="D119" s="8"/>
      <c r="E119" s="8"/>
      <c r="F119" s="3" t="s">
        <v>66</v>
      </c>
      <c r="G119" s="3">
        <v>500</v>
      </c>
      <c r="H119" s="3">
        <v>351</v>
      </c>
      <c r="I119" s="4">
        <f t="shared" ref="I119:I121" si="23">H119-G119</f>
        <v>-149</v>
      </c>
      <c r="J119" s="5">
        <v>0.48717948717948717</v>
      </c>
    </row>
    <row r="120" spans="1:10" ht="16.5">
      <c r="D120" s="8"/>
      <c r="E120" s="8"/>
      <c r="F120" s="3" t="s">
        <v>67</v>
      </c>
      <c r="G120" s="3">
        <v>800</v>
      </c>
      <c r="H120" s="3">
        <v>0</v>
      </c>
      <c r="I120" s="4">
        <f t="shared" si="23"/>
        <v>-800</v>
      </c>
      <c r="J120" s="5">
        <v>0</v>
      </c>
    </row>
    <row r="121" spans="1:10" ht="16.5">
      <c r="D121" s="8"/>
      <c r="E121" s="8"/>
      <c r="F121" s="3" t="s">
        <v>68</v>
      </c>
      <c r="G121" s="3">
        <v>800</v>
      </c>
      <c r="H121" s="3">
        <v>2</v>
      </c>
      <c r="I121" s="4">
        <f t="shared" si="23"/>
        <v>-798</v>
      </c>
      <c r="J121" s="5">
        <v>0.5</v>
      </c>
    </row>
    <row r="122" spans="1:10" ht="16.5">
      <c r="D122" s="8"/>
      <c r="E122" s="8"/>
      <c r="F122" s="6" t="s">
        <v>76</v>
      </c>
      <c r="G122" s="6">
        <f>SUM(G118:G121)</f>
        <v>3600</v>
      </c>
      <c r="H122" s="6">
        <f>SUM(H118:H121)</f>
        <v>390</v>
      </c>
      <c r="I122" s="4">
        <f>H122-G122</f>
        <v>-3210</v>
      </c>
      <c r="J122" s="7"/>
    </row>
    <row r="123" spans="1:10" ht="16.5">
      <c r="D123" s="8">
        <v>42911</v>
      </c>
      <c r="E123" s="8" t="s">
        <v>75</v>
      </c>
      <c r="F123" s="3" t="s">
        <v>7</v>
      </c>
      <c r="G123" s="3">
        <v>1500</v>
      </c>
      <c r="H123" s="3">
        <v>43</v>
      </c>
      <c r="I123" s="4">
        <f>H123-G123</f>
        <v>-1457</v>
      </c>
      <c r="J123" s="5">
        <v>0.69767441860465118</v>
      </c>
    </row>
    <row r="124" spans="1:10" ht="16.5">
      <c r="D124" s="8"/>
      <c r="E124" s="8"/>
      <c r="F124" s="3" t="s">
        <v>66</v>
      </c>
      <c r="G124" s="3">
        <v>500</v>
      </c>
      <c r="H124" s="3">
        <v>264</v>
      </c>
      <c r="I124" s="4">
        <f t="shared" ref="I124:I126" si="24">H124-G124</f>
        <v>-236</v>
      </c>
      <c r="J124" s="5">
        <v>0.53030303030303028</v>
      </c>
    </row>
    <row r="125" spans="1:10" ht="16.5">
      <c r="D125" s="8"/>
      <c r="E125" s="8"/>
      <c r="F125" s="3" t="s">
        <v>67</v>
      </c>
      <c r="G125" s="3">
        <v>800</v>
      </c>
      <c r="H125" s="3">
        <v>0</v>
      </c>
      <c r="I125" s="4">
        <f t="shared" si="24"/>
        <v>-800</v>
      </c>
      <c r="J125" s="5">
        <v>0</v>
      </c>
    </row>
    <row r="126" spans="1:10" ht="16.5">
      <c r="D126" s="8"/>
      <c r="E126" s="8"/>
      <c r="F126" s="3" t="s">
        <v>68</v>
      </c>
      <c r="G126" s="3">
        <v>800</v>
      </c>
      <c r="H126" s="3">
        <v>0</v>
      </c>
      <c r="I126" s="4">
        <f t="shared" si="24"/>
        <v>-800</v>
      </c>
      <c r="J126" s="5">
        <v>0</v>
      </c>
    </row>
    <row r="127" spans="1:10" ht="16.5">
      <c r="D127" s="8"/>
      <c r="E127" s="8"/>
      <c r="F127" s="6" t="s">
        <v>76</v>
      </c>
      <c r="G127" s="6">
        <f>SUM(G123:G126)</f>
        <v>3600</v>
      </c>
      <c r="H127" s="6">
        <f>SUM(H123:H126)</f>
        <v>307</v>
      </c>
      <c r="I127" s="4">
        <f>H127-G127</f>
        <v>-3293</v>
      </c>
      <c r="J127" s="7"/>
    </row>
    <row r="128" spans="1:10" ht="16.5">
      <c r="D128" s="8">
        <v>42912</v>
      </c>
      <c r="E128" s="8" t="s">
        <v>122</v>
      </c>
      <c r="F128" s="3" t="s">
        <v>66</v>
      </c>
      <c r="G128" s="3">
        <v>500</v>
      </c>
      <c r="H128" s="3">
        <v>370</v>
      </c>
      <c r="I128" s="4">
        <f t="shared" ref="I128:I130" si="25">H128-G128</f>
        <v>-130</v>
      </c>
      <c r="J128" s="5">
        <v>0.51351351351351349</v>
      </c>
    </row>
    <row r="129" spans="4:10" ht="16.5">
      <c r="D129" s="8"/>
      <c r="E129" s="8"/>
      <c r="F129" s="3" t="s">
        <v>67</v>
      </c>
      <c r="G129" s="3">
        <v>800</v>
      </c>
      <c r="H129" s="3">
        <v>0</v>
      </c>
      <c r="I129" s="4">
        <f t="shared" si="25"/>
        <v>-800</v>
      </c>
      <c r="J129" s="5">
        <v>0</v>
      </c>
    </row>
    <row r="130" spans="4:10" ht="16.5">
      <c r="D130" s="8"/>
      <c r="E130" s="8"/>
      <c r="F130" s="3" t="s">
        <v>68</v>
      </c>
      <c r="G130" s="3">
        <v>800</v>
      </c>
      <c r="H130" s="3">
        <v>0</v>
      </c>
      <c r="I130" s="4">
        <f t="shared" si="25"/>
        <v>-800</v>
      </c>
      <c r="J130" s="5">
        <v>0</v>
      </c>
    </row>
    <row r="131" spans="4:10" ht="16.5">
      <c r="D131" s="8"/>
      <c r="E131" s="8"/>
      <c r="F131" s="6" t="s">
        <v>76</v>
      </c>
      <c r="G131" s="6">
        <f>SUM(G128:G130)</f>
        <v>2100</v>
      </c>
      <c r="H131" s="6">
        <f>SUM(H128:H130)</f>
        <v>370</v>
      </c>
      <c r="I131" s="4">
        <f>H131-G131</f>
        <v>-1730</v>
      </c>
      <c r="J131" s="7"/>
    </row>
    <row r="132" spans="4:10" ht="16.5">
      <c r="D132" s="8">
        <v>42913</v>
      </c>
      <c r="E132" s="8" t="s">
        <v>122</v>
      </c>
      <c r="F132" s="3" t="s">
        <v>66</v>
      </c>
      <c r="G132" s="3">
        <v>500</v>
      </c>
      <c r="H132" s="3">
        <v>454</v>
      </c>
      <c r="I132" s="4">
        <f t="shared" ref="I132:I134" si="26">H132-G132</f>
        <v>-46</v>
      </c>
      <c r="J132" s="5">
        <v>0.54405286343612336</v>
      </c>
    </row>
    <row r="133" spans="4:10" ht="16.5">
      <c r="D133" s="8"/>
      <c r="E133" s="8"/>
      <c r="F133" s="3" t="s">
        <v>67</v>
      </c>
      <c r="G133" s="3">
        <v>800</v>
      </c>
      <c r="H133" s="3">
        <v>0</v>
      </c>
      <c r="I133" s="4">
        <f t="shared" si="26"/>
        <v>-800</v>
      </c>
      <c r="J133" s="5">
        <v>0</v>
      </c>
    </row>
    <row r="134" spans="4:10" ht="16.5">
      <c r="D134" s="8"/>
      <c r="E134" s="8"/>
      <c r="F134" s="3" t="s">
        <v>68</v>
      </c>
      <c r="G134" s="3">
        <v>800</v>
      </c>
      <c r="H134" s="3">
        <v>2</v>
      </c>
      <c r="I134" s="4">
        <f t="shared" si="26"/>
        <v>-798</v>
      </c>
      <c r="J134" s="5">
        <v>0.5</v>
      </c>
    </row>
    <row r="135" spans="4:10" ht="16.5">
      <c r="D135" s="8"/>
      <c r="E135" s="8"/>
      <c r="F135" s="6" t="s">
        <v>76</v>
      </c>
      <c r="G135" s="6">
        <f>SUM(G132:G134)</f>
        <v>2100</v>
      </c>
      <c r="H135" s="6">
        <f>SUM(H132:H134)</f>
        <v>456</v>
      </c>
      <c r="I135" s="4">
        <f>H135-G135</f>
        <v>-1644</v>
      </c>
      <c r="J135" s="7"/>
    </row>
    <row r="136" spans="4:10" ht="16.5">
      <c r="D136" s="8">
        <v>42914</v>
      </c>
      <c r="E136" s="8" t="s">
        <v>122</v>
      </c>
      <c r="F136" s="3" t="s">
        <v>66</v>
      </c>
      <c r="G136" s="3">
        <v>500</v>
      </c>
      <c r="H136" s="3">
        <v>497</v>
      </c>
      <c r="I136" s="4">
        <f t="shared" ref="I136:I138" si="27">H136-G136</f>
        <v>-3</v>
      </c>
      <c r="J136" s="5">
        <v>0.51307847082494973</v>
      </c>
    </row>
    <row r="137" spans="4:10" ht="16.5">
      <c r="D137" s="8"/>
      <c r="E137" s="8"/>
      <c r="F137" s="3" t="s">
        <v>67</v>
      </c>
      <c r="G137" s="3">
        <v>800</v>
      </c>
      <c r="H137" s="3">
        <v>0</v>
      </c>
      <c r="I137" s="4">
        <f t="shared" si="27"/>
        <v>-800</v>
      </c>
      <c r="J137" s="5">
        <v>0</v>
      </c>
    </row>
    <row r="138" spans="4:10" ht="16.5">
      <c r="D138" s="8"/>
      <c r="E138" s="8"/>
      <c r="F138" s="3" t="s">
        <v>68</v>
      </c>
      <c r="G138" s="3">
        <v>800</v>
      </c>
      <c r="H138" s="3">
        <v>5</v>
      </c>
      <c r="I138" s="4">
        <f t="shared" si="27"/>
        <v>-795</v>
      </c>
      <c r="J138" s="5">
        <v>0.6</v>
      </c>
    </row>
    <row r="139" spans="4:10" ht="16.5">
      <c r="D139" s="8"/>
      <c r="E139" s="8"/>
      <c r="F139" s="6" t="s">
        <v>76</v>
      </c>
      <c r="G139" s="6">
        <f>SUM(G136:G138)</f>
        <v>2100</v>
      </c>
      <c r="H139" s="6">
        <f>SUM(H136:H138)</f>
        <v>502</v>
      </c>
      <c r="I139" s="4">
        <f>H139-G139</f>
        <v>-1598</v>
      </c>
      <c r="J139" s="7"/>
    </row>
    <row r="140" spans="4:10" ht="16.5">
      <c r="D140" s="8">
        <v>42915</v>
      </c>
      <c r="E140" s="8" t="s">
        <v>122</v>
      </c>
      <c r="F140" s="3" t="s">
        <v>66</v>
      </c>
      <c r="G140" s="3">
        <v>500</v>
      </c>
      <c r="H140" s="3">
        <v>447</v>
      </c>
      <c r="I140" s="4">
        <f t="shared" ref="I140:I142" si="28">H140-G140</f>
        <v>-53</v>
      </c>
      <c r="J140" s="5">
        <v>0.54586129753914991</v>
      </c>
    </row>
    <row r="141" spans="4:10" ht="16.5">
      <c r="D141" s="8"/>
      <c r="E141" s="8"/>
      <c r="F141" s="3" t="s">
        <v>67</v>
      </c>
      <c r="G141" s="3">
        <v>800</v>
      </c>
      <c r="H141" s="3">
        <v>0</v>
      </c>
      <c r="I141" s="4">
        <f t="shared" si="28"/>
        <v>-800</v>
      </c>
      <c r="J141" s="5">
        <v>0</v>
      </c>
    </row>
    <row r="142" spans="4:10" ht="16.5">
      <c r="D142" s="8"/>
      <c r="E142" s="8"/>
      <c r="F142" s="3" t="s">
        <v>68</v>
      </c>
      <c r="G142" s="3">
        <v>800</v>
      </c>
      <c r="H142" s="3">
        <v>2</v>
      </c>
      <c r="I142" s="4">
        <f t="shared" si="28"/>
        <v>-798</v>
      </c>
      <c r="J142" s="5">
        <v>0.5</v>
      </c>
    </row>
    <row r="143" spans="4:10" ht="16.5">
      <c r="D143" s="8"/>
      <c r="E143" s="8"/>
      <c r="F143" s="6" t="s">
        <v>76</v>
      </c>
      <c r="G143" s="6">
        <f>SUM(G140:G142)</f>
        <v>2100</v>
      </c>
      <c r="H143" s="6">
        <f>SUM(H140:H142)</f>
        <v>449</v>
      </c>
      <c r="I143" s="4">
        <f>H143-G143</f>
        <v>-1651</v>
      </c>
      <c r="J143" s="7"/>
    </row>
    <row r="144" spans="4:10" ht="16.5">
      <c r="D144" s="8">
        <v>42916</v>
      </c>
      <c r="E144" s="8" t="s">
        <v>122</v>
      </c>
      <c r="F144" s="3" t="s">
        <v>66</v>
      </c>
      <c r="G144" s="3">
        <v>500</v>
      </c>
      <c r="H144" s="3">
        <v>469</v>
      </c>
      <c r="I144" s="4">
        <f t="shared" ref="I144:I146" si="29">H144-G144</f>
        <v>-31</v>
      </c>
      <c r="J144" s="5">
        <v>0.52452025586353945</v>
      </c>
    </row>
    <row r="145" spans="4:10" ht="16.5">
      <c r="D145" s="8"/>
      <c r="E145" s="8"/>
      <c r="F145" s="3" t="s">
        <v>67</v>
      </c>
      <c r="G145" s="3">
        <v>800</v>
      </c>
      <c r="H145" s="3">
        <v>0</v>
      </c>
      <c r="I145" s="4">
        <f t="shared" si="29"/>
        <v>-800</v>
      </c>
      <c r="J145" s="5">
        <v>0</v>
      </c>
    </row>
    <row r="146" spans="4:10" ht="16.5">
      <c r="D146" s="8"/>
      <c r="E146" s="8"/>
      <c r="F146" s="3" t="s">
        <v>68</v>
      </c>
      <c r="G146" s="3">
        <v>800</v>
      </c>
      <c r="H146" s="3">
        <v>3</v>
      </c>
      <c r="I146" s="4">
        <f t="shared" si="29"/>
        <v>-797</v>
      </c>
      <c r="J146" s="5">
        <v>1</v>
      </c>
    </row>
    <row r="147" spans="4:10" ht="16.5">
      <c r="D147" s="8"/>
      <c r="E147" s="8"/>
      <c r="F147" s="6" t="s">
        <v>76</v>
      </c>
      <c r="G147" s="6">
        <f>SUM(G144:G146)</f>
        <v>2100</v>
      </c>
      <c r="H147" s="6">
        <f>SUM(H144:H146)</f>
        <v>472</v>
      </c>
      <c r="I147" s="4">
        <f>H147-G147</f>
        <v>-1628</v>
      </c>
      <c r="J147" s="7"/>
    </row>
  </sheetData>
  <mergeCells count="68">
    <mergeCell ref="D136:D139"/>
    <mergeCell ref="E136:E139"/>
    <mergeCell ref="D140:D143"/>
    <mergeCell ref="E140:E143"/>
    <mergeCell ref="D144:D147"/>
    <mergeCell ref="E144:E147"/>
    <mergeCell ref="D78:D82"/>
    <mergeCell ref="E78:E82"/>
    <mergeCell ref="A113:C113"/>
    <mergeCell ref="D123:D127"/>
    <mergeCell ref="E123:E127"/>
    <mergeCell ref="D98:D102"/>
    <mergeCell ref="E98:E102"/>
    <mergeCell ref="D103:D107"/>
    <mergeCell ref="E103:E107"/>
    <mergeCell ref="D108:D112"/>
    <mergeCell ref="E108:E112"/>
    <mergeCell ref="D113:D117"/>
    <mergeCell ref="E113:E117"/>
    <mergeCell ref="D118:D122"/>
    <mergeCell ref="E118:E122"/>
    <mergeCell ref="D93:D97"/>
    <mergeCell ref="E93:E97"/>
    <mergeCell ref="E43:E47"/>
    <mergeCell ref="E18:E22"/>
    <mergeCell ref="E33:E37"/>
    <mergeCell ref="D28:D32"/>
    <mergeCell ref="E23:E27"/>
    <mergeCell ref="E28:E32"/>
    <mergeCell ref="D23:D27"/>
    <mergeCell ref="D48:D52"/>
    <mergeCell ref="D83:D87"/>
    <mergeCell ref="E83:E87"/>
    <mergeCell ref="D68:D72"/>
    <mergeCell ref="E68:E72"/>
    <mergeCell ref="D73:D77"/>
    <mergeCell ref="E73:E77"/>
    <mergeCell ref="E38:E42"/>
    <mergeCell ref="D18:D22"/>
    <mergeCell ref="D38:D42"/>
    <mergeCell ref="D43:D47"/>
    <mergeCell ref="J1:J2"/>
    <mergeCell ref="D3:D7"/>
    <mergeCell ref="E3:E7"/>
    <mergeCell ref="D8:D12"/>
    <mergeCell ref="E8:E12"/>
    <mergeCell ref="D1:D2"/>
    <mergeCell ref="E1:E2"/>
    <mergeCell ref="F1:F2"/>
    <mergeCell ref="G1:G2"/>
    <mergeCell ref="H1:H2"/>
    <mergeCell ref="I1:I2"/>
    <mergeCell ref="D132:D135"/>
    <mergeCell ref="E132:E135"/>
    <mergeCell ref="D128:D131"/>
    <mergeCell ref="E128:E131"/>
    <mergeCell ref="D13:D17"/>
    <mergeCell ref="E48:E52"/>
    <mergeCell ref="D63:D67"/>
    <mergeCell ref="E63:E67"/>
    <mergeCell ref="D88:D92"/>
    <mergeCell ref="E88:E92"/>
    <mergeCell ref="E13:E17"/>
    <mergeCell ref="D33:D37"/>
    <mergeCell ref="D58:D62"/>
    <mergeCell ref="E58:E62"/>
    <mergeCell ref="D53:D57"/>
    <mergeCell ref="E53:E57"/>
  </mergeCells>
  <phoneticPr fontId="1" type="noConversion"/>
  <conditionalFormatting sqref="I3:I6 I128:I130">
    <cfRule type="cellIs" dxfId="86" priority="90" operator="greaterThan">
      <formula>0</formula>
    </cfRule>
  </conditionalFormatting>
  <conditionalFormatting sqref="J3:J6 J128:J130">
    <cfRule type="cellIs" dxfId="85" priority="88" operator="lessThan">
      <formula>0.32</formula>
    </cfRule>
    <cfRule type="cellIs" dxfId="84" priority="89" operator="greaterThan">
      <formula>0.47</formula>
    </cfRule>
  </conditionalFormatting>
  <conditionalFormatting sqref="I8:I11">
    <cfRule type="cellIs" dxfId="83" priority="87" operator="greaterThan">
      <formula>0</formula>
    </cfRule>
  </conditionalFormatting>
  <conditionalFormatting sqref="J8:J11">
    <cfRule type="cellIs" dxfId="82" priority="85" operator="lessThan">
      <formula>0.32</formula>
    </cfRule>
    <cfRule type="cellIs" dxfId="81" priority="86" operator="greaterThan">
      <formula>0.47</formula>
    </cfRule>
  </conditionalFormatting>
  <conditionalFormatting sqref="I13:I16">
    <cfRule type="cellIs" dxfId="80" priority="84" operator="greaterThan">
      <formula>0</formula>
    </cfRule>
  </conditionalFormatting>
  <conditionalFormatting sqref="J13:J16">
    <cfRule type="cellIs" dxfId="79" priority="82" operator="lessThan">
      <formula>0.32</formula>
    </cfRule>
    <cfRule type="cellIs" dxfId="78" priority="83" operator="greaterThan">
      <formula>0.47</formula>
    </cfRule>
  </conditionalFormatting>
  <conditionalFormatting sqref="I18:I21">
    <cfRule type="cellIs" dxfId="77" priority="81" operator="greaterThan">
      <formula>0</formula>
    </cfRule>
  </conditionalFormatting>
  <conditionalFormatting sqref="J18:J21">
    <cfRule type="cellIs" dxfId="76" priority="79" operator="lessThan">
      <formula>0.32</formula>
    </cfRule>
    <cfRule type="cellIs" dxfId="75" priority="80" operator="greaterThan">
      <formula>0.47</formula>
    </cfRule>
  </conditionalFormatting>
  <conditionalFormatting sqref="I23:I26">
    <cfRule type="cellIs" dxfId="74" priority="78" operator="greaterThan">
      <formula>0</formula>
    </cfRule>
  </conditionalFormatting>
  <conditionalFormatting sqref="J23:J26">
    <cfRule type="cellIs" dxfId="73" priority="76" operator="lessThan">
      <formula>0.32</formula>
    </cfRule>
    <cfRule type="cellIs" dxfId="72" priority="77" operator="greaterThan">
      <formula>0.47</formula>
    </cfRule>
  </conditionalFormatting>
  <conditionalFormatting sqref="I28:I31">
    <cfRule type="cellIs" dxfId="71" priority="75" operator="greaterThan">
      <formula>0</formula>
    </cfRule>
  </conditionalFormatting>
  <conditionalFormatting sqref="J28:J31">
    <cfRule type="cellIs" dxfId="70" priority="73" operator="lessThan">
      <formula>0.32</formula>
    </cfRule>
    <cfRule type="cellIs" dxfId="69" priority="74" operator="greaterThan">
      <formula>0.47</formula>
    </cfRule>
  </conditionalFormatting>
  <conditionalFormatting sqref="I33:I36">
    <cfRule type="cellIs" dxfId="68" priority="72" operator="greaterThan">
      <formula>0</formula>
    </cfRule>
  </conditionalFormatting>
  <conditionalFormatting sqref="J33:J36">
    <cfRule type="cellIs" dxfId="67" priority="70" operator="lessThan">
      <formula>0.32</formula>
    </cfRule>
    <cfRule type="cellIs" dxfId="66" priority="71" operator="greaterThan">
      <formula>0.47</formula>
    </cfRule>
  </conditionalFormatting>
  <conditionalFormatting sqref="I38:I41">
    <cfRule type="cellIs" dxfId="65" priority="69" operator="greaterThan">
      <formula>0</formula>
    </cfRule>
  </conditionalFormatting>
  <conditionalFormatting sqref="J38:J41">
    <cfRule type="cellIs" dxfId="64" priority="67" operator="lessThan">
      <formula>0.32</formula>
    </cfRule>
    <cfRule type="cellIs" dxfId="63" priority="68" operator="greaterThan">
      <formula>0.47</formula>
    </cfRule>
  </conditionalFormatting>
  <conditionalFormatting sqref="I43:I46">
    <cfRule type="cellIs" dxfId="62" priority="66" operator="greaterThan">
      <formula>0</formula>
    </cfRule>
  </conditionalFormatting>
  <conditionalFormatting sqref="J43:J46">
    <cfRule type="cellIs" dxfId="61" priority="64" operator="lessThan">
      <formula>0.32</formula>
    </cfRule>
    <cfRule type="cellIs" dxfId="60" priority="65" operator="greaterThan">
      <formula>0.47</formula>
    </cfRule>
  </conditionalFormatting>
  <conditionalFormatting sqref="I48:I51">
    <cfRule type="cellIs" dxfId="59" priority="63" operator="greaterThan">
      <formula>0</formula>
    </cfRule>
  </conditionalFormatting>
  <conditionalFormatting sqref="J48:J51">
    <cfRule type="cellIs" dxfId="58" priority="61" operator="lessThan">
      <formula>0.32</formula>
    </cfRule>
    <cfRule type="cellIs" dxfId="57" priority="62" operator="greaterThan">
      <formula>0.47</formula>
    </cfRule>
  </conditionalFormatting>
  <conditionalFormatting sqref="I53:I56">
    <cfRule type="cellIs" dxfId="56" priority="60" operator="greaterThan">
      <formula>0</formula>
    </cfRule>
  </conditionalFormatting>
  <conditionalFormatting sqref="J53:J56">
    <cfRule type="cellIs" dxfId="55" priority="58" operator="lessThan">
      <formula>0.32</formula>
    </cfRule>
    <cfRule type="cellIs" dxfId="54" priority="59" operator="greaterThan">
      <formula>0.47</formula>
    </cfRule>
  </conditionalFormatting>
  <conditionalFormatting sqref="I58:I61">
    <cfRule type="cellIs" dxfId="53" priority="57" operator="greaterThan">
      <formula>0</formula>
    </cfRule>
  </conditionalFormatting>
  <conditionalFormatting sqref="J58:J61">
    <cfRule type="cellIs" dxfId="52" priority="55" operator="lessThan">
      <formula>0.32</formula>
    </cfRule>
    <cfRule type="cellIs" dxfId="51" priority="56" operator="greaterThan">
      <formula>0.47</formula>
    </cfRule>
  </conditionalFormatting>
  <conditionalFormatting sqref="I63:I66">
    <cfRule type="cellIs" dxfId="50" priority="54" operator="greaterThan">
      <formula>0</formula>
    </cfRule>
  </conditionalFormatting>
  <conditionalFormatting sqref="J63:J66">
    <cfRule type="cellIs" dxfId="49" priority="52" operator="lessThan">
      <formula>0.32</formula>
    </cfRule>
    <cfRule type="cellIs" dxfId="48" priority="53" operator="greaterThan">
      <formula>0.47</formula>
    </cfRule>
  </conditionalFormatting>
  <conditionalFormatting sqref="I68:I71">
    <cfRule type="cellIs" dxfId="47" priority="51" operator="greaterThan">
      <formula>0</formula>
    </cfRule>
  </conditionalFormatting>
  <conditionalFormatting sqref="J68:J71">
    <cfRule type="cellIs" dxfId="46" priority="49" operator="lessThan">
      <formula>0.32</formula>
    </cfRule>
    <cfRule type="cellIs" dxfId="45" priority="50" operator="greaterThan">
      <formula>0.47</formula>
    </cfRule>
  </conditionalFormatting>
  <conditionalFormatting sqref="I73:I76">
    <cfRule type="cellIs" dxfId="44" priority="48" operator="greaterThan">
      <formula>0</formula>
    </cfRule>
  </conditionalFormatting>
  <conditionalFormatting sqref="J73:J76">
    <cfRule type="cellIs" dxfId="43" priority="46" operator="lessThan">
      <formula>0.32</formula>
    </cfRule>
    <cfRule type="cellIs" dxfId="42" priority="47" operator="greaterThan">
      <formula>0.47</formula>
    </cfRule>
  </conditionalFormatting>
  <conditionalFormatting sqref="I78:I81">
    <cfRule type="cellIs" dxfId="41" priority="45" operator="greaterThan">
      <formula>0</formula>
    </cfRule>
  </conditionalFormatting>
  <conditionalFormatting sqref="J78:J81">
    <cfRule type="cellIs" dxfId="40" priority="43" operator="lessThan">
      <formula>0.32</formula>
    </cfRule>
    <cfRule type="cellIs" dxfId="39" priority="44" operator="greaterThan">
      <formula>0.47</formula>
    </cfRule>
  </conditionalFormatting>
  <conditionalFormatting sqref="I83:I86">
    <cfRule type="cellIs" dxfId="38" priority="42" operator="greaterThan">
      <formula>0</formula>
    </cfRule>
  </conditionalFormatting>
  <conditionalFormatting sqref="J83:J86">
    <cfRule type="cellIs" dxfId="37" priority="40" operator="lessThan">
      <formula>0.32</formula>
    </cfRule>
    <cfRule type="cellIs" dxfId="36" priority="41" operator="greaterThan">
      <formula>0.47</formula>
    </cfRule>
  </conditionalFormatting>
  <conditionalFormatting sqref="I88:I91">
    <cfRule type="cellIs" dxfId="35" priority="39" operator="greaterThan">
      <formula>0</formula>
    </cfRule>
  </conditionalFormatting>
  <conditionalFormatting sqref="J88:J91">
    <cfRule type="cellIs" dxfId="34" priority="37" operator="lessThan">
      <formula>0.32</formula>
    </cfRule>
    <cfRule type="cellIs" dxfId="33" priority="38" operator="greaterThan">
      <formula>0.47</formula>
    </cfRule>
  </conditionalFormatting>
  <conditionalFormatting sqref="I93:I96">
    <cfRule type="cellIs" dxfId="32" priority="36" operator="greaterThan">
      <formula>0</formula>
    </cfRule>
  </conditionalFormatting>
  <conditionalFormatting sqref="J93:J96">
    <cfRule type="cellIs" dxfId="31" priority="34" operator="lessThan">
      <formula>0.32</formula>
    </cfRule>
    <cfRule type="cellIs" dxfId="30" priority="35" operator="greaterThan">
      <formula>0.47</formula>
    </cfRule>
  </conditionalFormatting>
  <conditionalFormatting sqref="I98:I101">
    <cfRule type="cellIs" dxfId="29" priority="33" operator="greaterThan">
      <formula>0</formula>
    </cfRule>
  </conditionalFormatting>
  <conditionalFormatting sqref="J98:J101">
    <cfRule type="cellIs" dxfId="28" priority="31" operator="lessThan">
      <formula>0.32</formula>
    </cfRule>
    <cfRule type="cellIs" dxfId="27" priority="32" operator="greaterThan">
      <formula>0.47</formula>
    </cfRule>
  </conditionalFormatting>
  <conditionalFormatting sqref="I103:I106">
    <cfRule type="cellIs" dxfId="26" priority="30" operator="greaterThan">
      <formula>0</formula>
    </cfRule>
  </conditionalFormatting>
  <conditionalFormatting sqref="J103:J106">
    <cfRule type="cellIs" dxfId="25" priority="28" operator="lessThan">
      <formula>0.32</formula>
    </cfRule>
    <cfRule type="cellIs" dxfId="24" priority="29" operator="greaterThan">
      <formula>0.47</formula>
    </cfRule>
  </conditionalFormatting>
  <conditionalFormatting sqref="I108:I111">
    <cfRule type="cellIs" dxfId="23" priority="27" operator="greaterThan">
      <formula>0</formula>
    </cfRule>
  </conditionalFormatting>
  <conditionalFormatting sqref="J108:J111">
    <cfRule type="cellIs" dxfId="22" priority="25" operator="lessThan">
      <formula>0.32</formula>
    </cfRule>
    <cfRule type="cellIs" dxfId="21" priority="26" operator="greaterThan">
      <formula>0.47</formula>
    </cfRule>
  </conditionalFormatting>
  <conditionalFormatting sqref="I113:I116">
    <cfRule type="cellIs" dxfId="20" priority="24" operator="greaterThan">
      <formula>0</formula>
    </cfRule>
  </conditionalFormatting>
  <conditionalFormatting sqref="J113:J116">
    <cfRule type="cellIs" dxfId="19" priority="22" operator="lessThan">
      <formula>0.32</formula>
    </cfRule>
    <cfRule type="cellIs" dxfId="18" priority="23" operator="greaterThan">
      <formula>0.47</formula>
    </cfRule>
  </conditionalFormatting>
  <conditionalFormatting sqref="I123:I126">
    <cfRule type="cellIs" dxfId="17" priority="21" operator="greaterThan">
      <formula>0</formula>
    </cfRule>
  </conditionalFormatting>
  <conditionalFormatting sqref="J123:J126">
    <cfRule type="cellIs" dxfId="16" priority="19" operator="lessThan">
      <formula>0.32</formula>
    </cfRule>
    <cfRule type="cellIs" dxfId="15" priority="20" operator="greaterThan">
      <formula>0.47</formula>
    </cfRule>
  </conditionalFormatting>
  <conditionalFormatting sqref="I118:I121">
    <cfRule type="cellIs" dxfId="14" priority="15" operator="greaterThan">
      <formula>0</formula>
    </cfRule>
  </conditionalFormatting>
  <conditionalFormatting sqref="J118:J121">
    <cfRule type="cellIs" dxfId="13" priority="13" operator="lessThan">
      <formula>0.32</formula>
    </cfRule>
    <cfRule type="cellIs" dxfId="12" priority="14" operator="greaterThan">
      <formula>0.47</formula>
    </cfRule>
  </conditionalFormatting>
  <conditionalFormatting sqref="I132:I134">
    <cfRule type="cellIs" dxfId="11" priority="12" operator="greaterThan">
      <formula>0</formula>
    </cfRule>
  </conditionalFormatting>
  <conditionalFormatting sqref="J132:J134">
    <cfRule type="cellIs" dxfId="10" priority="10" operator="lessThan">
      <formula>0.32</formula>
    </cfRule>
    <cfRule type="cellIs" dxfId="9" priority="11" operator="greaterThan">
      <formula>0.47</formula>
    </cfRule>
  </conditionalFormatting>
  <conditionalFormatting sqref="I136:I138">
    <cfRule type="cellIs" dxfId="8" priority="9" operator="greaterThan">
      <formula>0</formula>
    </cfRule>
  </conditionalFormatting>
  <conditionalFormatting sqref="J136:J138">
    <cfRule type="cellIs" dxfId="7" priority="7" operator="lessThan">
      <formula>0.32</formula>
    </cfRule>
    <cfRule type="cellIs" dxfId="6" priority="8" operator="greaterThan">
      <formula>0.47</formula>
    </cfRule>
  </conditionalFormatting>
  <conditionalFormatting sqref="I140:I142">
    <cfRule type="cellIs" dxfId="5" priority="6" operator="greaterThan">
      <formula>0</formula>
    </cfRule>
  </conditionalFormatting>
  <conditionalFormatting sqref="J140:J142">
    <cfRule type="cellIs" dxfId="4" priority="4" operator="lessThan">
      <formula>0.32</formula>
    </cfRule>
    <cfRule type="cellIs" dxfId="3" priority="5" operator="greaterThan">
      <formula>0.47</formula>
    </cfRule>
  </conditionalFormatting>
  <conditionalFormatting sqref="I144:I146">
    <cfRule type="cellIs" dxfId="2" priority="3" operator="greaterThan">
      <formula>0</formula>
    </cfRule>
  </conditionalFormatting>
  <conditionalFormatting sqref="J144:J146">
    <cfRule type="cellIs" dxfId="1" priority="1" operator="lessThan">
      <formula>0.32</formula>
    </cfRule>
    <cfRule type="cellIs" dxfId="0" priority="2" operator="greaterThan">
      <formula>0.47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L2" sqref="L2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</v>
      </c>
      <c r="J1" s="2" t="s">
        <v>62</v>
      </c>
      <c r="K1" s="2" t="s">
        <v>63</v>
      </c>
      <c r="L1" s="2" t="s">
        <v>64</v>
      </c>
    </row>
    <row r="2" spans="1:12">
      <c r="A2" s="1">
        <v>42908</v>
      </c>
      <c r="B2" t="s">
        <v>7</v>
      </c>
      <c r="C2" t="s">
        <v>8</v>
      </c>
      <c r="D2" t="s">
        <v>13</v>
      </c>
      <c r="E2">
        <v>375</v>
      </c>
      <c r="F2">
        <v>191</v>
      </c>
      <c r="G2">
        <v>0.5093333333333333</v>
      </c>
      <c r="I2" t="s">
        <v>65</v>
      </c>
      <c r="J2" s="2">
        <f>SUMIF(B:B,"=AR",E:E)</f>
        <v>1259</v>
      </c>
      <c r="K2" s="2">
        <f>SUMIF(B:B,"=AR",F:F)</f>
        <v>668</v>
      </c>
      <c r="L2">
        <f t="shared" ref="L2:L5" si="0">K2/J2</f>
        <v>0.5305798252581414</v>
      </c>
    </row>
    <row r="3" spans="1:12">
      <c r="A3" s="1">
        <v>42908</v>
      </c>
      <c r="B3" t="s">
        <v>7</v>
      </c>
      <c r="C3" t="s">
        <v>8</v>
      </c>
      <c r="D3" t="s">
        <v>9</v>
      </c>
      <c r="E3">
        <v>286</v>
      </c>
      <c r="F3">
        <v>166</v>
      </c>
      <c r="G3">
        <v>0.58041958041958042</v>
      </c>
      <c r="I3" t="s">
        <v>66</v>
      </c>
      <c r="J3">
        <f>SUMIF(B:B,"=ID",E:E)</f>
        <v>478</v>
      </c>
      <c r="K3">
        <f>SUMIF(B:B,"=ID",F:F)</f>
        <v>237</v>
      </c>
      <c r="L3">
        <f t="shared" si="0"/>
        <v>0.49581589958158995</v>
      </c>
    </row>
    <row r="4" spans="1:12">
      <c r="A4" s="1">
        <v>42908</v>
      </c>
      <c r="B4" t="s">
        <v>24</v>
      </c>
      <c r="C4" t="s">
        <v>25</v>
      </c>
      <c r="D4" t="s">
        <v>26</v>
      </c>
      <c r="E4">
        <v>246</v>
      </c>
      <c r="F4">
        <v>115</v>
      </c>
      <c r="G4">
        <v>0.46747967479674796</v>
      </c>
      <c r="I4" t="s">
        <v>67</v>
      </c>
      <c r="J4">
        <f>SUMIF(B:B,"=MX",E:E)</f>
        <v>0</v>
      </c>
      <c r="K4">
        <f>SUMIF(B:B,"=MX",F:F)</f>
        <v>0</v>
      </c>
      <c r="L4">
        <v>0</v>
      </c>
    </row>
    <row r="5" spans="1:12">
      <c r="A5" s="1">
        <v>42908</v>
      </c>
      <c r="B5" t="s">
        <v>24</v>
      </c>
      <c r="C5" t="s">
        <v>21</v>
      </c>
      <c r="D5" t="s">
        <v>22</v>
      </c>
      <c r="E5">
        <v>232</v>
      </c>
      <c r="F5">
        <v>122</v>
      </c>
      <c r="G5">
        <v>0.52586206896551724</v>
      </c>
      <c r="I5" t="s">
        <v>68</v>
      </c>
      <c r="J5">
        <f>SUMIF(B:B,"=US",E:E)</f>
        <v>3</v>
      </c>
      <c r="K5">
        <f>SUMIF(B:B,"=US",F:F)</f>
        <v>3</v>
      </c>
      <c r="L5">
        <f t="shared" si="0"/>
        <v>1</v>
      </c>
    </row>
    <row r="6" spans="1:12">
      <c r="A6" s="1">
        <v>42908</v>
      </c>
      <c r="B6" t="s">
        <v>7</v>
      </c>
      <c r="C6" t="s">
        <v>8</v>
      </c>
      <c r="D6" t="s">
        <v>12</v>
      </c>
      <c r="E6">
        <v>222</v>
      </c>
      <c r="F6">
        <v>103</v>
      </c>
      <c r="G6">
        <v>0.46396396396396394</v>
      </c>
    </row>
    <row r="7" spans="1:12">
      <c r="A7" s="1">
        <v>42908</v>
      </c>
      <c r="B7" t="s">
        <v>7</v>
      </c>
      <c r="C7" t="s">
        <v>8</v>
      </c>
      <c r="D7" t="s">
        <v>11</v>
      </c>
      <c r="E7">
        <v>201</v>
      </c>
      <c r="F7">
        <v>105</v>
      </c>
      <c r="G7">
        <v>0.52238805970149249</v>
      </c>
    </row>
    <row r="8" spans="1:12">
      <c r="A8" s="1">
        <v>42908</v>
      </c>
      <c r="B8" t="s">
        <v>7</v>
      </c>
      <c r="C8" t="s">
        <v>8</v>
      </c>
      <c r="D8" t="s">
        <v>10</v>
      </c>
      <c r="E8">
        <v>173</v>
      </c>
      <c r="F8">
        <v>102</v>
      </c>
      <c r="G8">
        <v>0.58959537572254339</v>
      </c>
    </row>
    <row r="9" spans="1:12">
      <c r="A9" s="1">
        <v>42908</v>
      </c>
      <c r="B9" t="s">
        <v>48</v>
      </c>
      <c r="C9" t="s">
        <v>8</v>
      </c>
      <c r="D9" t="s">
        <v>13</v>
      </c>
      <c r="E9">
        <v>48</v>
      </c>
      <c r="F9">
        <v>24</v>
      </c>
      <c r="G9">
        <v>0.5</v>
      </c>
    </row>
    <row r="10" spans="1:12">
      <c r="A10" s="1">
        <v>42908</v>
      </c>
      <c r="B10" t="s">
        <v>48</v>
      </c>
      <c r="C10" t="s">
        <v>8</v>
      </c>
      <c r="D10" t="s">
        <v>11</v>
      </c>
      <c r="E10">
        <v>34</v>
      </c>
      <c r="F10">
        <v>14</v>
      </c>
      <c r="G10">
        <v>0.41176470588235292</v>
      </c>
    </row>
    <row r="11" spans="1:12">
      <c r="A11" s="1">
        <v>42908</v>
      </c>
      <c r="B11" t="s">
        <v>48</v>
      </c>
      <c r="C11" t="s">
        <v>8</v>
      </c>
      <c r="D11" t="s">
        <v>9</v>
      </c>
      <c r="E11">
        <v>34</v>
      </c>
      <c r="F11">
        <v>15</v>
      </c>
      <c r="G11">
        <v>0.44117647058823528</v>
      </c>
    </row>
    <row r="12" spans="1:12">
      <c r="A12" s="1">
        <v>42908</v>
      </c>
      <c r="B12" t="s">
        <v>48</v>
      </c>
      <c r="C12" t="s">
        <v>8</v>
      </c>
      <c r="D12" t="s">
        <v>12</v>
      </c>
      <c r="E12">
        <v>23</v>
      </c>
      <c r="F12">
        <v>14</v>
      </c>
      <c r="G12">
        <v>0.60869565217391308</v>
      </c>
    </row>
    <row r="13" spans="1:12">
      <c r="A13" s="1">
        <v>42908</v>
      </c>
      <c r="B13" t="s">
        <v>44</v>
      </c>
      <c r="C13" t="s">
        <v>8</v>
      </c>
      <c r="D13" t="s">
        <v>13</v>
      </c>
      <c r="E13">
        <v>18</v>
      </c>
      <c r="F13">
        <v>12</v>
      </c>
      <c r="G13">
        <v>0.66666666666666663</v>
      </c>
    </row>
    <row r="14" spans="1:12">
      <c r="A14" s="1">
        <v>42908</v>
      </c>
      <c r="B14" t="s">
        <v>44</v>
      </c>
      <c r="C14" t="s">
        <v>8</v>
      </c>
      <c r="D14" t="s">
        <v>9</v>
      </c>
      <c r="E14">
        <v>17</v>
      </c>
      <c r="F14">
        <v>8</v>
      </c>
      <c r="G14">
        <v>0.47058823529411764</v>
      </c>
    </row>
    <row r="15" spans="1:12">
      <c r="A15" s="1">
        <v>42908</v>
      </c>
      <c r="B15" t="s">
        <v>48</v>
      </c>
      <c r="C15" t="s">
        <v>8</v>
      </c>
      <c r="D15" t="s">
        <v>10</v>
      </c>
      <c r="E15">
        <v>13</v>
      </c>
      <c r="F15">
        <v>6</v>
      </c>
      <c r="G15">
        <v>0.46153846153846156</v>
      </c>
    </row>
    <row r="16" spans="1:12">
      <c r="A16" s="1">
        <v>42908</v>
      </c>
      <c r="B16" t="s">
        <v>44</v>
      </c>
      <c r="C16" t="s">
        <v>8</v>
      </c>
      <c r="D16" t="s">
        <v>12</v>
      </c>
      <c r="E16">
        <v>12</v>
      </c>
      <c r="F16">
        <v>4</v>
      </c>
      <c r="G16">
        <v>0.33333333333333331</v>
      </c>
    </row>
    <row r="17" spans="1:7">
      <c r="A17" s="1">
        <v>42908</v>
      </c>
      <c r="B17" t="s">
        <v>44</v>
      </c>
      <c r="C17" t="s">
        <v>8</v>
      </c>
      <c r="D17" t="s">
        <v>10</v>
      </c>
      <c r="E17">
        <v>9</v>
      </c>
      <c r="F17">
        <v>4</v>
      </c>
      <c r="G17">
        <v>0.44444444444444442</v>
      </c>
    </row>
    <row r="18" spans="1:7">
      <c r="A18" s="1">
        <v>42908</v>
      </c>
      <c r="B18" t="s">
        <v>44</v>
      </c>
      <c r="C18" t="s">
        <v>8</v>
      </c>
      <c r="D18" t="s">
        <v>11</v>
      </c>
      <c r="E18">
        <v>8</v>
      </c>
      <c r="F18">
        <v>6</v>
      </c>
      <c r="G18">
        <v>0.75</v>
      </c>
    </row>
    <row r="19" spans="1:7">
      <c r="A19" s="1">
        <v>42908</v>
      </c>
      <c r="B19" t="s">
        <v>61</v>
      </c>
      <c r="C19" t="s">
        <v>25</v>
      </c>
      <c r="D19" t="s">
        <v>26</v>
      </c>
      <c r="E19">
        <v>2</v>
      </c>
      <c r="F19">
        <v>2</v>
      </c>
      <c r="G19">
        <v>1</v>
      </c>
    </row>
    <row r="20" spans="1:7">
      <c r="A20" s="1">
        <v>42908</v>
      </c>
      <c r="B20" t="s">
        <v>115</v>
      </c>
      <c r="C20" t="s">
        <v>8</v>
      </c>
      <c r="D20" t="s">
        <v>9</v>
      </c>
      <c r="E20">
        <v>1</v>
      </c>
      <c r="F20">
        <v>0</v>
      </c>
      <c r="G20">
        <v>0</v>
      </c>
    </row>
    <row r="21" spans="1:7">
      <c r="A21" s="1">
        <v>42908</v>
      </c>
      <c r="B21" t="s">
        <v>99</v>
      </c>
      <c r="C21" t="s">
        <v>8</v>
      </c>
      <c r="D21" t="s">
        <v>12</v>
      </c>
      <c r="E21">
        <v>1</v>
      </c>
      <c r="F21">
        <v>0</v>
      </c>
      <c r="G21">
        <v>0</v>
      </c>
    </row>
    <row r="22" spans="1:7">
      <c r="A22" s="1">
        <v>42908</v>
      </c>
      <c r="B22" t="s">
        <v>51</v>
      </c>
      <c r="C22" t="s">
        <v>8</v>
      </c>
      <c r="D22" t="s">
        <v>10</v>
      </c>
      <c r="E22">
        <v>1</v>
      </c>
      <c r="F22">
        <v>1</v>
      </c>
      <c r="G22">
        <v>1</v>
      </c>
    </row>
    <row r="23" spans="1:7">
      <c r="A23" s="1">
        <v>42908</v>
      </c>
      <c r="B23" t="s">
        <v>53</v>
      </c>
      <c r="C23" t="s">
        <v>8</v>
      </c>
      <c r="D23" t="s">
        <v>10</v>
      </c>
      <c r="E23">
        <v>1</v>
      </c>
      <c r="F23">
        <v>0</v>
      </c>
      <c r="G23">
        <v>0</v>
      </c>
    </row>
    <row r="24" spans="1:7">
      <c r="A24" s="1">
        <v>42908</v>
      </c>
      <c r="B24" t="s">
        <v>116</v>
      </c>
      <c r="C24" t="s">
        <v>25</v>
      </c>
      <c r="D24" t="s">
        <v>26</v>
      </c>
      <c r="E24">
        <v>1</v>
      </c>
      <c r="F24">
        <v>0</v>
      </c>
      <c r="G24">
        <v>0</v>
      </c>
    </row>
    <row r="25" spans="1:7">
      <c r="A25" s="1">
        <v>42908</v>
      </c>
      <c r="B25" t="s">
        <v>42</v>
      </c>
      <c r="C25" t="s">
        <v>8</v>
      </c>
      <c r="D25" t="s">
        <v>9</v>
      </c>
      <c r="E25">
        <v>1</v>
      </c>
      <c r="F25">
        <v>0</v>
      </c>
      <c r="G25">
        <v>0</v>
      </c>
    </row>
    <row r="26" spans="1:7">
      <c r="A26" s="1">
        <v>42908</v>
      </c>
      <c r="B26" t="s">
        <v>43</v>
      </c>
      <c r="C26" t="s">
        <v>8</v>
      </c>
      <c r="D26" t="s">
        <v>9</v>
      </c>
      <c r="E26">
        <v>1</v>
      </c>
      <c r="F26">
        <v>0</v>
      </c>
      <c r="G26">
        <v>0</v>
      </c>
    </row>
    <row r="27" spans="1:7">
      <c r="A27" s="1">
        <v>42908</v>
      </c>
      <c r="B27" t="s">
        <v>7</v>
      </c>
      <c r="C27" t="s">
        <v>8</v>
      </c>
      <c r="D27" t="s">
        <v>103</v>
      </c>
      <c r="E27">
        <v>1</v>
      </c>
      <c r="F27">
        <v>0</v>
      </c>
      <c r="G27">
        <v>0</v>
      </c>
    </row>
    <row r="28" spans="1:7">
      <c r="A28" s="1">
        <v>42908</v>
      </c>
      <c r="B28" t="s">
        <v>45</v>
      </c>
      <c r="C28" t="s">
        <v>25</v>
      </c>
      <c r="D28" t="s">
        <v>26</v>
      </c>
      <c r="E28">
        <v>1</v>
      </c>
      <c r="F28">
        <v>1</v>
      </c>
      <c r="G28">
        <v>1</v>
      </c>
    </row>
    <row r="29" spans="1:7">
      <c r="A29" s="1">
        <v>42908</v>
      </c>
      <c r="B29" t="s">
        <v>20</v>
      </c>
      <c r="C29" t="s">
        <v>8</v>
      </c>
      <c r="D29" t="s">
        <v>10</v>
      </c>
      <c r="E29">
        <v>1</v>
      </c>
      <c r="F29">
        <v>0</v>
      </c>
      <c r="G29">
        <v>0</v>
      </c>
    </row>
    <row r="30" spans="1:7">
      <c r="A30" s="1">
        <v>42908</v>
      </c>
      <c r="B30" t="s">
        <v>61</v>
      </c>
      <c r="C30" t="s">
        <v>8</v>
      </c>
      <c r="D30" t="s">
        <v>11</v>
      </c>
      <c r="E30">
        <v>1</v>
      </c>
      <c r="F30">
        <v>1</v>
      </c>
      <c r="G30">
        <v>1</v>
      </c>
    </row>
    <row r="31" spans="1:7">
      <c r="A31" s="1">
        <v>42908</v>
      </c>
      <c r="B31" t="s">
        <v>20</v>
      </c>
      <c r="C31" t="s">
        <v>8</v>
      </c>
      <c r="D31" t="s">
        <v>12</v>
      </c>
      <c r="E31">
        <v>1</v>
      </c>
      <c r="F31">
        <v>0</v>
      </c>
      <c r="G31">
        <v>0</v>
      </c>
    </row>
    <row r="32" spans="1:7">
      <c r="A32" s="1">
        <v>42908</v>
      </c>
      <c r="B32" t="s">
        <v>51</v>
      </c>
      <c r="C32" t="s">
        <v>8</v>
      </c>
      <c r="D32" t="s">
        <v>13</v>
      </c>
      <c r="E32">
        <v>1</v>
      </c>
      <c r="F32">
        <v>1</v>
      </c>
      <c r="G32">
        <v>1</v>
      </c>
    </row>
    <row r="33" spans="1:7">
      <c r="A33" s="1">
        <v>42908</v>
      </c>
      <c r="B33" t="s">
        <v>43</v>
      </c>
      <c r="C33" t="s">
        <v>8</v>
      </c>
      <c r="D33" t="s">
        <v>13</v>
      </c>
      <c r="E33">
        <v>1</v>
      </c>
      <c r="F33">
        <v>0</v>
      </c>
      <c r="G33">
        <v>0</v>
      </c>
    </row>
    <row r="34" spans="1:7">
      <c r="A34" s="1">
        <v>42908</v>
      </c>
      <c r="B34" t="s">
        <v>18</v>
      </c>
      <c r="C34" t="s">
        <v>8</v>
      </c>
      <c r="D34" t="s">
        <v>10</v>
      </c>
      <c r="E34">
        <v>1</v>
      </c>
      <c r="F34">
        <v>1</v>
      </c>
      <c r="G34">
        <v>1</v>
      </c>
    </row>
    <row r="35" spans="1:7">
      <c r="A35" s="1">
        <v>42908</v>
      </c>
      <c r="B35" t="s">
        <v>7</v>
      </c>
      <c r="C35" t="s">
        <v>8</v>
      </c>
      <c r="D35" t="s">
        <v>14</v>
      </c>
      <c r="E35">
        <v>1</v>
      </c>
      <c r="F35">
        <v>1</v>
      </c>
      <c r="G3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7"/>
  <sheetViews>
    <sheetView workbookViewId="0">
      <selection activeCell="L2" sqref="L2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</v>
      </c>
      <c r="J1" s="2" t="s">
        <v>62</v>
      </c>
      <c r="K1" s="2" t="s">
        <v>63</v>
      </c>
      <c r="L1" s="2" t="s">
        <v>64</v>
      </c>
    </row>
    <row r="2" spans="1:12">
      <c r="A2" s="1">
        <v>42907</v>
      </c>
      <c r="B2" t="s">
        <v>7</v>
      </c>
      <c r="C2" t="s">
        <v>8</v>
      </c>
      <c r="D2" t="s">
        <v>13</v>
      </c>
      <c r="E2">
        <v>426</v>
      </c>
      <c r="F2">
        <v>218</v>
      </c>
      <c r="G2">
        <v>0.51173708920187788</v>
      </c>
      <c r="I2" t="s">
        <v>65</v>
      </c>
      <c r="J2" s="2">
        <f>SUMIF(B:B,"=AR",E:E)</f>
        <v>1294</v>
      </c>
      <c r="K2" s="2">
        <f>SUMIF(B:B,"=AR",F:F)</f>
        <v>689</v>
      </c>
      <c r="L2">
        <f t="shared" ref="L2:L5" si="0">K2/J2</f>
        <v>0.53245749613601234</v>
      </c>
    </row>
    <row r="3" spans="1:12">
      <c r="A3" s="1">
        <v>42907</v>
      </c>
      <c r="B3" t="s">
        <v>24</v>
      </c>
      <c r="C3" t="s">
        <v>21</v>
      </c>
      <c r="D3" t="s">
        <v>22</v>
      </c>
      <c r="E3">
        <v>334</v>
      </c>
      <c r="F3">
        <v>194</v>
      </c>
      <c r="G3">
        <v>0.58083832335329344</v>
      </c>
      <c r="I3" t="s">
        <v>66</v>
      </c>
      <c r="J3">
        <f>SUMIF(B:B,"=ID",E:E)</f>
        <v>521</v>
      </c>
      <c r="K3">
        <f>SUMIF(B:B,"=ID",F:F)</f>
        <v>275</v>
      </c>
      <c r="L3">
        <f t="shared" si="0"/>
        <v>0.52783109404990403</v>
      </c>
    </row>
    <row r="4" spans="1:12">
      <c r="A4" s="1">
        <v>42907</v>
      </c>
      <c r="B4" t="s">
        <v>7</v>
      </c>
      <c r="C4" t="s">
        <v>8</v>
      </c>
      <c r="D4" t="s">
        <v>9</v>
      </c>
      <c r="E4">
        <v>262</v>
      </c>
      <c r="F4">
        <v>151</v>
      </c>
      <c r="G4">
        <v>0.57633587786259544</v>
      </c>
      <c r="I4" t="s">
        <v>67</v>
      </c>
      <c r="J4">
        <f>SUMIF(B:B,"=MX",E:E)</f>
        <v>0</v>
      </c>
      <c r="K4">
        <f>SUMIF(B:B,"=MX",F:F)</f>
        <v>0</v>
      </c>
      <c r="L4">
        <v>0</v>
      </c>
    </row>
    <row r="5" spans="1:12">
      <c r="A5" s="1">
        <v>42907</v>
      </c>
      <c r="B5" t="s">
        <v>7</v>
      </c>
      <c r="C5" t="s">
        <v>8</v>
      </c>
      <c r="D5" t="s">
        <v>12</v>
      </c>
      <c r="E5">
        <v>239</v>
      </c>
      <c r="F5">
        <v>113</v>
      </c>
      <c r="G5">
        <v>0.47280334728033474</v>
      </c>
      <c r="I5" t="s">
        <v>68</v>
      </c>
      <c r="J5">
        <f>SUMIF(B:B,"=US",E:E)</f>
        <v>2</v>
      </c>
      <c r="K5">
        <f>SUMIF(B:B,"=US",F:F)</f>
        <v>2</v>
      </c>
      <c r="L5">
        <f t="shared" si="0"/>
        <v>1</v>
      </c>
    </row>
    <row r="6" spans="1:12">
      <c r="A6" s="1">
        <v>42907</v>
      </c>
      <c r="B6" t="s">
        <v>7</v>
      </c>
      <c r="C6" t="s">
        <v>8</v>
      </c>
      <c r="D6" t="s">
        <v>11</v>
      </c>
      <c r="E6">
        <v>195</v>
      </c>
      <c r="F6">
        <v>108</v>
      </c>
      <c r="G6">
        <v>0.55384615384615388</v>
      </c>
    </row>
    <row r="7" spans="1:12">
      <c r="A7" s="1">
        <v>42907</v>
      </c>
      <c r="B7" t="s">
        <v>24</v>
      </c>
      <c r="C7" t="s">
        <v>25</v>
      </c>
      <c r="D7" t="s">
        <v>26</v>
      </c>
      <c r="E7">
        <v>187</v>
      </c>
      <c r="F7">
        <v>81</v>
      </c>
      <c r="G7">
        <v>0.43315508021390375</v>
      </c>
    </row>
    <row r="8" spans="1:12">
      <c r="A8" s="1">
        <v>42907</v>
      </c>
      <c r="B8" t="s">
        <v>7</v>
      </c>
      <c r="C8" t="s">
        <v>8</v>
      </c>
      <c r="D8" t="s">
        <v>10</v>
      </c>
      <c r="E8">
        <v>170</v>
      </c>
      <c r="F8">
        <v>98</v>
      </c>
      <c r="G8">
        <v>0.57647058823529407</v>
      </c>
    </row>
    <row r="9" spans="1:12">
      <c r="A9" s="1">
        <v>42907</v>
      </c>
      <c r="B9" t="s">
        <v>48</v>
      </c>
      <c r="C9" t="s">
        <v>8</v>
      </c>
      <c r="D9" t="s">
        <v>13</v>
      </c>
      <c r="E9">
        <v>67</v>
      </c>
      <c r="F9">
        <v>33</v>
      </c>
      <c r="G9">
        <v>0.4925373134328358</v>
      </c>
    </row>
    <row r="10" spans="1:12">
      <c r="A10" s="1">
        <v>42907</v>
      </c>
      <c r="B10" t="s">
        <v>48</v>
      </c>
      <c r="C10" t="s">
        <v>8</v>
      </c>
      <c r="D10" t="s">
        <v>12</v>
      </c>
      <c r="E10">
        <v>36</v>
      </c>
      <c r="F10">
        <v>20</v>
      </c>
      <c r="G10">
        <v>0.55555555555555558</v>
      </c>
    </row>
    <row r="11" spans="1:12">
      <c r="A11" s="1">
        <v>42907</v>
      </c>
      <c r="B11" t="s">
        <v>48</v>
      </c>
      <c r="C11" t="s">
        <v>8</v>
      </c>
      <c r="D11" t="s">
        <v>9</v>
      </c>
      <c r="E11">
        <v>35</v>
      </c>
      <c r="F11">
        <v>18</v>
      </c>
      <c r="G11">
        <v>0.51428571428571423</v>
      </c>
    </row>
    <row r="12" spans="1:12">
      <c r="A12" s="1">
        <v>42907</v>
      </c>
      <c r="B12" t="s">
        <v>48</v>
      </c>
      <c r="C12" t="s">
        <v>8</v>
      </c>
      <c r="D12" t="s">
        <v>11</v>
      </c>
      <c r="E12">
        <v>28</v>
      </c>
      <c r="F12">
        <v>11</v>
      </c>
      <c r="G12">
        <v>0.39285714285714285</v>
      </c>
    </row>
    <row r="13" spans="1:12">
      <c r="A13" s="1">
        <v>42907</v>
      </c>
      <c r="B13" t="s">
        <v>48</v>
      </c>
      <c r="C13" t="s">
        <v>8</v>
      </c>
      <c r="D13" t="s">
        <v>10</v>
      </c>
      <c r="E13">
        <v>27</v>
      </c>
      <c r="F13">
        <v>15</v>
      </c>
      <c r="G13">
        <v>0.55555555555555558</v>
      </c>
    </row>
    <row r="14" spans="1:12">
      <c r="A14" s="1">
        <v>42907</v>
      </c>
      <c r="B14" t="s">
        <v>44</v>
      </c>
      <c r="C14" t="s">
        <v>8</v>
      </c>
      <c r="D14" t="s">
        <v>9</v>
      </c>
      <c r="E14">
        <v>24</v>
      </c>
      <c r="F14">
        <v>15</v>
      </c>
      <c r="G14">
        <v>0.625</v>
      </c>
    </row>
    <row r="15" spans="1:12">
      <c r="A15" s="1">
        <v>42907</v>
      </c>
      <c r="B15" t="s">
        <v>44</v>
      </c>
      <c r="C15" t="s">
        <v>8</v>
      </c>
      <c r="D15" t="s">
        <v>13</v>
      </c>
      <c r="E15">
        <v>21</v>
      </c>
      <c r="F15">
        <v>11</v>
      </c>
      <c r="G15">
        <v>0.52380952380952384</v>
      </c>
    </row>
    <row r="16" spans="1:12">
      <c r="A16" s="1">
        <v>42907</v>
      </c>
      <c r="B16" t="s">
        <v>44</v>
      </c>
      <c r="C16" t="s">
        <v>8</v>
      </c>
      <c r="D16" t="s">
        <v>11</v>
      </c>
      <c r="E16">
        <v>15</v>
      </c>
      <c r="F16">
        <v>9</v>
      </c>
      <c r="G16">
        <v>0.6</v>
      </c>
    </row>
    <row r="17" spans="1:7">
      <c r="A17" s="1">
        <v>42907</v>
      </c>
      <c r="B17" t="s">
        <v>44</v>
      </c>
      <c r="C17" t="s">
        <v>8</v>
      </c>
      <c r="D17" t="s">
        <v>12</v>
      </c>
      <c r="E17">
        <v>11</v>
      </c>
      <c r="F17">
        <v>5</v>
      </c>
      <c r="G17">
        <v>0.45454545454545453</v>
      </c>
    </row>
    <row r="18" spans="1:7">
      <c r="A18" s="1">
        <v>42907</v>
      </c>
      <c r="B18" t="s">
        <v>44</v>
      </c>
      <c r="C18" t="s">
        <v>8</v>
      </c>
      <c r="D18" t="s">
        <v>10</v>
      </c>
      <c r="E18">
        <v>8</v>
      </c>
      <c r="F18">
        <v>5</v>
      </c>
      <c r="G18">
        <v>0.625</v>
      </c>
    </row>
    <row r="19" spans="1:7">
      <c r="A19" s="1">
        <v>42907</v>
      </c>
      <c r="B19" t="s">
        <v>42</v>
      </c>
      <c r="C19" t="s">
        <v>8</v>
      </c>
      <c r="D19" t="s">
        <v>13</v>
      </c>
      <c r="E19">
        <v>2</v>
      </c>
      <c r="F19">
        <v>1</v>
      </c>
      <c r="G19">
        <v>0.5</v>
      </c>
    </row>
    <row r="20" spans="1:7">
      <c r="A20" s="1">
        <v>42907</v>
      </c>
      <c r="B20" t="s">
        <v>45</v>
      </c>
      <c r="C20" t="s">
        <v>25</v>
      </c>
      <c r="D20" t="s">
        <v>26</v>
      </c>
      <c r="E20">
        <v>2</v>
      </c>
      <c r="F20">
        <v>0</v>
      </c>
      <c r="G20">
        <v>0</v>
      </c>
    </row>
    <row r="21" spans="1:7">
      <c r="A21" s="1">
        <v>42907</v>
      </c>
      <c r="B21" t="s">
        <v>43</v>
      </c>
      <c r="C21" t="s">
        <v>8</v>
      </c>
      <c r="D21" t="s">
        <v>13</v>
      </c>
      <c r="E21">
        <v>1</v>
      </c>
      <c r="F21">
        <v>0</v>
      </c>
      <c r="G21">
        <v>0</v>
      </c>
    </row>
    <row r="22" spans="1:7">
      <c r="A22" s="1">
        <v>42907</v>
      </c>
      <c r="B22" t="s">
        <v>61</v>
      </c>
      <c r="C22" t="s">
        <v>8</v>
      </c>
      <c r="D22" t="s">
        <v>13</v>
      </c>
      <c r="E22">
        <v>1</v>
      </c>
      <c r="F22">
        <v>1</v>
      </c>
      <c r="G22">
        <v>1</v>
      </c>
    </row>
    <row r="23" spans="1:7">
      <c r="A23" s="1">
        <v>42907</v>
      </c>
      <c r="B23" t="s">
        <v>42</v>
      </c>
      <c r="C23" t="s">
        <v>8</v>
      </c>
      <c r="D23" t="s">
        <v>10</v>
      </c>
      <c r="E23">
        <v>1</v>
      </c>
      <c r="F23">
        <v>1</v>
      </c>
      <c r="G23">
        <v>1</v>
      </c>
    </row>
    <row r="24" spans="1:7">
      <c r="A24" s="1">
        <v>42907</v>
      </c>
      <c r="B24" t="s">
        <v>117</v>
      </c>
      <c r="C24" t="s">
        <v>8</v>
      </c>
      <c r="D24" t="s">
        <v>13</v>
      </c>
      <c r="E24">
        <v>1</v>
      </c>
      <c r="F24">
        <v>0</v>
      </c>
      <c r="G24">
        <v>0</v>
      </c>
    </row>
    <row r="25" spans="1:7">
      <c r="A25" s="1">
        <v>42907</v>
      </c>
      <c r="B25" t="s">
        <v>44</v>
      </c>
      <c r="C25" t="s">
        <v>8</v>
      </c>
      <c r="D25" t="s">
        <v>14</v>
      </c>
      <c r="E25">
        <v>1</v>
      </c>
      <c r="F25">
        <v>0</v>
      </c>
      <c r="G25">
        <v>0</v>
      </c>
    </row>
    <row r="26" spans="1:7">
      <c r="A26" s="1">
        <v>42907</v>
      </c>
      <c r="B26" t="s">
        <v>61</v>
      </c>
      <c r="C26" t="s">
        <v>25</v>
      </c>
      <c r="D26" t="s">
        <v>26</v>
      </c>
      <c r="E26">
        <v>1</v>
      </c>
      <c r="F26">
        <v>1</v>
      </c>
      <c r="G26">
        <v>1</v>
      </c>
    </row>
    <row r="27" spans="1:7">
      <c r="A27" s="1">
        <v>42907</v>
      </c>
      <c r="B27" t="s">
        <v>91</v>
      </c>
      <c r="C27" t="s">
        <v>8</v>
      </c>
      <c r="D27" t="s">
        <v>13</v>
      </c>
      <c r="E27">
        <v>1</v>
      </c>
      <c r="F27">
        <v>1</v>
      </c>
      <c r="G27">
        <v>1</v>
      </c>
    </row>
    <row r="28" spans="1:7">
      <c r="A28" s="1">
        <v>42907</v>
      </c>
      <c r="B28" t="s">
        <v>43</v>
      </c>
      <c r="C28" t="s">
        <v>8</v>
      </c>
      <c r="D28" t="s">
        <v>11</v>
      </c>
      <c r="E28">
        <v>1</v>
      </c>
      <c r="F28">
        <v>0</v>
      </c>
      <c r="G28">
        <v>0</v>
      </c>
    </row>
    <row r="29" spans="1:7">
      <c r="A29" s="1">
        <v>42907</v>
      </c>
      <c r="B29" t="s">
        <v>42</v>
      </c>
      <c r="C29" t="s">
        <v>8</v>
      </c>
      <c r="D29" t="s">
        <v>9</v>
      </c>
      <c r="E29">
        <v>1</v>
      </c>
      <c r="F29">
        <v>1</v>
      </c>
      <c r="G29">
        <v>1</v>
      </c>
    </row>
    <row r="30" spans="1:7">
      <c r="A30" s="1">
        <v>42907</v>
      </c>
      <c r="B30" t="s">
        <v>17</v>
      </c>
      <c r="C30" t="s">
        <v>8</v>
      </c>
      <c r="D30" t="s">
        <v>9</v>
      </c>
      <c r="E30">
        <v>1</v>
      </c>
      <c r="F30">
        <v>1</v>
      </c>
      <c r="G30">
        <v>1</v>
      </c>
    </row>
    <row r="31" spans="1:7">
      <c r="A31" s="1">
        <v>42907</v>
      </c>
      <c r="B31" t="s">
        <v>43</v>
      </c>
      <c r="C31" t="s">
        <v>8</v>
      </c>
      <c r="D31" t="s">
        <v>12</v>
      </c>
      <c r="E31">
        <v>1</v>
      </c>
      <c r="F31">
        <v>0</v>
      </c>
      <c r="G31">
        <v>0</v>
      </c>
    </row>
    <row r="32" spans="1:7">
      <c r="A32" s="1">
        <v>42907</v>
      </c>
      <c r="B32" t="s">
        <v>48</v>
      </c>
      <c r="C32" t="s">
        <v>8</v>
      </c>
      <c r="D32" t="s">
        <v>103</v>
      </c>
      <c r="E32">
        <v>1</v>
      </c>
      <c r="F32">
        <v>0</v>
      </c>
      <c r="G32">
        <v>0</v>
      </c>
    </row>
    <row r="33" spans="1:7">
      <c r="A33" s="1">
        <v>42907</v>
      </c>
      <c r="B33" t="s">
        <v>7</v>
      </c>
      <c r="C33" t="s">
        <v>8</v>
      </c>
      <c r="D33" t="s">
        <v>103</v>
      </c>
      <c r="E33">
        <v>1</v>
      </c>
      <c r="F33">
        <v>1</v>
      </c>
      <c r="G33">
        <v>1</v>
      </c>
    </row>
    <row r="34" spans="1:7">
      <c r="A34" s="1">
        <v>42907</v>
      </c>
      <c r="B34" t="s">
        <v>51</v>
      </c>
      <c r="C34" t="s">
        <v>8</v>
      </c>
      <c r="D34" t="s">
        <v>12</v>
      </c>
      <c r="E34">
        <v>1</v>
      </c>
      <c r="F34">
        <v>0</v>
      </c>
      <c r="G34">
        <v>0</v>
      </c>
    </row>
    <row r="35" spans="1:7">
      <c r="A35" s="1">
        <v>42907</v>
      </c>
      <c r="B35" t="s">
        <v>7</v>
      </c>
      <c r="C35" t="s">
        <v>8</v>
      </c>
      <c r="D35" t="s">
        <v>14</v>
      </c>
      <c r="E35">
        <v>1</v>
      </c>
      <c r="F35">
        <v>0</v>
      </c>
      <c r="G35">
        <v>0</v>
      </c>
    </row>
    <row r="36" spans="1:7">
      <c r="A36" s="1">
        <v>42907</v>
      </c>
      <c r="B36" t="s">
        <v>45</v>
      </c>
      <c r="C36" t="s">
        <v>21</v>
      </c>
      <c r="D36" t="s">
        <v>22</v>
      </c>
      <c r="E36">
        <v>1</v>
      </c>
      <c r="F36">
        <v>1</v>
      </c>
      <c r="G36">
        <v>1</v>
      </c>
    </row>
    <row r="37" spans="1:7">
      <c r="A37" s="1">
        <v>42907</v>
      </c>
      <c r="B37" t="s">
        <v>51</v>
      </c>
      <c r="C37" t="s">
        <v>8</v>
      </c>
      <c r="D37" t="s">
        <v>9</v>
      </c>
      <c r="E37">
        <v>1</v>
      </c>
      <c r="F37">
        <v>1</v>
      </c>
      <c r="G3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I1" sqref="I1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114</v>
      </c>
      <c r="J1" s="2" t="s">
        <v>62</v>
      </c>
      <c r="K1" s="2" t="s">
        <v>63</v>
      </c>
      <c r="L1" s="2" t="s">
        <v>64</v>
      </c>
    </row>
    <row r="2" spans="1:12">
      <c r="A2" s="1">
        <v>42906</v>
      </c>
      <c r="B2" t="s">
        <v>109</v>
      </c>
      <c r="C2" t="s">
        <v>21</v>
      </c>
      <c r="D2" t="s">
        <v>22</v>
      </c>
      <c r="E2">
        <v>1</v>
      </c>
      <c r="F2">
        <v>1</v>
      </c>
      <c r="G2">
        <v>1</v>
      </c>
      <c r="I2" t="s">
        <v>65</v>
      </c>
      <c r="J2" s="2">
        <f>SUMIF(B:B,"=AR",E:E)</f>
        <v>1151</v>
      </c>
      <c r="K2" s="2">
        <f>SUMIF(B:B,"=AR",F:F)</f>
        <v>621</v>
      </c>
      <c r="L2">
        <f t="shared" ref="L2:L5" si="0">K2/J2</f>
        <v>0.53953084274543872</v>
      </c>
    </row>
    <row r="3" spans="1:12">
      <c r="A3" s="1">
        <v>42906</v>
      </c>
      <c r="B3" t="s">
        <v>7</v>
      </c>
      <c r="C3" t="s">
        <v>8</v>
      </c>
      <c r="D3" t="s">
        <v>13</v>
      </c>
      <c r="E3">
        <v>316</v>
      </c>
      <c r="F3">
        <v>167</v>
      </c>
      <c r="G3">
        <v>0.52848101265822789</v>
      </c>
      <c r="I3" t="s">
        <v>66</v>
      </c>
      <c r="J3">
        <f>SUMIF(B:B,"=ID",E:E)</f>
        <v>573</v>
      </c>
      <c r="K3">
        <f>SUMIF(B:B,"=ID",F:F)</f>
        <v>301</v>
      </c>
      <c r="L3">
        <f t="shared" si="0"/>
        <v>0.52530541012216403</v>
      </c>
    </row>
    <row r="4" spans="1:12">
      <c r="A4" s="1">
        <v>42906</v>
      </c>
      <c r="B4" t="s">
        <v>7</v>
      </c>
      <c r="C4" t="s">
        <v>8</v>
      </c>
      <c r="D4" t="s">
        <v>9</v>
      </c>
      <c r="E4">
        <v>266</v>
      </c>
      <c r="F4">
        <v>159</v>
      </c>
      <c r="G4">
        <v>0.59774436090225569</v>
      </c>
      <c r="I4" t="s">
        <v>67</v>
      </c>
      <c r="J4">
        <f>SUMIF(B:B,"=MX",E:E)</f>
        <v>0</v>
      </c>
      <c r="K4">
        <f>SUMIF(B:B,"=MX",F:F)</f>
        <v>0</v>
      </c>
      <c r="L4">
        <v>0</v>
      </c>
    </row>
    <row r="5" spans="1:12">
      <c r="A5" s="1">
        <v>42906</v>
      </c>
      <c r="B5" t="s">
        <v>7</v>
      </c>
      <c r="C5" t="s">
        <v>8</v>
      </c>
      <c r="D5" t="s">
        <v>12</v>
      </c>
      <c r="E5">
        <v>215</v>
      </c>
      <c r="F5">
        <v>108</v>
      </c>
      <c r="G5">
        <v>0.50232558139534889</v>
      </c>
      <c r="I5" t="s">
        <v>68</v>
      </c>
      <c r="J5">
        <f>SUMIF(B:B,"=US",E:E)</f>
        <v>2</v>
      </c>
      <c r="K5">
        <f>SUMIF(B:B,"=US",F:F)</f>
        <v>1</v>
      </c>
      <c r="L5">
        <f t="shared" si="0"/>
        <v>0.5</v>
      </c>
    </row>
    <row r="6" spans="1:12">
      <c r="A6" s="1">
        <v>42906</v>
      </c>
      <c r="B6" t="s">
        <v>7</v>
      </c>
      <c r="C6" t="s">
        <v>8</v>
      </c>
      <c r="D6" t="s">
        <v>10</v>
      </c>
      <c r="E6">
        <v>184</v>
      </c>
      <c r="F6">
        <v>110</v>
      </c>
      <c r="G6">
        <v>0.59782608695652173</v>
      </c>
    </row>
    <row r="7" spans="1:12">
      <c r="A7" s="1">
        <v>42906</v>
      </c>
      <c r="B7" t="s">
        <v>7</v>
      </c>
      <c r="C7" t="s">
        <v>8</v>
      </c>
      <c r="D7" t="s">
        <v>11</v>
      </c>
      <c r="E7">
        <v>165</v>
      </c>
      <c r="F7">
        <v>75</v>
      </c>
      <c r="G7">
        <v>0.45454545454545453</v>
      </c>
    </row>
    <row r="8" spans="1:12">
      <c r="A8" s="1">
        <v>42906</v>
      </c>
      <c r="B8" t="s">
        <v>7</v>
      </c>
      <c r="C8" t="s">
        <v>8</v>
      </c>
      <c r="D8" t="s">
        <v>103</v>
      </c>
      <c r="E8">
        <v>3</v>
      </c>
      <c r="F8">
        <v>2</v>
      </c>
      <c r="G8">
        <v>0.66666666666666663</v>
      </c>
    </row>
    <row r="9" spans="1:12">
      <c r="A9" s="1">
        <v>42906</v>
      </c>
      <c r="B9" t="s">
        <v>7</v>
      </c>
      <c r="C9" t="s">
        <v>8</v>
      </c>
      <c r="D9" t="s">
        <v>14</v>
      </c>
      <c r="E9">
        <v>2</v>
      </c>
      <c r="F9">
        <v>0</v>
      </c>
      <c r="G9">
        <v>0</v>
      </c>
    </row>
    <row r="10" spans="1:12">
      <c r="A10" s="1">
        <v>42906</v>
      </c>
      <c r="B10" t="s">
        <v>17</v>
      </c>
      <c r="C10" t="s">
        <v>8</v>
      </c>
      <c r="D10" t="s">
        <v>9</v>
      </c>
      <c r="E10">
        <v>3</v>
      </c>
      <c r="F10">
        <v>2</v>
      </c>
      <c r="G10">
        <v>0.66666666666666663</v>
      </c>
    </row>
    <row r="11" spans="1:12">
      <c r="A11" s="1">
        <v>42906</v>
      </c>
      <c r="B11" t="s">
        <v>20</v>
      </c>
      <c r="C11" t="s">
        <v>8</v>
      </c>
      <c r="D11" t="s">
        <v>9</v>
      </c>
      <c r="E11">
        <v>1</v>
      </c>
      <c r="F11">
        <v>1</v>
      </c>
      <c r="G11">
        <v>1</v>
      </c>
    </row>
    <row r="12" spans="1:12">
      <c r="A12" s="1">
        <v>42906</v>
      </c>
      <c r="B12" t="s">
        <v>24</v>
      </c>
      <c r="C12" t="s">
        <v>21</v>
      </c>
      <c r="D12" t="s">
        <v>22</v>
      </c>
      <c r="E12">
        <v>366</v>
      </c>
      <c r="F12">
        <v>204</v>
      </c>
      <c r="G12">
        <v>0.55737704918032782</v>
      </c>
    </row>
    <row r="13" spans="1:12">
      <c r="A13" s="1">
        <v>42906</v>
      </c>
      <c r="B13" t="s">
        <v>24</v>
      </c>
      <c r="C13" t="s">
        <v>25</v>
      </c>
      <c r="D13" t="s">
        <v>26</v>
      </c>
      <c r="E13">
        <v>207</v>
      </c>
      <c r="F13">
        <v>97</v>
      </c>
      <c r="G13">
        <v>0.46859903381642515</v>
      </c>
    </row>
    <row r="14" spans="1:12">
      <c r="A14" s="1">
        <v>42906</v>
      </c>
      <c r="B14" t="s">
        <v>53</v>
      </c>
      <c r="C14" t="s">
        <v>8</v>
      </c>
      <c r="D14" t="s">
        <v>12</v>
      </c>
      <c r="E14">
        <v>1</v>
      </c>
      <c r="F14">
        <v>1</v>
      </c>
      <c r="G14">
        <v>1</v>
      </c>
    </row>
    <row r="15" spans="1:12">
      <c r="A15" s="1">
        <v>42906</v>
      </c>
      <c r="B15" t="s">
        <v>53</v>
      </c>
      <c r="C15" t="s">
        <v>25</v>
      </c>
      <c r="D15" t="s">
        <v>26</v>
      </c>
      <c r="E15">
        <v>1</v>
      </c>
      <c r="F15">
        <v>1</v>
      </c>
      <c r="G15">
        <v>1</v>
      </c>
    </row>
    <row r="16" spans="1:12">
      <c r="A16" s="1">
        <v>42906</v>
      </c>
      <c r="B16" t="s">
        <v>53</v>
      </c>
      <c r="C16" t="s">
        <v>21</v>
      </c>
      <c r="D16" t="s">
        <v>22</v>
      </c>
      <c r="E16">
        <v>1</v>
      </c>
      <c r="F16">
        <v>1</v>
      </c>
      <c r="G16">
        <v>1</v>
      </c>
    </row>
    <row r="17" spans="1:7">
      <c r="A17" s="1">
        <v>42906</v>
      </c>
      <c r="B17" t="s">
        <v>43</v>
      </c>
      <c r="C17" t="s">
        <v>8</v>
      </c>
      <c r="D17" t="s">
        <v>13</v>
      </c>
      <c r="E17">
        <v>1</v>
      </c>
      <c r="F17">
        <v>0</v>
      </c>
      <c r="G17">
        <v>0</v>
      </c>
    </row>
    <row r="18" spans="1:7">
      <c r="A18" s="1">
        <v>42906</v>
      </c>
      <c r="B18" t="s">
        <v>99</v>
      </c>
      <c r="C18" t="s">
        <v>8</v>
      </c>
      <c r="D18" t="s">
        <v>13</v>
      </c>
      <c r="E18">
        <v>1</v>
      </c>
      <c r="F18">
        <v>1</v>
      </c>
      <c r="G18">
        <v>1</v>
      </c>
    </row>
    <row r="19" spans="1:7">
      <c r="A19" s="1">
        <v>42906</v>
      </c>
      <c r="B19" t="s">
        <v>44</v>
      </c>
      <c r="C19" t="s">
        <v>8</v>
      </c>
      <c r="D19" t="s">
        <v>13</v>
      </c>
      <c r="E19">
        <v>25</v>
      </c>
      <c r="F19">
        <v>10</v>
      </c>
      <c r="G19">
        <v>0.4</v>
      </c>
    </row>
    <row r="20" spans="1:7">
      <c r="A20" s="1">
        <v>42906</v>
      </c>
      <c r="B20" t="s">
        <v>44</v>
      </c>
      <c r="C20" t="s">
        <v>8</v>
      </c>
      <c r="D20" t="s">
        <v>9</v>
      </c>
      <c r="E20">
        <v>21</v>
      </c>
      <c r="F20">
        <v>11</v>
      </c>
      <c r="G20">
        <v>0.52380952380952384</v>
      </c>
    </row>
    <row r="21" spans="1:7">
      <c r="A21" s="1">
        <v>42906</v>
      </c>
      <c r="B21" t="s">
        <v>44</v>
      </c>
      <c r="C21" t="s">
        <v>8</v>
      </c>
      <c r="D21" t="s">
        <v>12</v>
      </c>
      <c r="E21">
        <v>13</v>
      </c>
      <c r="F21">
        <v>6</v>
      </c>
      <c r="G21">
        <v>0.46153846153846156</v>
      </c>
    </row>
    <row r="22" spans="1:7">
      <c r="A22" s="1">
        <v>42906</v>
      </c>
      <c r="B22" t="s">
        <v>44</v>
      </c>
      <c r="C22" t="s">
        <v>8</v>
      </c>
      <c r="D22" t="s">
        <v>10</v>
      </c>
      <c r="E22">
        <v>11</v>
      </c>
      <c r="F22">
        <v>6</v>
      </c>
      <c r="G22">
        <v>0.54545454545454541</v>
      </c>
    </row>
    <row r="23" spans="1:7">
      <c r="A23" s="1">
        <v>42906</v>
      </c>
      <c r="B23" t="s">
        <v>44</v>
      </c>
      <c r="C23" t="s">
        <v>8</v>
      </c>
      <c r="D23" t="s">
        <v>11</v>
      </c>
      <c r="E23">
        <v>10</v>
      </c>
      <c r="F23">
        <v>6</v>
      </c>
      <c r="G23">
        <v>0.6</v>
      </c>
    </row>
    <row r="24" spans="1:7">
      <c r="A24" s="1">
        <v>42906</v>
      </c>
      <c r="B24" t="s">
        <v>45</v>
      </c>
      <c r="C24" t="s">
        <v>21</v>
      </c>
      <c r="D24" t="s">
        <v>22</v>
      </c>
      <c r="E24">
        <v>1</v>
      </c>
      <c r="F24">
        <v>0</v>
      </c>
      <c r="G24">
        <v>0</v>
      </c>
    </row>
    <row r="25" spans="1:7">
      <c r="A25" s="1">
        <v>42906</v>
      </c>
      <c r="B25" t="s">
        <v>61</v>
      </c>
      <c r="C25" t="s">
        <v>25</v>
      </c>
      <c r="D25" t="s">
        <v>26</v>
      </c>
      <c r="E25">
        <v>1</v>
      </c>
      <c r="F25">
        <v>1</v>
      </c>
      <c r="G25">
        <v>1</v>
      </c>
    </row>
    <row r="26" spans="1:7">
      <c r="A26" s="1">
        <v>42906</v>
      </c>
      <c r="B26" t="s">
        <v>61</v>
      </c>
      <c r="C26" t="s">
        <v>8</v>
      </c>
      <c r="D26" t="s">
        <v>9</v>
      </c>
      <c r="E26">
        <v>1</v>
      </c>
      <c r="F26">
        <v>0</v>
      </c>
      <c r="G26">
        <v>0</v>
      </c>
    </row>
    <row r="27" spans="1:7">
      <c r="A27" s="1">
        <v>42906</v>
      </c>
      <c r="B27" t="s">
        <v>48</v>
      </c>
      <c r="C27" t="s">
        <v>8</v>
      </c>
      <c r="D27" t="s">
        <v>9</v>
      </c>
      <c r="E27">
        <v>37</v>
      </c>
      <c r="F27">
        <v>22</v>
      </c>
      <c r="G27">
        <v>0.59459459459459463</v>
      </c>
    </row>
    <row r="28" spans="1:7">
      <c r="A28" s="1">
        <v>42906</v>
      </c>
      <c r="B28" t="s">
        <v>48</v>
      </c>
      <c r="C28" t="s">
        <v>8</v>
      </c>
      <c r="D28" t="s">
        <v>13</v>
      </c>
      <c r="E28">
        <v>32</v>
      </c>
      <c r="F28">
        <v>14</v>
      </c>
      <c r="G28">
        <v>0.4375</v>
      </c>
    </row>
    <row r="29" spans="1:7">
      <c r="A29" s="1">
        <v>42906</v>
      </c>
      <c r="B29" t="s">
        <v>48</v>
      </c>
      <c r="C29" t="s">
        <v>8</v>
      </c>
      <c r="D29" t="s">
        <v>12</v>
      </c>
      <c r="E29">
        <v>28</v>
      </c>
      <c r="F29">
        <v>14</v>
      </c>
      <c r="G29">
        <v>0.5</v>
      </c>
    </row>
    <row r="30" spans="1:7">
      <c r="A30" s="1">
        <v>42906</v>
      </c>
      <c r="B30" t="s">
        <v>48</v>
      </c>
      <c r="C30" t="s">
        <v>8</v>
      </c>
      <c r="D30" t="s">
        <v>11</v>
      </c>
      <c r="E30">
        <v>19</v>
      </c>
      <c r="F30">
        <v>7</v>
      </c>
      <c r="G30">
        <v>0.36842105263157893</v>
      </c>
    </row>
    <row r="31" spans="1:7">
      <c r="A31" s="1">
        <v>42906</v>
      </c>
      <c r="B31" t="s">
        <v>48</v>
      </c>
      <c r="C31" t="s">
        <v>8</v>
      </c>
      <c r="D31" t="s">
        <v>10</v>
      </c>
      <c r="E31">
        <v>13</v>
      </c>
      <c r="F31">
        <v>6</v>
      </c>
      <c r="G31">
        <v>0.46153846153846156</v>
      </c>
    </row>
    <row r="32" spans="1:7">
      <c r="A32" s="1">
        <v>42906</v>
      </c>
      <c r="B32" t="s">
        <v>48</v>
      </c>
      <c r="C32" t="s">
        <v>8</v>
      </c>
      <c r="D32" t="s">
        <v>103</v>
      </c>
      <c r="E32">
        <v>1</v>
      </c>
      <c r="F32">
        <v>1</v>
      </c>
      <c r="G3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I1" sqref="I1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80</v>
      </c>
      <c r="J1" s="2" t="s">
        <v>62</v>
      </c>
      <c r="K1" s="2" t="s">
        <v>63</v>
      </c>
      <c r="L1" s="2" t="s">
        <v>64</v>
      </c>
    </row>
    <row r="2" spans="1:12">
      <c r="A2" s="1">
        <v>42905</v>
      </c>
      <c r="B2" t="s">
        <v>24</v>
      </c>
      <c r="C2" t="s">
        <v>21</v>
      </c>
      <c r="D2" t="s">
        <v>22</v>
      </c>
      <c r="E2">
        <v>365</v>
      </c>
      <c r="F2">
        <v>195</v>
      </c>
      <c r="G2">
        <v>0.53424657534246578</v>
      </c>
      <c r="I2" t="s">
        <v>65</v>
      </c>
      <c r="J2" s="2">
        <f>SUMIF(B:B,"=AR",E:E)</f>
        <v>1014</v>
      </c>
      <c r="K2" s="2">
        <f>SUMIF(B:B,"=AR",F:F)</f>
        <v>523</v>
      </c>
      <c r="L2">
        <f t="shared" ref="L2:L5" si="0">K2/J2</f>
        <v>0.51577909270216959</v>
      </c>
    </row>
    <row r="3" spans="1:12">
      <c r="A3" s="1">
        <v>42905</v>
      </c>
      <c r="B3" t="s">
        <v>7</v>
      </c>
      <c r="C3" t="s">
        <v>8</v>
      </c>
      <c r="D3" t="s">
        <v>9</v>
      </c>
      <c r="E3">
        <v>343</v>
      </c>
      <c r="F3">
        <v>180</v>
      </c>
      <c r="G3">
        <v>0.52478134110787167</v>
      </c>
      <c r="I3" t="s">
        <v>66</v>
      </c>
      <c r="J3">
        <f>SUMIF(B:B,"=ID",E:E)</f>
        <v>611</v>
      </c>
      <c r="K3">
        <f>SUMIF(B:B,"=ID",F:F)</f>
        <v>326</v>
      </c>
      <c r="L3">
        <f t="shared" si="0"/>
        <v>0.53355155482815053</v>
      </c>
    </row>
    <row r="4" spans="1:12">
      <c r="A4" s="1">
        <v>42905</v>
      </c>
      <c r="B4" t="s">
        <v>24</v>
      </c>
      <c r="C4" t="s">
        <v>25</v>
      </c>
      <c r="D4" t="s">
        <v>26</v>
      </c>
      <c r="E4">
        <v>246</v>
      </c>
      <c r="F4">
        <v>131</v>
      </c>
      <c r="G4">
        <v>0.53252032520325199</v>
      </c>
      <c r="I4" t="s">
        <v>67</v>
      </c>
      <c r="J4">
        <f>SUMIF(B:B,"=MX",E:E)</f>
        <v>0</v>
      </c>
      <c r="K4">
        <f>SUMIF(B:B,"=MX",F:F)</f>
        <v>0</v>
      </c>
      <c r="L4">
        <v>0</v>
      </c>
    </row>
    <row r="5" spans="1:12">
      <c r="A5" s="1">
        <v>42905</v>
      </c>
      <c r="B5" t="s">
        <v>7</v>
      </c>
      <c r="C5" t="s">
        <v>8</v>
      </c>
      <c r="D5" t="s">
        <v>11</v>
      </c>
      <c r="E5">
        <v>181</v>
      </c>
      <c r="F5">
        <v>100</v>
      </c>
      <c r="G5">
        <v>0.5524861878453039</v>
      </c>
      <c r="I5" t="s">
        <v>68</v>
      </c>
      <c r="J5">
        <f>SUMIF(B:B,"=US",E:E)</f>
        <v>2</v>
      </c>
      <c r="K5">
        <f>SUMIF(B:B,"=US",F:F)</f>
        <v>2</v>
      </c>
      <c r="L5">
        <f t="shared" si="0"/>
        <v>1</v>
      </c>
    </row>
    <row r="6" spans="1:12">
      <c r="A6" s="1">
        <v>42905</v>
      </c>
      <c r="B6" t="s">
        <v>7</v>
      </c>
      <c r="C6" t="s">
        <v>8</v>
      </c>
      <c r="D6" t="s">
        <v>12</v>
      </c>
      <c r="E6">
        <v>173</v>
      </c>
      <c r="F6">
        <v>92</v>
      </c>
      <c r="G6">
        <v>0.53179190751445082</v>
      </c>
    </row>
    <row r="7" spans="1:12">
      <c r="A7" s="1">
        <v>42905</v>
      </c>
      <c r="B7" t="s">
        <v>7</v>
      </c>
      <c r="C7" t="s">
        <v>8</v>
      </c>
      <c r="D7" t="s">
        <v>10</v>
      </c>
      <c r="E7">
        <v>173</v>
      </c>
      <c r="F7">
        <v>87</v>
      </c>
      <c r="G7">
        <v>0.50289017341040465</v>
      </c>
    </row>
    <row r="8" spans="1:12">
      <c r="A8" s="1">
        <v>42905</v>
      </c>
      <c r="B8" t="s">
        <v>7</v>
      </c>
      <c r="C8" t="s">
        <v>8</v>
      </c>
      <c r="D8" t="s">
        <v>13</v>
      </c>
      <c r="E8">
        <v>140</v>
      </c>
      <c r="F8">
        <v>61</v>
      </c>
      <c r="G8">
        <v>0.43571428571428572</v>
      </c>
    </row>
    <row r="9" spans="1:12">
      <c r="A9" s="1">
        <v>42905</v>
      </c>
      <c r="B9" t="s">
        <v>48</v>
      </c>
      <c r="C9" t="s">
        <v>8</v>
      </c>
      <c r="D9" t="s">
        <v>9</v>
      </c>
      <c r="E9">
        <v>42</v>
      </c>
      <c r="F9">
        <v>20</v>
      </c>
      <c r="G9">
        <v>0.47619047619047616</v>
      </c>
    </row>
    <row r="10" spans="1:12">
      <c r="A10" s="1">
        <v>42905</v>
      </c>
      <c r="B10" t="s">
        <v>44</v>
      </c>
      <c r="C10" t="s">
        <v>8</v>
      </c>
      <c r="D10" t="s">
        <v>9</v>
      </c>
      <c r="E10">
        <v>24</v>
      </c>
      <c r="F10">
        <v>12</v>
      </c>
      <c r="G10">
        <v>0.5</v>
      </c>
    </row>
    <row r="11" spans="1:12">
      <c r="A11" s="1">
        <v>42905</v>
      </c>
      <c r="B11" t="s">
        <v>48</v>
      </c>
      <c r="C11" t="s">
        <v>8</v>
      </c>
      <c r="D11" t="s">
        <v>12</v>
      </c>
      <c r="E11">
        <v>23</v>
      </c>
      <c r="F11">
        <v>10</v>
      </c>
      <c r="G11">
        <v>0.43478260869565216</v>
      </c>
    </row>
    <row r="12" spans="1:12">
      <c r="A12" s="1">
        <v>42905</v>
      </c>
      <c r="B12" t="s">
        <v>48</v>
      </c>
      <c r="C12" t="s">
        <v>8</v>
      </c>
      <c r="D12" t="s">
        <v>11</v>
      </c>
      <c r="E12">
        <v>22</v>
      </c>
      <c r="F12">
        <v>11</v>
      </c>
      <c r="G12">
        <v>0.5</v>
      </c>
    </row>
    <row r="13" spans="1:12">
      <c r="A13" s="1">
        <v>42905</v>
      </c>
      <c r="B13" t="s">
        <v>44</v>
      </c>
      <c r="C13" t="s">
        <v>8</v>
      </c>
      <c r="D13" t="s">
        <v>12</v>
      </c>
      <c r="E13">
        <v>19</v>
      </c>
      <c r="F13">
        <v>8</v>
      </c>
      <c r="G13">
        <v>0.42105263157894735</v>
      </c>
    </row>
    <row r="14" spans="1:12">
      <c r="A14" s="1">
        <v>42905</v>
      </c>
      <c r="B14" t="s">
        <v>48</v>
      </c>
      <c r="C14" t="s">
        <v>8</v>
      </c>
      <c r="D14" t="s">
        <v>13</v>
      </c>
      <c r="E14">
        <v>16</v>
      </c>
      <c r="F14">
        <v>4</v>
      </c>
      <c r="G14">
        <v>0.25</v>
      </c>
    </row>
    <row r="15" spans="1:12">
      <c r="A15" s="1">
        <v>42905</v>
      </c>
      <c r="B15" t="s">
        <v>48</v>
      </c>
      <c r="C15" t="s">
        <v>8</v>
      </c>
      <c r="D15" t="s">
        <v>10</v>
      </c>
      <c r="E15">
        <v>12</v>
      </c>
      <c r="F15">
        <v>7</v>
      </c>
      <c r="G15">
        <v>0.58333333333333337</v>
      </c>
    </row>
    <row r="16" spans="1:12">
      <c r="A16" s="1">
        <v>42905</v>
      </c>
      <c r="B16" t="s">
        <v>44</v>
      </c>
      <c r="C16" t="s">
        <v>8</v>
      </c>
      <c r="D16" t="s">
        <v>10</v>
      </c>
      <c r="E16">
        <v>11</v>
      </c>
      <c r="F16">
        <v>6</v>
      </c>
      <c r="G16">
        <v>0.54545454545454541</v>
      </c>
    </row>
    <row r="17" spans="1:7">
      <c r="A17" s="1">
        <v>42905</v>
      </c>
      <c r="B17" t="s">
        <v>44</v>
      </c>
      <c r="C17" t="s">
        <v>8</v>
      </c>
      <c r="D17" t="s">
        <v>11</v>
      </c>
      <c r="E17">
        <v>9</v>
      </c>
      <c r="F17">
        <v>5</v>
      </c>
      <c r="G17">
        <v>0.55555555555555558</v>
      </c>
    </row>
    <row r="18" spans="1:7">
      <c r="A18" s="1">
        <v>42905</v>
      </c>
      <c r="B18" t="s">
        <v>44</v>
      </c>
      <c r="C18" t="s">
        <v>8</v>
      </c>
      <c r="D18" t="s">
        <v>13</v>
      </c>
      <c r="E18">
        <v>8</v>
      </c>
      <c r="F18">
        <v>4</v>
      </c>
      <c r="G18">
        <v>0.5</v>
      </c>
    </row>
    <row r="19" spans="1:7">
      <c r="A19" s="1">
        <v>42905</v>
      </c>
      <c r="B19" t="s">
        <v>47</v>
      </c>
      <c r="C19" t="s">
        <v>25</v>
      </c>
      <c r="D19" t="s">
        <v>26</v>
      </c>
      <c r="E19">
        <v>5</v>
      </c>
      <c r="F19">
        <v>1</v>
      </c>
      <c r="G19">
        <v>0.2</v>
      </c>
    </row>
    <row r="20" spans="1:7">
      <c r="A20" s="1">
        <v>42905</v>
      </c>
      <c r="B20" t="s">
        <v>7</v>
      </c>
      <c r="C20" t="s">
        <v>8</v>
      </c>
      <c r="D20" t="s">
        <v>103</v>
      </c>
      <c r="E20">
        <v>3</v>
      </c>
      <c r="F20">
        <v>2</v>
      </c>
      <c r="G20">
        <v>0.66666666666666663</v>
      </c>
    </row>
    <row r="21" spans="1:7">
      <c r="A21" s="1">
        <v>42905</v>
      </c>
      <c r="B21" t="s">
        <v>45</v>
      </c>
      <c r="C21" t="s">
        <v>25</v>
      </c>
      <c r="D21" t="s">
        <v>26</v>
      </c>
      <c r="E21">
        <v>3</v>
      </c>
      <c r="F21">
        <v>3</v>
      </c>
      <c r="G21">
        <v>1</v>
      </c>
    </row>
    <row r="22" spans="1:7">
      <c r="A22" s="1">
        <v>42905</v>
      </c>
      <c r="B22" t="s">
        <v>45</v>
      </c>
      <c r="C22" t="s">
        <v>21</v>
      </c>
      <c r="D22" t="s">
        <v>22</v>
      </c>
      <c r="E22">
        <v>2</v>
      </c>
      <c r="F22">
        <v>2</v>
      </c>
      <c r="G22">
        <v>1</v>
      </c>
    </row>
    <row r="23" spans="1:7">
      <c r="A23" s="1">
        <v>42905</v>
      </c>
      <c r="B23" t="s">
        <v>42</v>
      </c>
      <c r="C23" t="s">
        <v>8</v>
      </c>
      <c r="D23" t="s">
        <v>10</v>
      </c>
      <c r="E23">
        <v>2</v>
      </c>
      <c r="F23">
        <v>0</v>
      </c>
      <c r="G23">
        <v>0</v>
      </c>
    </row>
    <row r="24" spans="1:7">
      <c r="A24" s="1">
        <v>42905</v>
      </c>
      <c r="B24" t="s">
        <v>17</v>
      </c>
      <c r="C24" t="s">
        <v>8</v>
      </c>
      <c r="D24" t="s">
        <v>11</v>
      </c>
      <c r="E24">
        <v>1</v>
      </c>
      <c r="F24">
        <v>0</v>
      </c>
      <c r="G24">
        <v>0</v>
      </c>
    </row>
    <row r="25" spans="1:7">
      <c r="A25" s="1">
        <v>42905</v>
      </c>
      <c r="B25" t="s">
        <v>88</v>
      </c>
      <c r="C25" t="s">
        <v>25</v>
      </c>
      <c r="D25" t="s">
        <v>26</v>
      </c>
      <c r="E25">
        <v>1</v>
      </c>
      <c r="F25">
        <v>1</v>
      </c>
      <c r="G25">
        <v>1</v>
      </c>
    </row>
    <row r="26" spans="1:7">
      <c r="A26" s="1">
        <v>42905</v>
      </c>
      <c r="B26" t="s">
        <v>55</v>
      </c>
      <c r="C26" t="s">
        <v>8</v>
      </c>
      <c r="D26" t="s">
        <v>13</v>
      </c>
      <c r="E26">
        <v>1</v>
      </c>
      <c r="F26">
        <v>1</v>
      </c>
      <c r="G26">
        <v>1</v>
      </c>
    </row>
    <row r="27" spans="1:7">
      <c r="A27" s="1">
        <v>42905</v>
      </c>
      <c r="B27" t="s">
        <v>113</v>
      </c>
      <c r="C27" t="s">
        <v>21</v>
      </c>
      <c r="D27" t="s">
        <v>22</v>
      </c>
      <c r="E27">
        <v>1</v>
      </c>
      <c r="F27">
        <v>1</v>
      </c>
      <c r="G27">
        <v>1</v>
      </c>
    </row>
    <row r="28" spans="1:7">
      <c r="A28" s="1">
        <v>42905</v>
      </c>
      <c r="B28" t="s">
        <v>97</v>
      </c>
      <c r="C28" t="s">
        <v>21</v>
      </c>
      <c r="D28" t="s">
        <v>22</v>
      </c>
      <c r="E28">
        <v>1</v>
      </c>
      <c r="F28">
        <v>0</v>
      </c>
      <c r="G28">
        <v>0</v>
      </c>
    </row>
    <row r="29" spans="1:7">
      <c r="A29" s="1">
        <v>42905</v>
      </c>
      <c r="B29" t="s">
        <v>51</v>
      </c>
      <c r="C29" t="s">
        <v>8</v>
      </c>
      <c r="D29" t="s">
        <v>9</v>
      </c>
      <c r="E29">
        <v>1</v>
      </c>
      <c r="F29">
        <v>1</v>
      </c>
      <c r="G29">
        <v>1</v>
      </c>
    </row>
    <row r="30" spans="1:7">
      <c r="A30" s="1">
        <v>42905</v>
      </c>
      <c r="B30" t="s">
        <v>7</v>
      </c>
      <c r="C30" t="s">
        <v>8</v>
      </c>
      <c r="D30" t="s">
        <v>14</v>
      </c>
      <c r="E30">
        <v>1</v>
      </c>
      <c r="F30">
        <v>1</v>
      </c>
      <c r="G30">
        <v>1</v>
      </c>
    </row>
    <row r="31" spans="1:7">
      <c r="A31" s="1">
        <v>42905</v>
      </c>
      <c r="B31" t="s">
        <v>17</v>
      </c>
      <c r="C31" t="s">
        <v>8</v>
      </c>
      <c r="D31" t="s">
        <v>9</v>
      </c>
      <c r="E31">
        <v>1</v>
      </c>
      <c r="F31">
        <v>1</v>
      </c>
      <c r="G31">
        <v>1</v>
      </c>
    </row>
    <row r="32" spans="1:7">
      <c r="A32" s="1">
        <v>42905</v>
      </c>
      <c r="B32" t="s">
        <v>61</v>
      </c>
      <c r="C32" t="s">
        <v>8</v>
      </c>
      <c r="D32" t="s">
        <v>13</v>
      </c>
      <c r="E32">
        <v>1</v>
      </c>
      <c r="F32">
        <v>1</v>
      </c>
      <c r="G32">
        <v>1</v>
      </c>
    </row>
    <row r="33" spans="1:7">
      <c r="A33" s="1">
        <v>42905</v>
      </c>
      <c r="B33" t="s">
        <v>42</v>
      </c>
      <c r="C33" t="s">
        <v>8</v>
      </c>
      <c r="D33" t="s">
        <v>11</v>
      </c>
      <c r="E33">
        <v>1</v>
      </c>
      <c r="F33">
        <v>1</v>
      </c>
      <c r="G33">
        <v>1</v>
      </c>
    </row>
    <row r="34" spans="1:7">
      <c r="A34" s="1">
        <v>42905</v>
      </c>
      <c r="B34" t="s">
        <v>92</v>
      </c>
      <c r="C34" t="s">
        <v>25</v>
      </c>
      <c r="D34" t="s">
        <v>26</v>
      </c>
      <c r="E34">
        <v>1</v>
      </c>
      <c r="F34">
        <v>1</v>
      </c>
      <c r="G34">
        <v>1</v>
      </c>
    </row>
    <row r="35" spans="1:7">
      <c r="A35" s="1">
        <v>42905</v>
      </c>
      <c r="B35" t="s">
        <v>61</v>
      </c>
      <c r="C35" t="s">
        <v>25</v>
      </c>
      <c r="D35" t="s">
        <v>26</v>
      </c>
      <c r="E35">
        <v>1</v>
      </c>
      <c r="F35">
        <v>1</v>
      </c>
      <c r="G35">
        <v>1</v>
      </c>
    </row>
    <row r="36" spans="1:7">
      <c r="A36" s="1">
        <v>42905</v>
      </c>
      <c r="B36" t="s">
        <v>91</v>
      </c>
      <c r="C36" t="s">
        <v>8</v>
      </c>
      <c r="D36" t="s">
        <v>9</v>
      </c>
      <c r="E36">
        <v>1</v>
      </c>
      <c r="F36">
        <v>1</v>
      </c>
      <c r="G3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I1" sqref="I1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112</v>
      </c>
      <c r="J1" s="2" t="s">
        <v>62</v>
      </c>
      <c r="K1" s="2" t="s">
        <v>63</v>
      </c>
      <c r="L1" s="2" t="s">
        <v>64</v>
      </c>
    </row>
    <row r="2" spans="1:12">
      <c r="A2" s="1">
        <v>42904</v>
      </c>
      <c r="B2" t="s">
        <v>7</v>
      </c>
      <c r="C2" t="s">
        <v>8</v>
      </c>
      <c r="D2" t="s">
        <v>9</v>
      </c>
      <c r="E2">
        <v>224</v>
      </c>
      <c r="F2">
        <v>128</v>
      </c>
      <c r="G2">
        <v>0.5714285714285714</v>
      </c>
      <c r="I2" t="s">
        <v>65</v>
      </c>
      <c r="J2" s="2">
        <f>SUMIF(B:B,"=AR",E:E)</f>
        <v>775</v>
      </c>
      <c r="K2" s="2">
        <f>SUMIF(B:B,"=AR",F:F)</f>
        <v>413</v>
      </c>
      <c r="L2">
        <f t="shared" ref="L2:L5" si="0">K2/J2</f>
        <v>0.53290322580645166</v>
      </c>
    </row>
    <row r="3" spans="1:12">
      <c r="A3" s="1">
        <v>42904</v>
      </c>
      <c r="B3" t="s">
        <v>7</v>
      </c>
      <c r="C3" t="s">
        <v>8</v>
      </c>
      <c r="D3" t="s">
        <v>12</v>
      </c>
      <c r="E3">
        <v>175</v>
      </c>
      <c r="F3">
        <v>78</v>
      </c>
      <c r="G3">
        <v>0.44571428571428573</v>
      </c>
      <c r="I3" t="s">
        <v>66</v>
      </c>
      <c r="J3">
        <f>SUMIF(B:B,"=ID",E:E)</f>
        <v>547</v>
      </c>
      <c r="K3">
        <f>SUMIF(B:B,"=ID",F:F)</f>
        <v>296</v>
      </c>
      <c r="L3">
        <f t="shared" si="0"/>
        <v>0.5411334552102377</v>
      </c>
    </row>
    <row r="4" spans="1:12">
      <c r="A4" s="1">
        <v>42904</v>
      </c>
      <c r="B4" t="s">
        <v>7</v>
      </c>
      <c r="C4" t="s">
        <v>8</v>
      </c>
      <c r="D4" t="s">
        <v>10</v>
      </c>
      <c r="E4">
        <v>158</v>
      </c>
      <c r="F4">
        <v>94</v>
      </c>
      <c r="G4">
        <v>0.59493670886075944</v>
      </c>
      <c r="I4" t="s">
        <v>67</v>
      </c>
      <c r="J4">
        <f>SUMIF(B:B,"=MX",E:E)</f>
        <v>0</v>
      </c>
      <c r="K4">
        <f>SUMIF(B:B,"=MX",F:F)</f>
        <v>0</v>
      </c>
      <c r="L4">
        <v>0</v>
      </c>
    </row>
    <row r="5" spans="1:12">
      <c r="A5" s="1">
        <v>42904</v>
      </c>
      <c r="B5" t="s">
        <v>7</v>
      </c>
      <c r="C5" t="s">
        <v>8</v>
      </c>
      <c r="D5" t="s">
        <v>11</v>
      </c>
      <c r="E5">
        <v>149</v>
      </c>
      <c r="F5">
        <v>77</v>
      </c>
      <c r="G5">
        <v>0.51677852348993292</v>
      </c>
      <c r="I5" t="s">
        <v>68</v>
      </c>
      <c r="J5">
        <f>SUMIF(B:B,"=US",E:E)</f>
        <v>1</v>
      </c>
      <c r="K5">
        <f>SUMIF(B:B,"=US",F:F)</f>
        <v>0</v>
      </c>
      <c r="L5">
        <f t="shared" si="0"/>
        <v>0</v>
      </c>
    </row>
    <row r="6" spans="1:12">
      <c r="A6" s="1">
        <v>42904</v>
      </c>
      <c r="B6" t="s">
        <v>7</v>
      </c>
      <c r="C6" t="s">
        <v>8</v>
      </c>
      <c r="D6" t="s">
        <v>13</v>
      </c>
      <c r="E6">
        <v>65</v>
      </c>
      <c r="F6">
        <v>33</v>
      </c>
      <c r="G6">
        <v>0.50769230769230766</v>
      </c>
    </row>
    <row r="7" spans="1:12">
      <c r="A7" s="1">
        <v>42904</v>
      </c>
      <c r="B7" t="s">
        <v>7</v>
      </c>
      <c r="C7" t="s">
        <v>8</v>
      </c>
      <c r="D7" t="s">
        <v>103</v>
      </c>
      <c r="E7">
        <v>3</v>
      </c>
      <c r="F7">
        <v>2</v>
      </c>
      <c r="G7">
        <v>0.66666666666666663</v>
      </c>
    </row>
    <row r="8" spans="1:12">
      <c r="A8" s="1">
        <v>42904</v>
      </c>
      <c r="B8" t="s">
        <v>7</v>
      </c>
      <c r="C8" t="s">
        <v>8</v>
      </c>
      <c r="D8" t="s">
        <v>15</v>
      </c>
      <c r="E8">
        <v>1</v>
      </c>
      <c r="F8">
        <v>1</v>
      </c>
      <c r="G8">
        <v>1</v>
      </c>
    </row>
    <row r="9" spans="1:12">
      <c r="A9" s="1">
        <v>42904</v>
      </c>
      <c r="B9" t="s">
        <v>51</v>
      </c>
      <c r="C9" t="s">
        <v>8</v>
      </c>
      <c r="D9" t="s">
        <v>10</v>
      </c>
      <c r="E9">
        <v>1</v>
      </c>
      <c r="F9">
        <v>1</v>
      </c>
      <c r="G9">
        <v>1</v>
      </c>
    </row>
    <row r="10" spans="1:12">
      <c r="A10" s="1">
        <v>42904</v>
      </c>
      <c r="B10" t="s">
        <v>51</v>
      </c>
      <c r="C10" t="s">
        <v>8</v>
      </c>
      <c r="D10" t="s">
        <v>12</v>
      </c>
      <c r="E10">
        <v>1</v>
      </c>
      <c r="F10">
        <v>0</v>
      </c>
      <c r="G10">
        <v>0</v>
      </c>
    </row>
    <row r="11" spans="1:12">
      <c r="A11" s="1">
        <v>42904</v>
      </c>
      <c r="B11" t="s">
        <v>17</v>
      </c>
      <c r="C11" t="s">
        <v>8</v>
      </c>
      <c r="D11" t="s">
        <v>13</v>
      </c>
      <c r="E11">
        <v>1</v>
      </c>
      <c r="F11">
        <v>1</v>
      </c>
      <c r="G11">
        <v>1</v>
      </c>
    </row>
    <row r="12" spans="1:12">
      <c r="A12" s="1">
        <v>42904</v>
      </c>
      <c r="B12" t="s">
        <v>93</v>
      </c>
      <c r="C12" t="s">
        <v>8</v>
      </c>
      <c r="D12" t="s">
        <v>9</v>
      </c>
      <c r="E12">
        <v>1</v>
      </c>
      <c r="F12">
        <v>1</v>
      </c>
      <c r="G12">
        <v>1</v>
      </c>
    </row>
    <row r="13" spans="1:12">
      <c r="A13" s="1">
        <v>42904</v>
      </c>
      <c r="B13" t="s">
        <v>111</v>
      </c>
      <c r="C13" t="s">
        <v>8</v>
      </c>
      <c r="D13" t="s">
        <v>11</v>
      </c>
      <c r="E13">
        <v>1</v>
      </c>
      <c r="F13">
        <v>0</v>
      </c>
      <c r="G13">
        <v>0</v>
      </c>
    </row>
    <row r="14" spans="1:12">
      <c r="A14" s="1">
        <v>42904</v>
      </c>
      <c r="B14" t="s">
        <v>20</v>
      </c>
      <c r="C14" t="s">
        <v>21</v>
      </c>
      <c r="D14" t="s">
        <v>22</v>
      </c>
      <c r="E14">
        <v>1</v>
      </c>
      <c r="F14">
        <v>0</v>
      </c>
      <c r="G14">
        <v>0</v>
      </c>
    </row>
    <row r="15" spans="1:12">
      <c r="A15" s="1">
        <v>42904</v>
      </c>
      <c r="B15" t="s">
        <v>24</v>
      </c>
      <c r="C15" t="s">
        <v>21</v>
      </c>
      <c r="D15" t="s">
        <v>22</v>
      </c>
      <c r="E15">
        <v>345</v>
      </c>
      <c r="F15">
        <v>183</v>
      </c>
      <c r="G15">
        <v>0.5304347826086957</v>
      </c>
    </row>
    <row r="16" spans="1:12">
      <c r="A16" s="1">
        <v>42904</v>
      </c>
      <c r="B16" t="s">
        <v>24</v>
      </c>
      <c r="C16" t="s">
        <v>25</v>
      </c>
      <c r="D16" t="s">
        <v>26</v>
      </c>
      <c r="E16">
        <v>202</v>
      </c>
      <c r="F16">
        <v>113</v>
      </c>
      <c r="G16">
        <v>0.55940594059405946</v>
      </c>
    </row>
    <row r="17" spans="1:7">
      <c r="A17" s="1">
        <v>42904</v>
      </c>
      <c r="B17" t="s">
        <v>43</v>
      </c>
      <c r="C17" t="s">
        <v>8</v>
      </c>
      <c r="D17" t="s">
        <v>12</v>
      </c>
      <c r="E17">
        <v>1</v>
      </c>
      <c r="F17">
        <v>0</v>
      </c>
      <c r="G17">
        <v>0</v>
      </c>
    </row>
    <row r="18" spans="1:7">
      <c r="A18" s="1">
        <v>42904</v>
      </c>
      <c r="B18" t="s">
        <v>43</v>
      </c>
      <c r="C18" t="s">
        <v>8</v>
      </c>
      <c r="D18" t="s">
        <v>11</v>
      </c>
      <c r="E18">
        <v>1</v>
      </c>
      <c r="F18">
        <v>0</v>
      </c>
      <c r="G18">
        <v>0</v>
      </c>
    </row>
    <row r="19" spans="1:7">
      <c r="A19" s="1">
        <v>42904</v>
      </c>
      <c r="B19" t="s">
        <v>55</v>
      </c>
      <c r="C19" t="s">
        <v>8</v>
      </c>
      <c r="D19" t="s">
        <v>9</v>
      </c>
      <c r="E19">
        <v>1</v>
      </c>
      <c r="F19">
        <v>1</v>
      </c>
      <c r="G19">
        <v>1</v>
      </c>
    </row>
    <row r="20" spans="1:7">
      <c r="A20" s="1">
        <v>42904</v>
      </c>
      <c r="B20" t="s">
        <v>44</v>
      </c>
      <c r="C20" t="s">
        <v>8</v>
      </c>
      <c r="D20" t="s">
        <v>9</v>
      </c>
      <c r="E20">
        <v>17</v>
      </c>
      <c r="F20">
        <v>9</v>
      </c>
      <c r="G20">
        <v>0.52941176470588236</v>
      </c>
    </row>
    <row r="21" spans="1:7">
      <c r="A21" s="1">
        <v>42904</v>
      </c>
      <c r="B21" t="s">
        <v>44</v>
      </c>
      <c r="C21" t="s">
        <v>8</v>
      </c>
      <c r="D21" t="s">
        <v>11</v>
      </c>
      <c r="E21">
        <v>14</v>
      </c>
      <c r="F21">
        <v>7</v>
      </c>
      <c r="G21">
        <v>0.5</v>
      </c>
    </row>
    <row r="22" spans="1:7">
      <c r="A22" s="1">
        <v>42904</v>
      </c>
      <c r="B22" t="s">
        <v>44</v>
      </c>
      <c r="C22" t="s">
        <v>8</v>
      </c>
      <c r="D22" t="s">
        <v>10</v>
      </c>
      <c r="E22">
        <v>11</v>
      </c>
      <c r="F22">
        <v>6</v>
      </c>
      <c r="G22">
        <v>0.54545454545454541</v>
      </c>
    </row>
    <row r="23" spans="1:7">
      <c r="A23" s="1">
        <v>42904</v>
      </c>
      <c r="B23" t="s">
        <v>44</v>
      </c>
      <c r="C23" t="s">
        <v>8</v>
      </c>
      <c r="D23" t="s">
        <v>12</v>
      </c>
      <c r="E23">
        <v>10</v>
      </c>
      <c r="F23">
        <v>5</v>
      </c>
      <c r="G23">
        <v>0.5</v>
      </c>
    </row>
    <row r="24" spans="1:7">
      <c r="A24" s="1">
        <v>42904</v>
      </c>
      <c r="B24" t="s">
        <v>44</v>
      </c>
      <c r="C24" t="s">
        <v>8</v>
      </c>
      <c r="D24" t="s">
        <v>13</v>
      </c>
      <c r="E24">
        <v>6</v>
      </c>
      <c r="F24">
        <v>3</v>
      </c>
      <c r="G24">
        <v>0.5</v>
      </c>
    </row>
    <row r="25" spans="1:7">
      <c r="A25" s="1">
        <v>42904</v>
      </c>
      <c r="B25" t="s">
        <v>45</v>
      </c>
      <c r="C25" t="s">
        <v>25</v>
      </c>
      <c r="D25" t="s">
        <v>26</v>
      </c>
      <c r="E25">
        <v>2</v>
      </c>
      <c r="F25">
        <v>1</v>
      </c>
      <c r="G25">
        <v>0.5</v>
      </c>
    </row>
    <row r="26" spans="1:7">
      <c r="A26" s="1">
        <v>42904</v>
      </c>
      <c r="B26" t="s">
        <v>61</v>
      </c>
      <c r="C26" t="s">
        <v>21</v>
      </c>
      <c r="D26" t="s">
        <v>22</v>
      </c>
      <c r="E26">
        <v>1</v>
      </c>
      <c r="F26">
        <v>0</v>
      </c>
      <c r="G26">
        <v>0</v>
      </c>
    </row>
    <row r="27" spans="1:7">
      <c r="A27" s="1">
        <v>42904</v>
      </c>
      <c r="B27" t="s">
        <v>48</v>
      </c>
      <c r="C27" t="s">
        <v>8</v>
      </c>
      <c r="D27" t="s">
        <v>9</v>
      </c>
      <c r="E27">
        <v>31</v>
      </c>
      <c r="F27">
        <v>12</v>
      </c>
      <c r="G27">
        <v>0.38709677419354838</v>
      </c>
    </row>
    <row r="28" spans="1:7">
      <c r="A28" s="1">
        <v>42904</v>
      </c>
      <c r="B28" t="s">
        <v>48</v>
      </c>
      <c r="C28" t="s">
        <v>8</v>
      </c>
      <c r="D28" t="s">
        <v>12</v>
      </c>
      <c r="E28">
        <v>22</v>
      </c>
      <c r="F28">
        <v>11</v>
      </c>
      <c r="G28">
        <v>0.5</v>
      </c>
    </row>
    <row r="29" spans="1:7">
      <c r="A29" s="1">
        <v>42904</v>
      </c>
      <c r="B29" t="s">
        <v>48</v>
      </c>
      <c r="C29" t="s">
        <v>8</v>
      </c>
      <c r="D29" t="s">
        <v>11</v>
      </c>
      <c r="E29">
        <v>21</v>
      </c>
      <c r="F29">
        <v>10</v>
      </c>
      <c r="G29">
        <v>0.47619047619047616</v>
      </c>
    </row>
    <row r="30" spans="1:7">
      <c r="A30" s="1">
        <v>42904</v>
      </c>
      <c r="B30" t="s">
        <v>48</v>
      </c>
      <c r="C30" t="s">
        <v>8</v>
      </c>
      <c r="D30" t="s">
        <v>10</v>
      </c>
      <c r="E30">
        <v>13</v>
      </c>
      <c r="F30">
        <v>5</v>
      </c>
      <c r="G30">
        <v>0.38461538461538464</v>
      </c>
    </row>
    <row r="31" spans="1:7">
      <c r="A31" s="1">
        <v>42904</v>
      </c>
      <c r="B31" t="s">
        <v>48</v>
      </c>
      <c r="C31" t="s">
        <v>8</v>
      </c>
      <c r="D31" t="s">
        <v>13</v>
      </c>
      <c r="E31">
        <v>10</v>
      </c>
      <c r="F31">
        <v>6</v>
      </c>
      <c r="G31"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I1" sqref="I1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108</v>
      </c>
      <c r="J1" s="2" t="s">
        <v>62</v>
      </c>
      <c r="K1" s="2" t="s">
        <v>63</v>
      </c>
      <c r="L1" s="2" t="s">
        <v>64</v>
      </c>
    </row>
    <row r="2" spans="1:12">
      <c r="A2" s="1">
        <v>42903</v>
      </c>
      <c r="B2" t="s">
        <v>109</v>
      </c>
      <c r="C2" t="s">
        <v>21</v>
      </c>
      <c r="D2" t="s">
        <v>22</v>
      </c>
      <c r="E2">
        <v>1</v>
      </c>
      <c r="F2">
        <v>0</v>
      </c>
      <c r="G2">
        <v>0</v>
      </c>
      <c r="I2" t="s">
        <v>65</v>
      </c>
      <c r="J2" s="2">
        <f>SUMIF(B:B,"=AR",E:E)</f>
        <v>857</v>
      </c>
      <c r="K2" s="2">
        <f>SUMIF(B:B,"=AR",F:F)</f>
        <v>458</v>
      </c>
      <c r="L2">
        <f t="shared" ref="L2:L5" si="0">K2/J2</f>
        <v>0.53442240373395566</v>
      </c>
    </row>
    <row r="3" spans="1:12">
      <c r="A3" s="1">
        <v>42903</v>
      </c>
      <c r="B3" t="s">
        <v>7</v>
      </c>
      <c r="C3" t="s">
        <v>8</v>
      </c>
      <c r="D3" t="s">
        <v>9</v>
      </c>
      <c r="E3">
        <v>264</v>
      </c>
      <c r="F3">
        <v>143</v>
      </c>
      <c r="G3">
        <v>0.54166666666666663</v>
      </c>
      <c r="I3" t="s">
        <v>66</v>
      </c>
      <c r="J3">
        <f>SUMIF(B:B,"=ID",E:E)</f>
        <v>562</v>
      </c>
      <c r="K3">
        <f>SUMIF(B:B,"=ID",F:F)</f>
        <v>275</v>
      </c>
      <c r="L3">
        <f t="shared" si="0"/>
        <v>0.48932384341637009</v>
      </c>
    </row>
    <row r="4" spans="1:12">
      <c r="A4" s="1">
        <v>42903</v>
      </c>
      <c r="B4" t="s">
        <v>7</v>
      </c>
      <c r="C4" t="s">
        <v>8</v>
      </c>
      <c r="D4" t="s">
        <v>12</v>
      </c>
      <c r="E4">
        <v>179</v>
      </c>
      <c r="F4">
        <v>94</v>
      </c>
      <c r="G4">
        <v>0.52513966480446927</v>
      </c>
      <c r="I4" t="s">
        <v>67</v>
      </c>
      <c r="J4">
        <f>SUMIF(B:B,"=MX",E:E)</f>
        <v>0</v>
      </c>
      <c r="K4">
        <f>SUMIF(B:B,"=MX",F:F)</f>
        <v>0</v>
      </c>
      <c r="L4">
        <v>0</v>
      </c>
    </row>
    <row r="5" spans="1:12">
      <c r="A5" s="1">
        <v>42903</v>
      </c>
      <c r="B5" t="s">
        <v>7</v>
      </c>
      <c r="C5" t="s">
        <v>8</v>
      </c>
      <c r="D5" t="s">
        <v>11</v>
      </c>
      <c r="E5">
        <v>154</v>
      </c>
      <c r="F5">
        <v>86</v>
      </c>
      <c r="G5">
        <v>0.55844155844155841</v>
      </c>
      <c r="I5" t="s">
        <v>68</v>
      </c>
      <c r="J5">
        <f>SUMIF(B:B,"=US",E:E)</f>
        <v>5</v>
      </c>
      <c r="K5">
        <f>SUMIF(B:B,"=US",F:F)</f>
        <v>5</v>
      </c>
      <c r="L5">
        <f t="shared" si="0"/>
        <v>1</v>
      </c>
    </row>
    <row r="6" spans="1:12">
      <c r="A6" s="1">
        <v>42903</v>
      </c>
      <c r="B6" t="s">
        <v>7</v>
      </c>
      <c r="C6" t="s">
        <v>8</v>
      </c>
      <c r="D6" t="s">
        <v>10</v>
      </c>
      <c r="E6">
        <v>144</v>
      </c>
      <c r="F6">
        <v>71</v>
      </c>
      <c r="G6">
        <v>0.49305555555555558</v>
      </c>
    </row>
    <row r="7" spans="1:12">
      <c r="A7" s="1">
        <v>42903</v>
      </c>
      <c r="B7" t="s">
        <v>7</v>
      </c>
      <c r="C7" t="s">
        <v>8</v>
      </c>
      <c r="D7" t="s">
        <v>13</v>
      </c>
      <c r="E7">
        <v>107</v>
      </c>
      <c r="F7">
        <v>59</v>
      </c>
      <c r="G7">
        <v>0.55140186915887845</v>
      </c>
    </row>
    <row r="8" spans="1:12">
      <c r="A8" s="1">
        <v>42903</v>
      </c>
      <c r="B8" t="s">
        <v>7</v>
      </c>
      <c r="C8" t="s">
        <v>8</v>
      </c>
      <c r="D8" t="s">
        <v>103</v>
      </c>
      <c r="E8">
        <v>6</v>
      </c>
      <c r="F8">
        <v>3</v>
      </c>
      <c r="G8">
        <v>0.5</v>
      </c>
    </row>
    <row r="9" spans="1:12">
      <c r="A9" s="1">
        <v>42903</v>
      </c>
      <c r="B9" t="s">
        <v>7</v>
      </c>
      <c r="C9" t="s">
        <v>8</v>
      </c>
      <c r="D9" t="s">
        <v>14</v>
      </c>
      <c r="E9">
        <v>3</v>
      </c>
      <c r="F9">
        <v>2</v>
      </c>
      <c r="G9">
        <v>0.66666666666666663</v>
      </c>
    </row>
    <row r="10" spans="1:12">
      <c r="A10" s="1">
        <v>42903</v>
      </c>
      <c r="B10" t="s">
        <v>16</v>
      </c>
      <c r="C10" t="s">
        <v>8</v>
      </c>
      <c r="D10" t="s">
        <v>10</v>
      </c>
      <c r="E10">
        <v>1</v>
      </c>
      <c r="F10">
        <v>0</v>
      </c>
      <c r="G10">
        <v>0</v>
      </c>
    </row>
    <row r="11" spans="1:12">
      <c r="A11" s="1">
        <v>42903</v>
      </c>
      <c r="B11" t="s">
        <v>51</v>
      </c>
      <c r="C11" t="s">
        <v>8</v>
      </c>
      <c r="D11" t="s">
        <v>13</v>
      </c>
      <c r="E11">
        <v>2</v>
      </c>
      <c r="F11">
        <v>1</v>
      </c>
      <c r="G11">
        <v>0.5</v>
      </c>
    </row>
    <row r="12" spans="1:12">
      <c r="A12" s="1">
        <v>42903</v>
      </c>
      <c r="B12" t="s">
        <v>93</v>
      </c>
      <c r="C12" t="s">
        <v>8</v>
      </c>
      <c r="D12" t="s">
        <v>12</v>
      </c>
      <c r="E12">
        <v>1</v>
      </c>
      <c r="F12">
        <v>1</v>
      </c>
      <c r="G12">
        <v>1</v>
      </c>
    </row>
    <row r="13" spans="1:12">
      <c r="A13" s="1">
        <v>42903</v>
      </c>
      <c r="B13" t="s">
        <v>110</v>
      </c>
      <c r="C13" t="s">
        <v>21</v>
      </c>
      <c r="D13" t="s">
        <v>22</v>
      </c>
      <c r="E13">
        <v>1</v>
      </c>
      <c r="F13">
        <v>0</v>
      </c>
      <c r="G13">
        <v>0</v>
      </c>
    </row>
    <row r="14" spans="1:12">
      <c r="A14" s="1">
        <v>42903</v>
      </c>
      <c r="B14" t="s">
        <v>91</v>
      </c>
      <c r="C14" t="s">
        <v>8</v>
      </c>
      <c r="D14" t="s">
        <v>11</v>
      </c>
      <c r="E14">
        <v>1</v>
      </c>
      <c r="F14">
        <v>1</v>
      </c>
      <c r="G14">
        <v>1</v>
      </c>
    </row>
    <row r="15" spans="1:12">
      <c r="A15" s="1">
        <v>42903</v>
      </c>
      <c r="B15" t="s">
        <v>24</v>
      </c>
      <c r="C15" t="s">
        <v>21</v>
      </c>
      <c r="D15" t="s">
        <v>22</v>
      </c>
      <c r="E15">
        <v>338</v>
      </c>
      <c r="F15">
        <v>159</v>
      </c>
      <c r="G15">
        <v>0.47041420118343197</v>
      </c>
    </row>
    <row r="16" spans="1:12">
      <c r="A16" s="1">
        <v>42903</v>
      </c>
      <c r="B16" t="s">
        <v>24</v>
      </c>
      <c r="C16" t="s">
        <v>25</v>
      </c>
      <c r="D16" t="s">
        <v>26</v>
      </c>
      <c r="E16">
        <v>224</v>
      </c>
      <c r="F16">
        <v>116</v>
      </c>
      <c r="G16">
        <v>0.5178571428571429</v>
      </c>
    </row>
    <row r="17" spans="1:7">
      <c r="A17" s="1">
        <v>42903</v>
      </c>
      <c r="B17" t="s">
        <v>42</v>
      </c>
      <c r="C17" t="s">
        <v>25</v>
      </c>
      <c r="D17" t="s">
        <v>26</v>
      </c>
      <c r="E17">
        <v>1</v>
      </c>
      <c r="F17">
        <v>1</v>
      </c>
      <c r="G17">
        <v>1</v>
      </c>
    </row>
    <row r="18" spans="1:7">
      <c r="A18" s="1">
        <v>42903</v>
      </c>
      <c r="B18" t="s">
        <v>42</v>
      </c>
      <c r="C18" t="s">
        <v>8</v>
      </c>
      <c r="D18" t="s">
        <v>9</v>
      </c>
      <c r="E18">
        <v>1</v>
      </c>
      <c r="F18">
        <v>1</v>
      </c>
      <c r="G18">
        <v>1</v>
      </c>
    </row>
    <row r="19" spans="1:7">
      <c r="A19" s="1">
        <v>42903</v>
      </c>
      <c r="B19" t="s">
        <v>44</v>
      </c>
      <c r="C19" t="s">
        <v>8</v>
      </c>
      <c r="D19" t="s">
        <v>9</v>
      </c>
      <c r="E19">
        <v>26</v>
      </c>
      <c r="F19">
        <v>11</v>
      </c>
      <c r="G19">
        <v>0.42307692307692307</v>
      </c>
    </row>
    <row r="20" spans="1:7">
      <c r="A20" s="1">
        <v>42903</v>
      </c>
      <c r="B20" t="s">
        <v>44</v>
      </c>
      <c r="C20" t="s">
        <v>8</v>
      </c>
      <c r="D20" t="s">
        <v>12</v>
      </c>
      <c r="E20">
        <v>14</v>
      </c>
      <c r="F20">
        <v>6</v>
      </c>
      <c r="G20">
        <v>0.42857142857142855</v>
      </c>
    </row>
    <row r="21" spans="1:7">
      <c r="A21" s="1">
        <v>42903</v>
      </c>
      <c r="B21" t="s">
        <v>44</v>
      </c>
      <c r="C21" t="s">
        <v>8</v>
      </c>
      <c r="D21" t="s">
        <v>11</v>
      </c>
      <c r="E21">
        <v>13</v>
      </c>
      <c r="F21">
        <v>7</v>
      </c>
      <c r="G21">
        <v>0.53846153846153844</v>
      </c>
    </row>
    <row r="22" spans="1:7">
      <c r="A22" s="1">
        <v>42903</v>
      </c>
      <c r="B22" t="s">
        <v>44</v>
      </c>
      <c r="C22" t="s">
        <v>8</v>
      </c>
      <c r="D22" t="s">
        <v>13</v>
      </c>
      <c r="E22">
        <v>7</v>
      </c>
      <c r="F22">
        <v>2</v>
      </c>
      <c r="G22">
        <v>0.2857142857142857</v>
      </c>
    </row>
    <row r="23" spans="1:7">
      <c r="A23" s="1">
        <v>42903</v>
      </c>
      <c r="B23" t="s">
        <v>44</v>
      </c>
      <c r="C23" t="s">
        <v>8</v>
      </c>
      <c r="D23" t="s">
        <v>10</v>
      </c>
      <c r="E23">
        <v>6</v>
      </c>
      <c r="F23">
        <v>3</v>
      </c>
      <c r="G23">
        <v>0.5</v>
      </c>
    </row>
    <row r="24" spans="1:7">
      <c r="A24" s="1">
        <v>42903</v>
      </c>
      <c r="B24" t="s">
        <v>44</v>
      </c>
      <c r="C24" t="s">
        <v>8</v>
      </c>
      <c r="D24" t="s">
        <v>103</v>
      </c>
      <c r="E24">
        <v>1</v>
      </c>
      <c r="F24">
        <v>0</v>
      </c>
      <c r="G24">
        <v>0</v>
      </c>
    </row>
    <row r="25" spans="1:7">
      <c r="A25" s="1">
        <v>42903</v>
      </c>
      <c r="B25" t="s">
        <v>45</v>
      </c>
      <c r="C25" t="s">
        <v>25</v>
      </c>
      <c r="D25" t="s">
        <v>26</v>
      </c>
      <c r="E25">
        <v>2</v>
      </c>
      <c r="F25">
        <v>1</v>
      </c>
      <c r="G25">
        <v>0.5</v>
      </c>
    </row>
    <row r="26" spans="1:7">
      <c r="A26" s="1">
        <v>42903</v>
      </c>
      <c r="B26" t="s">
        <v>45</v>
      </c>
      <c r="C26" t="s">
        <v>21</v>
      </c>
      <c r="D26" t="s">
        <v>22</v>
      </c>
      <c r="E26">
        <v>1</v>
      </c>
      <c r="F26">
        <v>1</v>
      </c>
      <c r="G26">
        <v>1</v>
      </c>
    </row>
    <row r="27" spans="1:7">
      <c r="A27" s="1">
        <v>42903</v>
      </c>
      <c r="B27" t="s">
        <v>47</v>
      </c>
      <c r="C27" t="s">
        <v>21</v>
      </c>
      <c r="D27" t="s">
        <v>22</v>
      </c>
      <c r="E27">
        <v>2</v>
      </c>
      <c r="F27">
        <v>0</v>
      </c>
      <c r="G27">
        <v>0</v>
      </c>
    </row>
    <row r="28" spans="1:7">
      <c r="A28" s="1">
        <v>42903</v>
      </c>
      <c r="B28" t="s">
        <v>61</v>
      </c>
      <c r="C28" t="s">
        <v>21</v>
      </c>
      <c r="D28" t="s">
        <v>22</v>
      </c>
      <c r="E28">
        <v>3</v>
      </c>
      <c r="F28">
        <v>3</v>
      </c>
      <c r="G28">
        <v>1</v>
      </c>
    </row>
    <row r="29" spans="1:7">
      <c r="A29" s="1">
        <v>42903</v>
      </c>
      <c r="B29" t="s">
        <v>61</v>
      </c>
      <c r="C29" t="s">
        <v>8</v>
      </c>
      <c r="D29" t="s">
        <v>10</v>
      </c>
      <c r="E29">
        <v>1</v>
      </c>
      <c r="F29">
        <v>1</v>
      </c>
      <c r="G29">
        <v>1</v>
      </c>
    </row>
    <row r="30" spans="1:7">
      <c r="A30" s="1">
        <v>42903</v>
      </c>
      <c r="B30" t="s">
        <v>61</v>
      </c>
      <c r="C30" t="s">
        <v>8</v>
      </c>
      <c r="D30" t="s">
        <v>13</v>
      </c>
      <c r="E30">
        <v>1</v>
      </c>
      <c r="F30">
        <v>1</v>
      </c>
      <c r="G30">
        <v>1</v>
      </c>
    </row>
    <row r="31" spans="1:7">
      <c r="A31" s="1">
        <v>42903</v>
      </c>
      <c r="B31" t="s">
        <v>48</v>
      </c>
      <c r="C31" t="s">
        <v>8</v>
      </c>
      <c r="D31" t="s">
        <v>9</v>
      </c>
      <c r="E31">
        <v>40</v>
      </c>
      <c r="F31">
        <v>18</v>
      </c>
      <c r="G31">
        <v>0.45</v>
      </c>
    </row>
    <row r="32" spans="1:7">
      <c r="A32" s="1">
        <v>42903</v>
      </c>
      <c r="B32" t="s">
        <v>48</v>
      </c>
      <c r="C32" t="s">
        <v>8</v>
      </c>
      <c r="D32" t="s">
        <v>11</v>
      </c>
      <c r="E32">
        <v>28</v>
      </c>
      <c r="F32">
        <v>14</v>
      </c>
      <c r="G32">
        <v>0.5</v>
      </c>
    </row>
    <row r="33" spans="1:7">
      <c r="A33" s="1">
        <v>42903</v>
      </c>
      <c r="B33" t="s">
        <v>48</v>
      </c>
      <c r="C33" t="s">
        <v>8</v>
      </c>
      <c r="D33" t="s">
        <v>12</v>
      </c>
      <c r="E33">
        <v>24</v>
      </c>
      <c r="F33">
        <v>11</v>
      </c>
      <c r="G33">
        <v>0.45833333333333331</v>
      </c>
    </row>
    <row r="34" spans="1:7">
      <c r="A34" s="1">
        <v>42903</v>
      </c>
      <c r="B34" t="s">
        <v>48</v>
      </c>
      <c r="C34" t="s">
        <v>8</v>
      </c>
      <c r="D34" t="s">
        <v>13</v>
      </c>
      <c r="E34">
        <v>15</v>
      </c>
      <c r="F34">
        <v>6</v>
      </c>
      <c r="G34">
        <v>0.4</v>
      </c>
    </row>
    <row r="35" spans="1:7">
      <c r="A35" s="1">
        <v>42903</v>
      </c>
      <c r="B35" t="s">
        <v>48</v>
      </c>
      <c r="C35" t="s">
        <v>8</v>
      </c>
      <c r="D35" t="s">
        <v>10</v>
      </c>
      <c r="E35">
        <v>12</v>
      </c>
      <c r="F35">
        <v>5</v>
      </c>
      <c r="G35">
        <v>0.41666666666666669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43"/>
  <sheetViews>
    <sheetView workbookViewId="0">
      <selection activeCell="I1" sqref="I1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102</v>
      </c>
      <c r="J1" s="2" t="s">
        <v>62</v>
      </c>
      <c r="K1" s="2" t="s">
        <v>63</v>
      </c>
      <c r="L1" s="2" t="s">
        <v>64</v>
      </c>
    </row>
    <row r="2" spans="1:12">
      <c r="A2" s="1">
        <v>42902</v>
      </c>
      <c r="B2" t="s">
        <v>7</v>
      </c>
      <c r="C2" t="s">
        <v>8</v>
      </c>
      <c r="D2" t="s">
        <v>9</v>
      </c>
      <c r="E2">
        <v>246</v>
      </c>
      <c r="F2">
        <v>122</v>
      </c>
      <c r="G2">
        <v>0.49593495934959347</v>
      </c>
      <c r="I2" t="s">
        <v>65</v>
      </c>
      <c r="J2" s="2">
        <f>SUMIF(B:B,"=AR",E:E)</f>
        <v>948</v>
      </c>
      <c r="K2" s="2">
        <f>SUMIF(B:B,"=AR",F:F)</f>
        <v>495</v>
      </c>
      <c r="L2">
        <f t="shared" ref="L2:L5" si="0">K2/J2</f>
        <v>0.52215189873417722</v>
      </c>
    </row>
    <row r="3" spans="1:12">
      <c r="A3" s="1">
        <v>42902</v>
      </c>
      <c r="B3" t="s">
        <v>7</v>
      </c>
      <c r="C3" t="s">
        <v>8</v>
      </c>
      <c r="D3" t="s">
        <v>12</v>
      </c>
      <c r="E3">
        <v>196</v>
      </c>
      <c r="F3">
        <v>99</v>
      </c>
      <c r="G3">
        <v>0.50510204081632648</v>
      </c>
      <c r="I3" t="s">
        <v>66</v>
      </c>
      <c r="J3">
        <f>SUMIF(B:B,"=ID",E:E)</f>
        <v>551</v>
      </c>
      <c r="K3">
        <f>SUMIF(B:B,"=ID",F:F)</f>
        <v>272</v>
      </c>
      <c r="L3">
        <f t="shared" si="0"/>
        <v>0.49364791288566245</v>
      </c>
    </row>
    <row r="4" spans="1:12">
      <c r="A4" s="1">
        <v>42902</v>
      </c>
      <c r="B4" t="s">
        <v>7</v>
      </c>
      <c r="C4" t="s">
        <v>8</v>
      </c>
      <c r="D4" t="s">
        <v>10</v>
      </c>
      <c r="E4">
        <v>176</v>
      </c>
      <c r="F4">
        <v>93</v>
      </c>
      <c r="G4">
        <v>0.52840909090909094</v>
      </c>
      <c r="I4" t="s">
        <v>67</v>
      </c>
      <c r="J4">
        <f>SUMIF(B:B,"=MX",E:E)</f>
        <v>0</v>
      </c>
      <c r="K4">
        <f>SUMIF(B:B,"=MX",F:F)</f>
        <v>0</v>
      </c>
      <c r="L4">
        <v>0</v>
      </c>
    </row>
    <row r="5" spans="1:12">
      <c r="A5" s="1">
        <v>42902</v>
      </c>
      <c r="B5" t="s">
        <v>7</v>
      </c>
      <c r="C5" t="s">
        <v>8</v>
      </c>
      <c r="D5" t="s">
        <v>13</v>
      </c>
      <c r="E5">
        <v>173</v>
      </c>
      <c r="F5">
        <v>96</v>
      </c>
      <c r="G5">
        <v>0.55491329479768781</v>
      </c>
      <c r="I5" t="s">
        <v>68</v>
      </c>
      <c r="J5">
        <f>SUMIF(B:B,"=US",E:E)</f>
        <v>4</v>
      </c>
      <c r="K5">
        <f>SUMIF(B:B,"=US",F:F)</f>
        <v>3</v>
      </c>
      <c r="L5">
        <f t="shared" si="0"/>
        <v>0.75</v>
      </c>
    </row>
    <row r="6" spans="1:12">
      <c r="A6" s="1">
        <v>42902</v>
      </c>
      <c r="B6" t="s">
        <v>7</v>
      </c>
      <c r="C6" t="s">
        <v>8</v>
      </c>
      <c r="D6" t="s">
        <v>11</v>
      </c>
      <c r="E6">
        <v>150</v>
      </c>
      <c r="F6">
        <v>82</v>
      </c>
      <c r="G6">
        <v>0.54666666666666663</v>
      </c>
    </row>
    <row r="7" spans="1:12">
      <c r="A7" s="1">
        <v>42902</v>
      </c>
      <c r="B7" t="s">
        <v>7</v>
      </c>
      <c r="C7" t="s">
        <v>8</v>
      </c>
      <c r="D7" t="s">
        <v>103</v>
      </c>
      <c r="E7">
        <v>7</v>
      </c>
      <c r="F7">
        <v>3</v>
      </c>
      <c r="G7">
        <v>0.42857142857142855</v>
      </c>
    </row>
    <row r="8" spans="1:12">
      <c r="A8" s="1">
        <v>42902</v>
      </c>
      <c r="B8" t="s">
        <v>16</v>
      </c>
      <c r="C8" t="s">
        <v>8</v>
      </c>
      <c r="D8" t="s">
        <v>10</v>
      </c>
      <c r="E8">
        <v>1</v>
      </c>
      <c r="F8">
        <v>1</v>
      </c>
      <c r="G8">
        <v>1</v>
      </c>
    </row>
    <row r="9" spans="1:12">
      <c r="A9" s="1">
        <v>42902</v>
      </c>
      <c r="B9" t="s">
        <v>51</v>
      </c>
      <c r="C9" t="s">
        <v>8</v>
      </c>
      <c r="D9" t="s">
        <v>9</v>
      </c>
      <c r="E9">
        <v>1</v>
      </c>
      <c r="F9">
        <v>0</v>
      </c>
      <c r="G9">
        <v>0</v>
      </c>
    </row>
    <row r="10" spans="1:12">
      <c r="A10" s="1">
        <v>42902</v>
      </c>
      <c r="B10" t="s">
        <v>51</v>
      </c>
      <c r="C10" t="s">
        <v>8</v>
      </c>
      <c r="D10" t="s">
        <v>11</v>
      </c>
      <c r="E10">
        <v>1</v>
      </c>
      <c r="F10">
        <v>0</v>
      </c>
      <c r="G10">
        <v>0</v>
      </c>
    </row>
    <row r="11" spans="1:12">
      <c r="A11" s="1">
        <v>42902</v>
      </c>
      <c r="B11" t="s">
        <v>51</v>
      </c>
      <c r="C11" t="s">
        <v>8</v>
      </c>
      <c r="D11" t="s">
        <v>10</v>
      </c>
      <c r="E11">
        <v>1</v>
      </c>
      <c r="F11">
        <v>1</v>
      </c>
      <c r="G11">
        <v>1</v>
      </c>
    </row>
    <row r="12" spans="1:12">
      <c r="A12" s="1">
        <v>42902</v>
      </c>
      <c r="B12" t="s">
        <v>17</v>
      </c>
      <c r="C12" t="s">
        <v>8</v>
      </c>
      <c r="D12" t="s">
        <v>12</v>
      </c>
      <c r="E12">
        <v>1</v>
      </c>
      <c r="F12">
        <v>1</v>
      </c>
      <c r="G12">
        <v>1</v>
      </c>
    </row>
    <row r="13" spans="1:12">
      <c r="A13" s="1">
        <v>42902</v>
      </c>
      <c r="B13" t="s">
        <v>17</v>
      </c>
      <c r="C13" t="s">
        <v>8</v>
      </c>
      <c r="D13" t="s">
        <v>10</v>
      </c>
      <c r="E13">
        <v>1</v>
      </c>
      <c r="F13">
        <v>1</v>
      </c>
      <c r="G13">
        <v>1</v>
      </c>
    </row>
    <row r="14" spans="1:12">
      <c r="A14" s="1">
        <v>42902</v>
      </c>
      <c r="B14" t="s">
        <v>17</v>
      </c>
      <c r="C14" t="s">
        <v>8</v>
      </c>
      <c r="D14" t="s">
        <v>11</v>
      </c>
      <c r="E14">
        <v>1</v>
      </c>
      <c r="F14">
        <v>1</v>
      </c>
      <c r="G14">
        <v>1</v>
      </c>
    </row>
    <row r="15" spans="1:12">
      <c r="A15" s="1">
        <v>42902</v>
      </c>
      <c r="B15" t="s">
        <v>88</v>
      </c>
      <c r="C15" t="s">
        <v>21</v>
      </c>
      <c r="D15" t="s">
        <v>22</v>
      </c>
      <c r="E15">
        <v>1</v>
      </c>
      <c r="F15">
        <v>1</v>
      </c>
      <c r="G15">
        <v>1</v>
      </c>
    </row>
    <row r="16" spans="1:12">
      <c r="A16" s="1">
        <v>42902</v>
      </c>
      <c r="B16" t="s">
        <v>24</v>
      </c>
      <c r="C16" t="s">
        <v>21</v>
      </c>
      <c r="D16" t="s">
        <v>22</v>
      </c>
      <c r="E16">
        <v>392</v>
      </c>
      <c r="F16">
        <v>187</v>
      </c>
      <c r="G16">
        <v>0.47704081632653061</v>
      </c>
    </row>
    <row r="17" spans="1:7">
      <c r="A17" s="1">
        <v>42902</v>
      </c>
      <c r="B17" t="s">
        <v>24</v>
      </c>
      <c r="C17" t="s">
        <v>25</v>
      </c>
      <c r="D17" t="s">
        <v>26</v>
      </c>
      <c r="E17">
        <v>159</v>
      </c>
      <c r="F17">
        <v>85</v>
      </c>
      <c r="G17">
        <v>0.53459119496855345</v>
      </c>
    </row>
    <row r="18" spans="1:7">
      <c r="A18" s="1">
        <v>42902</v>
      </c>
      <c r="B18" t="s">
        <v>53</v>
      </c>
      <c r="C18" t="s">
        <v>8</v>
      </c>
      <c r="D18" t="s">
        <v>13</v>
      </c>
      <c r="E18">
        <v>2</v>
      </c>
      <c r="F18">
        <v>1</v>
      </c>
      <c r="G18">
        <v>0.5</v>
      </c>
    </row>
    <row r="19" spans="1:7">
      <c r="A19" s="1">
        <v>42902</v>
      </c>
      <c r="B19" t="s">
        <v>53</v>
      </c>
      <c r="C19" t="s">
        <v>8</v>
      </c>
      <c r="D19" t="s">
        <v>9</v>
      </c>
      <c r="E19">
        <v>1</v>
      </c>
      <c r="F19">
        <v>0</v>
      </c>
      <c r="G19">
        <v>0</v>
      </c>
    </row>
    <row r="20" spans="1:7">
      <c r="A20" s="1">
        <v>42902</v>
      </c>
      <c r="B20" t="s">
        <v>89</v>
      </c>
      <c r="C20" t="s">
        <v>25</v>
      </c>
      <c r="D20" t="s">
        <v>26</v>
      </c>
      <c r="E20">
        <v>1</v>
      </c>
      <c r="F20">
        <v>1</v>
      </c>
      <c r="G20">
        <v>1</v>
      </c>
    </row>
    <row r="21" spans="1:7">
      <c r="A21" s="1">
        <v>42902</v>
      </c>
      <c r="B21" t="s">
        <v>40</v>
      </c>
      <c r="C21" t="s">
        <v>21</v>
      </c>
      <c r="D21" t="s">
        <v>22</v>
      </c>
      <c r="E21">
        <v>1</v>
      </c>
      <c r="F21">
        <v>0</v>
      </c>
      <c r="G21">
        <v>0</v>
      </c>
    </row>
    <row r="22" spans="1:7">
      <c r="A22" s="1">
        <v>42902</v>
      </c>
      <c r="B22" t="s">
        <v>42</v>
      </c>
      <c r="C22" t="s">
        <v>25</v>
      </c>
      <c r="D22" t="s">
        <v>26</v>
      </c>
      <c r="E22">
        <v>2</v>
      </c>
      <c r="F22">
        <v>2</v>
      </c>
      <c r="G22">
        <v>1</v>
      </c>
    </row>
    <row r="23" spans="1:7">
      <c r="A23" s="1">
        <v>42902</v>
      </c>
      <c r="B23" t="s">
        <v>42</v>
      </c>
      <c r="C23" t="s">
        <v>8</v>
      </c>
      <c r="D23" t="s">
        <v>12</v>
      </c>
      <c r="E23">
        <v>1</v>
      </c>
      <c r="F23">
        <v>0</v>
      </c>
      <c r="G23">
        <v>0</v>
      </c>
    </row>
    <row r="24" spans="1:7">
      <c r="A24" s="1">
        <v>42902</v>
      </c>
      <c r="B24" t="s">
        <v>42</v>
      </c>
      <c r="C24" t="s">
        <v>8</v>
      </c>
      <c r="D24" t="s">
        <v>11</v>
      </c>
      <c r="E24">
        <v>1</v>
      </c>
      <c r="F24">
        <v>1</v>
      </c>
      <c r="G24">
        <v>1</v>
      </c>
    </row>
    <row r="25" spans="1:7">
      <c r="A25" s="1">
        <v>42902</v>
      </c>
      <c r="B25" t="s">
        <v>43</v>
      </c>
      <c r="C25" t="s">
        <v>8</v>
      </c>
      <c r="D25" t="s">
        <v>11</v>
      </c>
      <c r="E25">
        <v>1</v>
      </c>
      <c r="F25">
        <v>1</v>
      </c>
      <c r="G25">
        <v>1</v>
      </c>
    </row>
    <row r="26" spans="1:7">
      <c r="A26" s="1">
        <v>42902</v>
      </c>
      <c r="B26" t="s">
        <v>43</v>
      </c>
      <c r="C26" t="s">
        <v>8</v>
      </c>
      <c r="D26" t="s">
        <v>10</v>
      </c>
      <c r="E26">
        <v>1</v>
      </c>
      <c r="F26">
        <v>0</v>
      </c>
      <c r="G26">
        <v>0</v>
      </c>
    </row>
    <row r="27" spans="1:7">
      <c r="A27" s="1">
        <v>42902</v>
      </c>
      <c r="B27" t="s">
        <v>44</v>
      </c>
      <c r="C27" t="s">
        <v>8</v>
      </c>
      <c r="D27" t="s">
        <v>9</v>
      </c>
      <c r="E27">
        <v>22</v>
      </c>
      <c r="F27">
        <v>9</v>
      </c>
      <c r="G27">
        <v>0.40909090909090912</v>
      </c>
    </row>
    <row r="28" spans="1:7">
      <c r="A28" s="1">
        <v>42902</v>
      </c>
      <c r="B28" t="s">
        <v>44</v>
      </c>
      <c r="C28" t="s">
        <v>8</v>
      </c>
      <c r="D28" t="s">
        <v>13</v>
      </c>
      <c r="E28">
        <v>15</v>
      </c>
      <c r="F28">
        <v>9</v>
      </c>
      <c r="G28">
        <v>0.6</v>
      </c>
    </row>
    <row r="29" spans="1:7">
      <c r="A29" s="1">
        <v>42902</v>
      </c>
      <c r="B29" t="s">
        <v>44</v>
      </c>
      <c r="C29" t="s">
        <v>8</v>
      </c>
      <c r="D29" t="s">
        <v>12</v>
      </c>
      <c r="E29">
        <v>14</v>
      </c>
      <c r="F29">
        <v>7</v>
      </c>
      <c r="G29">
        <v>0.5</v>
      </c>
    </row>
    <row r="30" spans="1:7">
      <c r="A30" s="1">
        <v>42902</v>
      </c>
      <c r="B30" t="s">
        <v>44</v>
      </c>
      <c r="C30" t="s">
        <v>8</v>
      </c>
      <c r="D30" t="s">
        <v>11</v>
      </c>
      <c r="E30">
        <v>10</v>
      </c>
      <c r="F30">
        <v>6</v>
      </c>
      <c r="G30">
        <v>0.6</v>
      </c>
    </row>
    <row r="31" spans="1:7">
      <c r="A31" s="1">
        <v>42902</v>
      </c>
      <c r="B31" t="s">
        <v>44</v>
      </c>
      <c r="C31" t="s">
        <v>8</v>
      </c>
      <c r="D31" t="s">
        <v>10</v>
      </c>
      <c r="E31">
        <v>7</v>
      </c>
      <c r="F31">
        <v>2</v>
      </c>
      <c r="G31">
        <v>0.2857142857142857</v>
      </c>
    </row>
    <row r="32" spans="1:7">
      <c r="A32" s="1">
        <v>42902</v>
      </c>
      <c r="B32" t="s">
        <v>84</v>
      </c>
      <c r="C32" t="s">
        <v>21</v>
      </c>
      <c r="D32" t="s">
        <v>22</v>
      </c>
      <c r="E32">
        <v>1</v>
      </c>
      <c r="F32">
        <v>1</v>
      </c>
      <c r="G32">
        <v>1</v>
      </c>
    </row>
    <row r="33" spans="1:7">
      <c r="A33" s="1">
        <v>42902</v>
      </c>
      <c r="B33" t="s">
        <v>45</v>
      </c>
      <c r="C33" t="s">
        <v>25</v>
      </c>
      <c r="D33" t="s">
        <v>26</v>
      </c>
      <c r="E33">
        <v>1</v>
      </c>
      <c r="F33">
        <v>0</v>
      </c>
      <c r="G33">
        <v>0</v>
      </c>
    </row>
    <row r="34" spans="1:7">
      <c r="A34" s="1">
        <v>42902</v>
      </c>
      <c r="B34" t="s">
        <v>61</v>
      </c>
      <c r="C34" t="s">
        <v>8</v>
      </c>
      <c r="D34" t="s">
        <v>10</v>
      </c>
      <c r="E34">
        <v>1</v>
      </c>
      <c r="F34">
        <v>1</v>
      </c>
      <c r="G34">
        <v>1</v>
      </c>
    </row>
    <row r="35" spans="1:7">
      <c r="A35" s="1">
        <v>42902</v>
      </c>
      <c r="B35" t="s">
        <v>61</v>
      </c>
      <c r="C35" t="s">
        <v>21</v>
      </c>
      <c r="D35" t="s">
        <v>22</v>
      </c>
      <c r="E35">
        <v>1</v>
      </c>
      <c r="F35">
        <v>1</v>
      </c>
      <c r="G35">
        <v>1</v>
      </c>
    </row>
    <row r="36" spans="1:7">
      <c r="A36" s="1">
        <v>42902</v>
      </c>
      <c r="B36" t="s">
        <v>61</v>
      </c>
      <c r="C36" t="s">
        <v>8</v>
      </c>
      <c r="D36" t="s">
        <v>12</v>
      </c>
      <c r="E36">
        <v>1</v>
      </c>
      <c r="F36">
        <v>1</v>
      </c>
      <c r="G36">
        <v>1</v>
      </c>
    </row>
    <row r="37" spans="1:7">
      <c r="A37" s="1">
        <v>42902</v>
      </c>
      <c r="B37" t="s">
        <v>61</v>
      </c>
      <c r="C37" t="s">
        <v>25</v>
      </c>
      <c r="D37" t="s">
        <v>26</v>
      </c>
      <c r="E37">
        <v>1</v>
      </c>
      <c r="F37">
        <v>0</v>
      </c>
      <c r="G37">
        <v>0</v>
      </c>
    </row>
    <row r="38" spans="1:7">
      <c r="A38" s="1">
        <v>42902</v>
      </c>
      <c r="B38" t="s">
        <v>48</v>
      </c>
      <c r="C38" t="s">
        <v>8</v>
      </c>
      <c r="D38" t="s">
        <v>9</v>
      </c>
      <c r="E38">
        <v>34</v>
      </c>
      <c r="F38">
        <v>17</v>
      </c>
      <c r="G38">
        <v>0.5</v>
      </c>
    </row>
    <row r="39" spans="1:7">
      <c r="A39" s="1">
        <v>42902</v>
      </c>
      <c r="B39" t="s">
        <v>48</v>
      </c>
      <c r="C39" t="s">
        <v>8</v>
      </c>
      <c r="D39" t="s">
        <v>13</v>
      </c>
      <c r="E39">
        <v>25</v>
      </c>
      <c r="F39">
        <v>17</v>
      </c>
      <c r="G39">
        <v>0.68</v>
      </c>
    </row>
    <row r="40" spans="1:7">
      <c r="A40" s="1">
        <v>42902</v>
      </c>
      <c r="B40" t="s">
        <v>48</v>
      </c>
      <c r="C40" t="s">
        <v>8</v>
      </c>
      <c r="D40" t="s">
        <v>10</v>
      </c>
      <c r="E40">
        <v>21</v>
      </c>
      <c r="F40">
        <v>9</v>
      </c>
      <c r="G40">
        <v>0.42857142857142855</v>
      </c>
    </row>
    <row r="41" spans="1:7">
      <c r="A41" s="1">
        <v>42902</v>
      </c>
      <c r="B41" t="s">
        <v>48</v>
      </c>
      <c r="C41" t="s">
        <v>8</v>
      </c>
      <c r="D41" t="s">
        <v>12</v>
      </c>
      <c r="E41">
        <v>21</v>
      </c>
      <c r="F41">
        <v>10</v>
      </c>
      <c r="G41">
        <v>0.47619047619047616</v>
      </c>
    </row>
    <row r="42" spans="1:7">
      <c r="A42" s="1">
        <v>42902</v>
      </c>
      <c r="B42" t="s">
        <v>48</v>
      </c>
      <c r="C42" t="s">
        <v>8</v>
      </c>
      <c r="D42" t="s">
        <v>11</v>
      </c>
      <c r="E42">
        <v>17</v>
      </c>
      <c r="F42">
        <v>9</v>
      </c>
      <c r="G42">
        <v>0.52941176470588236</v>
      </c>
    </row>
    <row r="43" spans="1:7">
      <c r="A43" s="1">
        <v>42902</v>
      </c>
      <c r="B43" t="s">
        <v>48</v>
      </c>
      <c r="C43" t="s">
        <v>8</v>
      </c>
      <c r="D43" t="s">
        <v>103</v>
      </c>
      <c r="E43">
        <v>1</v>
      </c>
      <c r="F43">
        <v>0</v>
      </c>
      <c r="G43"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44"/>
  <sheetViews>
    <sheetView workbookViewId="0">
      <selection activeCell="L2" sqref="L2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102</v>
      </c>
      <c r="J1" s="2" t="s">
        <v>62</v>
      </c>
      <c r="K1" s="2" t="s">
        <v>63</v>
      </c>
      <c r="L1" s="2" t="s">
        <v>64</v>
      </c>
    </row>
    <row r="2" spans="1:12">
      <c r="A2" s="1">
        <v>42901</v>
      </c>
      <c r="B2" t="s">
        <v>7</v>
      </c>
      <c r="C2" t="s">
        <v>8</v>
      </c>
      <c r="D2" t="s">
        <v>9</v>
      </c>
      <c r="E2">
        <v>302</v>
      </c>
      <c r="F2">
        <v>166</v>
      </c>
      <c r="G2">
        <v>0.54966887417218546</v>
      </c>
      <c r="I2" t="s">
        <v>65</v>
      </c>
      <c r="J2" s="2">
        <f>SUMIF(B:B,"=AR",E:E)</f>
        <v>1112</v>
      </c>
      <c r="K2" s="2">
        <f>SUMIF(B:B,"=AR",F:F)</f>
        <v>612</v>
      </c>
      <c r="L2">
        <f t="shared" ref="L2:L5" si="0">K2/J2</f>
        <v>0.55035971223021585</v>
      </c>
    </row>
    <row r="3" spans="1:12">
      <c r="A3" s="1">
        <v>42901</v>
      </c>
      <c r="B3" t="s">
        <v>7</v>
      </c>
      <c r="C3" t="s">
        <v>8</v>
      </c>
      <c r="D3" t="s">
        <v>12</v>
      </c>
      <c r="E3">
        <v>241</v>
      </c>
      <c r="F3">
        <v>121</v>
      </c>
      <c r="G3">
        <v>0.50207468879668049</v>
      </c>
      <c r="I3" t="s">
        <v>66</v>
      </c>
      <c r="J3">
        <f>SUMIF(B:B,"=ID",E:E)</f>
        <v>606</v>
      </c>
      <c r="K3">
        <f>SUMIF(B:B,"=ID",F:F)</f>
        <v>291</v>
      </c>
      <c r="L3">
        <f t="shared" si="0"/>
        <v>0.48019801980198018</v>
      </c>
    </row>
    <row r="4" spans="1:12">
      <c r="A4" s="1">
        <v>42901</v>
      </c>
      <c r="B4" t="s">
        <v>7</v>
      </c>
      <c r="C4" t="s">
        <v>8</v>
      </c>
      <c r="D4" t="s">
        <v>10</v>
      </c>
      <c r="E4">
        <v>177</v>
      </c>
      <c r="F4">
        <v>109</v>
      </c>
      <c r="G4">
        <v>0.61581920903954801</v>
      </c>
      <c r="I4" t="s">
        <v>67</v>
      </c>
      <c r="J4">
        <f>SUMIF(B:B,"=MX",E:E)</f>
        <v>1</v>
      </c>
      <c r="K4">
        <f>SUMIF(B:B,"=MX",F:F)</f>
        <v>0</v>
      </c>
      <c r="L4">
        <v>0</v>
      </c>
    </row>
    <row r="5" spans="1:12">
      <c r="A5" s="1">
        <v>42901</v>
      </c>
      <c r="B5" t="s">
        <v>7</v>
      </c>
      <c r="C5" t="s">
        <v>8</v>
      </c>
      <c r="D5" t="s">
        <v>11</v>
      </c>
      <c r="E5">
        <v>144</v>
      </c>
      <c r="F5">
        <v>82</v>
      </c>
      <c r="G5">
        <v>0.56944444444444442</v>
      </c>
      <c r="I5" t="s">
        <v>68</v>
      </c>
      <c r="J5">
        <f>SUMIF(B:B,"=US",E:E)</f>
        <v>6</v>
      </c>
      <c r="K5">
        <f>SUMIF(B:B,"=US",F:F)</f>
        <v>4</v>
      </c>
      <c r="L5">
        <f t="shared" si="0"/>
        <v>0.66666666666666663</v>
      </c>
    </row>
    <row r="6" spans="1:12">
      <c r="A6" s="1">
        <v>42901</v>
      </c>
      <c r="B6" t="s">
        <v>7</v>
      </c>
      <c r="C6" t="s">
        <v>8</v>
      </c>
      <c r="D6" t="s">
        <v>103</v>
      </c>
      <c r="E6">
        <v>128</v>
      </c>
      <c r="F6">
        <v>58</v>
      </c>
      <c r="G6">
        <v>0.453125</v>
      </c>
    </row>
    <row r="7" spans="1:12">
      <c r="A7" s="1">
        <v>42901</v>
      </c>
      <c r="B7" t="s">
        <v>7</v>
      </c>
      <c r="C7" t="s">
        <v>8</v>
      </c>
      <c r="D7" t="s">
        <v>13</v>
      </c>
      <c r="E7">
        <v>119</v>
      </c>
      <c r="F7">
        <v>76</v>
      </c>
      <c r="G7">
        <v>0.6386554621848739</v>
      </c>
    </row>
    <row r="8" spans="1:12">
      <c r="A8" s="1">
        <v>42901</v>
      </c>
      <c r="B8" t="s">
        <v>7</v>
      </c>
      <c r="C8" t="s">
        <v>8</v>
      </c>
      <c r="D8" t="s">
        <v>14</v>
      </c>
      <c r="E8">
        <v>1</v>
      </c>
      <c r="F8">
        <v>0</v>
      </c>
      <c r="G8">
        <v>0</v>
      </c>
    </row>
    <row r="9" spans="1:12">
      <c r="A9" s="1">
        <v>42901</v>
      </c>
      <c r="B9" t="s">
        <v>16</v>
      </c>
      <c r="C9" t="s">
        <v>8</v>
      </c>
      <c r="D9" t="s">
        <v>12</v>
      </c>
      <c r="E9">
        <v>1</v>
      </c>
      <c r="F9">
        <v>1</v>
      </c>
      <c r="G9">
        <v>1</v>
      </c>
    </row>
    <row r="10" spans="1:12">
      <c r="A10" s="1">
        <v>42901</v>
      </c>
      <c r="B10" t="s">
        <v>51</v>
      </c>
      <c r="C10" t="s">
        <v>8</v>
      </c>
      <c r="D10" t="s">
        <v>12</v>
      </c>
      <c r="E10">
        <v>1</v>
      </c>
      <c r="F10">
        <v>0</v>
      </c>
      <c r="G10">
        <v>0</v>
      </c>
    </row>
    <row r="11" spans="1:12">
      <c r="A11" s="1">
        <v>42901</v>
      </c>
      <c r="B11" t="s">
        <v>104</v>
      </c>
      <c r="C11" t="s">
        <v>21</v>
      </c>
      <c r="D11" t="s">
        <v>22</v>
      </c>
      <c r="E11">
        <v>1</v>
      </c>
      <c r="F11">
        <v>0</v>
      </c>
      <c r="G11">
        <v>0</v>
      </c>
    </row>
    <row r="12" spans="1:12">
      <c r="A12" s="1">
        <v>42901</v>
      </c>
      <c r="B12" t="s">
        <v>83</v>
      </c>
      <c r="C12" t="s">
        <v>8</v>
      </c>
      <c r="D12" t="s">
        <v>103</v>
      </c>
      <c r="E12">
        <v>1</v>
      </c>
      <c r="F12">
        <v>1</v>
      </c>
      <c r="G12">
        <v>1</v>
      </c>
    </row>
    <row r="13" spans="1:12">
      <c r="A13" s="1">
        <v>42901</v>
      </c>
      <c r="B13" t="s">
        <v>20</v>
      </c>
      <c r="C13" t="s">
        <v>8</v>
      </c>
      <c r="D13" t="s">
        <v>103</v>
      </c>
      <c r="E13">
        <v>1</v>
      </c>
      <c r="F13">
        <v>1</v>
      </c>
      <c r="G13">
        <v>1</v>
      </c>
    </row>
    <row r="14" spans="1:12">
      <c r="A14" s="1">
        <v>42901</v>
      </c>
      <c r="B14" t="s">
        <v>91</v>
      </c>
      <c r="C14" t="s">
        <v>8</v>
      </c>
      <c r="D14" t="s">
        <v>9</v>
      </c>
      <c r="E14">
        <v>1</v>
      </c>
      <c r="F14">
        <v>1</v>
      </c>
      <c r="G14">
        <v>1</v>
      </c>
    </row>
    <row r="15" spans="1:12">
      <c r="A15" s="1">
        <v>42901</v>
      </c>
      <c r="B15" t="s">
        <v>91</v>
      </c>
      <c r="C15" t="s">
        <v>8</v>
      </c>
      <c r="D15" t="s">
        <v>11</v>
      </c>
      <c r="E15">
        <v>1</v>
      </c>
      <c r="F15">
        <v>0</v>
      </c>
      <c r="G15">
        <v>0</v>
      </c>
    </row>
    <row r="16" spans="1:12">
      <c r="A16" s="1">
        <v>42901</v>
      </c>
      <c r="B16" t="s">
        <v>91</v>
      </c>
      <c r="C16" t="s">
        <v>8</v>
      </c>
      <c r="D16" t="s">
        <v>12</v>
      </c>
      <c r="E16">
        <v>1</v>
      </c>
      <c r="F16">
        <v>1</v>
      </c>
      <c r="G16">
        <v>1</v>
      </c>
    </row>
    <row r="17" spans="1:7">
      <c r="A17" s="1">
        <v>42901</v>
      </c>
      <c r="B17" t="s">
        <v>24</v>
      </c>
      <c r="C17" t="s">
        <v>21</v>
      </c>
      <c r="D17" t="s">
        <v>22</v>
      </c>
      <c r="E17">
        <v>354</v>
      </c>
      <c r="F17">
        <v>167</v>
      </c>
      <c r="G17">
        <v>0.47175141242937851</v>
      </c>
    </row>
    <row r="18" spans="1:7">
      <c r="A18" s="1">
        <v>42901</v>
      </c>
      <c r="B18" t="s">
        <v>24</v>
      </c>
      <c r="C18" t="s">
        <v>25</v>
      </c>
      <c r="D18" t="s">
        <v>26</v>
      </c>
      <c r="E18">
        <v>252</v>
      </c>
      <c r="F18">
        <v>124</v>
      </c>
      <c r="G18">
        <v>0.49206349206349204</v>
      </c>
    </row>
    <row r="19" spans="1:7">
      <c r="A19" s="1">
        <v>42901</v>
      </c>
      <c r="B19" t="s">
        <v>53</v>
      </c>
      <c r="C19" t="s">
        <v>8</v>
      </c>
      <c r="D19" t="s">
        <v>13</v>
      </c>
      <c r="E19">
        <v>1</v>
      </c>
      <c r="F19">
        <v>1</v>
      </c>
      <c r="G19">
        <v>1</v>
      </c>
    </row>
    <row r="20" spans="1:7">
      <c r="A20" s="1">
        <v>42901</v>
      </c>
      <c r="B20" t="s">
        <v>53</v>
      </c>
      <c r="C20" t="s">
        <v>21</v>
      </c>
      <c r="D20" t="s">
        <v>22</v>
      </c>
      <c r="E20">
        <v>1</v>
      </c>
      <c r="F20">
        <v>0</v>
      </c>
      <c r="G20">
        <v>0</v>
      </c>
    </row>
    <row r="21" spans="1:7">
      <c r="A21" s="1">
        <v>42901</v>
      </c>
      <c r="B21" t="s">
        <v>105</v>
      </c>
      <c r="C21" t="s">
        <v>25</v>
      </c>
      <c r="D21" t="s">
        <v>26</v>
      </c>
      <c r="E21">
        <v>1</v>
      </c>
      <c r="F21">
        <v>1</v>
      </c>
      <c r="G21">
        <v>1</v>
      </c>
    </row>
    <row r="22" spans="1:7">
      <c r="A22" s="1">
        <v>42901</v>
      </c>
      <c r="B22" t="s">
        <v>106</v>
      </c>
      <c r="C22" t="s">
        <v>8</v>
      </c>
      <c r="D22" t="s">
        <v>9</v>
      </c>
      <c r="E22">
        <v>1</v>
      </c>
      <c r="F22">
        <v>1</v>
      </c>
      <c r="G22">
        <v>1</v>
      </c>
    </row>
    <row r="23" spans="1:7">
      <c r="A23" s="1">
        <v>42901</v>
      </c>
      <c r="B23" t="s">
        <v>34</v>
      </c>
      <c r="C23" t="s">
        <v>8</v>
      </c>
      <c r="D23" t="s">
        <v>12</v>
      </c>
      <c r="E23">
        <v>1</v>
      </c>
      <c r="F23">
        <v>0</v>
      </c>
      <c r="G23">
        <v>0</v>
      </c>
    </row>
    <row r="24" spans="1:7">
      <c r="A24" s="1">
        <v>42901</v>
      </c>
      <c r="B24" t="s">
        <v>43</v>
      </c>
      <c r="C24" t="s">
        <v>8</v>
      </c>
      <c r="D24" t="s">
        <v>12</v>
      </c>
      <c r="E24">
        <v>1</v>
      </c>
      <c r="F24">
        <v>0</v>
      </c>
      <c r="G24">
        <v>0</v>
      </c>
    </row>
    <row r="25" spans="1:7">
      <c r="A25" s="1">
        <v>42901</v>
      </c>
      <c r="B25" t="s">
        <v>43</v>
      </c>
      <c r="C25" t="s">
        <v>8</v>
      </c>
      <c r="D25" t="s">
        <v>103</v>
      </c>
      <c r="E25">
        <v>1</v>
      </c>
      <c r="F25">
        <v>0</v>
      </c>
      <c r="G25">
        <v>0</v>
      </c>
    </row>
    <row r="26" spans="1:7">
      <c r="A26" s="1">
        <v>42901</v>
      </c>
      <c r="B26" t="s">
        <v>44</v>
      </c>
      <c r="C26" t="s">
        <v>8</v>
      </c>
      <c r="D26" t="s">
        <v>9</v>
      </c>
      <c r="E26">
        <v>25</v>
      </c>
      <c r="F26">
        <v>13</v>
      </c>
      <c r="G26">
        <v>0.52</v>
      </c>
    </row>
    <row r="27" spans="1:7">
      <c r="A27" s="1">
        <v>42901</v>
      </c>
      <c r="B27" t="s">
        <v>44</v>
      </c>
      <c r="C27" t="s">
        <v>8</v>
      </c>
      <c r="D27" t="s">
        <v>12</v>
      </c>
      <c r="E27">
        <v>17</v>
      </c>
      <c r="F27">
        <v>8</v>
      </c>
      <c r="G27">
        <v>0.47058823529411764</v>
      </c>
    </row>
    <row r="28" spans="1:7">
      <c r="A28" s="1">
        <v>42901</v>
      </c>
      <c r="B28" t="s">
        <v>44</v>
      </c>
      <c r="C28" t="s">
        <v>8</v>
      </c>
      <c r="D28" t="s">
        <v>11</v>
      </c>
      <c r="E28">
        <v>14</v>
      </c>
      <c r="F28">
        <v>5</v>
      </c>
      <c r="G28">
        <v>0.35714285714285715</v>
      </c>
    </row>
    <row r="29" spans="1:7">
      <c r="A29" s="1">
        <v>42901</v>
      </c>
      <c r="B29" t="s">
        <v>44</v>
      </c>
      <c r="C29" t="s">
        <v>8</v>
      </c>
      <c r="D29" t="s">
        <v>13</v>
      </c>
      <c r="E29">
        <v>11</v>
      </c>
      <c r="F29">
        <v>3</v>
      </c>
      <c r="G29">
        <v>0.27272727272727271</v>
      </c>
    </row>
    <row r="30" spans="1:7">
      <c r="A30" s="1">
        <v>42901</v>
      </c>
      <c r="B30" t="s">
        <v>44</v>
      </c>
      <c r="C30" t="s">
        <v>8</v>
      </c>
      <c r="D30" t="s">
        <v>10</v>
      </c>
      <c r="E30">
        <v>10</v>
      </c>
      <c r="F30">
        <v>4</v>
      </c>
      <c r="G30">
        <v>0.4</v>
      </c>
    </row>
    <row r="31" spans="1:7">
      <c r="A31" s="1">
        <v>42901</v>
      </c>
      <c r="B31" t="s">
        <v>44</v>
      </c>
      <c r="C31" t="s">
        <v>8</v>
      </c>
      <c r="D31" t="s">
        <v>103</v>
      </c>
      <c r="E31">
        <v>9</v>
      </c>
      <c r="F31">
        <v>3</v>
      </c>
      <c r="G31">
        <v>0.33333333333333331</v>
      </c>
    </row>
    <row r="32" spans="1:7">
      <c r="A32" s="1">
        <v>42901</v>
      </c>
      <c r="B32" t="s">
        <v>45</v>
      </c>
      <c r="C32" t="s">
        <v>25</v>
      </c>
      <c r="D32" t="s">
        <v>26</v>
      </c>
      <c r="E32">
        <v>4</v>
      </c>
      <c r="F32">
        <v>3</v>
      </c>
      <c r="G32">
        <v>0.75</v>
      </c>
    </row>
    <row r="33" spans="1:7">
      <c r="A33" s="1">
        <v>42901</v>
      </c>
      <c r="B33" t="s">
        <v>47</v>
      </c>
      <c r="C33" t="s">
        <v>25</v>
      </c>
      <c r="D33" t="s">
        <v>26</v>
      </c>
      <c r="E33">
        <v>2</v>
      </c>
      <c r="F33">
        <v>2</v>
      </c>
      <c r="G33">
        <v>1</v>
      </c>
    </row>
    <row r="34" spans="1:7">
      <c r="A34" s="1">
        <v>42901</v>
      </c>
      <c r="B34" t="s">
        <v>47</v>
      </c>
      <c r="C34" t="s">
        <v>21</v>
      </c>
      <c r="D34" t="s">
        <v>22</v>
      </c>
      <c r="E34">
        <v>1</v>
      </c>
      <c r="F34">
        <v>0</v>
      </c>
      <c r="G34">
        <v>0</v>
      </c>
    </row>
    <row r="35" spans="1:7">
      <c r="A35" s="1">
        <v>42901</v>
      </c>
      <c r="B35" t="s">
        <v>61</v>
      </c>
      <c r="C35" t="s">
        <v>21</v>
      </c>
      <c r="D35" t="s">
        <v>22</v>
      </c>
      <c r="E35">
        <v>3</v>
      </c>
      <c r="F35">
        <v>2</v>
      </c>
      <c r="G35">
        <v>0.66666666666666663</v>
      </c>
    </row>
    <row r="36" spans="1:7">
      <c r="A36" s="1">
        <v>42901</v>
      </c>
      <c r="B36" t="s">
        <v>61</v>
      </c>
      <c r="C36" t="s">
        <v>25</v>
      </c>
      <c r="D36" t="s">
        <v>26</v>
      </c>
      <c r="E36">
        <v>2</v>
      </c>
      <c r="F36">
        <v>1</v>
      </c>
      <c r="G36">
        <v>0.5</v>
      </c>
    </row>
    <row r="37" spans="1:7">
      <c r="A37" s="1">
        <v>42901</v>
      </c>
      <c r="B37" t="s">
        <v>61</v>
      </c>
      <c r="C37" t="s">
        <v>8</v>
      </c>
      <c r="D37" t="s">
        <v>12</v>
      </c>
      <c r="E37">
        <v>1</v>
      </c>
      <c r="F37">
        <v>1</v>
      </c>
      <c r="G37">
        <v>1</v>
      </c>
    </row>
    <row r="38" spans="1:7">
      <c r="A38" s="1">
        <v>42901</v>
      </c>
      <c r="B38" t="s">
        <v>48</v>
      </c>
      <c r="C38" t="s">
        <v>8</v>
      </c>
      <c r="D38" t="s">
        <v>9</v>
      </c>
      <c r="E38">
        <v>45</v>
      </c>
      <c r="F38">
        <v>20</v>
      </c>
      <c r="G38">
        <v>0.44444444444444442</v>
      </c>
    </row>
    <row r="39" spans="1:7">
      <c r="A39" s="1">
        <v>42901</v>
      </c>
      <c r="B39" t="s">
        <v>48</v>
      </c>
      <c r="C39" t="s">
        <v>8</v>
      </c>
      <c r="D39" t="s">
        <v>12</v>
      </c>
      <c r="E39">
        <v>27</v>
      </c>
      <c r="F39">
        <v>13</v>
      </c>
      <c r="G39">
        <v>0.48148148148148145</v>
      </c>
    </row>
    <row r="40" spans="1:7">
      <c r="A40" s="1">
        <v>42901</v>
      </c>
      <c r="B40" t="s">
        <v>48</v>
      </c>
      <c r="C40" t="s">
        <v>8</v>
      </c>
      <c r="D40" t="s">
        <v>11</v>
      </c>
      <c r="E40">
        <v>23</v>
      </c>
      <c r="F40">
        <v>12</v>
      </c>
      <c r="G40">
        <v>0.52173913043478259</v>
      </c>
    </row>
    <row r="41" spans="1:7">
      <c r="A41" s="1">
        <v>42901</v>
      </c>
      <c r="B41" t="s">
        <v>48</v>
      </c>
      <c r="C41" t="s">
        <v>8</v>
      </c>
      <c r="D41" t="s">
        <v>10</v>
      </c>
      <c r="E41">
        <v>19</v>
      </c>
      <c r="F41">
        <v>12</v>
      </c>
      <c r="G41">
        <v>0.63157894736842102</v>
      </c>
    </row>
    <row r="42" spans="1:7">
      <c r="A42" s="1">
        <v>42901</v>
      </c>
      <c r="B42" t="s">
        <v>48</v>
      </c>
      <c r="C42" t="s">
        <v>8</v>
      </c>
      <c r="D42" t="s">
        <v>103</v>
      </c>
      <c r="E42">
        <v>17</v>
      </c>
      <c r="F42">
        <v>4</v>
      </c>
      <c r="G42">
        <v>0.23529411764705882</v>
      </c>
    </row>
    <row r="43" spans="1:7">
      <c r="A43" s="1">
        <v>42901</v>
      </c>
      <c r="B43" t="s">
        <v>48</v>
      </c>
      <c r="C43" t="s">
        <v>8</v>
      </c>
      <c r="D43" t="s">
        <v>13</v>
      </c>
      <c r="E43">
        <v>13</v>
      </c>
      <c r="F43">
        <v>11</v>
      </c>
      <c r="G43">
        <v>0.84615384615384615</v>
      </c>
    </row>
    <row r="44" spans="1:7">
      <c r="A44" s="1">
        <v>42901</v>
      </c>
      <c r="B44" t="s">
        <v>48</v>
      </c>
      <c r="C44" t="s">
        <v>8</v>
      </c>
      <c r="D44" t="s">
        <v>15</v>
      </c>
      <c r="E44">
        <v>1</v>
      </c>
      <c r="F44">
        <v>1</v>
      </c>
      <c r="G44">
        <v>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42"/>
  <sheetViews>
    <sheetView workbookViewId="0">
      <selection activeCell="L2" sqref="L2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107</v>
      </c>
      <c r="J1" s="2" t="s">
        <v>62</v>
      </c>
      <c r="K1" s="2" t="s">
        <v>63</v>
      </c>
      <c r="L1" s="2" t="s">
        <v>64</v>
      </c>
    </row>
    <row r="2" spans="1:12">
      <c r="A2" s="1">
        <v>42900</v>
      </c>
      <c r="B2" t="s">
        <v>7</v>
      </c>
      <c r="C2" t="s">
        <v>8</v>
      </c>
      <c r="D2" t="s">
        <v>9</v>
      </c>
      <c r="E2">
        <v>248</v>
      </c>
      <c r="F2">
        <v>152</v>
      </c>
      <c r="G2">
        <v>0.61290322580645162</v>
      </c>
      <c r="I2" t="s">
        <v>65</v>
      </c>
      <c r="J2" s="2">
        <f>SUMIF(B:B,"=AR",E:E)</f>
        <v>892</v>
      </c>
      <c r="K2" s="2">
        <f>SUMIF(B:B,"=AR",F:F)</f>
        <v>518</v>
      </c>
      <c r="L2">
        <f t="shared" ref="L2:L5" si="0">K2/J2</f>
        <v>0.58071748878923768</v>
      </c>
    </row>
    <row r="3" spans="1:12">
      <c r="A3" s="1">
        <v>42900</v>
      </c>
      <c r="B3" t="s">
        <v>7</v>
      </c>
      <c r="C3" t="s">
        <v>8</v>
      </c>
      <c r="D3" t="s">
        <v>10</v>
      </c>
      <c r="E3">
        <v>185</v>
      </c>
      <c r="F3">
        <v>111</v>
      </c>
      <c r="G3">
        <v>0.6</v>
      </c>
      <c r="I3" t="s">
        <v>66</v>
      </c>
      <c r="J3">
        <f>SUMIF(B:B,"=ID",E:E)</f>
        <v>491</v>
      </c>
      <c r="K3">
        <f>SUMIF(B:B,"=ID",F:F)</f>
        <v>249</v>
      </c>
      <c r="L3">
        <f t="shared" si="0"/>
        <v>0.50712830957230137</v>
      </c>
    </row>
    <row r="4" spans="1:12">
      <c r="A4" s="1">
        <v>42900</v>
      </c>
      <c r="B4" t="s">
        <v>7</v>
      </c>
      <c r="C4" t="s">
        <v>8</v>
      </c>
      <c r="D4" t="s">
        <v>12</v>
      </c>
      <c r="E4">
        <v>173</v>
      </c>
      <c r="F4">
        <v>91</v>
      </c>
      <c r="G4">
        <v>0.52601156069364163</v>
      </c>
      <c r="I4" t="s">
        <v>67</v>
      </c>
      <c r="J4">
        <f>SUMIF(B:B,"=MX",E:E)</f>
        <v>0</v>
      </c>
      <c r="K4">
        <f>SUMIF(B:B,"=MX",F:F)</f>
        <v>0</v>
      </c>
      <c r="L4">
        <v>0</v>
      </c>
    </row>
    <row r="5" spans="1:12">
      <c r="A5" s="1">
        <v>42900</v>
      </c>
      <c r="B5" t="s">
        <v>7</v>
      </c>
      <c r="C5" t="s">
        <v>8</v>
      </c>
      <c r="D5" t="s">
        <v>11</v>
      </c>
      <c r="E5">
        <v>137</v>
      </c>
      <c r="F5">
        <v>80</v>
      </c>
      <c r="G5">
        <v>0.58394160583941601</v>
      </c>
      <c r="I5" t="s">
        <v>68</v>
      </c>
      <c r="J5">
        <f>SUMIF(B:B,"=US",E:E)</f>
        <v>4</v>
      </c>
      <c r="K5">
        <f>SUMIF(B:B,"=US",F:F)</f>
        <v>3</v>
      </c>
      <c r="L5">
        <f t="shared" si="0"/>
        <v>0.75</v>
      </c>
    </row>
    <row r="6" spans="1:12">
      <c r="A6" s="1">
        <v>42900</v>
      </c>
      <c r="B6" t="s">
        <v>7</v>
      </c>
      <c r="C6" t="s">
        <v>8</v>
      </c>
      <c r="D6" t="s">
        <v>13</v>
      </c>
      <c r="E6">
        <v>119</v>
      </c>
      <c r="F6">
        <v>64</v>
      </c>
      <c r="G6">
        <v>0.53781512605042014</v>
      </c>
    </row>
    <row r="7" spans="1:12">
      <c r="A7" s="1">
        <v>42900</v>
      </c>
      <c r="B7" t="s">
        <v>7</v>
      </c>
      <c r="C7" t="s">
        <v>8</v>
      </c>
      <c r="D7" t="s">
        <v>103</v>
      </c>
      <c r="E7">
        <v>28</v>
      </c>
      <c r="F7">
        <v>19</v>
      </c>
      <c r="G7">
        <v>0.6785714285714286</v>
      </c>
    </row>
    <row r="8" spans="1:12">
      <c r="A8" s="1">
        <v>42900</v>
      </c>
      <c r="B8" t="s">
        <v>7</v>
      </c>
      <c r="C8" t="s">
        <v>8</v>
      </c>
      <c r="D8" t="s">
        <v>14</v>
      </c>
      <c r="E8">
        <v>1</v>
      </c>
      <c r="F8">
        <v>1</v>
      </c>
      <c r="G8">
        <v>1</v>
      </c>
    </row>
    <row r="9" spans="1:12">
      <c r="A9" s="1">
        <v>42900</v>
      </c>
      <c r="B9" t="s">
        <v>7</v>
      </c>
      <c r="C9" t="s">
        <v>8</v>
      </c>
      <c r="D9" t="s">
        <v>50</v>
      </c>
      <c r="E9">
        <v>1</v>
      </c>
      <c r="F9">
        <v>0</v>
      </c>
      <c r="G9">
        <v>0</v>
      </c>
    </row>
    <row r="10" spans="1:12">
      <c r="A10" s="1">
        <v>42900</v>
      </c>
      <c r="B10" t="s">
        <v>16</v>
      </c>
      <c r="C10" t="s">
        <v>8</v>
      </c>
      <c r="D10" t="s">
        <v>13</v>
      </c>
      <c r="E10">
        <v>1</v>
      </c>
      <c r="F10">
        <v>1</v>
      </c>
      <c r="G10">
        <v>1</v>
      </c>
    </row>
    <row r="11" spans="1:12">
      <c r="A11" s="1">
        <v>42900</v>
      </c>
      <c r="B11" t="s">
        <v>51</v>
      </c>
      <c r="C11" t="s">
        <v>8</v>
      </c>
      <c r="D11" t="s">
        <v>13</v>
      </c>
      <c r="E11">
        <v>2</v>
      </c>
      <c r="F11">
        <v>1</v>
      </c>
      <c r="G11">
        <v>0.5</v>
      </c>
    </row>
    <row r="12" spans="1:12">
      <c r="A12" s="1">
        <v>42900</v>
      </c>
      <c r="B12" t="s">
        <v>51</v>
      </c>
      <c r="C12" t="s">
        <v>8</v>
      </c>
      <c r="D12" t="s">
        <v>9</v>
      </c>
      <c r="E12">
        <v>1</v>
      </c>
      <c r="F12">
        <v>0</v>
      </c>
      <c r="G12">
        <v>0</v>
      </c>
    </row>
    <row r="13" spans="1:12">
      <c r="A13" s="1">
        <v>42900</v>
      </c>
      <c r="B13" t="s">
        <v>20</v>
      </c>
      <c r="C13" t="s">
        <v>8</v>
      </c>
      <c r="D13" t="s">
        <v>12</v>
      </c>
      <c r="E13">
        <v>1</v>
      </c>
      <c r="F13">
        <v>0</v>
      </c>
      <c r="G13">
        <v>0</v>
      </c>
    </row>
    <row r="14" spans="1:12">
      <c r="A14" s="1">
        <v>42900</v>
      </c>
      <c r="B14" t="s">
        <v>24</v>
      </c>
      <c r="C14" t="s">
        <v>21</v>
      </c>
      <c r="D14" t="s">
        <v>22</v>
      </c>
      <c r="E14">
        <v>300</v>
      </c>
      <c r="F14">
        <v>155</v>
      </c>
      <c r="G14">
        <v>0.51666666666666672</v>
      </c>
    </row>
    <row r="15" spans="1:12">
      <c r="A15" s="1">
        <v>42900</v>
      </c>
      <c r="B15" t="s">
        <v>24</v>
      </c>
      <c r="C15" t="s">
        <v>25</v>
      </c>
      <c r="D15" t="s">
        <v>26</v>
      </c>
      <c r="E15">
        <v>190</v>
      </c>
      <c r="F15">
        <v>94</v>
      </c>
      <c r="G15">
        <v>0.49473684210526314</v>
      </c>
    </row>
    <row r="16" spans="1:12">
      <c r="A16" s="1">
        <v>42900</v>
      </c>
      <c r="B16" t="s">
        <v>24</v>
      </c>
      <c r="C16" t="s">
        <v>8</v>
      </c>
      <c r="D16" t="s">
        <v>12</v>
      </c>
      <c r="E16">
        <v>1</v>
      </c>
      <c r="F16">
        <v>0</v>
      </c>
      <c r="G16">
        <v>0</v>
      </c>
    </row>
    <row r="17" spans="1:7">
      <c r="A17" s="1">
        <v>42900</v>
      </c>
      <c r="B17" t="s">
        <v>53</v>
      </c>
      <c r="C17" t="s">
        <v>25</v>
      </c>
      <c r="D17" t="s">
        <v>26</v>
      </c>
      <c r="E17">
        <v>1</v>
      </c>
      <c r="F17">
        <v>1</v>
      </c>
      <c r="G17">
        <v>1</v>
      </c>
    </row>
    <row r="18" spans="1:7">
      <c r="A18" s="1">
        <v>42900</v>
      </c>
      <c r="B18" t="s">
        <v>42</v>
      </c>
      <c r="C18" t="s">
        <v>25</v>
      </c>
      <c r="D18" t="s">
        <v>26</v>
      </c>
      <c r="E18">
        <v>2</v>
      </c>
      <c r="F18">
        <v>1</v>
      </c>
      <c r="G18">
        <v>0.5</v>
      </c>
    </row>
    <row r="19" spans="1:7">
      <c r="A19" s="1">
        <v>42900</v>
      </c>
      <c r="B19" t="s">
        <v>42</v>
      </c>
      <c r="C19" t="s">
        <v>8</v>
      </c>
      <c r="D19" t="s">
        <v>12</v>
      </c>
      <c r="E19">
        <v>1</v>
      </c>
      <c r="F19">
        <v>0</v>
      </c>
      <c r="G19">
        <v>0</v>
      </c>
    </row>
    <row r="20" spans="1:7">
      <c r="A20" s="1">
        <v>42900</v>
      </c>
      <c r="B20" t="s">
        <v>42</v>
      </c>
      <c r="C20" t="s">
        <v>8</v>
      </c>
      <c r="D20" t="s">
        <v>9</v>
      </c>
      <c r="E20">
        <v>1</v>
      </c>
      <c r="F20">
        <v>1</v>
      </c>
      <c r="G20">
        <v>1</v>
      </c>
    </row>
    <row r="21" spans="1:7">
      <c r="A21" s="1">
        <v>42900</v>
      </c>
      <c r="B21" t="s">
        <v>43</v>
      </c>
      <c r="C21" t="s">
        <v>8</v>
      </c>
      <c r="D21" t="s">
        <v>9</v>
      </c>
      <c r="E21">
        <v>2</v>
      </c>
      <c r="F21">
        <v>0</v>
      </c>
      <c r="G21">
        <v>0</v>
      </c>
    </row>
    <row r="22" spans="1:7">
      <c r="A22" s="1">
        <v>42900</v>
      </c>
      <c r="B22" t="s">
        <v>43</v>
      </c>
      <c r="C22" t="s">
        <v>8</v>
      </c>
      <c r="D22" t="s">
        <v>10</v>
      </c>
      <c r="E22">
        <v>1</v>
      </c>
      <c r="F22">
        <v>1</v>
      </c>
      <c r="G22">
        <v>1</v>
      </c>
    </row>
    <row r="23" spans="1:7">
      <c r="A23" s="1">
        <v>42900</v>
      </c>
      <c r="B23" t="s">
        <v>55</v>
      </c>
      <c r="C23" t="s">
        <v>21</v>
      </c>
      <c r="D23" t="s">
        <v>22</v>
      </c>
      <c r="E23">
        <v>1</v>
      </c>
      <c r="F23">
        <v>1</v>
      </c>
      <c r="G23">
        <v>1</v>
      </c>
    </row>
    <row r="24" spans="1:7">
      <c r="A24" s="1">
        <v>42900</v>
      </c>
      <c r="B24" t="s">
        <v>44</v>
      </c>
      <c r="C24" t="s">
        <v>8</v>
      </c>
      <c r="D24" t="s">
        <v>9</v>
      </c>
      <c r="E24">
        <v>22</v>
      </c>
      <c r="F24">
        <v>15</v>
      </c>
      <c r="G24">
        <v>0.68181818181818177</v>
      </c>
    </row>
    <row r="25" spans="1:7">
      <c r="A25" s="1">
        <v>42900</v>
      </c>
      <c r="B25" t="s">
        <v>44</v>
      </c>
      <c r="C25" t="s">
        <v>8</v>
      </c>
      <c r="D25" t="s">
        <v>12</v>
      </c>
      <c r="E25">
        <v>15</v>
      </c>
      <c r="F25">
        <v>7</v>
      </c>
      <c r="G25">
        <v>0.46666666666666667</v>
      </c>
    </row>
    <row r="26" spans="1:7">
      <c r="A26" s="1">
        <v>42900</v>
      </c>
      <c r="B26" t="s">
        <v>44</v>
      </c>
      <c r="C26" t="s">
        <v>8</v>
      </c>
      <c r="D26" t="s">
        <v>11</v>
      </c>
      <c r="E26">
        <v>8</v>
      </c>
      <c r="F26">
        <v>5</v>
      </c>
      <c r="G26">
        <v>0.625</v>
      </c>
    </row>
    <row r="27" spans="1:7">
      <c r="A27" s="1">
        <v>42900</v>
      </c>
      <c r="B27" t="s">
        <v>44</v>
      </c>
      <c r="C27" t="s">
        <v>8</v>
      </c>
      <c r="D27" t="s">
        <v>13</v>
      </c>
      <c r="E27">
        <v>8</v>
      </c>
      <c r="F27">
        <v>7</v>
      </c>
      <c r="G27">
        <v>0.875</v>
      </c>
    </row>
    <row r="28" spans="1:7">
      <c r="A28" s="1">
        <v>42900</v>
      </c>
      <c r="B28" t="s">
        <v>44</v>
      </c>
      <c r="C28" t="s">
        <v>8</v>
      </c>
      <c r="D28" t="s">
        <v>103</v>
      </c>
      <c r="E28">
        <v>4</v>
      </c>
      <c r="F28">
        <v>1</v>
      </c>
      <c r="G28">
        <v>0.25</v>
      </c>
    </row>
    <row r="29" spans="1:7">
      <c r="A29" s="1">
        <v>42900</v>
      </c>
      <c r="B29" t="s">
        <v>44</v>
      </c>
      <c r="C29" t="s">
        <v>8</v>
      </c>
      <c r="D29" t="s">
        <v>10</v>
      </c>
      <c r="E29">
        <v>3</v>
      </c>
      <c r="F29">
        <v>2</v>
      </c>
      <c r="G29">
        <v>0.66666666666666663</v>
      </c>
    </row>
    <row r="30" spans="1:7">
      <c r="A30" s="1">
        <v>42900</v>
      </c>
      <c r="B30" t="s">
        <v>44</v>
      </c>
      <c r="C30" t="s">
        <v>8</v>
      </c>
      <c r="D30" t="s">
        <v>14</v>
      </c>
      <c r="E30">
        <v>1</v>
      </c>
      <c r="F30">
        <v>1</v>
      </c>
      <c r="G30">
        <v>1</v>
      </c>
    </row>
    <row r="31" spans="1:7">
      <c r="A31" s="1">
        <v>42900</v>
      </c>
      <c r="B31" t="s">
        <v>45</v>
      </c>
      <c r="C31" t="s">
        <v>21</v>
      </c>
      <c r="D31" t="s">
        <v>22</v>
      </c>
      <c r="E31">
        <v>4</v>
      </c>
      <c r="F31">
        <v>1</v>
      </c>
      <c r="G31">
        <v>0.25</v>
      </c>
    </row>
    <row r="32" spans="1:7">
      <c r="A32" s="1">
        <v>42900</v>
      </c>
      <c r="B32" t="s">
        <v>45</v>
      </c>
      <c r="C32" t="s">
        <v>25</v>
      </c>
      <c r="D32" t="s">
        <v>26</v>
      </c>
      <c r="E32">
        <v>1</v>
      </c>
      <c r="F32">
        <v>0</v>
      </c>
      <c r="G32">
        <v>0</v>
      </c>
    </row>
    <row r="33" spans="1:7">
      <c r="A33" s="1">
        <v>42900</v>
      </c>
      <c r="B33" t="s">
        <v>61</v>
      </c>
      <c r="C33" t="s">
        <v>8</v>
      </c>
      <c r="D33" t="s">
        <v>13</v>
      </c>
      <c r="E33">
        <v>1</v>
      </c>
      <c r="F33">
        <v>1</v>
      </c>
      <c r="G33">
        <v>1</v>
      </c>
    </row>
    <row r="34" spans="1:7">
      <c r="A34" s="1">
        <v>42900</v>
      </c>
      <c r="B34" t="s">
        <v>61</v>
      </c>
      <c r="C34" t="s">
        <v>8</v>
      </c>
      <c r="D34" t="s">
        <v>9</v>
      </c>
      <c r="E34">
        <v>1</v>
      </c>
      <c r="F34">
        <v>1</v>
      </c>
      <c r="G34">
        <v>1</v>
      </c>
    </row>
    <row r="35" spans="1:7">
      <c r="A35" s="1">
        <v>42900</v>
      </c>
      <c r="B35" t="s">
        <v>61</v>
      </c>
      <c r="C35" t="s">
        <v>21</v>
      </c>
      <c r="D35" t="s">
        <v>22</v>
      </c>
      <c r="E35">
        <v>1</v>
      </c>
      <c r="F35">
        <v>1</v>
      </c>
      <c r="G35">
        <v>1</v>
      </c>
    </row>
    <row r="36" spans="1:7">
      <c r="A36" s="1">
        <v>42900</v>
      </c>
      <c r="B36" t="s">
        <v>61</v>
      </c>
      <c r="C36" t="s">
        <v>8</v>
      </c>
      <c r="D36" t="s">
        <v>10</v>
      </c>
      <c r="E36">
        <v>1</v>
      </c>
      <c r="F36">
        <v>0</v>
      </c>
      <c r="G36">
        <v>0</v>
      </c>
    </row>
    <row r="37" spans="1:7">
      <c r="A37" s="1">
        <v>42900</v>
      </c>
      <c r="B37" t="s">
        <v>48</v>
      </c>
      <c r="C37" t="s">
        <v>8</v>
      </c>
      <c r="D37" t="s">
        <v>9</v>
      </c>
      <c r="E37">
        <v>42</v>
      </c>
      <c r="F37">
        <v>28</v>
      </c>
      <c r="G37">
        <v>0.66666666666666663</v>
      </c>
    </row>
    <row r="38" spans="1:7">
      <c r="A38" s="1">
        <v>42900</v>
      </c>
      <c r="B38" t="s">
        <v>48</v>
      </c>
      <c r="C38" t="s">
        <v>8</v>
      </c>
      <c r="D38" t="s">
        <v>10</v>
      </c>
      <c r="E38">
        <v>22</v>
      </c>
      <c r="F38">
        <v>10</v>
      </c>
      <c r="G38">
        <v>0.45454545454545453</v>
      </c>
    </row>
    <row r="39" spans="1:7">
      <c r="A39" s="1">
        <v>42900</v>
      </c>
      <c r="B39" t="s">
        <v>48</v>
      </c>
      <c r="C39" t="s">
        <v>8</v>
      </c>
      <c r="D39" t="s">
        <v>12</v>
      </c>
      <c r="E39">
        <v>22</v>
      </c>
      <c r="F39">
        <v>14</v>
      </c>
      <c r="G39">
        <v>0.63636363636363635</v>
      </c>
    </row>
    <row r="40" spans="1:7">
      <c r="A40" s="1">
        <v>42900</v>
      </c>
      <c r="B40" t="s">
        <v>48</v>
      </c>
      <c r="C40" t="s">
        <v>8</v>
      </c>
      <c r="D40" t="s">
        <v>11</v>
      </c>
      <c r="E40">
        <v>19</v>
      </c>
      <c r="F40">
        <v>6</v>
      </c>
      <c r="G40">
        <v>0.31578947368421051</v>
      </c>
    </row>
    <row r="41" spans="1:7">
      <c r="A41" s="1">
        <v>42900</v>
      </c>
      <c r="B41" t="s">
        <v>48</v>
      </c>
      <c r="C41" t="s">
        <v>8</v>
      </c>
      <c r="D41" t="s">
        <v>13</v>
      </c>
      <c r="E41">
        <v>16</v>
      </c>
      <c r="F41">
        <v>7</v>
      </c>
      <c r="G41">
        <v>0.4375</v>
      </c>
    </row>
    <row r="42" spans="1:7">
      <c r="A42" s="1">
        <v>42900</v>
      </c>
      <c r="B42" t="s">
        <v>48</v>
      </c>
      <c r="C42" t="s">
        <v>8</v>
      </c>
      <c r="D42" t="s">
        <v>103</v>
      </c>
      <c r="E42">
        <v>3</v>
      </c>
      <c r="F42">
        <v>1</v>
      </c>
      <c r="G42">
        <v>0.33333333333333331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40"/>
  <sheetViews>
    <sheetView topLeftCell="A4" workbookViewId="0">
      <selection activeCell="I18" sqref="I18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100</v>
      </c>
      <c r="J1" s="2" t="s">
        <v>62</v>
      </c>
      <c r="K1" s="2" t="s">
        <v>63</v>
      </c>
      <c r="L1" s="2" t="s">
        <v>64</v>
      </c>
    </row>
    <row r="2" spans="1:12">
      <c r="A2" s="1">
        <v>42899</v>
      </c>
      <c r="B2" t="s">
        <v>7</v>
      </c>
      <c r="C2" t="s">
        <v>8</v>
      </c>
      <c r="D2" t="s">
        <v>9</v>
      </c>
      <c r="E2">
        <v>278</v>
      </c>
      <c r="F2">
        <v>154</v>
      </c>
      <c r="G2">
        <v>0.5539568345323741</v>
      </c>
      <c r="I2" t="s">
        <v>65</v>
      </c>
      <c r="J2" s="2">
        <f>SUMIF(B:B,"=AR",E:E)</f>
        <v>1007</v>
      </c>
      <c r="K2" s="2">
        <f>SUMIF(B:B,"=AR",F:F)</f>
        <v>523</v>
      </c>
      <c r="L2">
        <f t="shared" ref="L2:L5" si="0">K2/J2</f>
        <v>0.51936444885799404</v>
      </c>
    </row>
    <row r="3" spans="1:12">
      <c r="A3" s="1">
        <v>42899</v>
      </c>
      <c r="B3" t="s">
        <v>7</v>
      </c>
      <c r="C3" t="s">
        <v>8</v>
      </c>
      <c r="D3" t="s">
        <v>10</v>
      </c>
      <c r="E3">
        <v>208</v>
      </c>
      <c r="F3">
        <v>107</v>
      </c>
      <c r="G3">
        <v>0.51442307692307687</v>
      </c>
      <c r="I3" t="s">
        <v>66</v>
      </c>
      <c r="J3">
        <f>SUMIF(B:B,"=ID",E:E)</f>
        <v>499</v>
      </c>
      <c r="K3">
        <f>SUMIF(B:B,"=ID",F:F)</f>
        <v>266</v>
      </c>
      <c r="L3">
        <f t="shared" si="0"/>
        <v>0.53306613226452904</v>
      </c>
    </row>
    <row r="4" spans="1:12">
      <c r="A4" s="1">
        <v>42899</v>
      </c>
      <c r="B4" t="s">
        <v>7</v>
      </c>
      <c r="C4" t="s">
        <v>8</v>
      </c>
      <c r="D4" t="s">
        <v>13</v>
      </c>
      <c r="E4">
        <v>195</v>
      </c>
      <c r="F4">
        <v>105</v>
      </c>
      <c r="G4">
        <v>0.53846153846153844</v>
      </c>
      <c r="I4" t="s">
        <v>67</v>
      </c>
      <c r="J4">
        <f>SUMIF(B:B,"=MX",E:E)</f>
        <v>2</v>
      </c>
      <c r="K4">
        <f>SUMIF(B:B,"=MX",F:F)</f>
        <v>0</v>
      </c>
      <c r="L4">
        <f t="shared" si="0"/>
        <v>0</v>
      </c>
    </row>
    <row r="5" spans="1:12">
      <c r="A5" s="1">
        <v>42899</v>
      </c>
      <c r="B5" t="s">
        <v>7</v>
      </c>
      <c r="C5" t="s">
        <v>8</v>
      </c>
      <c r="D5" t="s">
        <v>12</v>
      </c>
      <c r="E5">
        <v>167</v>
      </c>
      <c r="F5">
        <v>79</v>
      </c>
      <c r="G5">
        <v>0.47305389221556887</v>
      </c>
      <c r="I5" t="s">
        <v>68</v>
      </c>
      <c r="J5">
        <f>SUMIF(B:B,"=US",E:E)</f>
        <v>4</v>
      </c>
      <c r="K5">
        <f>SUMIF(B:B,"=US",F:F)</f>
        <v>1</v>
      </c>
      <c r="L5">
        <f t="shared" si="0"/>
        <v>0.25</v>
      </c>
    </row>
    <row r="6" spans="1:12">
      <c r="A6" s="1">
        <v>42899</v>
      </c>
      <c r="B6" t="s">
        <v>7</v>
      </c>
      <c r="C6" t="s">
        <v>8</v>
      </c>
      <c r="D6" t="s">
        <v>11</v>
      </c>
      <c r="E6">
        <v>131</v>
      </c>
      <c r="F6">
        <v>67</v>
      </c>
      <c r="G6">
        <v>0.51145038167938928</v>
      </c>
    </row>
    <row r="7" spans="1:12">
      <c r="A7" s="1">
        <v>42899</v>
      </c>
      <c r="B7" t="s">
        <v>7</v>
      </c>
      <c r="C7" t="s">
        <v>8</v>
      </c>
      <c r="D7" t="s">
        <v>14</v>
      </c>
      <c r="E7">
        <v>27</v>
      </c>
      <c r="F7">
        <v>10</v>
      </c>
      <c r="G7">
        <v>0.37037037037037035</v>
      </c>
    </row>
    <row r="8" spans="1:12">
      <c r="A8" s="1">
        <v>42899</v>
      </c>
      <c r="B8" t="s">
        <v>7</v>
      </c>
      <c r="C8" t="s">
        <v>8</v>
      </c>
      <c r="D8" t="s">
        <v>50</v>
      </c>
      <c r="E8">
        <v>1</v>
      </c>
      <c r="F8">
        <v>1</v>
      </c>
      <c r="G8">
        <v>1</v>
      </c>
    </row>
    <row r="9" spans="1:12">
      <c r="A9" s="1">
        <v>42899</v>
      </c>
      <c r="B9" t="s">
        <v>101</v>
      </c>
      <c r="C9" t="s">
        <v>21</v>
      </c>
      <c r="D9" t="s">
        <v>22</v>
      </c>
      <c r="E9">
        <v>1</v>
      </c>
      <c r="F9">
        <v>1</v>
      </c>
      <c r="G9">
        <v>1</v>
      </c>
    </row>
    <row r="10" spans="1:12">
      <c r="A10" s="1">
        <v>42899</v>
      </c>
      <c r="B10" t="s">
        <v>16</v>
      </c>
      <c r="C10" t="s">
        <v>8</v>
      </c>
      <c r="D10" t="s">
        <v>10</v>
      </c>
      <c r="E10">
        <v>1</v>
      </c>
      <c r="F10">
        <v>1</v>
      </c>
      <c r="G10">
        <v>1</v>
      </c>
    </row>
    <row r="11" spans="1:12">
      <c r="A11" s="1">
        <v>42899</v>
      </c>
      <c r="B11" t="s">
        <v>51</v>
      </c>
      <c r="C11" t="s">
        <v>8</v>
      </c>
      <c r="D11" t="s">
        <v>13</v>
      </c>
      <c r="E11">
        <v>1</v>
      </c>
      <c r="F11">
        <v>0</v>
      </c>
      <c r="G11">
        <v>0</v>
      </c>
    </row>
    <row r="12" spans="1:12">
      <c r="A12" s="1">
        <v>42899</v>
      </c>
      <c r="B12" t="s">
        <v>51</v>
      </c>
      <c r="C12" t="s">
        <v>8</v>
      </c>
      <c r="D12" t="s">
        <v>12</v>
      </c>
      <c r="E12">
        <v>1</v>
      </c>
      <c r="F12">
        <v>1</v>
      </c>
      <c r="G12">
        <v>1</v>
      </c>
    </row>
    <row r="13" spans="1:12">
      <c r="A13" s="1">
        <v>42899</v>
      </c>
      <c r="B13" t="s">
        <v>51</v>
      </c>
      <c r="C13" t="s">
        <v>8</v>
      </c>
      <c r="D13" t="s">
        <v>14</v>
      </c>
      <c r="E13">
        <v>1</v>
      </c>
      <c r="F13">
        <v>1</v>
      </c>
      <c r="G13">
        <v>1</v>
      </c>
    </row>
    <row r="14" spans="1:12">
      <c r="A14" s="1">
        <v>42899</v>
      </c>
      <c r="B14" t="s">
        <v>24</v>
      </c>
      <c r="C14" t="s">
        <v>21</v>
      </c>
      <c r="D14" t="s">
        <v>22</v>
      </c>
      <c r="E14">
        <v>298</v>
      </c>
      <c r="F14">
        <v>153</v>
      </c>
      <c r="G14">
        <v>0.51342281879194629</v>
      </c>
    </row>
    <row r="15" spans="1:12">
      <c r="A15" s="1">
        <v>42899</v>
      </c>
      <c r="B15" t="s">
        <v>24</v>
      </c>
      <c r="C15" t="s">
        <v>25</v>
      </c>
      <c r="D15" t="s">
        <v>26</v>
      </c>
      <c r="E15">
        <v>201</v>
      </c>
      <c r="F15">
        <v>113</v>
      </c>
      <c r="G15">
        <v>0.56218905472636815</v>
      </c>
    </row>
    <row r="16" spans="1:12">
      <c r="A16" s="1">
        <v>42899</v>
      </c>
      <c r="B16" t="s">
        <v>53</v>
      </c>
      <c r="C16" t="s">
        <v>8</v>
      </c>
      <c r="D16" t="s">
        <v>11</v>
      </c>
      <c r="E16">
        <v>1</v>
      </c>
      <c r="F16">
        <v>1</v>
      </c>
      <c r="G16">
        <v>1</v>
      </c>
    </row>
    <row r="17" spans="1:7">
      <c r="A17" s="1">
        <v>42899</v>
      </c>
      <c r="B17" t="s">
        <v>53</v>
      </c>
      <c r="C17" t="s">
        <v>8</v>
      </c>
      <c r="D17" t="s">
        <v>9</v>
      </c>
      <c r="E17">
        <v>1</v>
      </c>
      <c r="F17">
        <v>1</v>
      </c>
      <c r="G17">
        <v>1</v>
      </c>
    </row>
    <row r="18" spans="1:7">
      <c r="A18" s="1">
        <v>42899</v>
      </c>
      <c r="B18" t="s">
        <v>34</v>
      </c>
      <c r="C18" t="s">
        <v>21</v>
      </c>
      <c r="D18" t="s">
        <v>22</v>
      </c>
      <c r="E18">
        <v>1</v>
      </c>
      <c r="F18">
        <v>0</v>
      </c>
      <c r="G18">
        <v>0</v>
      </c>
    </row>
    <row r="19" spans="1:7">
      <c r="A19" s="1">
        <v>42899</v>
      </c>
      <c r="B19" t="s">
        <v>34</v>
      </c>
      <c r="C19" t="s">
        <v>8</v>
      </c>
      <c r="D19" t="s">
        <v>12</v>
      </c>
      <c r="E19">
        <v>1</v>
      </c>
      <c r="F19">
        <v>0</v>
      </c>
      <c r="G19">
        <v>0</v>
      </c>
    </row>
    <row r="20" spans="1:7">
      <c r="A20" s="1">
        <v>42899</v>
      </c>
      <c r="B20" t="s">
        <v>40</v>
      </c>
      <c r="C20" t="s">
        <v>21</v>
      </c>
      <c r="D20" t="s">
        <v>22</v>
      </c>
      <c r="E20">
        <v>1</v>
      </c>
      <c r="F20">
        <v>0</v>
      </c>
      <c r="G20">
        <v>0</v>
      </c>
    </row>
    <row r="21" spans="1:7">
      <c r="A21" s="1">
        <v>42899</v>
      </c>
      <c r="B21" t="s">
        <v>42</v>
      </c>
      <c r="C21" t="s">
        <v>8</v>
      </c>
      <c r="D21" t="s">
        <v>14</v>
      </c>
      <c r="E21">
        <v>1</v>
      </c>
      <c r="F21">
        <v>1</v>
      </c>
      <c r="G21">
        <v>1</v>
      </c>
    </row>
    <row r="22" spans="1:7">
      <c r="A22" s="1">
        <v>42899</v>
      </c>
      <c r="B22" t="s">
        <v>42</v>
      </c>
      <c r="C22" t="s">
        <v>8</v>
      </c>
      <c r="D22" t="s">
        <v>12</v>
      </c>
      <c r="E22">
        <v>1</v>
      </c>
      <c r="F22">
        <v>0</v>
      </c>
      <c r="G22">
        <v>0</v>
      </c>
    </row>
    <row r="23" spans="1:7">
      <c r="A23" s="1">
        <v>42899</v>
      </c>
      <c r="B23" t="s">
        <v>43</v>
      </c>
      <c r="C23" t="s">
        <v>8</v>
      </c>
      <c r="D23" t="s">
        <v>11</v>
      </c>
      <c r="E23">
        <v>1</v>
      </c>
      <c r="F23">
        <v>1</v>
      </c>
      <c r="G23">
        <v>1</v>
      </c>
    </row>
    <row r="24" spans="1:7">
      <c r="A24" s="1">
        <v>42899</v>
      </c>
      <c r="B24" t="s">
        <v>55</v>
      </c>
      <c r="C24" t="s">
        <v>8</v>
      </c>
      <c r="D24" t="s">
        <v>13</v>
      </c>
      <c r="E24">
        <v>1</v>
      </c>
      <c r="F24">
        <v>0</v>
      </c>
      <c r="G24">
        <v>0</v>
      </c>
    </row>
    <row r="25" spans="1:7">
      <c r="A25" s="1">
        <v>42899</v>
      </c>
      <c r="B25" t="s">
        <v>44</v>
      </c>
      <c r="C25" t="s">
        <v>8</v>
      </c>
      <c r="D25" t="s">
        <v>9</v>
      </c>
      <c r="E25">
        <v>29</v>
      </c>
      <c r="F25">
        <v>15</v>
      </c>
      <c r="G25">
        <v>0.51724137931034486</v>
      </c>
    </row>
    <row r="26" spans="1:7">
      <c r="A26" s="1">
        <v>42899</v>
      </c>
      <c r="B26" t="s">
        <v>44</v>
      </c>
      <c r="C26" t="s">
        <v>8</v>
      </c>
      <c r="D26" t="s">
        <v>10</v>
      </c>
      <c r="E26">
        <v>10</v>
      </c>
      <c r="F26">
        <v>3</v>
      </c>
      <c r="G26">
        <v>0.3</v>
      </c>
    </row>
    <row r="27" spans="1:7">
      <c r="A27" s="1">
        <v>42899</v>
      </c>
      <c r="B27" t="s">
        <v>44</v>
      </c>
      <c r="C27" t="s">
        <v>8</v>
      </c>
      <c r="D27" t="s">
        <v>11</v>
      </c>
      <c r="E27">
        <v>9</v>
      </c>
      <c r="F27">
        <v>3</v>
      </c>
      <c r="G27">
        <v>0.33333333333333331</v>
      </c>
    </row>
    <row r="28" spans="1:7">
      <c r="A28" s="1">
        <v>42899</v>
      </c>
      <c r="B28" t="s">
        <v>44</v>
      </c>
      <c r="C28" t="s">
        <v>8</v>
      </c>
      <c r="D28" t="s">
        <v>12</v>
      </c>
      <c r="E28">
        <v>9</v>
      </c>
      <c r="F28">
        <v>4</v>
      </c>
      <c r="G28">
        <v>0.44444444444444442</v>
      </c>
    </row>
    <row r="29" spans="1:7">
      <c r="A29" s="1">
        <v>42899</v>
      </c>
      <c r="B29" t="s">
        <v>44</v>
      </c>
      <c r="C29" t="s">
        <v>8</v>
      </c>
      <c r="D29" t="s">
        <v>13</v>
      </c>
      <c r="E29">
        <v>8</v>
      </c>
      <c r="F29">
        <v>3</v>
      </c>
      <c r="G29">
        <v>0.375</v>
      </c>
    </row>
    <row r="30" spans="1:7">
      <c r="A30" s="1">
        <v>42899</v>
      </c>
      <c r="B30" t="s">
        <v>85</v>
      </c>
      <c r="C30" t="s">
        <v>8</v>
      </c>
      <c r="D30" t="s">
        <v>11</v>
      </c>
      <c r="E30">
        <v>1</v>
      </c>
      <c r="F30">
        <v>0</v>
      </c>
      <c r="G30">
        <v>0</v>
      </c>
    </row>
    <row r="31" spans="1:7">
      <c r="A31" s="1">
        <v>42899</v>
      </c>
      <c r="B31" t="s">
        <v>45</v>
      </c>
      <c r="C31" t="s">
        <v>25</v>
      </c>
      <c r="D31" t="s">
        <v>26</v>
      </c>
      <c r="E31">
        <v>1</v>
      </c>
      <c r="F31">
        <v>0</v>
      </c>
      <c r="G31">
        <v>0</v>
      </c>
    </row>
    <row r="32" spans="1:7">
      <c r="A32" s="1">
        <v>42899</v>
      </c>
      <c r="B32" t="s">
        <v>61</v>
      </c>
      <c r="C32" t="s">
        <v>25</v>
      </c>
      <c r="D32" t="s">
        <v>26</v>
      </c>
      <c r="E32">
        <v>2</v>
      </c>
      <c r="F32">
        <v>0</v>
      </c>
      <c r="G32">
        <v>0</v>
      </c>
    </row>
    <row r="33" spans="1:7">
      <c r="A33" s="1">
        <v>42899</v>
      </c>
      <c r="B33" t="s">
        <v>61</v>
      </c>
      <c r="C33" t="s">
        <v>8</v>
      </c>
      <c r="D33" t="s">
        <v>12</v>
      </c>
      <c r="E33">
        <v>1</v>
      </c>
      <c r="F33">
        <v>1</v>
      </c>
      <c r="G33">
        <v>1</v>
      </c>
    </row>
    <row r="34" spans="1:7">
      <c r="A34" s="1">
        <v>42899</v>
      </c>
      <c r="B34" t="s">
        <v>61</v>
      </c>
      <c r="C34" t="s">
        <v>8</v>
      </c>
      <c r="D34" t="s">
        <v>13</v>
      </c>
      <c r="E34">
        <v>1</v>
      </c>
      <c r="F34">
        <v>0</v>
      </c>
      <c r="G34">
        <v>0</v>
      </c>
    </row>
    <row r="35" spans="1:7">
      <c r="A35" s="1">
        <v>42899</v>
      </c>
      <c r="B35" t="s">
        <v>48</v>
      </c>
      <c r="C35" t="s">
        <v>8</v>
      </c>
      <c r="D35" t="s">
        <v>9</v>
      </c>
      <c r="E35">
        <v>45</v>
      </c>
      <c r="F35">
        <v>23</v>
      </c>
      <c r="G35">
        <v>0.51111111111111107</v>
      </c>
    </row>
    <row r="36" spans="1:7">
      <c r="A36" s="1">
        <v>42899</v>
      </c>
      <c r="B36" t="s">
        <v>48</v>
      </c>
      <c r="C36" t="s">
        <v>8</v>
      </c>
      <c r="D36" t="s">
        <v>11</v>
      </c>
      <c r="E36">
        <v>28</v>
      </c>
      <c r="F36">
        <v>16</v>
      </c>
      <c r="G36">
        <v>0.5714285714285714</v>
      </c>
    </row>
    <row r="37" spans="1:7">
      <c r="A37" s="1">
        <v>42899</v>
      </c>
      <c r="B37" t="s">
        <v>48</v>
      </c>
      <c r="C37" t="s">
        <v>8</v>
      </c>
      <c r="D37" t="s">
        <v>13</v>
      </c>
      <c r="E37">
        <v>27</v>
      </c>
      <c r="F37">
        <v>14</v>
      </c>
      <c r="G37">
        <v>0.51851851851851849</v>
      </c>
    </row>
    <row r="38" spans="1:7">
      <c r="A38" s="1">
        <v>42899</v>
      </c>
      <c r="B38" t="s">
        <v>48</v>
      </c>
      <c r="C38" t="s">
        <v>8</v>
      </c>
      <c r="D38" t="s">
        <v>10</v>
      </c>
      <c r="E38">
        <v>21</v>
      </c>
      <c r="F38">
        <v>13</v>
      </c>
      <c r="G38">
        <v>0.61904761904761907</v>
      </c>
    </row>
    <row r="39" spans="1:7">
      <c r="A39" s="1">
        <v>42899</v>
      </c>
      <c r="B39" t="s">
        <v>48</v>
      </c>
      <c r="C39" t="s">
        <v>8</v>
      </c>
      <c r="D39" t="s">
        <v>12</v>
      </c>
      <c r="E39">
        <v>21</v>
      </c>
      <c r="F39">
        <v>11</v>
      </c>
      <c r="G39">
        <v>0.52380952380952384</v>
      </c>
    </row>
    <row r="40" spans="1:7">
      <c r="A40" s="1">
        <v>42899</v>
      </c>
      <c r="B40" t="s">
        <v>48</v>
      </c>
      <c r="C40" t="s">
        <v>8</v>
      </c>
      <c r="D40" t="s">
        <v>14</v>
      </c>
      <c r="E40">
        <v>7</v>
      </c>
      <c r="F40">
        <v>5</v>
      </c>
      <c r="G40">
        <v>0.7142857142857143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I1" sqref="I1:L4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123</v>
      </c>
      <c r="J1" s="2" t="s">
        <v>62</v>
      </c>
      <c r="K1" s="2" t="s">
        <v>63</v>
      </c>
      <c r="L1" s="2" t="s">
        <v>64</v>
      </c>
    </row>
    <row r="2" spans="1:12">
      <c r="A2" s="1">
        <v>42916</v>
      </c>
      <c r="B2" t="s">
        <v>24</v>
      </c>
      <c r="C2" t="s">
        <v>25</v>
      </c>
      <c r="D2" t="s">
        <v>26</v>
      </c>
      <c r="E2">
        <v>253</v>
      </c>
      <c r="F2">
        <v>133</v>
      </c>
      <c r="G2">
        <v>0.52569169960474305</v>
      </c>
      <c r="I2" t="s">
        <v>66</v>
      </c>
      <c r="J2">
        <f>SUMIF(B:B,"=ID",E:E)</f>
        <v>469</v>
      </c>
      <c r="K2">
        <f>SUMIF(B:B,"=ID",F:F)</f>
        <v>246</v>
      </c>
      <c r="L2">
        <f t="shared" ref="L2:L4" si="0">K2/J2</f>
        <v>0.52452025586353945</v>
      </c>
    </row>
    <row r="3" spans="1:12">
      <c r="A3" s="1">
        <v>42916</v>
      </c>
      <c r="B3" t="s">
        <v>24</v>
      </c>
      <c r="C3" t="s">
        <v>21</v>
      </c>
      <c r="D3" t="s">
        <v>22</v>
      </c>
      <c r="E3">
        <v>216</v>
      </c>
      <c r="F3">
        <v>113</v>
      </c>
      <c r="G3">
        <v>0.52314814814814814</v>
      </c>
      <c r="I3" t="s">
        <v>67</v>
      </c>
      <c r="J3">
        <f>SUMIF(B:B,"=MX",E:E)</f>
        <v>0</v>
      </c>
      <c r="K3">
        <f>SUMIF(B:B,"=MX",F:F)</f>
        <v>0</v>
      </c>
      <c r="L3">
        <v>0</v>
      </c>
    </row>
    <row r="4" spans="1:12">
      <c r="A4" s="1">
        <v>42916</v>
      </c>
      <c r="B4" t="s">
        <v>7</v>
      </c>
      <c r="C4" t="s">
        <v>8</v>
      </c>
      <c r="D4" t="s">
        <v>11</v>
      </c>
      <c r="E4">
        <v>5</v>
      </c>
      <c r="F4">
        <v>4</v>
      </c>
      <c r="G4">
        <v>0.8</v>
      </c>
      <c r="I4" t="s">
        <v>68</v>
      </c>
      <c r="J4">
        <f>SUMIF(B:B,"=US",E:E)</f>
        <v>3</v>
      </c>
      <c r="K4">
        <f>SUMIF(B:B,"=US",F:F)</f>
        <v>3</v>
      </c>
      <c r="L4">
        <f t="shared" si="0"/>
        <v>1</v>
      </c>
    </row>
    <row r="5" spans="1:12">
      <c r="A5" s="1">
        <v>42916</v>
      </c>
      <c r="B5" t="s">
        <v>7</v>
      </c>
      <c r="C5" t="s">
        <v>8</v>
      </c>
      <c r="D5" t="s">
        <v>10</v>
      </c>
      <c r="E5">
        <v>3</v>
      </c>
      <c r="F5">
        <v>1</v>
      </c>
      <c r="G5">
        <v>0.33333333333333331</v>
      </c>
    </row>
    <row r="6" spans="1:12">
      <c r="A6" s="1">
        <v>42916</v>
      </c>
      <c r="B6" t="s">
        <v>7</v>
      </c>
      <c r="C6" t="s">
        <v>8</v>
      </c>
      <c r="D6" t="s">
        <v>13</v>
      </c>
      <c r="E6">
        <v>3</v>
      </c>
      <c r="F6">
        <v>3</v>
      </c>
      <c r="G6">
        <v>1</v>
      </c>
    </row>
    <row r="7" spans="1:12">
      <c r="A7" s="1">
        <v>42916</v>
      </c>
      <c r="B7" t="s">
        <v>7</v>
      </c>
      <c r="C7" t="s">
        <v>8</v>
      </c>
      <c r="D7" t="s">
        <v>12</v>
      </c>
      <c r="E7">
        <v>3</v>
      </c>
      <c r="F7">
        <v>3</v>
      </c>
      <c r="G7">
        <v>1</v>
      </c>
    </row>
    <row r="8" spans="1:12">
      <c r="A8" s="1">
        <v>42916</v>
      </c>
      <c r="B8" t="s">
        <v>45</v>
      </c>
      <c r="C8" t="s">
        <v>21</v>
      </c>
      <c r="D8" t="s">
        <v>22</v>
      </c>
      <c r="E8">
        <v>2</v>
      </c>
      <c r="F8">
        <v>1</v>
      </c>
      <c r="G8">
        <v>0.5</v>
      </c>
    </row>
    <row r="9" spans="1:12">
      <c r="A9" s="1">
        <v>42916</v>
      </c>
      <c r="B9" t="s">
        <v>61</v>
      </c>
      <c r="C9" t="s">
        <v>21</v>
      </c>
      <c r="D9" t="s">
        <v>22</v>
      </c>
      <c r="E9">
        <v>2</v>
      </c>
      <c r="F9">
        <v>2</v>
      </c>
      <c r="G9">
        <v>1</v>
      </c>
    </row>
    <row r="10" spans="1:12">
      <c r="A10" s="1">
        <v>42916</v>
      </c>
      <c r="B10" t="s">
        <v>7</v>
      </c>
      <c r="C10" t="s">
        <v>8</v>
      </c>
      <c r="D10" t="s">
        <v>14</v>
      </c>
      <c r="E10">
        <v>1</v>
      </c>
      <c r="F10">
        <v>0</v>
      </c>
      <c r="G10">
        <v>0</v>
      </c>
    </row>
    <row r="11" spans="1:12">
      <c r="A11" s="1">
        <v>42916</v>
      </c>
      <c r="B11" t="s">
        <v>7</v>
      </c>
      <c r="C11" t="s">
        <v>8</v>
      </c>
      <c r="D11" t="s">
        <v>103</v>
      </c>
      <c r="E11">
        <v>1</v>
      </c>
      <c r="F11">
        <v>0</v>
      </c>
      <c r="G11">
        <v>0</v>
      </c>
    </row>
    <row r="12" spans="1:12">
      <c r="A12" s="1">
        <v>42916</v>
      </c>
      <c r="B12" t="s">
        <v>42</v>
      </c>
      <c r="C12" t="s">
        <v>25</v>
      </c>
      <c r="D12" t="s">
        <v>26</v>
      </c>
      <c r="E12">
        <v>1</v>
      </c>
      <c r="F12">
        <v>1</v>
      </c>
      <c r="G12">
        <v>1</v>
      </c>
    </row>
    <row r="13" spans="1:12">
      <c r="A13" s="1">
        <v>42916</v>
      </c>
      <c r="B13" t="s">
        <v>48</v>
      </c>
      <c r="C13" t="s">
        <v>8</v>
      </c>
      <c r="D13" t="s">
        <v>11</v>
      </c>
      <c r="E13">
        <v>1</v>
      </c>
      <c r="F13">
        <v>1</v>
      </c>
      <c r="G13">
        <v>1</v>
      </c>
    </row>
    <row r="14" spans="1:12">
      <c r="A14" s="1">
        <v>42916</v>
      </c>
      <c r="B14" t="s">
        <v>61</v>
      </c>
      <c r="C14" t="s">
        <v>25</v>
      </c>
      <c r="D14" t="s">
        <v>26</v>
      </c>
      <c r="E14">
        <v>1</v>
      </c>
      <c r="F14">
        <v>1</v>
      </c>
      <c r="G14">
        <v>1</v>
      </c>
    </row>
    <row r="15" spans="1:12">
      <c r="A15" s="1">
        <v>42916</v>
      </c>
      <c r="B15" t="s">
        <v>45</v>
      </c>
      <c r="C15" t="s">
        <v>25</v>
      </c>
      <c r="D15" t="s">
        <v>26</v>
      </c>
      <c r="E15">
        <v>1</v>
      </c>
      <c r="F15">
        <v>0</v>
      </c>
      <c r="G15">
        <v>0</v>
      </c>
    </row>
    <row r="16" spans="1:12">
      <c r="A16" s="1">
        <v>42916</v>
      </c>
      <c r="B16" t="s">
        <v>7</v>
      </c>
      <c r="C16" t="s">
        <v>8</v>
      </c>
      <c r="D16" t="s">
        <v>9</v>
      </c>
      <c r="E16">
        <v>1</v>
      </c>
      <c r="F16">
        <v>1</v>
      </c>
      <c r="G16">
        <v>1</v>
      </c>
    </row>
    <row r="17" spans="1:7">
      <c r="A17" s="1">
        <v>42916</v>
      </c>
      <c r="B17" t="s">
        <v>48</v>
      </c>
      <c r="C17" t="s">
        <v>8</v>
      </c>
      <c r="D17" t="s">
        <v>9</v>
      </c>
      <c r="E17">
        <v>1</v>
      </c>
      <c r="F17">
        <v>1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I1" sqref="I1:M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98</v>
      </c>
      <c r="J1" s="2" t="s">
        <v>62</v>
      </c>
      <c r="K1" s="2" t="s">
        <v>63</v>
      </c>
      <c r="L1" s="2" t="s">
        <v>64</v>
      </c>
    </row>
    <row r="2" spans="1:12">
      <c r="A2" s="1">
        <v>42898</v>
      </c>
      <c r="B2" t="s">
        <v>7</v>
      </c>
      <c r="C2" t="s">
        <v>8</v>
      </c>
      <c r="D2" t="s">
        <v>9</v>
      </c>
      <c r="E2">
        <v>256</v>
      </c>
      <c r="F2">
        <v>143</v>
      </c>
      <c r="G2">
        <v>0.55859375</v>
      </c>
      <c r="I2" t="s">
        <v>65</v>
      </c>
      <c r="J2" s="2">
        <f>SUMIF(B:B,"=AR",E:E)</f>
        <v>802</v>
      </c>
      <c r="K2" s="2">
        <f>SUMIF(B:B,"=AR",F:F)</f>
        <v>422</v>
      </c>
      <c r="L2">
        <f t="shared" ref="L2:L5" si="0">K2/J2</f>
        <v>0.52618453865336656</v>
      </c>
    </row>
    <row r="3" spans="1:12">
      <c r="A3" s="1">
        <v>42898</v>
      </c>
      <c r="B3" t="s">
        <v>7</v>
      </c>
      <c r="C3" t="s">
        <v>8</v>
      </c>
      <c r="D3" t="s">
        <v>10</v>
      </c>
      <c r="E3">
        <v>169</v>
      </c>
      <c r="F3">
        <v>94</v>
      </c>
      <c r="G3">
        <v>0.55621301775147924</v>
      </c>
      <c r="I3" t="s">
        <v>66</v>
      </c>
      <c r="J3">
        <f>SUMIF(B:B,"=ID",E:E)</f>
        <v>569</v>
      </c>
      <c r="K3">
        <f>SUMIF(B:B,"=ID",F:F)</f>
        <v>283</v>
      </c>
      <c r="L3">
        <f t="shared" si="0"/>
        <v>0.49736379613356768</v>
      </c>
    </row>
    <row r="4" spans="1:12">
      <c r="A4" s="1">
        <v>42898</v>
      </c>
      <c r="B4" t="s">
        <v>7</v>
      </c>
      <c r="C4" t="s">
        <v>8</v>
      </c>
      <c r="D4" t="s">
        <v>11</v>
      </c>
      <c r="E4">
        <v>139</v>
      </c>
      <c r="F4">
        <v>73</v>
      </c>
      <c r="G4">
        <v>0.52517985611510787</v>
      </c>
      <c r="I4" t="s">
        <v>67</v>
      </c>
      <c r="J4">
        <f>SUMIF(B:B,"=MX",E:E)</f>
        <v>1</v>
      </c>
      <c r="K4">
        <f>SUMIF(B:B,"=MX",F:F)</f>
        <v>1</v>
      </c>
      <c r="L4">
        <f t="shared" si="0"/>
        <v>1</v>
      </c>
    </row>
    <row r="5" spans="1:12">
      <c r="A5" s="1">
        <v>42898</v>
      </c>
      <c r="B5" t="s">
        <v>7</v>
      </c>
      <c r="C5" t="s">
        <v>8</v>
      </c>
      <c r="D5" t="s">
        <v>12</v>
      </c>
      <c r="E5">
        <v>126</v>
      </c>
      <c r="F5">
        <v>61</v>
      </c>
      <c r="G5">
        <v>0.48412698412698413</v>
      </c>
      <c r="I5" t="s">
        <v>68</v>
      </c>
      <c r="J5">
        <f>SUMIF(B:B,"=US",E:E)</f>
        <v>5</v>
      </c>
      <c r="K5">
        <f>SUMIF(B:B,"=US",F:F)</f>
        <v>3</v>
      </c>
      <c r="L5">
        <f t="shared" si="0"/>
        <v>0.6</v>
      </c>
    </row>
    <row r="6" spans="1:12">
      <c r="A6" s="1">
        <v>42898</v>
      </c>
      <c r="B6" t="s">
        <v>7</v>
      </c>
      <c r="C6" t="s">
        <v>8</v>
      </c>
      <c r="D6" t="s">
        <v>13</v>
      </c>
      <c r="E6">
        <v>90</v>
      </c>
      <c r="F6">
        <v>42</v>
      </c>
      <c r="G6">
        <v>0.46666666666666667</v>
      </c>
    </row>
    <row r="7" spans="1:12">
      <c r="A7" s="1">
        <v>42898</v>
      </c>
      <c r="B7" t="s">
        <v>7</v>
      </c>
      <c r="C7" t="s">
        <v>8</v>
      </c>
      <c r="D7" t="s">
        <v>14</v>
      </c>
      <c r="E7">
        <v>20</v>
      </c>
      <c r="F7">
        <v>8</v>
      </c>
      <c r="G7">
        <v>0.4</v>
      </c>
    </row>
    <row r="8" spans="1:12">
      <c r="A8" s="1">
        <v>42898</v>
      </c>
      <c r="B8" t="s">
        <v>7</v>
      </c>
      <c r="C8" t="s">
        <v>8</v>
      </c>
      <c r="D8" t="s">
        <v>15</v>
      </c>
      <c r="E8">
        <v>2</v>
      </c>
      <c r="F8">
        <v>1</v>
      </c>
      <c r="G8">
        <v>0.5</v>
      </c>
    </row>
    <row r="9" spans="1:12">
      <c r="A9" s="1">
        <v>42898</v>
      </c>
      <c r="B9" t="s">
        <v>51</v>
      </c>
      <c r="C9" t="s">
        <v>8</v>
      </c>
      <c r="D9" t="s">
        <v>12</v>
      </c>
      <c r="E9">
        <v>1</v>
      </c>
      <c r="F9">
        <v>0</v>
      </c>
      <c r="G9">
        <v>0</v>
      </c>
    </row>
    <row r="10" spans="1:12">
      <c r="A10" s="1">
        <v>42898</v>
      </c>
      <c r="B10" t="s">
        <v>51</v>
      </c>
      <c r="C10" t="s">
        <v>8</v>
      </c>
      <c r="D10" t="s">
        <v>13</v>
      </c>
      <c r="E10">
        <v>1</v>
      </c>
      <c r="F10">
        <v>0</v>
      </c>
      <c r="G10">
        <v>0</v>
      </c>
    </row>
    <row r="11" spans="1:12">
      <c r="A11" s="1">
        <v>42898</v>
      </c>
      <c r="B11" t="s">
        <v>17</v>
      </c>
      <c r="C11" t="s">
        <v>8</v>
      </c>
      <c r="D11" t="s">
        <v>10</v>
      </c>
      <c r="E11">
        <v>2</v>
      </c>
      <c r="F11">
        <v>2</v>
      </c>
      <c r="G11">
        <v>1</v>
      </c>
    </row>
    <row r="12" spans="1:12">
      <c r="A12" s="1">
        <v>42898</v>
      </c>
      <c r="B12" t="s">
        <v>24</v>
      </c>
      <c r="C12" t="s">
        <v>21</v>
      </c>
      <c r="D12" t="s">
        <v>22</v>
      </c>
      <c r="E12">
        <v>355</v>
      </c>
      <c r="F12">
        <v>181</v>
      </c>
      <c r="G12">
        <v>0.50985915492957745</v>
      </c>
    </row>
    <row r="13" spans="1:12">
      <c r="A13" s="1">
        <v>42898</v>
      </c>
      <c r="B13" t="s">
        <v>24</v>
      </c>
      <c r="C13" t="s">
        <v>25</v>
      </c>
      <c r="D13" t="s">
        <v>26</v>
      </c>
      <c r="E13">
        <v>214</v>
      </c>
      <c r="F13">
        <v>102</v>
      </c>
      <c r="G13">
        <v>0.47663551401869159</v>
      </c>
    </row>
    <row r="14" spans="1:12">
      <c r="A14" s="1">
        <v>42898</v>
      </c>
      <c r="B14" t="s">
        <v>92</v>
      </c>
      <c r="C14" t="s">
        <v>25</v>
      </c>
      <c r="D14" t="s">
        <v>26</v>
      </c>
      <c r="E14">
        <v>1</v>
      </c>
      <c r="F14">
        <v>1</v>
      </c>
      <c r="G14">
        <v>1</v>
      </c>
    </row>
    <row r="15" spans="1:12">
      <c r="A15" s="1">
        <v>42898</v>
      </c>
      <c r="B15" t="s">
        <v>34</v>
      </c>
      <c r="C15" t="s">
        <v>8</v>
      </c>
      <c r="D15" t="s">
        <v>9</v>
      </c>
      <c r="E15">
        <v>1</v>
      </c>
      <c r="F15">
        <v>1</v>
      </c>
      <c r="G15">
        <v>1</v>
      </c>
    </row>
    <row r="16" spans="1:12">
      <c r="A16" s="1">
        <v>42898</v>
      </c>
      <c r="B16" t="s">
        <v>40</v>
      </c>
      <c r="C16" t="s">
        <v>21</v>
      </c>
      <c r="D16" t="s">
        <v>22</v>
      </c>
      <c r="E16">
        <v>1</v>
      </c>
      <c r="F16">
        <v>0</v>
      </c>
      <c r="G16">
        <v>0</v>
      </c>
    </row>
    <row r="17" spans="1:7">
      <c r="A17" s="1">
        <v>42898</v>
      </c>
      <c r="B17" t="s">
        <v>42</v>
      </c>
      <c r="C17" t="s">
        <v>8</v>
      </c>
      <c r="D17" t="s">
        <v>9</v>
      </c>
      <c r="E17">
        <v>2</v>
      </c>
      <c r="F17">
        <v>1</v>
      </c>
      <c r="G17">
        <v>0.5</v>
      </c>
    </row>
    <row r="18" spans="1:7">
      <c r="A18" s="1">
        <v>42898</v>
      </c>
      <c r="B18" t="s">
        <v>42</v>
      </c>
      <c r="C18" t="s">
        <v>25</v>
      </c>
      <c r="D18" t="s">
        <v>26</v>
      </c>
      <c r="E18">
        <v>1</v>
      </c>
      <c r="F18">
        <v>1</v>
      </c>
      <c r="G18">
        <v>1</v>
      </c>
    </row>
    <row r="19" spans="1:7">
      <c r="A19" s="1">
        <v>42898</v>
      </c>
      <c r="B19" t="s">
        <v>43</v>
      </c>
      <c r="C19" t="s">
        <v>8</v>
      </c>
      <c r="D19" t="s">
        <v>9</v>
      </c>
      <c r="E19">
        <v>1</v>
      </c>
      <c r="F19">
        <v>0</v>
      </c>
      <c r="G19">
        <v>0</v>
      </c>
    </row>
    <row r="20" spans="1:7">
      <c r="A20" s="1">
        <v>42898</v>
      </c>
      <c r="B20" t="s">
        <v>99</v>
      </c>
      <c r="C20" t="s">
        <v>8</v>
      </c>
      <c r="D20" t="s">
        <v>9</v>
      </c>
      <c r="E20">
        <v>1</v>
      </c>
      <c r="F20">
        <v>0</v>
      </c>
      <c r="G20">
        <v>0</v>
      </c>
    </row>
    <row r="21" spans="1:7">
      <c r="A21" s="1">
        <v>42898</v>
      </c>
      <c r="B21" t="s">
        <v>55</v>
      </c>
      <c r="C21" t="s">
        <v>8</v>
      </c>
      <c r="D21" t="s">
        <v>10</v>
      </c>
      <c r="E21">
        <v>1</v>
      </c>
      <c r="F21">
        <v>1</v>
      </c>
      <c r="G21">
        <v>1</v>
      </c>
    </row>
    <row r="22" spans="1:7">
      <c r="A22" s="1">
        <v>42898</v>
      </c>
      <c r="B22" t="s">
        <v>44</v>
      </c>
      <c r="C22" t="s">
        <v>8</v>
      </c>
      <c r="D22" t="s">
        <v>9</v>
      </c>
      <c r="E22">
        <v>18</v>
      </c>
      <c r="F22">
        <v>12</v>
      </c>
      <c r="G22">
        <v>0.66666666666666663</v>
      </c>
    </row>
    <row r="23" spans="1:7">
      <c r="A23" s="1">
        <v>42898</v>
      </c>
      <c r="B23" t="s">
        <v>44</v>
      </c>
      <c r="C23" t="s">
        <v>8</v>
      </c>
      <c r="D23" t="s">
        <v>11</v>
      </c>
      <c r="E23">
        <v>14</v>
      </c>
      <c r="F23">
        <v>10</v>
      </c>
      <c r="G23">
        <v>0.7142857142857143</v>
      </c>
    </row>
    <row r="24" spans="1:7">
      <c r="A24" s="1">
        <v>42898</v>
      </c>
      <c r="B24" t="s">
        <v>44</v>
      </c>
      <c r="C24" t="s">
        <v>8</v>
      </c>
      <c r="D24" t="s">
        <v>10</v>
      </c>
      <c r="E24">
        <v>11</v>
      </c>
      <c r="F24">
        <v>6</v>
      </c>
      <c r="G24">
        <v>0.54545454545454541</v>
      </c>
    </row>
    <row r="25" spans="1:7">
      <c r="A25" s="1">
        <v>42898</v>
      </c>
      <c r="B25" t="s">
        <v>44</v>
      </c>
      <c r="C25" t="s">
        <v>8</v>
      </c>
      <c r="D25" t="s">
        <v>12</v>
      </c>
      <c r="E25">
        <v>11</v>
      </c>
      <c r="F25">
        <v>3</v>
      </c>
      <c r="G25">
        <v>0.27272727272727271</v>
      </c>
    </row>
    <row r="26" spans="1:7">
      <c r="A26" s="1">
        <v>42898</v>
      </c>
      <c r="B26" t="s">
        <v>44</v>
      </c>
      <c r="C26" t="s">
        <v>8</v>
      </c>
      <c r="D26" t="s">
        <v>13</v>
      </c>
      <c r="E26">
        <v>5</v>
      </c>
      <c r="F26">
        <v>2</v>
      </c>
      <c r="G26">
        <v>0.4</v>
      </c>
    </row>
    <row r="27" spans="1:7">
      <c r="A27" s="1">
        <v>42898</v>
      </c>
      <c r="B27" t="s">
        <v>45</v>
      </c>
      <c r="C27" t="s">
        <v>21</v>
      </c>
      <c r="D27" t="s">
        <v>22</v>
      </c>
      <c r="E27">
        <v>2</v>
      </c>
      <c r="F27">
        <v>2</v>
      </c>
      <c r="G27">
        <v>1</v>
      </c>
    </row>
    <row r="28" spans="1:7">
      <c r="A28" s="1">
        <v>42898</v>
      </c>
      <c r="B28" t="s">
        <v>45</v>
      </c>
      <c r="C28" t="s">
        <v>25</v>
      </c>
      <c r="D28" t="s">
        <v>26</v>
      </c>
      <c r="E28">
        <v>1</v>
      </c>
      <c r="F28">
        <v>1</v>
      </c>
      <c r="G28">
        <v>1</v>
      </c>
    </row>
    <row r="29" spans="1:7">
      <c r="A29" s="1">
        <v>42898</v>
      </c>
      <c r="B29" t="s">
        <v>47</v>
      </c>
      <c r="C29" t="s">
        <v>21</v>
      </c>
      <c r="D29" t="s">
        <v>22</v>
      </c>
      <c r="E29">
        <v>1</v>
      </c>
      <c r="F29">
        <v>0</v>
      </c>
      <c r="G29">
        <v>0</v>
      </c>
    </row>
    <row r="30" spans="1:7">
      <c r="A30" s="1">
        <v>42898</v>
      </c>
      <c r="B30" t="s">
        <v>61</v>
      </c>
      <c r="C30" t="s">
        <v>8</v>
      </c>
      <c r="D30" t="s">
        <v>10</v>
      </c>
      <c r="E30">
        <v>1</v>
      </c>
      <c r="F30">
        <v>1</v>
      </c>
      <c r="G30">
        <v>1</v>
      </c>
    </row>
    <row r="31" spans="1:7">
      <c r="A31" s="1">
        <v>42898</v>
      </c>
      <c r="B31" t="s">
        <v>61</v>
      </c>
      <c r="C31" t="s">
        <v>21</v>
      </c>
      <c r="D31" t="s">
        <v>22</v>
      </c>
      <c r="E31">
        <v>1</v>
      </c>
      <c r="F31">
        <v>1</v>
      </c>
      <c r="G31">
        <v>1</v>
      </c>
    </row>
    <row r="32" spans="1:7">
      <c r="A32" s="1">
        <v>42898</v>
      </c>
      <c r="B32" t="s">
        <v>61</v>
      </c>
      <c r="C32" t="s">
        <v>8</v>
      </c>
      <c r="D32" t="s">
        <v>14</v>
      </c>
      <c r="E32">
        <v>1</v>
      </c>
      <c r="F32">
        <v>0</v>
      </c>
      <c r="G32">
        <v>0</v>
      </c>
    </row>
    <row r="33" spans="1:7">
      <c r="A33" s="1">
        <v>42898</v>
      </c>
      <c r="B33" t="s">
        <v>61</v>
      </c>
      <c r="C33" t="s">
        <v>8</v>
      </c>
      <c r="D33" t="s">
        <v>11</v>
      </c>
      <c r="E33">
        <v>1</v>
      </c>
      <c r="F33">
        <v>0</v>
      </c>
      <c r="G33">
        <v>0</v>
      </c>
    </row>
    <row r="34" spans="1:7">
      <c r="A34" s="1">
        <v>42898</v>
      </c>
      <c r="B34" t="s">
        <v>61</v>
      </c>
      <c r="C34" t="s">
        <v>25</v>
      </c>
      <c r="D34" t="s">
        <v>26</v>
      </c>
      <c r="E34">
        <v>1</v>
      </c>
      <c r="F34">
        <v>1</v>
      </c>
      <c r="G34">
        <v>1</v>
      </c>
    </row>
    <row r="35" spans="1:7">
      <c r="A35" s="1">
        <v>42898</v>
      </c>
      <c r="B35" t="s">
        <v>48</v>
      </c>
      <c r="C35" t="s">
        <v>8</v>
      </c>
      <c r="D35" t="s">
        <v>9</v>
      </c>
      <c r="E35">
        <v>41</v>
      </c>
      <c r="F35">
        <v>20</v>
      </c>
      <c r="G35">
        <v>0.48780487804878048</v>
      </c>
    </row>
    <row r="36" spans="1:7">
      <c r="A36" s="1">
        <v>42898</v>
      </c>
      <c r="B36" t="s">
        <v>48</v>
      </c>
      <c r="C36" t="s">
        <v>8</v>
      </c>
      <c r="D36" t="s">
        <v>11</v>
      </c>
      <c r="E36">
        <v>29</v>
      </c>
      <c r="F36">
        <v>13</v>
      </c>
      <c r="G36">
        <v>0.44827586206896552</v>
      </c>
    </row>
    <row r="37" spans="1:7">
      <c r="A37" s="1">
        <v>42898</v>
      </c>
      <c r="B37" t="s">
        <v>48</v>
      </c>
      <c r="C37" t="s">
        <v>8</v>
      </c>
      <c r="D37" t="s">
        <v>12</v>
      </c>
      <c r="E37">
        <v>18</v>
      </c>
      <c r="F37">
        <v>12</v>
      </c>
      <c r="G37">
        <v>0.66666666666666663</v>
      </c>
    </row>
    <row r="38" spans="1:7">
      <c r="A38" s="1">
        <v>42898</v>
      </c>
      <c r="B38" t="s">
        <v>48</v>
      </c>
      <c r="C38" t="s">
        <v>8</v>
      </c>
      <c r="D38" t="s">
        <v>10</v>
      </c>
      <c r="E38">
        <v>17</v>
      </c>
      <c r="F38">
        <v>7</v>
      </c>
      <c r="G38">
        <v>0.41176470588235292</v>
      </c>
    </row>
    <row r="39" spans="1:7">
      <c r="A39" s="1">
        <v>42898</v>
      </c>
      <c r="B39" t="s">
        <v>48</v>
      </c>
      <c r="C39" t="s">
        <v>8</v>
      </c>
      <c r="D39" t="s">
        <v>14</v>
      </c>
      <c r="E39">
        <v>8</v>
      </c>
      <c r="F39">
        <v>3</v>
      </c>
      <c r="G39">
        <v>0.375</v>
      </c>
    </row>
    <row r="40" spans="1:7">
      <c r="A40" s="1">
        <v>42898</v>
      </c>
      <c r="B40" t="s">
        <v>48</v>
      </c>
      <c r="C40" t="s">
        <v>8</v>
      </c>
      <c r="D40" t="s">
        <v>13</v>
      </c>
      <c r="E40">
        <v>7</v>
      </c>
      <c r="F40">
        <v>6</v>
      </c>
      <c r="G40">
        <v>0.8571428571428571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I1" sqref="I1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96</v>
      </c>
      <c r="J1" s="2" t="s">
        <v>62</v>
      </c>
      <c r="K1" s="2" t="s">
        <v>63</v>
      </c>
      <c r="L1" s="2" t="s">
        <v>64</v>
      </c>
    </row>
    <row r="2" spans="1:12">
      <c r="A2" s="1">
        <v>42897</v>
      </c>
      <c r="B2" t="s">
        <v>7</v>
      </c>
      <c r="C2" t="s">
        <v>8</v>
      </c>
      <c r="D2" t="s">
        <v>9</v>
      </c>
      <c r="E2">
        <v>240</v>
      </c>
      <c r="F2">
        <v>124</v>
      </c>
      <c r="G2">
        <v>0.51666666666666672</v>
      </c>
      <c r="I2" t="s">
        <v>65</v>
      </c>
      <c r="J2" s="2">
        <f>SUMIF(B:B,"=AR",E:E)</f>
        <v>693</v>
      </c>
      <c r="K2" s="2">
        <f>SUMIF(B:B,"=AR",F:F)</f>
        <v>349</v>
      </c>
      <c r="L2">
        <f t="shared" ref="L2:L5" si="0">K2/J2</f>
        <v>0.50360750360750361</v>
      </c>
    </row>
    <row r="3" spans="1:12">
      <c r="A3" s="1">
        <v>42897</v>
      </c>
      <c r="B3" t="s">
        <v>7</v>
      </c>
      <c r="C3" t="s">
        <v>8</v>
      </c>
      <c r="D3" t="s">
        <v>10</v>
      </c>
      <c r="E3">
        <v>157</v>
      </c>
      <c r="F3">
        <v>84</v>
      </c>
      <c r="G3">
        <v>0.53503184713375795</v>
      </c>
      <c r="I3" t="s">
        <v>66</v>
      </c>
      <c r="J3">
        <f>SUMIF(B:B,"=ID",E:E)</f>
        <v>564</v>
      </c>
      <c r="K3">
        <f>SUMIF(B:B,"=ID",F:F)</f>
        <v>297</v>
      </c>
      <c r="L3">
        <f t="shared" si="0"/>
        <v>0.52659574468085102</v>
      </c>
    </row>
    <row r="4" spans="1:12">
      <c r="A4" s="1">
        <v>42897</v>
      </c>
      <c r="B4" t="s">
        <v>7</v>
      </c>
      <c r="C4" t="s">
        <v>8</v>
      </c>
      <c r="D4" t="s">
        <v>11</v>
      </c>
      <c r="E4">
        <v>123</v>
      </c>
      <c r="F4">
        <v>55</v>
      </c>
      <c r="G4">
        <v>0.44715447154471544</v>
      </c>
      <c r="I4" t="s">
        <v>67</v>
      </c>
      <c r="J4">
        <f>SUMIF(B:B,"=MX",E:E)</f>
        <v>0</v>
      </c>
      <c r="K4">
        <f>SUMIF(B:B,"=MX",F:F)</f>
        <v>0</v>
      </c>
      <c r="L4">
        <v>0</v>
      </c>
    </row>
    <row r="5" spans="1:12">
      <c r="A5" s="1">
        <v>42897</v>
      </c>
      <c r="B5" t="s">
        <v>7</v>
      </c>
      <c r="C5" t="s">
        <v>8</v>
      </c>
      <c r="D5" t="s">
        <v>12</v>
      </c>
      <c r="E5">
        <v>111</v>
      </c>
      <c r="F5">
        <v>59</v>
      </c>
      <c r="G5">
        <v>0.53153153153153154</v>
      </c>
      <c r="I5" t="s">
        <v>68</v>
      </c>
      <c r="J5">
        <f>SUMIF(B:B,"=US",E:E)</f>
        <v>2</v>
      </c>
      <c r="K5">
        <f>SUMIF(B:B,"=US",F:F)</f>
        <v>2</v>
      </c>
      <c r="L5">
        <f t="shared" si="0"/>
        <v>1</v>
      </c>
    </row>
    <row r="6" spans="1:12">
      <c r="A6" s="1">
        <v>42897</v>
      </c>
      <c r="B6" t="s">
        <v>7</v>
      </c>
      <c r="C6" t="s">
        <v>8</v>
      </c>
      <c r="D6" t="s">
        <v>13</v>
      </c>
      <c r="E6">
        <v>43</v>
      </c>
      <c r="F6">
        <v>20</v>
      </c>
      <c r="G6">
        <v>0.46511627906976744</v>
      </c>
    </row>
    <row r="7" spans="1:12">
      <c r="A7" s="1">
        <v>42897</v>
      </c>
      <c r="B7" t="s">
        <v>7</v>
      </c>
      <c r="C7" t="s">
        <v>8</v>
      </c>
      <c r="D7" t="s">
        <v>14</v>
      </c>
      <c r="E7">
        <v>18</v>
      </c>
      <c r="F7">
        <v>6</v>
      </c>
      <c r="G7">
        <v>0.33333333333333331</v>
      </c>
    </row>
    <row r="8" spans="1:12">
      <c r="A8" s="1">
        <v>42897</v>
      </c>
      <c r="B8" t="s">
        <v>7</v>
      </c>
      <c r="C8" t="s">
        <v>8</v>
      </c>
      <c r="D8" t="s">
        <v>15</v>
      </c>
      <c r="E8">
        <v>1</v>
      </c>
      <c r="F8">
        <v>1</v>
      </c>
      <c r="G8">
        <v>1</v>
      </c>
    </row>
    <row r="9" spans="1:12">
      <c r="A9" s="1">
        <v>42897</v>
      </c>
      <c r="B9" t="s">
        <v>51</v>
      </c>
      <c r="C9" t="s">
        <v>8</v>
      </c>
      <c r="D9" t="s">
        <v>11</v>
      </c>
      <c r="E9">
        <v>2</v>
      </c>
      <c r="F9">
        <v>1</v>
      </c>
      <c r="G9">
        <v>0.5</v>
      </c>
    </row>
    <row r="10" spans="1:12">
      <c r="A10" s="1">
        <v>42897</v>
      </c>
      <c r="B10" t="s">
        <v>17</v>
      </c>
      <c r="C10" t="s">
        <v>8</v>
      </c>
      <c r="D10" t="s">
        <v>11</v>
      </c>
      <c r="E10">
        <v>2</v>
      </c>
      <c r="F10">
        <v>2</v>
      </c>
      <c r="G10">
        <v>1</v>
      </c>
    </row>
    <row r="11" spans="1:12">
      <c r="A11" s="1">
        <v>42897</v>
      </c>
      <c r="B11" t="s">
        <v>17</v>
      </c>
      <c r="C11" t="s">
        <v>8</v>
      </c>
      <c r="D11" t="s">
        <v>9</v>
      </c>
      <c r="E11">
        <v>1</v>
      </c>
      <c r="F11">
        <v>0</v>
      </c>
      <c r="G11">
        <v>0</v>
      </c>
    </row>
    <row r="12" spans="1:12">
      <c r="A12" s="1">
        <v>42897</v>
      </c>
      <c r="B12" t="s">
        <v>93</v>
      </c>
      <c r="C12" t="s">
        <v>8</v>
      </c>
      <c r="D12" t="s">
        <v>10</v>
      </c>
      <c r="E12">
        <v>1</v>
      </c>
      <c r="F12">
        <v>0</v>
      </c>
      <c r="G12">
        <v>0</v>
      </c>
    </row>
    <row r="13" spans="1:12">
      <c r="A13" s="1">
        <v>42897</v>
      </c>
      <c r="B13" t="s">
        <v>20</v>
      </c>
      <c r="C13" t="s">
        <v>21</v>
      </c>
      <c r="D13" t="s">
        <v>22</v>
      </c>
      <c r="E13">
        <v>1</v>
      </c>
      <c r="F13">
        <v>1</v>
      </c>
      <c r="G13">
        <v>1</v>
      </c>
    </row>
    <row r="14" spans="1:12">
      <c r="A14" s="1">
        <v>42897</v>
      </c>
      <c r="B14" t="s">
        <v>24</v>
      </c>
      <c r="C14" t="s">
        <v>21</v>
      </c>
      <c r="D14" t="s">
        <v>22</v>
      </c>
      <c r="E14">
        <v>374</v>
      </c>
      <c r="F14">
        <v>199</v>
      </c>
      <c r="G14">
        <v>0.53208556149732622</v>
      </c>
    </row>
    <row r="15" spans="1:12">
      <c r="A15" s="1">
        <v>42897</v>
      </c>
      <c r="B15" t="s">
        <v>24</v>
      </c>
      <c r="C15" t="s">
        <v>25</v>
      </c>
      <c r="D15" t="s">
        <v>26</v>
      </c>
      <c r="E15">
        <v>190</v>
      </c>
      <c r="F15">
        <v>98</v>
      </c>
      <c r="G15">
        <v>0.51578947368421058</v>
      </c>
    </row>
    <row r="16" spans="1:12">
      <c r="A16" s="1">
        <v>42897</v>
      </c>
      <c r="B16" t="s">
        <v>43</v>
      </c>
      <c r="C16" t="s">
        <v>8</v>
      </c>
      <c r="D16" t="s">
        <v>13</v>
      </c>
      <c r="E16">
        <v>1</v>
      </c>
      <c r="F16">
        <v>1</v>
      </c>
      <c r="G16">
        <v>1</v>
      </c>
    </row>
    <row r="17" spans="1:7">
      <c r="A17" s="1">
        <v>42897</v>
      </c>
      <c r="B17" t="s">
        <v>43</v>
      </c>
      <c r="C17" t="s">
        <v>8</v>
      </c>
      <c r="D17" t="s">
        <v>14</v>
      </c>
      <c r="E17">
        <v>1</v>
      </c>
      <c r="F17">
        <v>0</v>
      </c>
      <c r="G17">
        <v>0</v>
      </c>
    </row>
    <row r="18" spans="1:7">
      <c r="A18" s="1">
        <v>42897</v>
      </c>
      <c r="B18" t="s">
        <v>44</v>
      </c>
      <c r="C18" t="s">
        <v>8</v>
      </c>
      <c r="D18" t="s">
        <v>9</v>
      </c>
      <c r="E18">
        <v>21</v>
      </c>
      <c r="F18">
        <v>13</v>
      </c>
      <c r="G18">
        <v>0.61904761904761907</v>
      </c>
    </row>
    <row r="19" spans="1:7">
      <c r="A19" s="1">
        <v>42897</v>
      </c>
      <c r="B19" t="s">
        <v>44</v>
      </c>
      <c r="C19" t="s">
        <v>8</v>
      </c>
      <c r="D19" t="s">
        <v>10</v>
      </c>
      <c r="E19">
        <v>12</v>
      </c>
      <c r="F19">
        <v>5</v>
      </c>
      <c r="G19">
        <v>0.41666666666666669</v>
      </c>
    </row>
    <row r="20" spans="1:7">
      <c r="A20" s="1">
        <v>42897</v>
      </c>
      <c r="B20" t="s">
        <v>44</v>
      </c>
      <c r="C20" t="s">
        <v>8</v>
      </c>
      <c r="D20" t="s">
        <v>11</v>
      </c>
      <c r="E20">
        <v>8</v>
      </c>
      <c r="F20">
        <v>2</v>
      </c>
      <c r="G20">
        <v>0.25</v>
      </c>
    </row>
    <row r="21" spans="1:7">
      <c r="A21" s="1">
        <v>42897</v>
      </c>
      <c r="B21" t="s">
        <v>44</v>
      </c>
      <c r="C21" t="s">
        <v>8</v>
      </c>
      <c r="D21" t="s">
        <v>12</v>
      </c>
      <c r="E21">
        <v>8</v>
      </c>
      <c r="F21">
        <v>3</v>
      </c>
      <c r="G21">
        <v>0.375</v>
      </c>
    </row>
    <row r="22" spans="1:7">
      <c r="A22" s="1">
        <v>42897</v>
      </c>
      <c r="B22" t="s">
        <v>44</v>
      </c>
      <c r="C22" t="s">
        <v>8</v>
      </c>
      <c r="D22" t="s">
        <v>13</v>
      </c>
      <c r="E22">
        <v>3</v>
      </c>
      <c r="F22">
        <v>1</v>
      </c>
      <c r="G22">
        <v>0.33333333333333331</v>
      </c>
    </row>
    <row r="23" spans="1:7">
      <c r="A23" s="1">
        <v>42897</v>
      </c>
      <c r="B23" t="s">
        <v>45</v>
      </c>
      <c r="C23" t="s">
        <v>25</v>
      </c>
      <c r="D23" t="s">
        <v>26</v>
      </c>
      <c r="E23">
        <v>2</v>
      </c>
      <c r="F23">
        <v>0</v>
      </c>
      <c r="G23">
        <v>0</v>
      </c>
    </row>
    <row r="24" spans="1:7">
      <c r="A24" s="1">
        <v>42897</v>
      </c>
      <c r="B24" t="s">
        <v>45</v>
      </c>
      <c r="C24" t="s">
        <v>21</v>
      </c>
      <c r="D24" t="s">
        <v>22</v>
      </c>
      <c r="E24">
        <v>1</v>
      </c>
      <c r="F24">
        <v>1</v>
      </c>
      <c r="G24">
        <v>1</v>
      </c>
    </row>
    <row r="25" spans="1:7">
      <c r="A25" s="1">
        <v>42897</v>
      </c>
      <c r="B25" t="s">
        <v>97</v>
      </c>
      <c r="C25" t="s">
        <v>8</v>
      </c>
      <c r="D25" t="s">
        <v>11</v>
      </c>
      <c r="E25">
        <v>1</v>
      </c>
      <c r="F25">
        <v>0</v>
      </c>
      <c r="G25">
        <v>0</v>
      </c>
    </row>
    <row r="26" spans="1:7">
      <c r="A26" s="1">
        <v>42897</v>
      </c>
      <c r="B26" t="s">
        <v>61</v>
      </c>
      <c r="C26" t="s">
        <v>8</v>
      </c>
      <c r="D26" t="s">
        <v>13</v>
      </c>
      <c r="E26">
        <v>1</v>
      </c>
      <c r="F26">
        <v>1</v>
      </c>
      <c r="G26">
        <v>1</v>
      </c>
    </row>
    <row r="27" spans="1:7">
      <c r="A27" s="1">
        <v>42897</v>
      </c>
      <c r="B27" t="s">
        <v>61</v>
      </c>
      <c r="C27" t="s">
        <v>21</v>
      </c>
      <c r="D27" t="s">
        <v>22</v>
      </c>
      <c r="E27">
        <v>1</v>
      </c>
      <c r="F27">
        <v>1</v>
      </c>
      <c r="G27">
        <v>1</v>
      </c>
    </row>
    <row r="28" spans="1:7">
      <c r="A28" s="1">
        <v>42897</v>
      </c>
      <c r="B28" t="s">
        <v>48</v>
      </c>
      <c r="C28" t="s">
        <v>8</v>
      </c>
      <c r="D28" t="s">
        <v>9</v>
      </c>
      <c r="E28">
        <v>40</v>
      </c>
      <c r="F28">
        <v>28</v>
      </c>
      <c r="G28">
        <v>0.7</v>
      </c>
    </row>
    <row r="29" spans="1:7">
      <c r="A29" s="1">
        <v>42897</v>
      </c>
      <c r="B29" t="s">
        <v>48</v>
      </c>
      <c r="C29" t="s">
        <v>8</v>
      </c>
      <c r="D29" t="s">
        <v>11</v>
      </c>
      <c r="E29">
        <v>29</v>
      </c>
      <c r="F29">
        <v>11</v>
      </c>
      <c r="G29">
        <v>0.37931034482758619</v>
      </c>
    </row>
    <row r="30" spans="1:7">
      <c r="A30" s="1">
        <v>42897</v>
      </c>
      <c r="B30" t="s">
        <v>48</v>
      </c>
      <c r="C30" t="s">
        <v>8</v>
      </c>
      <c r="D30" t="s">
        <v>12</v>
      </c>
      <c r="E30">
        <v>19</v>
      </c>
      <c r="F30">
        <v>9</v>
      </c>
      <c r="G30">
        <v>0.47368421052631576</v>
      </c>
    </row>
    <row r="31" spans="1:7">
      <c r="A31" s="1">
        <v>42897</v>
      </c>
      <c r="B31" t="s">
        <v>48</v>
      </c>
      <c r="C31" t="s">
        <v>8</v>
      </c>
      <c r="D31" t="s">
        <v>10</v>
      </c>
      <c r="E31">
        <v>12</v>
      </c>
      <c r="F31">
        <v>7</v>
      </c>
      <c r="G31">
        <v>0.58333333333333337</v>
      </c>
    </row>
    <row r="32" spans="1:7">
      <c r="A32" s="1">
        <v>42897</v>
      </c>
      <c r="B32" t="s">
        <v>48</v>
      </c>
      <c r="C32" t="s">
        <v>8</v>
      </c>
      <c r="D32" t="s">
        <v>13</v>
      </c>
      <c r="E32">
        <v>7</v>
      </c>
      <c r="F32">
        <v>4</v>
      </c>
      <c r="G32">
        <v>0.5714285714285714</v>
      </c>
    </row>
    <row r="33" spans="1:7">
      <c r="A33" s="1">
        <v>42897</v>
      </c>
      <c r="B33" t="s">
        <v>48</v>
      </c>
      <c r="C33" t="s">
        <v>8</v>
      </c>
      <c r="D33" t="s">
        <v>14</v>
      </c>
      <c r="E33">
        <v>2</v>
      </c>
      <c r="F33">
        <v>1</v>
      </c>
      <c r="G33">
        <v>0.5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I1" sqref="I1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94</v>
      </c>
      <c r="J1" s="2" t="s">
        <v>62</v>
      </c>
      <c r="K1" s="2" t="s">
        <v>63</v>
      </c>
      <c r="L1" s="2" t="s">
        <v>64</v>
      </c>
    </row>
    <row r="2" spans="1:12">
      <c r="A2" s="1">
        <v>42896</v>
      </c>
      <c r="B2" t="s">
        <v>7</v>
      </c>
      <c r="C2" t="s">
        <v>8</v>
      </c>
      <c r="D2" t="s">
        <v>9</v>
      </c>
      <c r="E2">
        <v>263</v>
      </c>
      <c r="F2">
        <v>145</v>
      </c>
      <c r="G2">
        <v>0.5513307984790875</v>
      </c>
      <c r="I2" t="s">
        <v>65</v>
      </c>
      <c r="J2" s="2">
        <f>SUMIF(B:B,"=AR",E:E)</f>
        <v>815</v>
      </c>
      <c r="K2" s="2">
        <f>SUMIF(B:B,"=AR",F:F)</f>
        <v>434</v>
      </c>
      <c r="L2">
        <f t="shared" ref="L2:L5" si="0">K2/J2</f>
        <v>0.53251533742331292</v>
      </c>
    </row>
    <row r="3" spans="1:12">
      <c r="A3" s="1">
        <v>42896</v>
      </c>
      <c r="B3" t="s">
        <v>7</v>
      </c>
      <c r="C3" t="s">
        <v>8</v>
      </c>
      <c r="D3" t="s">
        <v>12</v>
      </c>
      <c r="E3">
        <v>151</v>
      </c>
      <c r="F3">
        <v>69</v>
      </c>
      <c r="G3">
        <v>0.45695364238410596</v>
      </c>
      <c r="I3" t="s">
        <v>66</v>
      </c>
      <c r="J3">
        <f>SUMIF(B:B,"=ID",E:E)</f>
        <v>558</v>
      </c>
      <c r="K3">
        <f>SUMIF(B:B,"=ID",F:F)</f>
        <v>271</v>
      </c>
      <c r="L3">
        <f t="shared" si="0"/>
        <v>0.48566308243727596</v>
      </c>
    </row>
    <row r="4" spans="1:12">
      <c r="A4" s="1">
        <v>42896</v>
      </c>
      <c r="B4" t="s">
        <v>7</v>
      </c>
      <c r="C4" t="s">
        <v>8</v>
      </c>
      <c r="D4" t="s">
        <v>11</v>
      </c>
      <c r="E4">
        <v>148</v>
      </c>
      <c r="F4">
        <v>81</v>
      </c>
      <c r="G4">
        <v>0.54729729729729726</v>
      </c>
      <c r="I4" t="s">
        <v>67</v>
      </c>
      <c r="J4">
        <f>SUMIF(B:B,"=MX",E:E)</f>
        <v>0</v>
      </c>
      <c r="K4">
        <f>SUMIF(B:B,"=MX",F:F)</f>
        <v>0</v>
      </c>
      <c r="L4">
        <v>0</v>
      </c>
    </row>
    <row r="5" spans="1:12">
      <c r="A5" s="1">
        <v>42896</v>
      </c>
      <c r="B5" t="s">
        <v>7</v>
      </c>
      <c r="C5" t="s">
        <v>8</v>
      </c>
      <c r="D5" t="s">
        <v>10</v>
      </c>
      <c r="E5">
        <v>143</v>
      </c>
      <c r="F5">
        <v>79</v>
      </c>
      <c r="G5">
        <v>0.55244755244755239</v>
      </c>
      <c r="I5" t="s">
        <v>68</v>
      </c>
      <c r="J5">
        <f>SUMIF(B:B,"=US",E:E)</f>
        <v>3</v>
      </c>
      <c r="K5">
        <f>SUMIF(B:B,"=US",F:F)</f>
        <v>1</v>
      </c>
      <c r="L5">
        <f t="shared" si="0"/>
        <v>0.33333333333333331</v>
      </c>
    </row>
    <row r="6" spans="1:12">
      <c r="A6" s="1">
        <v>42896</v>
      </c>
      <c r="B6" t="s">
        <v>7</v>
      </c>
      <c r="C6" t="s">
        <v>8</v>
      </c>
      <c r="D6" t="s">
        <v>13</v>
      </c>
      <c r="E6">
        <v>85</v>
      </c>
      <c r="F6">
        <v>45</v>
      </c>
      <c r="G6">
        <v>0.52941176470588236</v>
      </c>
    </row>
    <row r="7" spans="1:12">
      <c r="A7" s="1">
        <v>42896</v>
      </c>
      <c r="B7" t="s">
        <v>7</v>
      </c>
      <c r="C7" t="s">
        <v>8</v>
      </c>
      <c r="D7" t="s">
        <v>14</v>
      </c>
      <c r="E7">
        <v>25</v>
      </c>
      <c r="F7">
        <v>15</v>
      </c>
      <c r="G7">
        <v>0.6</v>
      </c>
    </row>
    <row r="8" spans="1:12">
      <c r="A8" s="1">
        <v>42896</v>
      </c>
      <c r="B8" t="s">
        <v>51</v>
      </c>
      <c r="C8" t="s">
        <v>8</v>
      </c>
      <c r="D8" t="s">
        <v>13</v>
      </c>
      <c r="E8">
        <v>1</v>
      </c>
      <c r="F8">
        <v>1</v>
      </c>
      <c r="G8">
        <v>1</v>
      </c>
    </row>
    <row r="9" spans="1:12">
      <c r="A9" s="1">
        <v>42896</v>
      </c>
      <c r="B9" t="s">
        <v>51</v>
      </c>
      <c r="C9" t="s">
        <v>8</v>
      </c>
      <c r="D9" t="s">
        <v>9</v>
      </c>
      <c r="E9">
        <v>1</v>
      </c>
      <c r="F9">
        <v>0</v>
      </c>
      <c r="G9">
        <v>0</v>
      </c>
    </row>
    <row r="10" spans="1:12">
      <c r="A10" s="1">
        <v>42896</v>
      </c>
      <c r="B10" t="s">
        <v>24</v>
      </c>
      <c r="C10" t="s">
        <v>21</v>
      </c>
      <c r="D10" t="s">
        <v>22</v>
      </c>
      <c r="E10">
        <v>366</v>
      </c>
      <c r="F10">
        <v>186</v>
      </c>
      <c r="G10">
        <v>0.50819672131147542</v>
      </c>
    </row>
    <row r="11" spans="1:12">
      <c r="A11" s="1">
        <v>42896</v>
      </c>
      <c r="B11" t="s">
        <v>24</v>
      </c>
      <c r="C11" t="s">
        <v>25</v>
      </c>
      <c r="D11" t="s">
        <v>26</v>
      </c>
      <c r="E11">
        <v>190</v>
      </c>
      <c r="F11">
        <v>84</v>
      </c>
      <c r="G11">
        <v>0.44210526315789472</v>
      </c>
    </row>
    <row r="12" spans="1:12">
      <c r="A12" s="1">
        <v>42896</v>
      </c>
      <c r="B12" t="s">
        <v>24</v>
      </c>
      <c r="C12" t="s">
        <v>27</v>
      </c>
      <c r="D12" t="s">
        <v>52</v>
      </c>
      <c r="E12">
        <v>1</v>
      </c>
      <c r="F12">
        <v>0</v>
      </c>
      <c r="G12">
        <v>0</v>
      </c>
    </row>
    <row r="13" spans="1:12">
      <c r="A13" s="1">
        <v>42896</v>
      </c>
      <c r="B13" t="s">
        <v>24</v>
      </c>
      <c r="C13" t="s">
        <v>27</v>
      </c>
      <c r="D13" t="s">
        <v>30</v>
      </c>
      <c r="E13">
        <v>1</v>
      </c>
      <c r="F13">
        <v>1</v>
      </c>
      <c r="G13">
        <v>1</v>
      </c>
    </row>
    <row r="14" spans="1:12">
      <c r="A14" s="1">
        <v>42896</v>
      </c>
      <c r="B14" t="s">
        <v>53</v>
      </c>
      <c r="C14" t="s">
        <v>25</v>
      </c>
      <c r="D14" t="s">
        <v>26</v>
      </c>
      <c r="E14">
        <v>1</v>
      </c>
      <c r="F14">
        <v>0</v>
      </c>
      <c r="G14">
        <v>0</v>
      </c>
    </row>
    <row r="15" spans="1:12">
      <c r="A15" s="1">
        <v>42896</v>
      </c>
      <c r="B15" t="s">
        <v>53</v>
      </c>
      <c r="C15" t="s">
        <v>8</v>
      </c>
      <c r="D15" t="s">
        <v>10</v>
      </c>
      <c r="E15">
        <v>1</v>
      </c>
      <c r="F15">
        <v>1</v>
      </c>
      <c r="G15">
        <v>1</v>
      </c>
    </row>
    <row r="16" spans="1:12">
      <c r="A16" s="1">
        <v>42896</v>
      </c>
      <c r="B16" t="s">
        <v>95</v>
      </c>
      <c r="C16" t="s">
        <v>25</v>
      </c>
      <c r="D16" t="s">
        <v>26</v>
      </c>
      <c r="E16">
        <v>1</v>
      </c>
      <c r="F16">
        <v>0</v>
      </c>
      <c r="G16">
        <v>0</v>
      </c>
    </row>
    <row r="17" spans="1:7">
      <c r="A17" s="1">
        <v>42896</v>
      </c>
      <c r="B17" t="s">
        <v>42</v>
      </c>
      <c r="C17" t="s">
        <v>8</v>
      </c>
      <c r="D17" t="s">
        <v>9</v>
      </c>
      <c r="E17">
        <v>1</v>
      </c>
      <c r="F17">
        <v>1</v>
      </c>
      <c r="G17">
        <v>1</v>
      </c>
    </row>
    <row r="18" spans="1:7">
      <c r="A18" s="1">
        <v>42896</v>
      </c>
      <c r="B18" t="s">
        <v>42</v>
      </c>
      <c r="C18" t="s">
        <v>8</v>
      </c>
      <c r="D18" t="s">
        <v>12</v>
      </c>
      <c r="E18">
        <v>1</v>
      </c>
      <c r="F18">
        <v>0</v>
      </c>
      <c r="G18">
        <v>0</v>
      </c>
    </row>
    <row r="19" spans="1:7">
      <c r="A19" s="1">
        <v>42896</v>
      </c>
      <c r="B19" t="s">
        <v>43</v>
      </c>
      <c r="C19" t="s">
        <v>8</v>
      </c>
      <c r="D19" t="s">
        <v>12</v>
      </c>
      <c r="E19">
        <v>1</v>
      </c>
      <c r="F19">
        <v>1</v>
      </c>
      <c r="G19">
        <v>1</v>
      </c>
    </row>
    <row r="20" spans="1:7">
      <c r="A20" s="1">
        <v>42896</v>
      </c>
      <c r="B20" t="s">
        <v>44</v>
      </c>
      <c r="C20" t="s">
        <v>8</v>
      </c>
      <c r="D20" t="s">
        <v>9</v>
      </c>
      <c r="E20">
        <v>25</v>
      </c>
      <c r="F20">
        <v>13</v>
      </c>
      <c r="G20">
        <v>0.52</v>
      </c>
    </row>
    <row r="21" spans="1:7">
      <c r="A21" s="1">
        <v>42896</v>
      </c>
      <c r="B21" t="s">
        <v>44</v>
      </c>
      <c r="C21" t="s">
        <v>8</v>
      </c>
      <c r="D21" t="s">
        <v>11</v>
      </c>
      <c r="E21">
        <v>15</v>
      </c>
      <c r="F21">
        <v>6</v>
      </c>
      <c r="G21">
        <v>0.4</v>
      </c>
    </row>
    <row r="22" spans="1:7">
      <c r="A22" s="1">
        <v>42896</v>
      </c>
      <c r="B22" t="s">
        <v>44</v>
      </c>
      <c r="C22" t="s">
        <v>8</v>
      </c>
      <c r="D22" t="s">
        <v>12</v>
      </c>
      <c r="E22">
        <v>9</v>
      </c>
      <c r="F22">
        <v>6</v>
      </c>
      <c r="G22">
        <v>0.66666666666666663</v>
      </c>
    </row>
    <row r="23" spans="1:7">
      <c r="A23" s="1">
        <v>42896</v>
      </c>
      <c r="B23" t="s">
        <v>44</v>
      </c>
      <c r="C23" t="s">
        <v>8</v>
      </c>
      <c r="D23" t="s">
        <v>10</v>
      </c>
      <c r="E23">
        <v>8</v>
      </c>
      <c r="F23">
        <v>6</v>
      </c>
      <c r="G23">
        <v>0.75</v>
      </c>
    </row>
    <row r="24" spans="1:7">
      <c r="A24" s="1">
        <v>42896</v>
      </c>
      <c r="B24" t="s">
        <v>44</v>
      </c>
      <c r="C24" t="s">
        <v>8</v>
      </c>
      <c r="D24" t="s">
        <v>13</v>
      </c>
      <c r="E24">
        <v>4</v>
      </c>
      <c r="F24">
        <v>2</v>
      </c>
      <c r="G24">
        <v>0.5</v>
      </c>
    </row>
    <row r="25" spans="1:7">
      <c r="A25" s="1">
        <v>42896</v>
      </c>
      <c r="B25" t="s">
        <v>44</v>
      </c>
      <c r="C25" t="s">
        <v>8</v>
      </c>
      <c r="D25" t="s">
        <v>14</v>
      </c>
      <c r="E25">
        <v>1</v>
      </c>
      <c r="F25">
        <v>0</v>
      </c>
      <c r="G25">
        <v>0</v>
      </c>
    </row>
    <row r="26" spans="1:7">
      <c r="A26" s="1">
        <v>42896</v>
      </c>
      <c r="B26" t="s">
        <v>45</v>
      </c>
      <c r="C26" t="s">
        <v>21</v>
      </c>
      <c r="D26" t="s">
        <v>22</v>
      </c>
      <c r="E26">
        <v>1</v>
      </c>
      <c r="F26">
        <v>1</v>
      </c>
      <c r="G26">
        <v>1</v>
      </c>
    </row>
    <row r="27" spans="1:7">
      <c r="A27" s="1">
        <v>42896</v>
      </c>
      <c r="B27" t="s">
        <v>46</v>
      </c>
      <c r="C27" t="s">
        <v>21</v>
      </c>
      <c r="D27" t="s">
        <v>22</v>
      </c>
      <c r="E27">
        <v>1</v>
      </c>
      <c r="F27">
        <v>0</v>
      </c>
      <c r="G27">
        <v>0</v>
      </c>
    </row>
    <row r="28" spans="1:7">
      <c r="A28" s="1">
        <v>42896</v>
      </c>
      <c r="B28" t="s">
        <v>47</v>
      </c>
      <c r="C28" t="s">
        <v>25</v>
      </c>
      <c r="D28" t="s">
        <v>26</v>
      </c>
      <c r="E28">
        <v>1</v>
      </c>
      <c r="F28">
        <v>1</v>
      </c>
      <c r="G28">
        <v>1</v>
      </c>
    </row>
    <row r="29" spans="1:7">
      <c r="A29" s="1">
        <v>42896</v>
      </c>
      <c r="B29" t="s">
        <v>61</v>
      </c>
      <c r="C29" t="s">
        <v>8</v>
      </c>
      <c r="D29" t="s">
        <v>10</v>
      </c>
      <c r="E29">
        <v>2</v>
      </c>
      <c r="F29">
        <v>0</v>
      </c>
      <c r="G29">
        <v>0</v>
      </c>
    </row>
    <row r="30" spans="1:7">
      <c r="A30" s="1">
        <v>42896</v>
      </c>
      <c r="B30" t="s">
        <v>61</v>
      </c>
      <c r="C30" t="s">
        <v>8</v>
      </c>
      <c r="D30" t="s">
        <v>12</v>
      </c>
      <c r="E30">
        <v>1</v>
      </c>
      <c r="F30">
        <v>1</v>
      </c>
      <c r="G30">
        <v>1</v>
      </c>
    </row>
    <row r="31" spans="1:7">
      <c r="A31" s="1">
        <v>42896</v>
      </c>
      <c r="B31" t="s">
        <v>48</v>
      </c>
      <c r="C31" t="s">
        <v>8</v>
      </c>
      <c r="D31" t="s">
        <v>9</v>
      </c>
      <c r="E31">
        <v>40</v>
      </c>
      <c r="F31">
        <v>17</v>
      </c>
      <c r="G31">
        <v>0.42499999999999999</v>
      </c>
    </row>
    <row r="32" spans="1:7">
      <c r="A32" s="1">
        <v>42896</v>
      </c>
      <c r="B32" t="s">
        <v>48</v>
      </c>
      <c r="C32" t="s">
        <v>8</v>
      </c>
      <c r="D32" t="s">
        <v>12</v>
      </c>
      <c r="E32">
        <v>22</v>
      </c>
      <c r="F32">
        <v>10</v>
      </c>
      <c r="G32">
        <v>0.45454545454545453</v>
      </c>
    </row>
    <row r="33" spans="1:7">
      <c r="A33" s="1">
        <v>42896</v>
      </c>
      <c r="B33" t="s">
        <v>48</v>
      </c>
      <c r="C33" t="s">
        <v>8</v>
      </c>
      <c r="D33" t="s">
        <v>10</v>
      </c>
      <c r="E33">
        <v>18</v>
      </c>
      <c r="F33">
        <v>8</v>
      </c>
      <c r="G33">
        <v>0.44444444444444442</v>
      </c>
    </row>
    <row r="34" spans="1:7">
      <c r="A34" s="1">
        <v>42896</v>
      </c>
      <c r="B34" t="s">
        <v>48</v>
      </c>
      <c r="C34" t="s">
        <v>8</v>
      </c>
      <c r="D34" t="s">
        <v>11</v>
      </c>
      <c r="E34">
        <v>15</v>
      </c>
      <c r="F34">
        <v>9</v>
      </c>
      <c r="G34">
        <v>0.6</v>
      </c>
    </row>
    <row r="35" spans="1:7">
      <c r="A35" s="1">
        <v>42896</v>
      </c>
      <c r="B35" t="s">
        <v>48</v>
      </c>
      <c r="C35" t="s">
        <v>8</v>
      </c>
      <c r="D35" t="s">
        <v>13</v>
      </c>
      <c r="E35">
        <v>5</v>
      </c>
      <c r="F35">
        <v>2</v>
      </c>
      <c r="G35">
        <v>0.4</v>
      </c>
    </row>
    <row r="36" spans="1:7">
      <c r="A36" s="1">
        <v>42896</v>
      </c>
      <c r="B36" t="s">
        <v>48</v>
      </c>
      <c r="C36" t="s">
        <v>8</v>
      </c>
      <c r="D36" t="s">
        <v>14</v>
      </c>
      <c r="E36">
        <v>1</v>
      </c>
      <c r="F36">
        <v>0</v>
      </c>
      <c r="G36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42"/>
  <sheetViews>
    <sheetView workbookViewId="0">
      <selection activeCell="I1" sqref="I1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80</v>
      </c>
      <c r="J1" s="2" t="s">
        <v>62</v>
      </c>
      <c r="K1" s="2" t="s">
        <v>63</v>
      </c>
      <c r="L1" s="2" t="s">
        <v>64</v>
      </c>
    </row>
    <row r="2" spans="1:12">
      <c r="A2" s="1">
        <v>42895</v>
      </c>
      <c r="B2" t="s">
        <v>7</v>
      </c>
      <c r="C2" t="s">
        <v>8</v>
      </c>
      <c r="D2" t="s">
        <v>9</v>
      </c>
      <c r="E2">
        <v>278</v>
      </c>
      <c r="F2">
        <v>163</v>
      </c>
      <c r="G2">
        <v>0.58633093525179858</v>
      </c>
      <c r="I2" t="s">
        <v>65</v>
      </c>
      <c r="J2" s="2">
        <f>SUMIF(B:B,"=AR",E:E)</f>
        <v>883</v>
      </c>
      <c r="K2" s="2">
        <f>SUMIF(B:B,"=AR",F:F)</f>
        <v>476</v>
      </c>
      <c r="L2">
        <f t="shared" ref="L2:L5" si="0">K2/J2</f>
        <v>0.53907134767836917</v>
      </c>
    </row>
    <row r="3" spans="1:12">
      <c r="A3" s="1">
        <v>42895</v>
      </c>
      <c r="B3" t="s">
        <v>7</v>
      </c>
      <c r="C3" t="s">
        <v>8</v>
      </c>
      <c r="D3" t="s">
        <v>10</v>
      </c>
      <c r="E3">
        <v>200</v>
      </c>
      <c r="F3">
        <v>125</v>
      </c>
      <c r="G3">
        <v>0.625</v>
      </c>
      <c r="I3" t="s">
        <v>66</v>
      </c>
      <c r="J3">
        <f>SUMIF(B:B,"=ID",E:E)</f>
        <v>570</v>
      </c>
      <c r="K3">
        <f>SUMIF(B:B,"=ID",F:F)</f>
        <v>279</v>
      </c>
      <c r="L3">
        <f t="shared" si="0"/>
        <v>0.48947368421052634</v>
      </c>
    </row>
    <row r="4" spans="1:12">
      <c r="A4" s="1">
        <v>42895</v>
      </c>
      <c r="B4" t="s">
        <v>7</v>
      </c>
      <c r="C4" t="s">
        <v>8</v>
      </c>
      <c r="D4" t="s">
        <v>11</v>
      </c>
      <c r="E4">
        <v>152</v>
      </c>
      <c r="F4">
        <v>77</v>
      </c>
      <c r="G4">
        <v>0.50657894736842102</v>
      </c>
      <c r="I4" t="s">
        <v>67</v>
      </c>
      <c r="J4">
        <f>SUMIF(B:B,"=MX",E:E)</f>
        <v>0</v>
      </c>
      <c r="K4">
        <f>SUMIF(B:B,"=MX",F:F)</f>
        <v>0</v>
      </c>
      <c r="L4">
        <v>0</v>
      </c>
    </row>
    <row r="5" spans="1:12">
      <c r="A5" s="1">
        <v>42895</v>
      </c>
      <c r="B5" t="s">
        <v>7</v>
      </c>
      <c r="C5" t="s">
        <v>8</v>
      </c>
      <c r="D5" t="s">
        <v>12</v>
      </c>
      <c r="E5">
        <v>115</v>
      </c>
      <c r="F5">
        <v>48</v>
      </c>
      <c r="G5">
        <v>0.41739130434782606</v>
      </c>
      <c r="I5" t="s">
        <v>68</v>
      </c>
      <c r="J5">
        <f>SUMIF(B:B,"=US",E:E)</f>
        <v>5</v>
      </c>
      <c r="K5">
        <f>SUMIF(B:B,"=US",F:F)</f>
        <v>1</v>
      </c>
      <c r="L5">
        <f t="shared" si="0"/>
        <v>0.2</v>
      </c>
    </row>
    <row r="6" spans="1:12">
      <c r="A6" s="1">
        <v>42895</v>
      </c>
      <c r="B6" t="s">
        <v>7</v>
      </c>
      <c r="C6" t="s">
        <v>8</v>
      </c>
      <c r="D6" t="s">
        <v>13</v>
      </c>
      <c r="E6">
        <v>110</v>
      </c>
      <c r="F6">
        <v>52</v>
      </c>
      <c r="G6">
        <v>0.47272727272727272</v>
      </c>
    </row>
    <row r="7" spans="1:12">
      <c r="A7" s="1">
        <v>42895</v>
      </c>
      <c r="B7" t="s">
        <v>7</v>
      </c>
      <c r="C7" t="s">
        <v>8</v>
      </c>
      <c r="D7" t="s">
        <v>14</v>
      </c>
      <c r="E7">
        <v>28</v>
      </c>
      <c r="F7">
        <v>11</v>
      </c>
      <c r="G7">
        <v>0.39285714285714285</v>
      </c>
    </row>
    <row r="8" spans="1:12">
      <c r="A8" s="1">
        <v>42895</v>
      </c>
      <c r="B8" t="s">
        <v>17</v>
      </c>
      <c r="C8" t="s">
        <v>8</v>
      </c>
      <c r="D8" t="s">
        <v>9</v>
      </c>
      <c r="E8">
        <v>2</v>
      </c>
      <c r="F8">
        <v>1</v>
      </c>
      <c r="G8">
        <v>0.5</v>
      </c>
    </row>
    <row r="9" spans="1:12">
      <c r="A9" s="1">
        <v>42895</v>
      </c>
      <c r="B9" t="s">
        <v>17</v>
      </c>
      <c r="C9" t="s">
        <v>8</v>
      </c>
      <c r="D9" t="s">
        <v>12</v>
      </c>
      <c r="E9">
        <v>2</v>
      </c>
      <c r="F9">
        <v>0</v>
      </c>
      <c r="G9">
        <v>0</v>
      </c>
    </row>
    <row r="10" spans="1:12">
      <c r="A10" s="1">
        <v>42895</v>
      </c>
      <c r="B10" t="s">
        <v>88</v>
      </c>
      <c r="C10" t="s">
        <v>21</v>
      </c>
      <c r="D10" t="s">
        <v>22</v>
      </c>
      <c r="E10">
        <v>1</v>
      </c>
      <c r="F10">
        <v>1</v>
      </c>
      <c r="G10">
        <v>1</v>
      </c>
    </row>
    <row r="11" spans="1:12">
      <c r="A11" s="1">
        <v>42895</v>
      </c>
      <c r="B11" t="s">
        <v>20</v>
      </c>
      <c r="C11" t="s">
        <v>21</v>
      </c>
      <c r="D11" t="s">
        <v>22</v>
      </c>
      <c r="E11">
        <v>1</v>
      </c>
      <c r="F11">
        <v>1</v>
      </c>
      <c r="G11">
        <v>1</v>
      </c>
    </row>
    <row r="12" spans="1:12">
      <c r="A12" s="1">
        <v>42895</v>
      </c>
      <c r="B12" t="s">
        <v>91</v>
      </c>
      <c r="C12" t="s">
        <v>8</v>
      </c>
      <c r="D12" t="s">
        <v>9</v>
      </c>
      <c r="E12">
        <v>1</v>
      </c>
      <c r="F12">
        <v>0</v>
      </c>
      <c r="G12">
        <v>0</v>
      </c>
    </row>
    <row r="13" spans="1:12">
      <c r="A13" s="1">
        <v>42895</v>
      </c>
      <c r="B13" t="s">
        <v>23</v>
      </c>
      <c r="C13" t="s">
        <v>21</v>
      </c>
      <c r="D13" t="s">
        <v>22</v>
      </c>
      <c r="E13">
        <v>1</v>
      </c>
      <c r="F13">
        <v>0</v>
      </c>
      <c r="G13">
        <v>0</v>
      </c>
    </row>
    <row r="14" spans="1:12">
      <c r="A14" s="1">
        <v>42895</v>
      </c>
      <c r="B14" t="s">
        <v>24</v>
      </c>
      <c r="C14" t="s">
        <v>21</v>
      </c>
      <c r="D14" t="s">
        <v>22</v>
      </c>
      <c r="E14">
        <v>367</v>
      </c>
      <c r="F14">
        <v>181</v>
      </c>
      <c r="G14">
        <v>0.49318801089918257</v>
      </c>
    </row>
    <row r="15" spans="1:12">
      <c r="A15" s="1">
        <v>42895</v>
      </c>
      <c r="B15" t="s">
        <v>24</v>
      </c>
      <c r="C15" t="s">
        <v>25</v>
      </c>
      <c r="D15" t="s">
        <v>26</v>
      </c>
      <c r="E15">
        <v>201</v>
      </c>
      <c r="F15">
        <v>98</v>
      </c>
      <c r="G15">
        <v>0.48756218905472637</v>
      </c>
    </row>
    <row r="16" spans="1:12">
      <c r="A16" s="1">
        <v>42895</v>
      </c>
      <c r="B16" t="s">
        <v>24</v>
      </c>
      <c r="C16" t="s">
        <v>27</v>
      </c>
      <c r="D16" t="s">
        <v>30</v>
      </c>
      <c r="E16">
        <v>1</v>
      </c>
      <c r="F16">
        <v>0</v>
      </c>
      <c r="G16">
        <v>0</v>
      </c>
    </row>
    <row r="17" spans="1:7">
      <c r="A17" s="1">
        <v>42895</v>
      </c>
      <c r="B17" t="s">
        <v>24</v>
      </c>
      <c r="C17" t="s">
        <v>27</v>
      </c>
      <c r="D17" t="s">
        <v>28</v>
      </c>
      <c r="E17">
        <v>1</v>
      </c>
      <c r="F17">
        <v>0</v>
      </c>
      <c r="G17">
        <v>0</v>
      </c>
    </row>
    <row r="18" spans="1:7">
      <c r="A18" s="1">
        <v>42895</v>
      </c>
      <c r="B18" t="s">
        <v>53</v>
      </c>
      <c r="C18" t="s">
        <v>8</v>
      </c>
      <c r="D18" t="s">
        <v>10</v>
      </c>
      <c r="E18">
        <v>1</v>
      </c>
      <c r="F18">
        <v>0</v>
      </c>
      <c r="G18">
        <v>0</v>
      </c>
    </row>
    <row r="19" spans="1:7">
      <c r="A19" s="1">
        <v>42895</v>
      </c>
      <c r="B19" t="s">
        <v>92</v>
      </c>
      <c r="C19" t="s">
        <v>25</v>
      </c>
      <c r="D19" t="s">
        <v>26</v>
      </c>
      <c r="E19">
        <v>1</v>
      </c>
      <c r="F19">
        <v>1</v>
      </c>
      <c r="G19">
        <v>1</v>
      </c>
    </row>
    <row r="20" spans="1:7">
      <c r="A20" s="1">
        <v>42895</v>
      </c>
      <c r="B20" t="s">
        <v>40</v>
      </c>
      <c r="C20" t="s">
        <v>21</v>
      </c>
      <c r="D20" t="s">
        <v>22</v>
      </c>
      <c r="E20">
        <v>1</v>
      </c>
      <c r="F20">
        <v>0</v>
      </c>
      <c r="G20">
        <v>0</v>
      </c>
    </row>
    <row r="21" spans="1:7">
      <c r="A21" s="1">
        <v>42895</v>
      </c>
      <c r="B21" t="s">
        <v>42</v>
      </c>
      <c r="C21" t="s">
        <v>8</v>
      </c>
      <c r="D21" t="s">
        <v>9</v>
      </c>
      <c r="E21">
        <v>1</v>
      </c>
      <c r="F21">
        <v>1</v>
      </c>
      <c r="G21">
        <v>1</v>
      </c>
    </row>
    <row r="22" spans="1:7">
      <c r="A22" s="1">
        <v>42895</v>
      </c>
      <c r="B22" t="s">
        <v>43</v>
      </c>
      <c r="C22" t="s">
        <v>8</v>
      </c>
      <c r="D22" t="s">
        <v>13</v>
      </c>
      <c r="E22">
        <v>1</v>
      </c>
      <c r="F22">
        <v>1</v>
      </c>
      <c r="G22">
        <v>1</v>
      </c>
    </row>
    <row r="23" spans="1:7">
      <c r="A23" s="1">
        <v>42895</v>
      </c>
      <c r="B23" t="s">
        <v>55</v>
      </c>
      <c r="C23" t="s">
        <v>56</v>
      </c>
      <c r="D23" t="s">
        <v>58</v>
      </c>
      <c r="E23">
        <v>1</v>
      </c>
      <c r="F23">
        <v>0</v>
      </c>
      <c r="G23">
        <v>0</v>
      </c>
    </row>
    <row r="24" spans="1:7">
      <c r="A24" s="1">
        <v>42895</v>
      </c>
      <c r="B24" t="s">
        <v>44</v>
      </c>
      <c r="C24" t="s">
        <v>8</v>
      </c>
      <c r="D24" t="s">
        <v>9</v>
      </c>
      <c r="E24">
        <v>27</v>
      </c>
      <c r="F24">
        <v>13</v>
      </c>
      <c r="G24">
        <v>0.48148148148148145</v>
      </c>
    </row>
    <row r="25" spans="1:7">
      <c r="A25" s="1">
        <v>42895</v>
      </c>
      <c r="B25" t="s">
        <v>44</v>
      </c>
      <c r="C25" t="s">
        <v>8</v>
      </c>
      <c r="D25" t="s">
        <v>11</v>
      </c>
      <c r="E25">
        <v>19</v>
      </c>
      <c r="F25">
        <v>11</v>
      </c>
      <c r="G25">
        <v>0.57894736842105265</v>
      </c>
    </row>
    <row r="26" spans="1:7">
      <c r="A26" s="1">
        <v>42895</v>
      </c>
      <c r="B26" t="s">
        <v>44</v>
      </c>
      <c r="C26" t="s">
        <v>8</v>
      </c>
      <c r="D26" t="s">
        <v>13</v>
      </c>
      <c r="E26">
        <v>17</v>
      </c>
      <c r="F26">
        <v>8</v>
      </c>
      <c r="G26">
        <v>0.47058823529411764</v>
      </c>
    </row>
    <row r="27" spans="1:7">
      <c r="A27" s="1">
        <v>42895</v>
      </c>
      <c r="B27" t="s">
        <v>44</v>
      </c>
      <c r="C27" t="s">
        <v>8</v>
      </c>
      <c r="D27" t="s">
        <v>10</v>
      </c>
      <c r="E27">
        <v>13</v>
      </c>
      <c r="F27">
        <v>8</v>
      </c>
      <c r="G27">
        <v>0.61538461538461542</v>
      </c>
    </row>
    <row r="28" spans="1:7">
      <c r="A28" s="1">
        <v>42895</v>
      </c>
      <c r="B28" t="s">
        <v>44</v>
      </c>
      <c r="C28" t="s">
        <v>8</v>
      </c>
      <c r="D28" t="s">
        <v>12</v>
      </c>
      <c r="E28">
        <v>12</v>
      </c>
      <c r="F28">
        <v>7</v>
      </c>
      <c r="G28">
        <v>0.58333333333333337</v>
      </c>
    </row>
    <row r="29" spans="1:7">
      <c r="A29" s="1">
        <v>42895</v>
      </c>
      <c r="B29" t="s">
        <v>44</v>
      </c>
      <c r="C29" t="s">
        <v>8</v>
      </c>
      <c r="D29" t="s">
        <v>14</v>
      </c>
      <c r="E29">
        <v>1</v>
      </c>
      <c r="F29">
        <v>1</v>
      </c>
      <c r="G29">
        <v>1</v>
      </c>
    </row>
    <row r="30" spans="1:7">
      <c r="A30" s="1">
        <v>42895</v>
      </c>
      <c r="B30" t="s">
        <v>84</v>
      </c>
      <c r="C30" t="s">
        <v>21</v>
      </c>
      <c r="D30" t="s">
        <v>22</v>
      </c>
      <c r="E30">
        <v>1</v>
      </c>
      <c r="F30">
        <v>0</v>
      </c>
      <c r="G30">
        <v>0</v>
      </c>
    </row>
    <row r="31" spans="1:7">
      <c r="A31" s="1">
        <v>42895</v>
      </c>
      <c r="B31" t="s">
        <v>45</v>
      </c>
      <c r="C31" t="s">
        <v>25</v>
      </c>
      <c r="D31" t="s">
        <v>26</v>
      </c>
      <c r="E31">
        <v>3</v>
      </c>
      <c r="F31">
        <v>3</v>
      </c>
      <c r="G31">
        <v>1</v>
      </c>
    </row>
    <row r="32" spans="1:7">
      <c r="A32" s="1">
        <v>42895</v>
      </c>
      <c r="B32" t="s">
        <v>46</v>
      </c>
      <c r="C32" t="s">
        <v>25</v>
      </c>
      <c r="D32" t="s">
        <v>26</v>
      </c>
      <c r="E32">
        <v>1</v>
      </c>
      <c r="F32">
        <v>1</v>
      </c>
      <c r="G32">
        <v>1</v>
      </c>
    </row>
    <row r="33" spans="1:7">
      <c r="A33" s="1">
        <v>42895</v>
      </c>
      <c r="B33" t="s">
        <v>61</v>
      </c>
      <c r="C33" t="s">
        <v>21</v>
      </c>
      <c r="D33" t="s">
        <v>22</v>
      </c>
      <c r="E33">
        <v>2</v>
      </c>
      <c r="F33">
        <v>1</v>
      </c>
      <c r="G33">
        <v>0.5</v>
      </c>
    </row>
    <row r="34" spans="1:7">
      <c r="A34" s="1">
        <v>42895</v>
      </c>
      <c r="B34" t="s">
        <v>61</v>
      </c>
      <c r="C34" t="s">
        <v>8</v>
      </c>
      <c r="D34" t="s">
        <v>12</v>
      </c>
      <c r="E34">
        <v>1</v>
      </c>
      <c r="F34">
        <v>0</v>
      </c>
      <c r="G34">
        <v>0</v>
      </c>
    </row>
    <row r="35" spans="1:7">
      <c r="A35" s="1">
        <v>42895</v>
      </c>
      <c r="B35" t="s">
        <v>61</v>
      </c>
      <c r="C35" t="s">
        <v>8</v>
      </c>
      <c r="D35" t="s">
        <v>9</v>
      </c>
      <c r="E35">
        <v>1</v>
      </c>
      <c r="F35">
        <v>0</v>
      </c>
      <c r="G35">
        <v>0</v>
      </c>
    </row>
    <row r="36" spans="1:7">
      <c r="A36" s="1">
        <v>42895</v>
      </c>
      <c r="B36" t="s">
        <v>61</v>
      </c>
      <c r="C36" t="s">
        <v>25</v>
      </c>
      <c r="D36" t="s">
        <v>26</v>
      </c>
      <c r="E36">
        <v>1</v>
      </c>
      <c r="F36">
        <v>0</v>
      </c>
      <c r="G36">
        <v>0</v>
      </c>
    </row>
    <row r="37" spans="1:7">
      <c r="A37" s="1">
        <v>42895</v>
      </c>
      <c r="B37" t="s">
        <v>48</v>
      </c>
      <c r="C37" t="s">
        <v>8</v>
      </c>
      <c r="D37" t="s">
        <v>9</v>
      </c>
      <c r="E37">
        <v>55</v>
      </c>
      <c r="F37">
        <v>32</v>
      </c>
      <c r="G37">
        <v>0.58181818181818179</v>
      </c>
    </row>
    <row r="38" spans="1:7">
      <c r="A38" s="1">
        <v>42895</v>
      </c>
      <c r="B38" t="s">
        <v>48</v>
      </c>
      <c r="C38" t="s">
        <v>8</v>
      </c>
      <c r="D38" t="s">
        <v>11</v>
      </c>
      <c r="E38">
        <v>34</v>
      </c>
      <c r="F38">
        <v>22</v>
      </c>
      <c r="G38">
        <v>0.6470588235294118</v>
      </c>
    </row>
    <row r="39" spans="1:7">
      <c r="A39" s="1">
        <v>42895</v>
      </c>
      <c r="B39" t="s">
        <v>48</v>
      </c>
      <c r="C39" t="s">
        <v>8</v>
      </c>
      <c r="D39" t="s">
        <v>10</v>
      </c>
      <c r="E39">
        <v>27</v>
      </c>
      <c r="F39">
        <v>15</v>
      </c>
      <c r="G39">
        <v>0.55555555555555558</v>
      </c>
    </row>
    <row r="40" spans="1:7">
      <c r="A40" s="1">
        <v>42895</v>
      </c>
      <c r="B40" t="s">
        <v>48</v>
      </c>
      <c r="C40" t="s">
        <v>8</v>
      </c>
      <c r="D40" t="s">
        <v>12</v>
      </c>
      <c r="E40">
        <v>17</v>
      </c>
      <c r="F40">
        <v>6</v>
      </c>
      <c r="G40">
        <v>0.35294117647058826</v>
      </c>
    </row>
    <row r="41" spans="1:7">
      <c r="A41" s="1">
        <v>42895</v>
      </c>
      <c r="B41" t="s">
        <v>48</v>
      </c>
      <c r="C41" t="s">
        <v>8</v>
      </c>
      <c r="D41" t="s">
        <v>13</v>
      </c>
      <c r="E41">
        <v>14</v>
      </c>
      <c r="F41">
        <v>4</v>
      </c>
      <c r="G41">
        <v>0.2857142857142857</v>
      </c>
    </row>
    <row r="42" spans="1:7">
      <c r="A42" s="1">
        <v>42895</v>
      </c>
      <c r="B42" t="s">
        <v>48</v>
      </c>
      <c r="C42" t="s">
        <v>8</v>
      </c>
      <c r="D42" t="s">
        <v>14</v>
      </c>
      <c r="E42">
        <v>3</v>
      </c>
      <c r="F42">
        <v>2</v>
      </c>
      <c r="G42">
        <v>0.66666666666666663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H12" sqref="H12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80</v>
      </c>
      <c r="J1" s="2" t="s">
        <v>62</v>
      </c>
      <c r="K1" s="2" t="s">
        <v>63</v>
      </c>
      <c r="L1" s="2" t="s">
        <v>64</v>
      </c>
    </row>
    <row r="2" spans="1:12">
      <c r="A2" s="1">
        <v>42894</v>
      </c>
      <c r="B2" t="s">
        <v>24</v>
      </c>
      <c r="C2" t="s">
        <v>21</v>
      </c>
      <c r="D2" t="s">
        <v>22</v>
      </c>
      <c r="E2">
        <v>393</v>
      </c>
      <c r="F2">
        <v>199</v>
      </c>
      <c r="G2">
        <v>0.50636132315521631</v>
      </c>
      <c r="I2" t="s">
        <v>65</v>
      </c>
      <c r="J2" s="2">
        <f>SUMIF(B:B,"=AR",E:E)</f>
        <v>871</v>
      </c>
      <c r="K2" s="2">
        <f>SUMIF(B:B,"=AR",F:F)</f>
        <v>499</v>
      </c>
      <c r="L2">
        <f t="shared" ref="L2:L5" si="0">K2/J2</f>
        <v>0.57290470723306541</v>
      </c>
    </row>
    <row r="3" spans="1:12">
      <c r="A3" s="1">
        <v>42894</v>
      </c>
      <c r="B3" t="s">
        <v>7</v>
      </c>
      <c r="C3" t="s">
        <v>8</v>
      </c>
      <c r="D3" t="s">
        <v>9</v>
      </c>
      <c r="E3">
        <v>242</v>
      </c>
      <c r="F3">
        <v>143</v>
      </c>
      <c r="G3">
        <v>0.59090909090909094</v>
      </c>
      <c r="I3" t="s">
        <v>66</v>
      </c>
      <c r="J3">
        <f>SUMIF(B:B,"=ID",E:E)</f>
        <v>614</v>
      </c>
      <c r="K3">
        <f>SUMIF(B:B,"=ID",F:F)</f>
        <v>315</v>
      </c>
      <c r="L3">
        <f t="shared" si="0"/>
        <v>0.51302931596091206</v>
      </c>
    </row>
    <row r="4" spans="1:12">
      <c r="A4" s="1">
        <v>42894</v>
      </c>
      <c r="B4" t="s">
        <v>24</v>
      </c>
      <c r="C4" t="s">
        <v>25</v>
      </c>
      <c r="D4" t="s">
        <v>26</v>
      </c>
      <c r="E4">
        <v>217</v>
      </c>
      <c r="F4">
        <v>115</v>
      </c>
      <c r="G4">
        <v>0.52995391705069128</v>
      </c>
      <c r="I4" t="s">
        <v>67</v>
      </c>
      <c r="J4">
        <f>SUMIF(B:B,"=MX",E:E)</f>
        <v>0</v>
      </c>
      <c r="K4">
        <f>SUMIF(B:B,"=MX",F:F)</f>
        <v>0</v>
      </c>
      <c r="L4">
        <v>0</v>
      </c>
    </row>
    <row r="5" spans="1:12">
      <c r="A5" s="1">
        <v>42894</v>
      </c>
      <c r="B5" t="s">
        <v>7</v>
      </c>
      <c r="C5" t="s">
        <v>8</v>
      </c>
      <c r="D5" t="s">
        <v>10</v>
      </c>
      <c r="E5">
        <v>198</v>
      </c>
      <c r="F5">
        <v>124</v>
      </c>
      <c r="G5">
        <v>0.6262626262626263</v>
      </c>
      <c r="I5" t="s">
        <v>68</v>
      </c>
      <c r="J5">
        <f>SUMIF(B:B,"=US",E:E)</f>
        <v>2</v>
      </c>
      <c r="K5">
        <f>SUMIF(B:B,"=US",F:F)</f>
        <v>0</v>
      </c>
      <c r="L5">
        <f t="shared" si="0"/>
        <v>0</v>
      </c>
    </row>
    <row r="6" spans="1:12">
      <c r="A6" s="1">
        <v>42894</v>
      </c>
      <c r="B6" t="s">
        <v>7</v>
      </c>
      <c r="C6" t="s">
        <v>8</v>
      </c>
      <c r="D6" t="s">
        <v>11</v>
      </c>
      <c r="E6">
        <v>150</v>
      </c>
      <c r="F6">
        <v>89</v>
      </c>
      <c r="G6">
        <v>0.59333333333333338</v>
      </c>
    </row>
    <row r="7" spans="1:12">
      <c r="A7" s="1">
        <v>42894</v>
      </c>
      <c r="B7" t="s">
        <v>7</v>
      </c>
      <c r="C7" t="s">
        <v>8</v>
      </c>
      <c r="D7" t="s">
        <v>12</v>
      </c>
      <c r="E7">
        <v>138</v>
      </c>
      <c r="F7">
        <v>70</v>
      </c>
      <c r="G7">
        <v>0.50724637681159424</v>
      </c>
    </row>
    <row r="8" spans="1:12">
      <c r="A8" s="1">
        <v>42894</v>
      </c>
      <c r="B8" t="s">
        <v>7</v>
      </c>
      <c r="C8" t="s">
        <v>8</v>
      </c>
      <c r="D8" t="s">
        <v>13</v>
      </c>
      <c r="E8">
        <v>108</v>
      </c>
      <c r="F8">
        <v>61</v>
      </c>
      <c r="G8">
        <v>0.56481481481481477</v>
      </c>
    </row>
    <row r="9" spans="1:12">
      <c r="A9" s="1">
        <v>42894</v>
      </c>
      <c r="B9" t="s">
        <v>7</v>
      </c>
      <c r="C9" t="s">
        <v>8</v>
      </c>
      <c r="D9" t="s">
        <v>14</v>
      </c>
      <c r="E9">
        <v>35</v>
      </c>
      <c r="F9">
        <v>12</v>
      </c>
      <c r="G9">
        <v>0.34285714285714286</v>
      </c>
    </row>
    <row r="10" spans="1:12">
      <c r="A10" s="1">
        <v>42894</v>
      </c>
      <c r="B10" t="s">
        <v>48</v>
      </c>
      <c r="C10" t="s">
        <v>8</v>
      </c>
      <c r="D10" t="s">
        <v>9</v>
      </c>
      <c r="E10">
        <v>29</v>
      </c>
      <c r="F10">
        <v>13</v>
      </c>
      <c r="G10">
        <v>0.44827586206896552</v>
      </c>
    </row>
    <row r="11" spans="1:12">
      <c r="A11" s="1">
        <v>42894</v>
      </c>
      <c r="B11" t="s">
        <v>48</v>
      </c>
      <c r="C11" t="s">
        <v>8</v>
      </c>
      <c r="D11" t="s">
        <v>11</v>
      </c>
      <c r="E11">
        <v>25</v>
      </c>
      <c r="F11">
        <v>12</v>
      </c>
      <c r="G11">
        <v>0.48</v>
      </c>
    </row>
    <row r="12" spans="1:12">
      <c r="A12" s="1">
        <v>42894</v>
      </c>
      <c r="B12" t="s">
        <v>44</v>
      </c>
      <c r="C12" t="s">
        <v>8</v>
      </c>
      <c r="D12" t="s">
        <v>9</v>
      </c>
      <c r="E12">
        <v>22</v>
      </c>
      <c r="F12">
        <v>10</v>
      </c>
      <c r="G12">
        <v>0.45454545454545453</v>
      </c>
    </row>
    <row r="13" spans="1:12">
      <c r="A13" s="1">
        <v>42894</v>
      </c>
      <c r="B13" t="s">
        <v>48</v>
      </c>
      <c r="C13" t="s">
        <v>8</v>
      </c>
      <c r="D13" t="s">
        <v>12</v>
      </c>
      <c r="E13">
        <v>19</v>
      </c>
      <c r="F13">
        <v>7</v>
      </c>
      <c r="G13">
        <v>0.36842105263157893</v>
      </c>
    </row>
    <row r="14" spans="1:12">
      <c r="A14" s="1">
        <v>42894</v>
      </c>
      <c r="B14" t="s">
        <v>48</v>
      </c>
      <c r="C14" t="s">
        <v>8</v>
      </c>
      <c r="D14" t="s">
        <v>10</v>
      </c>
      <c r="E14">
        <v>16</v>
      </c>
      <c r="F14">
        <v>11</v>
      </c>
      <c r="G14">
        <v>0.6875</v>
      </c>
    </row>
    <row r="15" spans="1:12">
      <c r="A15" s="1">
        <v>42894</v>
      </c>
      <c r="B15" t="s">
        <v>44</v>
      </c>
      <c r="C15" t="s">
        <v>8</v>
      </c>
      <c r="D15" t="s">
        <v>11</v>
      </c>
      <c r="E15">
        <v>14</v>
      </c>
      <c r="F15">
        <v>7</v>
      </c>
      <c r="G15">
        <v>0.5</v>
      </c>
    </row>
    <row r="16" spans="1:12">
      <c r="A16" s="1">
        <v>42894</v>
      </c>
      <c r="B16" t="s">
        <v>44</v>
      </c>
      <c r="C16" t="s">
        <v>8</v>
      </c>
      <c r="D16" t="s">
        <v>10</v>
      </c>
      <c r="E16">
        <v>10</v>
      </c>
      <c r="F16">
        <v>9</v>
      </c>
      <c r="G16">
        <v>0.9</v>
      </c>
    </row>
    <row r="17" spans="1:7">
      <c r="A17" s="1">
        <v>42894</v>
      </c>
      <c r="B17" t="s">
        <v>44</v>
      </c>
      <c r="C17" t="s">
        <v>8</v>
      </c>
      <c r="D17" t="s">
        <v>13</v>
      </c>
      <c r="E17">
        <v>8</v>
      </c>
      <c r="F17">
        <v>4</v>
      </c>
      <c r="G17">
        <v>0.5</v>
      </c>
    </row>
    <row r="18" spans="1:7">
      <c r="A18" s="1">
        <v>42894</v>
      </c>
      <c r="B18" t="s">
        <v>48</v>
      </c>
      <c r="C18" t="s">
        <v>8</v>
      </c>
      <c r="D18" t="s">
        <v>13</v>
      </c>
      <c r="E18">
        <v>7</v>
      </c>
      <c r="F18">
        <v>2</v>
      </c>
      <c r="G18">
        <v>0.2857142857142857</v>
      </c>
    </row>
    <row r="19" spans="1:7">
      <c r="A19" s="1">
        <v>42894</v>
      </c>
      <c r="B19" t="s">
        <v>44</v>
      </c>
      <c r="C19" t="s">
        <v>8</v>
      </c>
      <c r="D19" t="s">
        <v>12</v>
      </c>
      <c r="E19">
        <v>6</v>
      </c>
      <c r="F19">
        <v>2</v>
      </c>
      <c r="G19">
        <v>0.33333333333333331</v>
      </c>
    </row>
    <row r="20" spans="1:7">
      <c r="A20" s="1">
        <v>42894</v>
      </c>
      <c r="B20" t="s">
        <v>48</v>
      </c>
      <c r="C20" t="s">
        <v>8</v>
      </c>
      <c r="D20" t="s">
        <v>14</v>
      </c>
      <c r="E20">
        <v>4</v>
      </c>
      <c r="F20">
        <v>1</v>
      </c>
      <c r="G20">
        <v>0.25</v>
      </c>
    </row>
    <row r="21" spans="1:7">
      <c r="A21" s="1">
        <v>42894</v>
      </c>
      <c r="B21" t="s">
        <v>42</v>
      </c>
      <c r="C21" t="s">
        <v>8</v>
      </c>
      <c r="D21" t="s">
        <v>9</v>
      </c>
      <c r="E21">
        <v>3</v>
      </c>
      <c r="F21">
        <v>1</v>
      </c>
      <c r="G21">
        <v>0.33333333333333331</v>
      </c>
    </row>
    <row r="22" spans="1:7">
      <c r="A22" s="1">
        <v>42894</v>
      </c>
      <c r="B22" t="s">
        <v>45</v>
      </c>
      <c r="C22" t="s">
        <v>21</v>
      </c>
      <c r="D22" t="s">
        <v>22</v>
      </c>
      <c r="E22">
        <v>2</v>
      </c>
      <c r="F22">
        <v>2</v>
      </c>
      <c r="G22">
        <v>1</v>
      </c>
    </row>
    <row r="23" spans="1:7">
      <c r="A23" s="1">
        <v>42894</v>
      </c>
      <c r="B23" t="s">
        <v>45</v>
      </c>
      <c r="C23" t="s">
        <v>25</v>
      </c>
      <c r="D23" t="s">
        <v>26</v>
      </c>
      <c r="E23">
        <v>2</v>
      </c>
      <c r="F23">
        <v>2</v>
      </c>
      <c r="G23">
        <v>1</v>
      </c>
    </row>
    <row r="24" spans="1:7">
      <c r="A24" s="1">
        <v>42894</v>
      </c>
      <c r="B24" t="s">
        <v>24</v>
      </c>
      <c r="C24" t="s">
        <v>27</v>
      </c>
      <c r="D24" t="s">
        <v>32</v>
      </c>
      <c r="E24">
        <v>2</v>
      </c>
      <c r="F24">
        <v>0</v>
      </c>
      <c r="G24">
        <v>0</v>
      </c>
    </row>
    <row r="25" spans="1:7">
      <c r="A25" s="1">
        <v>42894</v>
      </c>
      <c r="B25" t="s">
        <v>43</v>
      </c>
      <c r="C25" t="s">
        <v>8</v>
      </c>
      <c r="D25" t="s">
        <v>13</v>
      </c>
      <c r="E25">
        <v>1</v>
      </c>
      <c r="F25">
        <v>0</v>
      </c>
      <c r="G25">
        <v>0</v>
      </c>
    </row>
    <row r="26" spans="1:7">
      <c r="A26" s="1">
        <v>42894</v>
      </c>
      <c r="B26" t="s">
        <v>61</v>
      </c>
      <c r="C26" t="s">
        <v>8</v>
      </c>
      <c r="D26" t="s">
        <v>10</v>
      </c>
      <c r="E26">
        <v>1</v>
      </c>
      <c r="F26">
        <v>0</v>
      </c>
      <c r="G26">
        <v>0</v>
      </c>
    </row>
    <row r="27" spans="1:7">
      <c r="A27" s="1">
        <v>42894</v>
      </c>
      <c r="B27" t="s">
        <v>42</v>
      </c>
      <c r="C27" t="s">
        <v>8</v>
      </c>
      <c r="D27" t="s">
        <v>12</v>
      </c>
      <c r="E27">
        <v>1</v>
      </c>
      <c r="F27">
        <v>0</v>
      </c>
      <c r="G27">
        <v>0</v>
      </c>
    </row>
    <row r="28" spans="1:7">
      <c r="A28" s="1">
        <v>42894</v>
      </c>
      <c r="B28" t="s">
        <v>24</v>
      </c>
      <c r="C28" t="s">
        <v>27</v>
      </c>
      <c r="D28" t="s">
        <v>30</v>
      </c>
      <c r="E28">
        <v>1</v>
      </c>
      <c r="F28">
        <v>1</v>
      </c>
      <c r="G28">
        <v>1</v>
      </c>
    </row>
    <row r="29" spans="1:7">
      <c r="A29" s="1">
        <v>42894</v>
      </c>
      <c r="B29" t="s">
        <v>53</v>
      </c>
      <c r="C29" t="s">
        <v>8</v>
      </c>
      <c r="D29" t="s">
        <v>9</v>
      </c>
      <c r="E29">
        <v>1</v>
      </c>
      <c r="F29">
        <v>0</v>
      </c>
      <c r="G29">
        <v>0</v>
      </c>
    </row>
    <row r="30" spans="1:7">
      <c r="A30" s="1">
        <v>42894</v>
      </c>
      <c r="B30" t="s">
        <v>93</v>
      </c>
      <c r="C30" t="s">
        <v>8</v>
      </c>
      <c r="D30" t="s">
        <v>13</v>
      </c>
      <c r="E30">
        <v>1</v>
      </c>
      <c r="F30">
        <v>0</v>
      </c>
      <c r="G30">
        <v>0</v>
      </c>
    </row>
    <row r="31" spans="1:7">
      <c r="A31" s="1">
        <v>42894</v>
      </c>
      <c r="B31" t="s">
        <v>24</v>
      </c>
      <c r="C31" t="s">
        <v>27</v>
      </c>
      <c r="D31" t="s">
        <v>29</v>
      </c>
      <c r="E31">
        <v>1</v>
      </c>
      <c r="F31">
        <v>0</v>
      </c>
      <c r="G31">
        <v>0</v>
      </c>
    </row>
    <row r="32" spans="1:7">
      <c r="A32" s="1">
        <v>42894</v>
      </c>
      <c r="B32" t="s">
        <v>61</v>
      </c>
      <c r="C32" t="s">
        <v>8</v>
      </c>
      <c r="D32" t="s">
        <v>12</v>
      </c>
      <c r="E32">
        <v>1</v>
      </c>
      <c r="F32">
        <v>0</v>
      </c>
      <c r="G3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L2" sqref="L2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80</v>
      </c>
      <c r="J1" s="2" t="s">
        <v>62</v>
      </c>
      <c r="K1" s="2" t="s">
        <v>63</v>
      </c>
      <c r="L1" s="2" t="s">
        <v>64</v>
      </c>
    </row>
    <row r="2" spans="1:12">
      <c r="A2" s="1">
        <v>42893</v>
      </c>
      <c r="B2" t="s">
        <v>24</v>
      </c>
      <c r="C2" t="s">
        <v>21</v>
      </c>
      <c r="D2" t="s">
        <v>22</v>
      </c>
      <c r="E2">
        <v>364</v>
      </c>
      <c r="F2">
        <v>181</v>
      </c>
      <c r="G2">
        <v>0.49725274725274726</v>
      </c>
      <c r="I2" t="s">
        <v>65</v>
      </c>
      <c r="J2" s="2">
        <f>SUMIF(B:B,"=AR",E:E)</f>
        <v>828</v>
      </c>
      <c r="K2" s="2">
        <f>SUMIF(B:B,"=AR",F:F)</f>
        <v>469</v>
      </c>
      <c r="L2">
        <f t="shared" ref="L2:L5" si="0">K2/J2</f>
        <v>0.56642512077294682</v>
      </c>
    </row>
    <row r="3" spans="1:12">
      <c r="A3" s="1">
        <v>42893</v>
      </c>
      <c r="B3" t="s">
        <v>7</v>
      </c>
      <c r="C3" t="s">
        <v>8</v>
      </c>
      <c r="D3" t="s">
        <v>9</v>
      </c>
      <c r="E3">
        <v>237</v>
      </c>
      <c r="F3">
        <v>122</v>
      </c>
      <c r="G3">
        <v>0.51476793248945152</v>
      </c>
      <c r="I3" t="s">
        <v>66</v>
      </c>
      <c r="J3">
        <f>SUMIF(B:B,"=ID",E:E)</f>
        <v>582</v>
      </c>
      <c r="K3">
        <f>SUMIF(B:B,"=ID",F:F)</f>
        <v>290</v>
      </c>
      <c r="L3">
        <f t="shared" si="0"/>
        <v>0.49828178694158076</v>
      </c>
    </row>
    <row r="4" spans="1:12">
      <c r="A4" s="1">
        <v>42893</v>
      </c>
      <c r="B4" t="s">
        <v>24</v>
      </c>
      <c r="C4" t="s">
        <v>25</v>
      </c>
      <c r="D4" t="s">
        <v>26</v>
      </c>
      <c r="E4">
        <v>214</v>
      </c>
      <c r="F4">
        <v>108</v>
      </c>
      <c r="G4">
        <v>0.50467289719626163</v>
      </c>
      <c r="I4" t="s">
        <v>67</v>
      </c>
      <c r="J4">
        <f>SUMIF(B:B,"=MX",E:E)</f>
        <v>1</v>
      </c>
      <c r="K4">
        <f>SUMIF(B:B,"=MX",F:F)</f>
        <v>0</v>
      </c>
      <c r="L4">
        <f t="shared" si="0"/>
        <v>0</v>
      </c>
    </row>
    <row r="5" spans="1:12">
      <c r="A5" s="1">
        <v>42893</v>
      </c>
      <c r="B5" t="s">
        <v>7</v>
      </c>
      <c r="C5" t="s">
        <v>8</v>
      </c>
      <c r="D5" t="s">
        <v>10</v>
      </c>
      <c r="E5">
        <v>212</v>
      </c>
      <c r="F5">
        <v>127</v>
      </c>
      <c r="G5">
        <v>0.59905660377358494</v>
      </c>
      <c r="I5" t="s">
        <v>68</v>
      </c>
      <c r="J5">
        <f>SUMIF(B:B,"=US",E:E)</f>
        <v>1</v>
      </c>
      <c r="K5">
        <f>SUMIF(B:B,"=US",F:F)</f>
        <v>1</v>
      </c>
      <c r="L5">
        <f t="shared" si="0"/>
        <v>1</v>
      </c>
    </row>
    <row r="6" spans="1:12">
      <c r="A6" s="1">
        <v>42893</v>
      </c>
      <c r="B6" t="s">
        <v>7</v>
      </c>
      <c r="C6" t="s">
        <v>8</v>
      </c>
      <c r="D6" t="s">
        <v>11</v>
      </c>
      <c r="E6">
        <v>169</v>
      </c>
      <c r="F6">
        <v>99</v>
      </c>
      <c r="G6">
        <v>0.58579881656804733</v>
      </c>
    </row>
    <row r="7" spans="1:12">
      <c r="A7" s="1">
        <v>42893</v>
      </c>
      <c r="B7" t="s">
        <v>7</v>
      </c>
      <c r="C7" t="s">
        <v>8</v>
      </c>
      <c r="D7" t="s">
        <v>12</v>
      </c>
      <c r="E7">
        <v>123</v>
      </c>
      <c r="F7">
        <v>65</v>
      </c>
      <c r="G7">
        <v>0.52845528455284552</v>
      </c>
    </row>
    <row r="8" spans="1:12">
      <c r="A8" s="1">
        <v>42893</v>
      </c>
      <c r="B8" t="s">
        <v>7</v>
      </c>
      <c r="C8" t="s">
        <v>8</v>
      </c>
      <c r="D8" t="s">
        <v>13</v>
      </c>
      <c r="E8">
        <v>60</v>
      </c>
      <c r="F8">
        <v>39</v>
      </c>
      <c r="G8">
        <v>0.65</v>
      </c>
    </row>
    <row r="9" spans="1:12">
      <c r="A9" s="1">
        <v>42893</v>
      </c>
      <c r="B9" t="s">
        <v>48</v>
      </c>
      <c r="C9" t="s">
        <v>8</v>
      </c>
      <c r="D9" t="s">
        <v>9</v>
      </c>
      <c r="E9">
        <v>38</v>
      </c>
      <c r="F9">
        <v>22</v>
      </c>
      <c r="G9">
        <v>0.57894736842105265</v>
      </c>
    </row>
    <row r="10" spans="1:12">
      <c r="A10" s="1">
        <v>42893</v>
      </c>
      <c r="B10" t="s">
        <v>48</v>
      </c>
      <c r="C10" t="s">
        <v>8</v>
      </c>
      <c r="D10" t="s">
        <v>11</v>
      </c>
      <c r="E10">
        <v>29</v>
      </c>
      <c r="F10">
        <v>14</v>
      </c>
      <c r="G10">
        <v>0.48275862068965519</v>
      </c>
    </row>
    <row r="11" spans="1:12">
      <c r="A11" s="1">
        <v>42893</v>
      </c>
      <c r="B11" t="s">
        <v>7</v>
      </c>
      <c r="C11" t="s">
        <v>8</v>
      </c>
      <c r="D11" t="s">
        <v>14</v>
      </c>
      <c r="E11">
        <v>27</v>
      </c>
      <c r="F11">
        <v>17</v>
      </c>
      <c r="G11">
        <v>0.62962962962962965</v>
      </c>
    </row>
    <row r="12" spans="1:12">
      <c r="A12" s="1">
        <v>42893</v>
      </c>
      <c r="B12" t="s">
        <v>44</v>
      </c>
      <c r="C12" t="s">
        <v>8</v>
      </c>
      <c r="D12" t="s">
        <v>9</v>
      </c>
      <c r="E12">
        <v>24</v>
      </c>
      <c r="F12">
        <v>13</v>
      </c>
      <c r="G12">
        <v>0.54166666666666663</v>
      </c>
    </row>
    <row r="13" spans="1:12">
      <c r="A13" s="1">
        <v>42893</v>
      </c>
      <c r="B13" t="s">
        <v>48</v>
      </c>
      <c r="C13" t="s">
        <v>8</v>
      </c>
      <c r="D13" t="s">
        <v>10</v>
      </c>
      <c r="E13">
        <v>23</v>
      </c>
      <c r="F13">
        <v>12</v>
      </c>
      <c r="G13">
        <v>0.52173913043478259</v>
      </c>
    </row>
    <row r="14" spans="1:12">
      <c r="A14" s="1">
        <v>42893</v>
      </c>
      <c r="B14" t="s">
        <v>48</v>
      </c>
      <c r="C14" t="s">
        <v>8</v>
      </c>
      <c r="D14" t="s">
        <v>12</v>
      </c>
      <c r="E14">
        <v>22</v>
      </c>
      <c r="F14">
        <v>15</v>
      </c>
      <c r="G14">
        <v>0.68181818181818177</v>
      </c>
    </row>
    <row r="15" spans="1:12">
      <c r="A15" s="1">
        <v>42893</v>
      </c>
      <c r="B15" t="s">
        <v>44</v>
      </c>
      <c r="C15" t="s">
        <v>8</v>
      </c>
      <c r="D15" t="s">
        <v>11</v>
      </c>
      <c r="E15">
        <v>9</v>
      </c>
      <c r="F15">
        <v>4</v>
      </c>
      <c r="G15">
        <v>0.44444444444444442</v>
      </c>
    </row>
    <row r="16" spans="1:12">
      <c r="A16" s="1">
        <v>42893</v>
      </c>
      <c r="B16" t="s">
        <v>44</v>
      </c>
      <c r="C16" t="s">
        <v>8</v>
      </c>
      <c r="D16" t="s">
        <v>10</v>
      </c>
      <c r="E16">
        <v>8</v>
      </c>
      <c r="F16">
        <v>6</v>
      </c>
      <c r="G16">
        <v>0.75</v>
      </c>
    </row>
    <row r="17" spans="1:7">
      <c r="A17" s="1">
        <v>42893</v>
      </c>
      <c r="B17" t="s">
        <v>48</v>
      </c>
      <c r="C17" t="s">
        <v>8</v>
      </c>
      <c r="D17" t="s">
        <v>13</v>
      </c>
      <c r="E17">
        <v>7</v>
      </c>
      <c r="F17">
        <v>4</v>
      </c>
      <c r="G17">
        <v>0.5714285714285714</v>
      </c>
    </row>
    <row r="18" spans="1:7">
      <c r="A18" s="1">
        <v>42893</v>
      </c>
      <c r="B18" t="s">
        <v>44</v>
      </c>
      <c r="C18" t="s">
        <v>8</v>
      </c>
      <c r="D18" t="s">
        <v>12</v>
      </c>
      <c r="E18">
        <v>6</v>
      </c>
      <c r="F18">
        <v>2</v>
      </c>
      <c r="G18">
        <v>0.33333333333333331</v>
      </c>
    </row>
    <row r="19" spans="1:7">
      <c r="A19" s="1">
        <v>42893</v>
      </c>
      <c r="B19" t="s">
        <v>44</v>
      </c>
      <c r="C19" t="s">
        <v>8</v>
      </c>
      <c r="D19" t="s">
        <v>13</v>
      </c>
      <c r="E19">
        <v>5</v>
      </c>
      <c r="F19">
        <v>3</v>
      </c>
      <c r="G19">
        <v>0.6</v>
      </c>
    </row>
    <row r="20" spans="1:7">
      <c r="A20" s="1">
        <v>42893</v>
      </c>
      <c r="B20" t="s">
        <v>48</v>
      </c>
      <c r="C20" t="s">
        <v>8</v>
      </c>
      <c r="D20" t="s">
        <v>14</v>
      </c>
      <c r="E20">
        <v>4</v>
      </c>
      <c r="F20">
        <v>0</v>
      </c>
      <c r="G20">
        <v>0</v>
      </c>
    </row>
    <row r="21" spans="1:7">
      <c r="A21" s="1">
        <v>42893</v>
      </c>
      <c r="B21" t="s">
        <v>16</v>
      </c>
      <c r="C21" t="s">
        <v>8</v>
      </c>
      <c r="D21" t="s">
        <v>12</v>
      </c>
      <c r="E21">
        <v>1</v>
      </c>
      <c r="F21">
        <v>1</v>
      </c>
      <c r="G21">
        <v>1</v>
      </c>
    </row>
    <row r="22" spans="1:7">
      <c r="A22" s="1">
        <v>42893</v>
      </c>
      <c r="B22" t="s">
        <v>24</v>
      </c>
      <c r="C22" t="s">
        <v>27</v>
      </c>
      <c r="D22" t="s">
        <v>33</v>
      </c>
      <c r="E22">
        <v>1</v>
      </c>
      <c r="F22">
        <v>0</v>
      </c>
      <c r="G22">
        <v>0</v>
      </c>
    </row>
    <row r="23" spans="1:7">
      <c r="A23" s="1">
        <v>42893</v>
      </c>
      <c r="B23" t="s">
        <v>24</v>
      </c>
      <c r="C23" t="s">
        <v>27</v>
      </c>
      <c r="D23" t="s">
        <v>29</v>
      </c>
      <c r="E23">
        <v>1</v>
      </c>
      <c r="F23">
        <v>1</v>
      </c>
      <c r="G23">
        <v>1</v>
      </c>
    </row>
    <row r="24" spans="1:7">
      <c r="A24" s="1">
        <v>42893</v>
      </c>
      <c r="B24" t="s">
        <v>61</v>
      </c>
      <c r="C24" t="s">
        <v>21</v>
      </c>
      <c r="D24" t="s">
        <v>22</v>
      </c>
      <c r="E24">
        <v>1</v>
      </c>
      <c r="F24">
        <v>1</v>
      </c>
      <c r="G24">
        <v>1</v>
      </c>
    </row>
    <row r="25" spans="1:7">
      <c r="A25" s="1">
        <v>42893</v>
      </c>
      <c r="B25" t="s">
        <v>24</v>
      </c>
      <c r="C25" t="s">
        <v>27</v>
      </c>
      <c r="D25" t="s">
        <v>32</v>
      </c>
      <c r="E25">
        <v>1</v>
      </c>
      <c r="F25">
        <v>0</v>
      </c>
      <c r="G25">
        <v>0</v>
      </c>
    </row>
    <row r="26" spans="1:7">
      <c r="A26" s="1">
        <v>42893</v>
      </c>
      <c r="B26" t="s">
        <v>34</v>
      </c>
      <c r="C26" t="s">
        <v>35</v>
      </c>
      <c r="D26" t="s">
        <v>36</v>
      </c>
      <c r="E26">
        <v>1</v>
      </c>
      <c r="F26">
        <v>0</v>
      </c>
      <c r="G26">
        <v>0</v>
      </c>
    </row>
    <row r="27" spans="1:7">
      <c r="A27" s="1">
        <v>42893</v>
      </c>
      <c r="B27" t="s">
        <v>17</v>
      </c>
      <c r="C27" t="s">
        <v>8</v>
      </c>
      <c r="D27" t="s">
        <v>9</v>
      </c>
      <c r="E27">
        <v>1</v>
      </c>
      <c r="F27">
        <v>0</v>
      </c>
      <c r="G27">
        <v>0</v>
      </c>
    </row>
    <row r="28" spans="1:7">
      <c r="A28" s="1">
        <v>42893</v>
      </c>
      <c r="B28" t="s">
        <v>43</v>
      </c>
      <c r="C28" t="s">
        <v>8</v>
      </c>
      <c r="D28" t="s">
        <v>9</v>
      </c>
      <c r="E28">
        <v>1</v>
      </c>
      <c r="F28">
        <v>0</v>
      </c>
      <c r="G28">
        <v>0</v>
      </c>
    </row>
    <row r="29" spans="1:7">
      <c r="A29" s="1">
        <v>42893</v>
      </c>
      <c r="B29" t="s">
        <v>24</v>
      </c>
      <c r="C29" t="s">
        <v>27</v>
      </c>
      <c r="D29" t="s">
        <v>52</v>
      </c>
      <c r="E29">
        <v>1</v>
      </c>
      <c r="F29">
        <v>0</v>
      </c>
      <c r="G29">
        <v>0</v>
      </c>
    </row>
    <row r="30" spans="1:7">
      <c r="A30" s="1">
        <v>42893</v>
      </c>
      <c r="B30" t="s">
        <v>47</v>
      </c>
      <c r="C30" t="s">
        <v>25</v>
      </c>
      <c r="D30" t="s">
        <v>26</v>
      </c>
      <c r="E30">
        <v>1</v>
      </c>
      <c r="F30">
        <v>0</v>
      </c>
      <c r="G30">
        <v>0</v>
      </c>
    </row>
    <row r="31" spans="1:7">
      <c r="A31" s="1">
        <v>42893</v>
      </c>
      <c r="B31" t="s">
        <v>17</v>
      </c>
      <c r="C31" t="s">
        <v>8</v>
      </c>
      <c r="D31" t="s">
        <v>10</v>
      </c>
      <c r="E31">
        <v>1</v>
      </c>
      <c r="F31">
        <v>1</v>
      </c>
      <c r="G3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42"/>
  <sheetViews>
    <sheetView workbookViewId="0">
      <selection activeCell="I1" sqref="I1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87</v>
      </c>
      <c r="J1" s="2" t="s">
        <v>62</v>
      </c>
      <c r="K1" s="2" t="s">
        <v>63</v>
      </c>
      <c r="L1" s="2" t="s">
        <v>64</v>
      </c>
    </row>
    <row r="2" spans="1:12">
      <c r="A2" s="1">
        <v>42892</v>
      </c>
      <c r="B2" t="s">
        <v>7</v>
      </c>
      <c r="C2" t="s">
        <v>8</v>
      </c>
      <c r="D2" t="s">
        <v>9</v>
      </c>
      <c r="E2">
        <v>345</v>
      </c>
      <c r="F2">
        <v>184</v>
      </c>
      <c r="G2">
        <v>0.53333333333333333</v>
      </c>
      <c r="I2" t="s">
        <v>65</v>
      </c>
      <c r="J2" s="2">
        <f>SUMIF(B:B,"=AR",E:E)</f>
        <v>1023</v>
      </c>
      <c r="K2" s="2">
        <f>SUMIF(B:B,"=AR",F:F)</f>
        <v>569</v>
      </c>
      <c r="L2">
        <f t="shared" ref="L2:L5" si="0">K2/J2</f>
        <v>0.55620723362658842</v>
      </c>
    </row>
    <row r="3" spans="1:12">
      <c r="A3" s="1">
        <v>42892</v>
      </c>
      <c r="B3" t="s">
        <v>7</v>
      </c>
      <c r="C3" t="s">
        <v>8</v>
      </c>
      <c r="D3" t="s">
        <v>10</v>
      </c>
      <c r="E3">
        <v>237</v>
      </c>
      <c r="F3">
        <v>161</v>
      </c>
      <c r="G3">
        <v>0.67932489451476796</v>
      </c>
      <c r="I3" t="s">
        <v>66</v>
      </c>
      <c r="J3">
        <f>SUMIF(B:B,"=ID",E:E)</f>
        <v>569</v>
      </c>
      <c r="K3">
        <f>SUMIF(B:B,"=ID",F:F)</f>
        <v>285</v>
      </c>
      <c r="L3">
        <f t="shared" si="0"/>
        <v>0.50087873462214416</v>
      </c>
    </row>
    <row r="4" spans="1:12">
      <c r="A4" s="1">
        <v>42892</v>
      </c>
      <c r="B4" t="s">
        <v>7</v>
      </c>
      <c r="C4" t="s">
        <v>8</v>
      </c>
      <c r="D4" t="s">
        <v>11</v>
      </c>
      <c r="E4">
        <v>195</v>
      </c>
      <c r="F4">
        <v>102</v>
      </c>
      <c r="G4">
        <v>0.52307692307692311</v>
      </c>
      <c r="I4" t="s">
        <v>67</v>
      </c>
      <c r="J4">
        <f>SUMIF(B:B,"=MX",E:E)</f>
        <v>1</v>
      </c>
      <c r="K4">
        <f>SUMIF(B:B,"=MX",F:F)</f>
        <v>1</v>
      </c>
      <c r="L4">
        <f t="shared" si="0"/>
        <v>1</v>
      </c>
    </row>
    <row r="5" spans="1:12">
      <c r="A5" s="1">
        <v>42892</v>
      </c>
      <c r="B5" t="s">
        <v>7</v>
      </c>
      <c r="C5" t="s">
        <v>8</v>
      </c>
      <c r="D5" t="s">
        <v>12</v>
      </c>
      <c r="E5">
        <v>131</v>
      </c>
      <c r="F5">
        <v>66</v>
      </c>
      <c r="G5">
        <v>0.50381679389312972</v>
      </c>
      <c r="I5" t="s">
        <v>68</v>
      </c>
      <c r="J5">
        <f>SUMIF(B:B,"=US",E:E)</f>
        <v>1</v>
      </c>
      <c r="K5">
        <f>SUMIF(B:B,"=US",F:F)</f>
        <v>1</v>
      </c>
      <c r="L5">
        <f t="shared" si="0"/>
        <v>1</v>
      </c>
    </row>
    <row r="6" spans="1:12">
      <c r="A6" s="1">
        <v>42892</v>
      </c>
      <c r="B6" t="s">
        <v>7</v>
      </c>
      <c r="C6" t="s">
        <v>8</v>
      </c>
      <c r="D6" t="s">
        <v>13</v>
      </c>
      <c r="E6">
        <v>76</v>
      </c>
      <c r="F6">
        <v>38</v>
      </c>
      <c r="G6">
        <v>0.5</v>
      </c>
    </row>
    <row r="7" spans="1:12">
      <c r="A7" s="1">
        <v>42892</v>
      </c>
      <c r="B7" t="s">
        <v>7</v>
      </c>
      <c r="C7" t="s">
        <v>8</v>
      </c>
      <c r="D7" t="s">
        <v>14</v>
      </c>
      <c r="E7">
        <v>38</v>
      </c>
      <c r="F7">
        <v>17</v>
      </c>
      <c r="G7">
        <v>0.44736842105263158</v>
      </c>
    </row>
    <row r="8" spans="1:12">
      <c r="A8" s="1">
        <v>42892</v>
      </c>
      <c r="B8" t="s">
        <v>7</v>
      </c>
      <c r="C8" t="s">
        <v>8</v>
      </c>
      <c r="D8" t="s">
        <v>15</v>
      </c>
      <c r="E8">
        <v>1</v>
      </c>
      <c r="F8">
        <v>1</v>
      </c>
      <c r="G8">
        <v>1</v>
      </c>
    </row>
    <row r="9" spans="1:12">
      <c r="A9" s="1">
        <v>42892</v>
      </c>
      <c r="B9" t="s">
        <v>51</v>
      </c>
      <c r="C9" t="s">
        <v>8</v>
      </c>
      <c r="D9" t="s">
        <v>13</v>
      </c>
      <c r="E9">
        <v>1</v>
      </c>
      <c r="F9">
        <v>0</v>
      </c>
      <c r="G9">
        <v>0</v>
      </c>
    </row>
    <row r="10" spans="1:12">
      <c r="A10" s="1">
        <v>42892</v>
      </c>
      <c r="B10" t="s">
        <v>51</v>
      </c>
      <c r="C10" t="s">
        <v>8</v>
      </c>
      <c r="D10" t="s">
        <v>12</v>
      </c>
      <c r="E10">
        <v>1</v>
      </c>
      <c r="F10">
        <v>0</v>
      </c>
      <c r="G10">
        <v>0</v>
      </c>
    </row>
    <row r="11" spans="1:12">
      <c r="A11" s="1">
        <v>42892</v>
      </c>
      <c r="B11" t="s">
        <v>17</v>
      </c>
      <c r="C11" t="s">
        <v>8</v>
      </c>
      <c r="D11" t="s">
        <v>11</v>
      </c>
      <c r="E11">
        <v>2</v>
      </c>
      <c r="F11">
        <v>0</v>
      </c>
      <c r="G11">
        <v>0</v>
      </c>
    </row>
    <row r="12" spans="1:12">
      <c r="A12" s="1">
        <v>42892</v>
      </c>
      <c r="B12" t="s">
        <v>17</v>
      </c>
      <c r="C12" t="s">
        <v>8</v>
      </c>
      <c r="D12" t="s">
        <v>9</v>
      </c>
      <c r="E12">
        <v>2</v>
      </c>
      <c r="F12">
        <v>1</v>
      </c>
      <c r="G12">
        <v>0.5</v>
      </c>
    </row>
    <row r="13" spans="1:12">
      <c r="A13" s="1">
        <v>42892</v>
      </c>
      <c r="B13" t="s">
        <v>88</v>
      </c>
      <c r="C13" t="s">
        <v>8</v>
      </c>
      <c r="D13" t="s">
        <v>12</v>
      </c>
      <c r="E13">
        <v>1</v>
      </c>
      <c r="F13">
        <v>1</v>
      </c>
      <c r="G13">
        <v>1</v>
      </c>
    </row>
    <row r="14" spans="1:12">
      <c r="A14" s="1">
        <v>42892</v>
      </c>
      <c r="B14" t="s">
        <v>24</v>
      </c>
      <c r="C14" t="s">
        <v>21</v>
      </c>
      <c r="D14" t="s">
        <v>22</v>
      </c>
      <c r="E14">
        <v>342</v>
      </c>
      <c r="F14">
        <v>165</v>
      </c>
      <c r="G14">
        <v>0.48245614035087719</v>
      </c>
    </row>
    <row r="15" spans="1:12">
      <c r="A15" s="1">
        <v>42892</v>
      </c>
      <c r="B15" t="s">
        <v>24</v>
      </c>
      <c r="C15" t="s">
        <v>25</v>
      </c>
      <c r="D15" t="s">
        <v>26</v>
      </c>
      <c r="E15">
        <v>219</v>
      </c>
      <c r="F15">
        <v>117</v>
      </c>
      <c r="G15">
        <v>0.53424657534246578</v>
      </c>
    </row>
    <row r="16" spans="1:12">
      <c r="A16" s="1">
        <v>42892</v>
      </c>
      <c r="B16" t="s">
        <v>24</v>
      </c>
      <c r="C16" t="s">
        <v>27</v>
      </c>
      <c r="D16" t="s">
        <v>29</v>
      </c>
      <c r="E16">
        <v>3</v>
      </c>
      <c r="F16">
        <v>1</v>
      </c>
      <c r="G16">
        <v>0.33333333333333331</v>
      </c>
    </row>
    <row r="17" spans="1:7">
      <c r="A17" s="1">
        <v>42892</v>
      </c>
      <c r="B17" t="s">
        <v>24</v>
      </c>
      <c r="C17" t="s">
        <v>25</v>
      </c>
      <c r="D17" t="s">
        <v>41</v>
      </c>
      <c r="E17">
        <v>2</v>
      </c>
      <c r="F17">
        <v>0</v>
      </c>
      <c r="G17">
        <v>0</v>
      </c>
    </row>
    <row r="18" spans="1:7">
      <c r="A18" s="1">
        <v>42892</v>
      </c>
      <c r="B18" t="s">
        <v>24</v>
      </c>
      <c r="C18" t="s">
        <v>21</v>
      </c>
      <c r="D18" t="s">
        <v>78</v>
      </c>
      <c r="E18">
        <v>1</v>
      </c>
      <c r="F18">
        <v>1</v>
      </c>
      <c r="G18">
        <v>1</v>
      </c>
    </row>
    <row r="19" spans="1:7">
      <c r="A19" s="1">
        <v>42892</v>
      </c>
      <c r="B19" t="s">
        <v>24</v>
      </c>
      <c r="C19" t="s">
        <v>27</v>
      </c>
      <c r="D19" t="s">
        <v>52</v>
      </c>
      <c r="E19">
        <v>1</v>
      </c>
      <c r="F19">
        <v>0</v>
      </c>
      <c r="G19">
        <v>0</v>
      </c>
    </row>
    <row r="20" spans="1:7">
      <c r="A20" s="1">
        <v>42892</v>
      </c>
      <c r="B20" t="s">
        <v>24</v>
      </c>
      <c r="C20" t="s">
        <v>27</v>
      </c>
      <c r="D20" t="s">
        <v>32</v>
      </c>
      <c r="E20">
        <v>1</v>
      </c>
      <c r="F20">
        <v>1</v>
      </c>
      <c r="G20">
        <v>1</v>
      </c>
    </row>
    <row r="21" spans="1:7">
      <c r="A21" s="1">
        <v>42892</v>
      </c>
      <c r="B21" t="s">
        <v>89</v>
      </c>
      <c r="C21" t="s">
        <v>25</v>
      </c>
      <c r="D21" t="s">
        <v>26</v>
      </c>
      <c r="E21">
        <v>1</v>
      </c>
      <c r="F21">
        <v>0</v>
      </c>
      <c r="G21">
        <v>0</v>
      </c>
    </row>
    <row r="22" spans="1:7">
      <c r="A22" s="1">
        <v>42892</v>
      </c>
      <c r="B22" t="s">
        <v>34</v>
      </c>
      <c r="C22" t="s">
        <v>37</v>
      </c>
      <c r="D22" t="s">
        <v>39</v>
      </c>
      <c r="E22">
        <v>1</v>
      </c>
      <c r="F22">
        <v>1</v>
      </c>
      <c r="G22">
        <v>1</v>
      </c>
    </row>
    <row r="23" spans="1:7">
      <c r="A23" s="1">
        <v>42892</v>
      </c>
      <c r="B23" t="s">
        <v>42</v>
      </c>
      <c r="C23" t="s">
        <v>25</v>
      </c>
      <c r="D23" t="s">
        <v>26</v>
      </c>
      <c r="E23">
        <v>1</v>
      </c>
      <c r="F23">
        <v>1</v>
      </c>
      <c r="G23">
        <v>1</v>
      </c>
    </row>
    <row r="24" spans="1:7">
      <c r="A24" s="1">
        <v>42892</v>
      </c>
      <c r="B24" t="s">
        <v>42</v>
      </c>
      <c r="C24" t="s">
        <v>8</v>
      </c>
      <c r="D24" t="s">
        <v>11</v>
      </c>
      <c r="E24">
        <v>1</v>
      </c>
      <c r="F24">
        <v>0</v>
      </c>
      <c r="G24">
        <v>0</v>
      </c>
    </row>
    <row r="25" spans="1:7">
      <c r="A25" s="1">
        <v>42892</v>
      </c>
      <c r="B25" t="s">
        <v>42</v>
      </c>
      <c r="C25" t="s">
        <v>8</v>
      </c>
      <c r="D25" t="s">
        <v>13</v>
      </c>
      <c r="E25">
        <v>1</v>
      </c>
      <c r="F25">
        <v>0</v>
      </c>
      <c r="G25">
        <v>0</v>
      </c>
    </row>
    <row r="26" spans="1:7">
      <c r="A26" s="1">
        <v>42892</v>
      </c>
      <c r="B26" t="s">
        <v>44</v>
      </c>
      <c r="C26" t="s">
        <v>8</v>
      </c>
      <c r="D26" t="s">
        <v>9</v>
      </c>
      <c r="E26">
        <v>19</v>
      </c>
      <c r="F26">
        <v>8</v>
      </c>
      <c r="G26">
        <v>0.42105263157894735</v>
      </c>
    </row>
    <row r="27" spans="1:7">
      <c r="A27" s="1">
        <v>42892</v>
      </c>
      <c r="B27" t="s">
        <v>44</v>
      </c>
      <c r="C27" t="s">
        <v>8</v>
      </c>
      <c r="D27" t="s">
        <v>11</v>
      </c>
      <c r="E27">
        <v>17</v>
      </c>
      <c r="F27">
        <v>9</v>
      </c>
      <c r="G27">
        <v>0.52941176470588236</v>
      </c>
    </row>
    <row r="28" spans="1:7">
      <c r="A28" s="1">
        <v>42892</v>
      </c>
      <c r="B28" t="s">
        <v>44</v>
      </c>
      <c r="C28" t="s">
        <v>8</v>
      </c>
      <c r="D28" t="s">
        <v>10</v>
      </c>
      <c r="E28">
        <v>11</v>
      </c>
      <c r="F28">
        <v>7</v>
      </c>
      <c r="G28">
        <v>0.63636363636363635</v>
      </c>
    </row>
    <row r="29" spans="1:7">
      <c r="A29" s="1">
        <v>42892</v>
      </c>
      <c r="B29" t="s">
        <v>44</v>
      </c>
      <c r="C29" t="s">
        <v>8</v>
      </c>
      <c r="D29" t="s">
        <v>12</v>
      </c>
      <c r="E29">
        <v>10</v>
      </c>
      <c r="F29">
        <v>6</v>
      </c>
      <c r="G29">
        <v>0.6</v>
      </c>
    </row>
    <row r="30" spans="1:7">
      <c r="A30" s="1">
        <v>42892</v>
      </c>
      <c r="B30" t="s">
        <v>44</v>
      </c>
      <c r="C30" t="s">
        <v>8</v>
      </c>
      <c r="D30" t="s">
        <v>13</v>
      </c>
      <c r="E30">
        <v>7</v>
      </c>
      <c r="F30">
        <v>4</v>
      </c>
      <c r="G30">
        <v>0.5714285714285714</v>
      </c>
    </row>
    <row r="31" spans="1:7">
      <c r="A31" s="1">
        <v>42892</v>
      </c>
      <c r="B31" t="s">
        <v>44</v>
      </c>
      <c r="C31" t="s">
        <v>8</v>
      </c>
      <c r="D31" t="s">
        <v>14</v>
      </c>
      <c r="E31">
        <v>1</v>
      </c>
      <c r="F31">
        <v>0</v>
      </c>
      <c r="G31">
        <v>0</v>
      </c>
    </row>
    <row r="32" spans="1:7">
      <c r="A32" s="1">
        <v>42892</v>
      </c>
      <c r="B32" t="s">
        <v>45</v>
      </c>
      <c r="C32" t="s">
        <v>21</v>
      </c>
      <c r="D32" t="s">
        <v>22</v>
      </c>
      <c r="E32">
        <v>1</v>
      </c>
      <c r="F32">
        <v>1</v>
      </c>
      <c r="G32">
        <v>1</v>
      </c>
    </row>
    <row r="33" spans="1:7">
      <c r="A33" s="1">
        <v>42892</v>
      </c>
      <c r="B33" t="s">
        <v>45</v>
      </c>
      <c r="C33" t="s">
        <v>25</v>
      </c>
      <c r="D33" t="s">
        <v>26</v>
      </c>
      <c r="E33">
        <v>1</v>
      </c>
      <c r="F33">
        <v>1</v>
      </c>
      <c r="G33">
        <v>1</v>
      </c>
    </row>
    <row r="34" spans="1:7">
      <c r="A34" s="1">
        <v>42892</v>
      </c>
      <c r="B34" t="s">
        <v>90</v>
      </c>
      <c r="C34" t="s">
        <v>21</v>
      </c>
      <c r="D34" t="s">
        <v>22</v>
      </c>
      <c r="E34">
        <v>1</v>
      </c>
      <c r="F34">
        <v>0</v>
      </c>
      <c r="G34">
        <v>0</v>
      </c>
    </row>
    <row r="35" spans="1:7">
      <c r="A35" s="1">
        <v>42892</v>
      </c>
      <c r="B35" t="s">
        <v>61</v>
      </c>
      <c r="C35" t="s">
        <v>25</v>
      </c>
      <c r="D35" t="s">
        <v>26</v>
      </c>
      <c r="E35">
        <v>1</v>
      </c>
      <c r="F35">
        <v>1</v>
      </c>
      <c r="G35">
        <v>1</v>
      </c>
    </row>
    <row r="36" spans="1:7">
      <c r="A36" s="1">
        <v>42892</v>
      </c>
      <c r="B36" t="s">
        <v>48</v>
      </c>
      <c r="C36" t="s">
        <v>8</v>
      </c>
      <c r="D36" t="s">
        <v>9</v>
      </c>
      <c r="E36">
        <v>34</v>
      </c>
      <c r="F36">
        <v>17</v>
      </c>
      <c r="G36">
        <v>0.5</v>
      </c>
    </row>
    <row r="37" spans="1:7">
      <c r="A37" s="1">
        <v>42892</v>
      </c>
      <c r="B37" t="s">
        <v>48</v>
      </c>
      <c r="C37" t="s">
        <v>8</v>
      </c>
      <c r="D37" t="s">
        <v>11</v>
      </c>
      <c r="E37">
        <v>32</v>
      </c>
      <c r="F37">
        <v>18</v>
      </c>
      <c r="G37">
        <v>0.5625</v>
      </c>
    </row>
    <row r="38" spans="1:7">
      <c r="A38" s="1">
        <v>42892</v>
      </c>
      <c r="B38" t="s">
        <v>48</v>
      </c>
      <c r="C38" t="s">
        <v>8</v>
      </c>
      <c r="D38" t="s">
        <v>10</v>
      </c>
      <c r="E38">
        <v>21</v>
      </c>
      <c r="F38">
        <v>13</v>
      </c>
      <c r="G38">
        <v>0.61904761904761907</v>
      </c>
    </row>
    <row r="39" spans="1:7">
      <c r="A39" s="1">
        <v>42892</v>
      </c>
      <c r="B39" t="s">
        <v>48</v>
      </c>
      <c r="C39" t="s">
        <v>8</v>
      </c>
      <c r="D39" t="s">
        <v>12</v>
      </c>
      <c r="E39">
        <v>19</v>
      </c>
      <c r="F39">
        <v>12</v>
      </c>
      <c r="G39">
        <v>0.63157894736842102</v>
      </c>
    </row>
    <row r="40" spans="1:7">
      <c r="A40" s="1">
        <v>42892</v>
      </c>
      <c r="B40" t="s">
        <v>48</v>
      </c>
      <c r="C40" t="s">
        <v>8</v>
      </c>
      <c r="D40" t="s">
        <v>13</v>
      </c>
      <c r="E40">
        <v>13</v>
      </c>
      <c r="F40">
        <v>7</v>
      </c>
      <c r="G40">
        <v>0.53846153846153844</v>
      </c>
    </row>
    <row r="41" spans="1:7">
      <c r="A41" s="1">
        <v>42892</v>
      </c>
      <c r="B41" t="s">
        <v>48</v>
      </c>
      <c r="C41" t="s">
        <v>8</v>
      </c>
      <c r="D41" t="s">
        <v>14</v>
      </c>
      <c r="E41">
        <v>3</v>
      </c>
      <c r="F41">
        <v>2</v>
      </c>
      <c r="G41">
        <v>0.66666666666666663</v>
      </c>
    </row>
    <row r="42" spans="1:7">
      <c r="A42" s="1">
        <v>42892</v>
      </c>
      <c r="B42" t="s">
        <v>48</v>
      </c>
      <c r="C42" t="s">
        <v>8</v>
      </c>
      <c r="D42" t="s">
        <v>15</v>
      </c>
      <c r="E42">
        <v>1</v>
      </c>
      <c r="F42">
        <v>0</v>
      </c>
      <c r="G4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I1" sqref="I1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62</v>
      </c>
      <c r="K1" s="2" t="s">
        <v>63</v>
      </c>
      <c r="L1" s="2" t="s">
        <v>64</v>
      </c>
    </row>
    <row r="2" spans="1:12">
      <c r="A2" s="1">
        <v>42891</v>
      </c>
      <c r="B2" t="s">
        <v>7</v>
      </c>
      <c r="C2" t="s">
        <v>8</v>
      </c>
      <c r="D2" t="s">
        <v>9</v>
      </c>
      <c r="E2">
        <v>336</v>
      </c>
      <c r="F2">
        <v>165</v>
      </c>
      <c r="G2">
        <v>0.49107142857142855</v>
      </c>
      <c r="I2" t="s">
        <v>65</v>
      </c>
      <c r="J2" s="2">
        <f>SUMIF(B:B,"=AR",E:E)</f>
        <v>1006</v>
      </c>
      <c r="K2" s="2">
        <f>SUMIF(B:B,"=AR",F:F)</f>
        <v>504</v>
      </c>
      <c r="L2">
        <f t="shared" ref="L2:L5" si="0">K2/J2</f>
        <v>0.50099403578528823</v>
      </c>
    </row>
    <row r="3" spans="1:12">
      <c r="A3" s="1">
        <v>42891</v>
      </c>
      <c r="B3" t="s">
        <v>7</v>
      </c>
      <c r="C3" t="s">
        <v>8</v>
      </c>
      <c r="D3" t="s">
        <v>10</v>
      </c>
      <c r="E3">
        <v>245</v>
      </c>
      <c r="F3">
        <v>137</v>
      </c>
      <c r="G3">
        <v>0.5591836734693878</v>
      </c>
      <c r="I3" t="s">
        <v>66</v>
      </c>
      <c r="J3">
        <f>SUMIF(B:B,"=ID",E:E)</f>
        <v>520</v>
      </c>
      <c r="K3">
        <f>SUMIF(B:B,"=ID",F:F)</f>
        <v>275</v>
      </c>
      <c r="L3">
        <f t="shared" si="0"/>
        <v>0.52884615384615385</v>
      </c>
    </row>
    <row r="4" spans="1:12">
      <c r="A4" s="1">
        <v>42891</v>
      </c>
      <c r="B4" t="s">
        <v>7</v>
      </c>
      <c r="C4" t="s">
        <v>8</v>
      </c>
      <c r="D4" t="s">
        <v>11</v>
      </c>
      <c r="E4">
        <v>208</v>
      </c>
      <c r="F4">
        <v>89</v>
      </c>
      <c r="G4">
        <v>0.42788461538461536</v>
      </c>
      <c r="I4" t="s">
        <v>67</v>
      </c>
      <c r="J4">
        <f>SUMIF(B:B,"=MX",E:E)</f>
        <v>0</v>
      </c>
      <c r="K4">
        <f>SUMIF(B:B,"=MX",F:F)</f>
        <v>0</v>
      </c>
      <c r="L4">
        <v>0</v>
      </c>
    </row>
    <row r="5" spans="1:12">
      <c r="A5" s="1">
        <v>42891</v>
      </c>
      <c r="B5" t="s">
        <v>7</v>
      </c>
      <c r="C5" t="s">
        <v>8</v>
      </c>
      <c r="D5" t="s">
        <v>12</v>
      </c>
      <c r="E5">
        <v>146</v>
      </c>
      <c r="F5">
        <v>82</v>
      </c>
      <c r="G5">
        <v>0.56164383561643838</v>
      </c>
      <c r="I5" t="s">
        <v>68</v>
      </c>
      <c r="J5">
        <f>SUMIF(B:B,"=US",E:E)</f>
        <v>3</v>
      </c>
      <c r="K5">
        <f>SUMIF(B:B,"=US",F:F)</f>
        <v>0</v>
      </c>
      <c r="L5">
        <f t="shared" si="0"/>
        <v>0</v>
      </c>
    </row>
    <row r="6" spans="1:12">
      <c r="A6" s="1">
        <v>42891</v>
      </c>
      <c r="B6" t="s">
        <v>7</v>
      </c>
      <c r="C6" t="s">
        <v>8</v>
      </c>
      <c r="D6" t="s">
        <v>13</v>
      </c>
      <c r="E6">
        <v>40</v>
      </c>
      <c r="F6">
        <v>15</v>
      </c>
      <c r="G6">
        <v>0.375</v>
      </c>
    </row>
    <row r="7" spans="1:12">
      <c r="A7" s="1">
        <v>42891</v>
      </c>
      <c r="B7" t="s">
        <v>7</v>
      </c>
      <c r="C7" t="s">
        <v>8</v>
      </c>
      <c r="D7" t="s">
        <v>14</v>
      </c>
      <c r="E7">
        <v>28</v>
      </c>
      <c r="F7">
        <v>14</v>
      </c>
      <c r="G7">
        <v>0.5</v>
      </c>
    </row>
    <row r="8" spans="1:12">
      <c r="A8" s="1">
        <v>42891</v>
      </c>
      <c r="B8" t="s">
        <v>7</v>
      </c>
      <c r="C8" t="s">
        <v>8</v>
      </c>
      <c r="D8" t="s">
        <v>50</v>
      </c>
      <c r="E8">
        <v>2</v>
      </c>
      <c r="F8">
        <v>1</v>
      </c>
      <c r="G8">
        <v>0.5</v>
      </c>
    </row>
    <row r="9" spans="1:12">
      <c r="A9" s="1">
        <v>42891</v>
      </c>
      <c r="B9" t="s">
        <v>7</v>
      </c>
      <c r="C9" t="s">
        <v>8</v>
      </c>
      <c r="D9" t="s">
        <v>15</v>
      </c>
      <c r="E9">
        <v>1</v>
      </c>
      <c r="F9">
        <v>1</v>
      </c>
      <c r="G9">
        <v>1</v>
      </c>
    </row>
    <row r="10" spans="1:12">
      <c r="A10" s="1">
        <v>42891</v>
      </c>
      <c r="B10" t="s">
        <v>16</v>
      </c>
      <c r="C10" t="s">
        <v>8</v>
      </c>
      <c r="D10" t="s">
        <v>12</v>
      </c>
      <c r="E10">
        <v>1</v>
      </c>
      <c r="F10">
        <v>0</v>
      </c>
      <c r="G10">
        <v>0</v>
      </c>
    </row>
    <row r="11" spans="1:12">
      <c r="A11" s="1">
        <v>42891</v>
      </c>
      <c r="B11" t="s">
        <v>16</v>
      </c>
      <c r="C11" t="s">
        <v>8</v>
      </c>
      <c r="D11" t="s">
        <v>9</v>
      </c>
      <c r="E11">
        <v>1</v>
      </c>
      <c r="F11">
        <v>1</v>
      </c>
      <c r="G11">
        <v>1</v>
      </c>
    </row>
    <row r="12" spans="1:12">
      <c r="A12" s="1">
        <v>42891</v>
      </c>
      <c r="B12" t="s">
        <v>51</v>
      </c>
      <c r="C12" t="s">
        <v>8</v>
      </c>
      <c r="D12" t="s">
        <v>10</v>
      </c>
      <c r="E12">
        <v>1</v>
      </c>
      <c r="F12">
        <v>0</v>
      </c>
      <c r="G12">
        <v>0</v>
      </c>
    </row>
    <row r="13" spans="1:12">
      <c r="A13" s="1">
        <v>42891</v>
      </c>
      <c r="B13" t="s">
        <v>17</v>
      </c>
      <c r="C13" t="s">
        <v>8</v>
      </c>
      <c r="D13" t="s">
        <v>9</v>
      </c>
      <c r="E13">
        <v>2</v>
      </c>
      <c r="F13">
        <v>1</v>
      </c>
      <c r="G13">
        <v>0.5</v>
      </c>
    </row>
    <row r="14" spans="1:12">
      <c r="A14" s="1">
        <v>42891</v>
      </c>
      <c r="B14" t="s">
        <v>86</v>
      </c>
      <c r="C14" t="s">
        <v>8</v>
      </c>
      <c r="D14" t="s">
        <v>10</v>
      </c>
      <c r="E14">
        <v>1</v>
      </c>
      <c r="F14">
        <v>0</v>
      </c>
      <c r="G14">
        <v>0</v>
      </c>
    </row>
    <row r="15" spans="1:12">
      <c r="A15" s="1">
        <v>42891</v>
      </c>
      <c r="B15" t="s">
        <v>83</v>
      </c>
      <c r="C15" t="s">
        <v>8</v>
      </c>
      <c r="D15" t="s">
        <v>9</v>
      </c>
      <c r="E15">
        <v>1</v>
      </c>
      <c r="F15">
        <v>1</v>
      </c>
      <c r="G15">
        <v>1</v>
      </c>
    </row>
    <row r="16" spans="1:12">
      <c r="A16" s="1">
        <v>42891</v>
      </c>
      <c r="B16" t="s">
        <v>24</v>
      </c>
      <c r="C16" t="s">
        <v>21</v>
      </c>
      <c r="D16" t="s">
        <v>22</v>
      </c>
      <c r="E16">
        <v>358</v>
      </c>
      <c r="F16">
        <v>195</v>
      </c>
      <c r="G16">
        <v>0.54469273743016755</v>
      </c>
    </row>
    <row r="17" spans="1:7">
      <c r="A17" s="1">
        <v>42891</v>
      </c>
      <c r="B17" t="s">
        <v>24</v>
      </c>
      <c r="C17" t="s">
        <v>25</v>
      </c>
      <c r="D17" t="s">
        <v>26</v>
      </c>
      <c r="E17">
        <v>153</v>
      </c>
      <c r="F17">
        <v>74</v>
      </c>
      <c r="G17">
        <v>0.48366013071895425</v>
      </c>
    </row>
    <row r="18" spans="1:7">
      <c r="A18" s="1">
        <v>42891</v>
      </c>
      <c r="B18" t="s">
        <v>24</v>
      </c>
      <c r="C18" t="s">
        <v>27</v>
      </c>
      <c r="D18" t="s">
        <v>29</v>
      </c>
      <c r="E18">
        <v>4</v>
      </c>
      <c r="F18">
        <v>2</v>
      </c>
      <c r="G18">
        <v>0.5</v>
      </c>
    </row>
    <row r="19" spans="1:7">
      <c r="A19" s="1">
        <v>42891</v>
      </c>
      <c r="B19" t="s">
        <v>24</v>
      </c>
      <c r="C19" t="s">
        <v>27</v>
      </c>
      <c r="D19" t="s">
        <v>30</v>
      </c>
      <c r="E19">
        <v>2</v>
      </c>
      <c r="F19">
        <v>2</v>
      </c>
      <c r="G19">
        <v>1</v>
      </c>
    </row>
    <row r="20" spans="1:7">
      <c r="A20" s="1">
        <v>42891</v>
      </c>
      <c r="B20" t="s">
        <v>24</v>
      </c>
      <c r="C20" t="s">
        <v>27</v>
      </c>
      <c r="D20" t="s">
        <v>33</v>
      </c>
      <c r="E20">
        <v>2</v>
      </c>
      <c r="F20">
        <v>1</v>
      </c>
      <c r="G20">
        <v>0.5</v>
      </c>
    </row>
    <row r="21" spans="1:7">
      <c r="A21" s="1">
        <v>42891</v>
      </c>
      <c r="B21" t="s">
        <v>24</v>
      </c>
      <c r="C21" t="s">
        <v>27</v>
      </c>
      <c r="D21" t="s">
        <v>32</v>
      </c>
      <c r="E21">
        <v>1</v>
      </c>
      <c r="F21">
        <v>1</v>
      </c>
      <c r="G21">
        <v>1</v>
      </c>
    </row>
    <row r="22" spans="1:7">
      <c r="A22" s="1">
        <v>42891</v>
      </c>
      <c r="B22" t="s">
        <v>53</v>
      </c>
      <c r="C22" t="s">
        <v>8</v>
      </c>
      <c r="D22" t="s">
        <v>11</v>
      </c>
      <c r="E22">
        <v>1</v>
      </c>
      <c r="F22">
        <v>1</v>
      </c>
      <c r="G22">
        <v>1</v>
      </c>
    </row>
    <row r="23" spans="1:7">
      <c r="A23" s="1">
        <v>42891</v>
      </c>
      <c r="B23" t="s">
        <v>43</v>
      </c>
      <c r="C23" t="s">
        <v>8</v>
      </c>
      <c r="D23" t="s">
        <v>9</v>
      </c>
      <c r="E23">
        <v>1</v>
      </c>
      <c r="F23">
        <v>0</v>
      </c>
      <c r="G23">
        <v>0</v>
      </c>
    </row>
    <row r="24" spans="1:7">
      <c r="A24" s="1">
        <v>42891</v>
      </c>
      <c r="B24" t="s">
        <v>44</v>
      </c>
      <c r="C24" t="s">
        <v>8</v>
      </c>
      <c r="D24" t="s">
        <v>9</v>
      </c>
      <c r="E24">
        <v>20</v>
      </c>
      <c r="F24">
        <v>11</v>
      </c>
      <c r="G24">
        <v>0.55000000000000004</v>
      </c>
    </row>
    <row r="25" spans="1:7">
      <c r="A25" s="1">
        <v>42891</v>
      </c>
      <c r="B25" t="s">
        <v>44</v>
      </c>
      <c r="C25" t="s">
        <v>8</v>
      </c>
      <c r="D25" t="s">
        <v>10</v>
      </c>
      <c r="E25">
        <v>9</v>
      </c>
      <c r="F25">
        <v>8</v>
      </c>
      <c r="G25">
        <v>0.88888888888888884</v>
      </c>
    </row>
    <row r="26" spans="1:7">
      <c r="A26" s="1">
        <v>42891</v>
      </c>
      <c r="B26" t="s">
        <v>44</v>
      </c>
      <c r="C26" t="s">
        <v>8</v>
      </c>
      <c r="D26" t="s">
        <v>11</v>
      </c>
      <c r="E26">
        <v>7</v>
      </c>
      <c r="F26">
        <v>1</v>
      </c>
      <c r="G26">
        <v>0.14285714285714285</v>
      </c>
    </row>
    <row r="27" spans="1:7">
      <c r="A27" s="1">
        <v>42891</v>
      </c>
      <c r="B27" t="s">
        <v>44</v>
      </c>
      <c r="C27" t="s">
        <v>8</v>
      </c>
      <c r="D27" t="s">
        <v>12</v>
      </c>
      <c r="E27">
        <v>6</v>
      </c>
      <c r="F27">
        <v>1</v>
      </c>
      <c r="G27">
        <v>0.16666666666666666</v>
      </c>
    </row>
    <row r="28" spans="1:7">
      <c r="A28" s="1">
        <v>42891</v>
      </c>
      <c r="B28" t="s">
        <v>44</v>
      </c>
      <c r="C28" t="s">
        <v>8</v>
      </c>
      <c r="D28" t="s">
        <v>14</v>
      </c>
      <c r="E28">
        <v>6</v>
      </c>
      <c r="F28">
        <v>3</v>
      </c>
      <c r="G28">
        <v>0.5</v>
      </c>
    </row>
    <row r="29" spans="1:7">
      <c r="A29" s="1">
        <v>42891</v>
      </c>
      <c r="B29" t="s">
        <v>45</v>
      </c>
      <c r="C29" t="s">
        <v>25</v>
      </c>
      <c r="D29" t="s">
        <v>26</v>
      </c>
      <c r="E29">
        <v>2</v>
      </c>
      <c r="F29">
        <v>1</v>
      </c>
      <c r="G29">
        <v>0.5</v>
      </c>
    </row>
    <row r="30" spans="1:7">
      <c r="A30" s="1">
        <v>42891</v>
      </c>
      <c r="B30" t="s">
        <v>45</v>
      </c>
      <c r="C30" t="s">
        <v>21</v>
      </c>
      <c r="D30" t="s">
        <v>22</v>
      </c>
      <c r="E30">
        <v>1</v>
      </c>
      <c r="F30">
        <v>1</v>
      </c>
      <c r="G30">
        <v>1</v>
      </c>
    </row>
    <row r="31" spans="1:7">
      <c r="A31" s="1">
        <v>42891</v>
      </c>
      <c r="B31" t="s">
        <v>61</v>
      </c>
      <c r="C31" t="s">
        <v>21</v>
      </c>
      <c r="D31" t="s">
        <v>22</v>
      </c>
      <c r="E31">
        <v>2</v>
      </c>
      <c r="F31">
        <v>0</v>
      </c>
      <c r="G31">
        <v>0</v>
      </c>
    </row>
    <row r="32" spans="1:7">
      <c r="A32" s="1">
        <v>42891</v>
      </c>
      <c r="B32" t="s">
        <v>61</v>
      </c>
      <c r="C32" t="s">
        <v>8</v>
      </c>
      <c r="D32" t="s">
        <v>10</v>
      </c>
      <c r="E32">
        <v>1</v>
      </c>
      <c r="F32">
        <v>0</v>
      </c>
      <c r="G32">
        <v>0</v>
      </c>
    </row>
    <row r="33" spans="1:7">
      <c r="A33" s="1">
        <v>42891</v>
      </c>
      <c r="B33" t="s">
        <v>48</v>
      </c>
      <c r="C33" t="s">
        <v>8</v>
      </c>
      <c r="D33" t="s">
        <v>9</v>
      </c>
      <c r="E33">
        <v>38</v>
      </c>
      <c r="F33">
        <v>18</v>
      </c>
      <c r="G33">
        <v>0.47368421052631576</v>
      </c>
    </row>
    <row r="34" spans="1:7">
      <c r="A34" s="1">
        <v>42891</v>
      </c>
      <c r="B34" t="s">
        <v>48</v>
      </c>
      <c r="C34" t="s">
        <v>8</v>
      </c>
      <c r="D34" t="s">
        <v>11</v>
      </c>
      <c r="E34">
        <v>30</v>
      </c>
      <c r="F34">
        <v>15</v>
      </c>
      <c r="G34">
        <v>0.5</v>
      </c>
    </row>
    <row r="35" spans="1:7">
      <c r="A35" s="1">
        <v>42891</v>
      </c>
      <c r="B35" t="s">
        <v>48</v>
      </c>
      <c r="C35" t="s">
        <v>8</v>
      </c>
      <c r="D35" t="s">
        <v>12</v>
      </c>
      <c r="E35">
        <v>21</v>
      </c>
      <c r="F35">
        <v>15</v>
      </c>
      <c r="G35">
        <v>0.7142857142857143</v>
      </c>
    </row>
    <row r="36" spans="1:7">
      <c r="A36" s="1">
        <v>42891</v>
      </c>
      <c r="B36" t="s">
        <v>48</v>
      </c>
      <c r="C36" t="s">
        <v>8</v>
      </c>
      <c r="D36" t="s">
        <v>10</v>
      </c>
      <c r="E36">
        <v>18</v>
      </c>
      <c r="F36">
        <v>8</v>
      </c>
      <c r="G36">
        <v>0.44444444444444442</v>
      </c>
    </row>
    <row r="37" spans="1:7">
      <c r="A37" s="1">
        <v>42891</v>
      </c>
      <c r="B37" t="s">
        <v>48</v>
      </c>
      <c r="C37" t="s">
        <v>8</v>
      </c>
      <c r="D37" t="s">
        <v>13</v>
      </c>
      <c r="E37">
        <v>9</v>
      </c>
      <c r="F37">
        <v>6</v>
      </c>
      <c r="G37">
        <v>0.66666666666666663</v>
      </c>
    </row>
    <row r="38" spans="1:7">
      <c r="A38" s="1">
        <v>42891</v>
      </c>
      <c r="B38" t="s">
        <v>48</v>
      </c>
      <c r="C38" t="s">
        <v>8</v>
      </c>
      <c r="D38" t="s">
        <v>14</v>
      </c>
      <c r="E38">
        <v>7</v>
      </c>
      <c r="F38">
        <v>5</v>
      </c>
      <c r="G38">
        <v>0.7142857142857143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49"/>
  <sheetViews>
    <sheetView workbookViewId="0">
      <selection activeCell="I1" sqref="I1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80</v>
      </c>
      <c r="J1" s="2" t="s">
        <v>62</v>
      </c>
      <c r="K1" s="2" t="s">
        <v>63</v>
      </c>
      <c r="L1" s="2" t="s">
        <v>64</v>
      </c>
    </row>
    <row r="2" spans="1:12">
      <c r="A2" s="1">
        <v>42890</v>
      </c>
      <c r="B2" t="s">
        <v>7</v>
      </c>
      <c r="C2" t="s">
        <v>8</v>
      </c>
      <c r="D2" t="s">
        <v>10</v>
      </c>
      <c r="E2">
        <v>274</v>
      </c>
      <c r="F2">
        <v>164</v>
      </c>
      <c r="G2">
        <v>0.59854014598540151</v>
      </c>
      <c r="I2" t="s">
        <v>65</v>
      </c>
      <c r="J2" s="2">
        <f>SUMIF(B:B,"=AR",E:E)</f>
        <v>958</v>
      </c>
      <c r="K2" s="2">
        <f>SUMIF(B:B,"=AR",F:F)</f>
        <v>508</v>
      </c>
      <c r="L2">
        <f t="shared" ref="L2:L5" si="0">K2/J2</f>
        <v>0.53027139874739038</v>
      </c>
    </row>
    <row r="3" spans="1:12">
      <c r="A3" s="1">
        <v>42890</v>
      </c>
      <c r="B3" t="s">
        <v>7</v>
      </c>
      <c r="C3" t="s">
        <v>8</v>
      </c>
      <c r="D3" t="s">
        <v>9</v>
      </c>
      <c r="E3">
        <v>234</v>
      </c>
      <c r="F3">
        <v>132</v>
      </c>
      <c r="G3">
        <v>0.5641025641025641</v>
      </c>
      <c r="I3" t="s">
        <v>66</v>
      </c>
      <c r="J3">
        <f>SUMIF(B:B,"=ID",E:E)</f>
        <v>580</v>
      </c>
      <c r="K3">
        <f>SUMIF(B:B,"=ID",F:F)</f>
        <v>280</v>
      </c>
      <c r="L3">
        <f t="shared" si="0"/>
        <v>0.48275862068965519</v>
      </c>
    </row>
    <row r="4" spans="1:12">
      <c r="A4" s="1">
        <v>42890</v>
      </c>
      <c r="B4" t="s">
        <v>7</v>
      </c>
      <c r="C4" t="s">
        <v>8</v>
      </c>
      <c r="D4" t="s">
        <v>11</v>
      </c>
      <c r="E4">
        <v>167</v>
      </c>
      <c r="F4">
        <v>71</v>
      </c>
      <c r="G4">
        <v>0.42514970059880242</v>
      </c>
      <c r="I4" t="s">
        <v>67</v>
      </c>
      <c r="J4">
        <f>SUMIF(B:B,"=MX",E:E)</f>
        <v>2</v>
      </c>
      <c r="K4">
        <f>SUMIF(B:B,"=MX",F:F)</f>
        <v>0</v>
      </c>
      <c r="L4">
        <f t="shared" si="0"/>
        <v>0</v>
      </c>
    </row>
    <row r="5" spans="1:12">
      <c r="A5" s="1">
        <v>42890</v>
      </c>
      <c r="B5" t="s">
        <v>7</v>
      </c>
      <c r="C5" t="s">
        <v>8</v>
      </c>
      <c r="D5" t="s">
        <v>12</v>
      </c>
      <c r="E5">
        <v>154</v>
      </c>
      <c r="F5">
        <v>67</v>
      </c>
      <c r="G5">
        <v>0.43506493506493504</v>
      </c>
      <c r="I5" t="s">
        <v>68</v>
      </c>
      <c r="J5">
        <f>SUMIF(B:B,"=US",E:E)</f>
        <v>7</v>
      </c>
      <c r="K5">
        <f>SUMIF(B:B,"=US",F:F)</f>
        <v>3</v>
      </c>
      <c r="L5">
        <f t="shared" si="0"/>
        <v>0.42857142857142855</v>
      </c>
    </row>
    <row r="6" spans="1:12">
      <c r="A6" s="1">
        <v>42890</v>
      </c>
      <c r="B6" t="s">
        <v>7</v>
      </c>
      <c r="C6" t="s">
        <v>8</v>
      </c>
      <c r="D6" t="s">
        <v>13</v>
      </c>
      <c r="E6">
        <v>90</v>
      </c>
      <c r="F6">
        <v>52</v>
      </c>
      <c r="G6">
        <v>0.57777777777777772</v>
      </c>
    </row>
    <row r="7" spans="1:12">
      <c r="A7" s="1">
        <v>42890</v>
      </c>
      <c r="B7" t="s">
        <v>7</v>
      </c>
      <c r="C7" t="s">
        <v>8</v>
      </c>
      <c r="D7" t="s">
        <v>14</v>
      </c>
      <c r="E7">
        <v>36</v>
      </c>
      <c r="F7">
        <v>20</v>
      </c>
      <c r="G7">
        <v>0.55555555555555558</v>
      </c>
    </row>
    <row r="8" spans="1:12">
      <c r="A8" s="1">
        <v>42890</v>
      </c>
      <c r="B8" t="s">
        <v>7</v>
      </c>
      <c r="C8" t="s">
        <v>8</v>
      </c>
      <c r="D8" t="s">
        <v>15</v>
      </c>
      <c r="E8">
        <v>3</v>
      </c>
      <c r="F8">
        <v>2</v>
      </c>
      <c r="G8">
        <v>0.66666666666666663</v>
      </c>
    </row>
    <row r="9" spans="1:12">
      <c r="A9" s="1">
        <v>42890</v>
      </c>
      <c r="B9" t="s">
        <v>81</v>
      </c>
      <c r="C9" t="s">
        <v>8</v>
      </c>
      <c r="D9" t="s">
        <v>10</v>
      </c>
      <c r="E9">
        <v>1</v>
      </c>
      <c r="F9">
        <v>1</v>
      </c>
      <c r="G9">
        <v>1</v>
      </c>
    </row>
    <row r="10" spans="1:12">
      <c r="A10" s="1">
        <v>42890</v>
      </c>
      <c r="B10" t="s">
        <v>82</v>
      </c>
      <c r="C10" t="s">
        <v>8</v>
      </c>
      <c r="D10" t="s">
        <v>9</v>
      </c>
      <c r="E10">
        <v>1</v>
      </c>
      <c r="F10">
        <v>1</v>
      </c>
      <c r="G10">
        <v>1</v>
      </c>
    </row>
    <row r="11" spans="1:12">
      <c r="A11" s="1">
        <v>42890</v>
      </c>
      <c r="B11" t="s">
        <v>51</v>
      </c>
      <c r="C11" t="s">
        <v>8</v>
      </c>
      <c r="D11" t="s">
        <v>9</v>
      </c>
      <c r="E11">
        <v>1</v>
      </c>
      <c r="F11">
        <v>0</v>
      </c>
      <c r="G11">
        <v>0</v>
      </c>
    </row>
    <row r="12" spans="1:12">
      <c r="A12" s="1">
        <v>42890</v>
      </c>
      <c r="B12" t="s">
        <v>51</v>
      </c>
      <c r="C12" t="s">
        <v>8</v>
      </c>
      <c r="D12" t="s">
        <v>12</v>
      </c>
      <c r="E12">
        <v>1</v>
      </c>
      <c r="F12">
        <v>0</v>
      </c>
      <c r="G12">
        <v>0</v>
      </c>
    </row>
    <row r="13" spans="1:12">
      <c r="A13" s="1">
        <v>42890</v>
      </c>
      <c r="B13" t="s">
        <v>17</v>
      </c>
      <c r="C13" t="s">
        <v>25</v>
      </c>
      <c r="D13" t="s">
        <v>26</v>
      </c>
      <c r="E13">
        <v>1</v>
      </c>
      <c r="F13">
        <v>1</v>
      </c>
      <c r="G13">
        <v>1</v>
      </c>
    </row>
    <row r="14" spans="1:12">
      <c r="A14" s="1">
        <v>42890</v>
      </c>
      <c r="B14" t="s">
        <v>83</v>
      </c>
      <c r="C14" t="s">
        <v>8</v>
      </c>
      <c r="D14" t="s">
        <v>10</v>
      </c>
      <c r="E14">
        <v>1</v>
      </c>
      <c r="F14">
        <v>0</v>
      </c>
      <c r="G14">
        <v>0</v>
      </c>
    </row>
    <row r="15" spans="1:12">
      <c r="A15" s="1">
        <v>42890</v>
      </c>
      <c r="B15" t="s">
        <v>20</v>
      </c>
      <c r="C15" t="s">
        <v>21</v>
      </c>
      <c r="D15" t="s">
        <v>22</v>
      </c>
      <c r="E15">
        <v>1</v>
      </c>
      <c r="F15">
        <v>1</v>
      </c>
      <c r="G15">
        <v>1</v>
      </c>
    </row>
    <row r="16" spans="1:12">
      <c r="A16" s="1">
        <v>42890</v>
      </c>
      <c r="B16" t="s">
        <v>24</v>
      </c>
      <c r="C16" t="s">
        <v>21</v>
      </c>
      <c r="D16" t="s">
        <v>22</v>
      </c>
      <c r="E16">
        <v>369</v>
      </c>
      <c r="F16">
        <v>173</v>
      </c>
      <c r="G16">
        <v>0.46883468834688347</v>
      </c>
    </row>
    <row r="17" spans="1:7">
      <c r="A17" s="1">
        <v>42890</v>
      </c>
      <c r="B17" t="s">
        <v>24</v>
      </c>
      <c r="C17" t="s">
        <v>25</v>
      </c>
      <c r="D17" t="s">
        <v>26</v>
      </c>
      <c r="E17">
        <v>208</v>
      </c>
      <c r="F17">
        <v>104</v>
      </c>
      <c r="G17">
        <v>0.5</v>
      </c>
    </row>
    <row r="18" spans="1:7">
      <c r="A18" s="1">
        <v>42890</v>
      </c>
      <c r="B18" t="s">
        <v>24</v>
      </c>
      <c r="C18" t="s">
        <v>21</v>
      </c>
      <c r="D18" t="s">
        <v>78</v>
      </c>
      <c r="E18">
        <v>1</v>
      </c>
      <c r="F18">
        <v>1</v>
      </c>
      <c r="G18">
        <v>1</v>
      </c>
    </row>
    <row r="19" spans="1:7">
      <c r="A19" s="1">
        <v>42890</v>
      </c>
      <c r="B19" t="s">
        <v>24</v>
      </c>
      <c r="C19" t="s">
        <v>27</v>
      </c>
      <c r="D19" t="s">
        <v>29</v>
      </c>
      <c r="E19">
        <v>1</v>
      </c>
      <c r="F19">
        <v>1</v>
      </c>
      <c r="G19">
        <v>1</v>
      </c>
    </row>
    <row r="20" spans="1:7">
      <c r="A20" s="1">
        <v>42890</v>
      </c>
      <c r="B20" t="s">
        <v>24</v>
      </c>
      <c r="C20" t="s">
        <v>27</v>
      </c>
      <c r="D20" t="s">
        <v>33</v>
      </c>
      <c r="E20">
        <v>1</v>
      </c>
      <c r="F20">
        <v>1</v>
      </c>
      <c r="G20">
        <v>1</v>
      </c>
    </row>
    <row r="21" spans="1:7">
      <c r="A21" s="1">
        <v>42890</v>
      </c>
      <c r="B21" t="s">
        <v>34</v>
      </c>
      <c r="C21" t="s">
        <v>35</v>
      </c>
      <c r="D21" t="s">
        <v>36</v>
      </c>
      <c r="E21">
        <v>1</v>
      </c>
      <c r="F21">
        <v>0</v>
      </c>
      <c r="G21">
        <v>0</v>
      </c>
    </row>
    <row r="22" spans="1:7">
      <c r="A22" s="1">
        <v>42890</v>
      </c>
      <c r="B22" t="s">
        <v>34</v>
      </c>
      <c r="C22" t="s">
        <v>8</v>
      </c>
      <c r="D22" t="s">
        <v>9</v>
      </c>
      <c r="E22">
        <v>1</v>
      </c>
      <c r="F22">
        <v>0</v>
      </c>
      <c r="G22">
        <v>0</v>
      </c>
    </row>
    <row r="23" spans="1:7">
      <c r="A23" s="1">
        <v>42890</v>
      </c>
      <c r="B23" t="s">
        <v>43</v>
      </c>
      <c r="C23" t="s">
        <v>8</v>
      </c>
      <c r="D23" t="s">
        <v>14</v>
      </c>
      <c r="E23">
        <v>1</v>
      </c>
      <c r="F23">
        <v>0</v>
      </c>
      <c r="G23">
        <v>0</v>
      </c>
    </row>
    <row r="24" spans="1:7">
      <c r="A24" s="1">
        <v>42890</v>
      </c>
      <c r="B24" t="s">
        <v>43</v>
      </c>
      <c r="C24" t="s">
        <v>8</v>
      </c>
      <c r="D24" t="s">
        <v>13</v>
      </c>
      <c r="E24">
        <v>1</v>
      </c>
      <c r="F24">
        <v>0</v>
      </c>
      <c r="G24">
        <v>0</v>
      </c>
    </row>
    <row r="25" spans="1:7">
      <c r="A25" s="1">
        <v>42890</v>
      </c>
      <c r="B25" t="s">
        <v>43</v>
      </c>
      <c r="C25" t="s">
        <v>8</v>
      </c>
      <c r="D25" t="s">
        <v>10</v>
      </c>
      <c r="E25">
        <v>1</v>
      </c>
      <c r="F25">
        <v>0</v>
      </c>
      <c r="G25">
        <v>0</v>
      </c>
    </row>
    <row r="26" spans="1:7">
      <c r="A26" s="1">
        <v>42890</v>
      </c>
      <c r="B26" t="s">
        <v>43</v>
      </c>
      <c r="C26" t="s">
        <v>8</v>
      </c>
      <c r="D26" t="s">
        <v>9</v>
      </c>
      <c r="E26">
        <v>1</v>
      </c>
      <c r="F26">
        <v>0</v>
      </c>
      <c r="G26">
        <v>0</v>
      </c>
    </row>
    <row r="27" spans="1:7">
      <c r="A27" s="1">
        <v>42890</v>
      </c>
      <c r="B27" t="s">
        <v>55</v>
      </c>
      <c r="C27" t="s">
        <v>21</v>
      </c>
      <c r="D27" t="s">
        <v>22</v>
      </c>
      <c r="E27">
        <v>1</v>
      </c>
      <c r="F27">
        <v>1</v>
      </c>
      <c r="G27">
        <v>1</v>
      </c>
    </row>
    <row r="28" spans="1:7">
      <c r="A28" s="1">
        <v>42890</v>
      </c>
      <c r="B28" t="s">
        <v>44</v>
      </c>
      <c r="C28" t="s">
        <v>8</v>
      </c>
      <c r="D28" t="s">
        <v>9</v>
      </c>
      <c r="E28">
        <v>14</v>
      </c>
      <c r="F28">
        <v>8</v>
      </c>
      <c r="G28">
        <v>0.5714285714285714</v>
      </c>
    </row>
    <row r="29" spans="1:7">
      <c r="A29" s="1">
        <v>42890</v>
      </c>
      <c r="B29" t="s">
        <v>44</v>
      </c>
      <c r="C29" t="s">
        <v>8</v>
      </c>
      <c r="D29" t="s">
        <v>12</v>
      </c>
      <c r="E29">
        <v>14</v>
      </c>
      <c r="F29">
        <v>5</v>
      </c>
      <c r="G29">
        <v>0.35714285714285715</v>
      </c>
    </row>
    <row r="30" spans="1:7">
      <c r="A30" s="1">
        <v>42890</v>
      </c>
      <c r="B30" t="s">
        <v>44</v>
      </c>
      <c r="C30" t="s">
        <v>8</v>
      </c>
      <c r="D30" t="s">
        <v>11</v>
      </c>
      <c r="E30">
        <v>12</v>
      </c>
      <c r="F30">
        <v>7</v>
      </c>
      <c r="G30">
        <v>0.58333333333333337</v>
      </c>
    </row>
    <row r="31" spans="1:7">
      <c r="A31" s="1">
        <v>42890</v>
      </c>
      <c r="B31" t="s">
        <v>44</v>
      </c>
      <c r="C31" t="s">
        <v>8</v>
      </c>
      <c r="D31" t="s">
        <v>10</v>
      </c>
      <c r="E31">
        <v>11</v>
      </c>
      <c r="F31">
        <v>7</v>
      </c>
      <c r="G31">
        <v>0.63636363636363635</v>
      </c>
    </row>
    <row r="32" spans="1:7">
      <c r="A32" s="1">
        <v>42890</v>
      </c>
      <c r="B32" t="s">
        <v>44</v>
      </c>
      <c r="C32" t="s">
        <v>8</v>
      </c>
      <c r="D32" t="s">
        <v>13</v>
      </c>
      <c r="E32">
        <v>4</v>
      </c>
      <c r="F32">
        <v>1</v>
      </c>
      <c r="G32">
        <v>0.25</v>
      </c>
    </row>
    <row r="33" spans="1:7">
      <c r="A33" s="1">
        <v>42890</v>
      </c>
      <c r="B33" t="s">
        <v>44</v>
      </c>
      <c r="C33" t="s">
        <v>8</v>
      </c>
      <c r="D33" t="s">
        <v>14</v>
      </c>
      <c r="E33">
        <v>3</v>
      </c>
      <c r="F33">
        <v>2</v>
      </c>
      <c r="G33">
        <v>0.66666666666666663</v>
      </c>
    </row>
    <row r="34" spans="1:7">
      <c r="A34" s="1">
        <v>42890</v>
      </c>
      <c r="B34" t="s">
        <v>84</v>
      </c>
      <c r="C34" t="s">
        <v>21</v>
      </c>
      <c r="D34" t="s">
        <v>22</v>
      </c>
      <c r="E34">
        <v>1</v>
      </c>
      <c r="F34">
        <v>0</v>
      </c>
      <c r="G34">
        <v>0</v>
      </c>
    </row>
    <row r="35" spans="1:7">
      <c r="A35" s="1">
        <v>42890</v>
      </c>
      <c r="B35" t="s">
        <v>85</v>
      </c>
      <c r="C35" t="s">
        <v>8</v>
      </c>
      <c r="D35" t="s">
        <v>10</v>
      </c>
      <c r="E35">
        <v>1</v>
      </c>
      <c r="F35">
        <v>0</v>
      </c>
      <c r="G35">
        <v>0</v>
      </c>
    </row>
    <row r="36" spans="1:7">
      <c r="A36" s="1">
        <v>42890</v>
      </c>
      <c r="B36" t="s">
        <v>45</v>
      </c>
      <c r="C36" t="s">
        <v>21</v>
      </c>
      <c r="D36" t="s">
        <v>22</v>
      </c>
      <c r="E36">
        <v>2</v>
      </c>
      <c r="F36">
        <v>1</v>
      </c>
      <c r="G36">
        <v>0.5</v>
      </c>
    </row>
    <row r="37" spans="1:7">
      <c r="A37" s="1">
        <v>42890</v>
      </c>
      <c r="B37" t="s">
        <v>45</v>
      </c>
      <c r="C37" t="s">
        <v>25</v>
      </c>
      <c r="D37" t="s">
        <v>26</v>
      </c>
      <c r="E37">
        <v>2</v>
      </c>
      <c r="F37">
        <v>1</v>
      </c>
      <c r="G37">
        <v>0.5</v>
      </c>
    </row>
    <row r="38" spans="1:7">
      <c r="A38" s="1">
        <v>42890</v>
      </c>
      <c r="B38" t="s">
        <v>47</v>
      </c>
      <c r="C38" t="s">
        <v>21</v>
      </c>
      <c r="D38" t="s">
        <v>22</v>
      </c>
      <c r="E38">
        <v>2</v>
      </c>
      <c r="F38">
        <v>1</v>
      </c>
      <c r="G38">
        <v>0.5</v>
      </c>
    </row>
    <row r="39" spans="1:7">
      <c r="A39" s="1">
        <v>42890</v>
      </c>
      <c r="B39" t="s">
        <v>61</v>
      </c>
      <c r="C39" t="s">
        <v>21</v>
      </c>
      <c r="D39" t="s">
        <v>22</v>
      </c>
      <c r="E39">
        <v>3</v>
      </c>
      <c r="F39">
        <v>2</v>
      </c>
      <c r="G39">
        <v>0.66666666666666663</v>
      </c>
    </row>
    <row r="40" spans="1:7">
      <c r="A40" s="1">
        <v>42890</v>
      </c>
      <c r="B40" t="s">
        <v>61</v>
      </c>
      <c r="C40" t="s">
        <v>8</v>
      </c>
      <c r="D40" t="s">
        <v>10</v>
      </c>
      <c r="E40">
        <v>2</v>
      </c>
      <c r="F40">
        <v>1</v>
      </c>
      <c r="G40">
        <v>0.5</v>
      </c>
    </row>
    <row r="41" spans="1:7">
      <c r="A41" s="1">
        <v>42890</v>
      </c>
      <c r="B41" t="s">
        <v>61</v>
      </c>
      <c r="C41" t="s">
        <v>8</v>
      </c>
      <c r="D41" t="s">
        <v>11</v>
      </c>
      <c r="E41">
        <v>1</v>
      </c>
      <c r="F41">
        <v>0</v>
      </c>
      <c r="G41">
        <v>0</v>
      </c>
    </row>
    <row r="42" spans="1:7">
      <c r="A42" s="1">
        <v>42890</v>
      </c>
      <c r="B42" t="s">
        <v>61</v>
      </c>
      <c r="C42" t="s">
        <v>25</v>
      </c>
      <c r="D42" t="s">
        <v>26</v>
      </c>
      <c r="E42">
        <v>1</v>
      </c>
      <c r="F42">
        <v>0</v>
      </c>
      <c r="G42">
        <v>0</v>
      </c>
    </row>
    <row r="43" spans="1:7">
      <c r="A43" s="1">
        <v>42890</v>
      </c>
      <c r="B43" t="s">
        <v>48</v>
      </c>
      <c r="C43" t="s">
        <v>8</v>
      </c>
      <c r="D43" t="s">
        <v>9</v>
      </c>
      <c r="E43">
        <v>30</v>
      </c>
      <c r="F43">
        <v>13</v>
      </c>
      <c r="G43">
        <v>0.43333333333333335</v>
      </c>
    </row>
    <row r="44" spans="1:7">
      <c r="A44" s="1">
        <v>42890</v>
      </c>
      <c r="B44" t="s">
        <v>48</v>
      </c>
      <c r="C44" t="s">
        <v>8</v>
      </c>
      <c r="D44" t="s">
        <v>10</v>
      </c>
      <c r="E44">
        <v>24</v>
      </c>
      <c r="F44">
        <v>17</v>
      </c>
      <c r="G44">
        <v>0.70833333333333337</v>
      </c>
    </row>
    <row r="45" spans="1:7">
      <c r="A45" s="1">
        <v>42890</v>
      </c>
      <c r="B45" t="s">
        <v>48</v>
      </c>
      <c r="C45" t="s">
        <v>8</v>
      </c>
      <c r="D45" t="s">
        <v>11</v>
      </c>
      <c r="E45">
        <v>23</v>
      </c>
      <c r="F45">
        <v>15</v>
      </c>
      <c r="G45">
        <v>0.65217391304347827</v>
      </c>
    </row>
    <row r="46" spans="1:7">
      <c r="A46" s="1">
        <v>42890</v>
      </c>
      <c r="B46" t="s">
        <v>48</v>
      </c>
      <c r="C46" t="s">
        <v>8</v>
      </c>
      <c r="D46" t="s">
        <v>12</v>
      </c>
      <c r="E46">
        <v>22</v>
      </c>
      <c r="F46">
        <v>16</v>
      </c>
      <c r="G46">
        <v>0.72727272727272729</v>
      </c>
    </row>
    <row r="47" spans="1:7">
      <c r="A47" s="1">
        <v>42890</v>
      </c>
      <c r="B47" t="s">
        <v>48</v>
      </c>
      <c r="C47" t="s">
        <v>8</v>
      </c>
      <c r="D47" t="s">
        <v>13</v>
      </c>
      <c r="E47">
        <v>7</v>
      </c>
      <c r="F47">
        <v>6</v>
      </c>
      <c r="G47">
        <v>0.8571428571428571</v>
      </c>
    </row>
    <row r="48" spans="1:7">
      <c r="A48" s="1">
        <v>42890</v>
      </c>
      <c r="B48" t="s">
        <v>48</v>
      </c>
      <c r="C48" t="s">
        <v>8</v>
      </c>
      <c r="D48" t="s">
        <v>14</v>
      </c>
      <c r="E48">
        <v>2</v>
      </c>
      <c r="F48">
        <v>1</v>
      </c>
      <c r="G48">
        <v>0.5</v>
      </c>
    </row>
    <row r="49" spans="1:7">
      <c r="A49" s="1">
        <v>42890</v>
      </c>
      <c r="B49" t="s">
        <v>48</v>
      </c>
      <c r="C49" t="s">
        <v>8</v>
      </c>
      <c r="D49" t="s">
        <v>15</v>
      </c>
      <c r="E49">
        <v>1</v>
      </c>
      <c r="F49">
        <v>1</v>
      </c>
      <c r="G49">
        <v>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39"/>
  <sheetViews>
    <sheetView workbookViewId="0">
      <selection activeCell="I1" sqref="I1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</v>
      </c>
      <c r="J1" s="2" t="s">
        <v>62</v>
      </c>
      <c r="K1" s="2" t="s">
        <v>63</v>
      </c>
      <c r="L1" s="2" t="s">
        <v>64</v>
      </c>
    </row>
    <row r="2" spans="1:12">
      <c r="A2" s="1">
        <v>42889</v>
      </c>
      <c r="B2" t="s">
        <v>7</v>
      </c>
      <c r="C2" t="s">
        <v>8</v>
      </c>
      <c r="D2" t="s">
        <v>9</v>
      </c>
      <c r="E2">
        <v>251</v>
      </c>
      <c r="F2">
        <v>132</v>
      </c>
      <c r="G2">
        <v>0.52589641434262946</v>
      </c>
      <c r="I2" t="s">
        <v>65</v>
      </c>
      <c r="J2" s="2">
        <f>SUMIF(B:B,"=AR",E:E)</f>
        <v>816</v>
      </c>
      <c r="K2" s="2">
        <f>SUMIF(B:B,"=AR",F:F)</f>
        <v>414</v>
      </c>
      <c r="L2">
        <f t="shared" ref="L2:L5" si="0">K2/J2</f>
        <v>0.50735294117647056</v>
      </c>
    </row>
    <row r="3" spans="1:12">
      <c r="A3" s="1">
        <v>42889</v>
      </c>
      <c r="B3" t="s">
        <v>7</v>
      </c>
      <c r="C3" t="s">
        <v>8</v>
      </c>
      <c r="D3" t="s">
        <v>10</v>
      </c>
      <c r="E3">
        <v>203</v>
      </c>
      <c r="F3">
        <v>111</v>
      </c>
      <c r="G3">
        <v>0.54679802955665024</v>
      </c>
      <c r="I3" t="s">
        <v>66</v>
      </c>
      <c r="J3">
        <f>SUMIF(B:B,"=ID",E:E)</f>
        <v>601</v>
      </c>
      <c r="K3">
        <f>SUMIF(B:B,"=ID",F:F)</f>
        <v>311</v>
      </c>
      <c r="L3">
        <f t="shared" si="0"/>
        <v>0.51747088186356072</v>
      </c>
    </row>
    <row r="4" spans="1:12">
      <c r="A4" s="1">
        <v>42889</v>
      </c>
      <c r="B4" t="s">
        <v>7</v>
      </c>
      <c r="C4" t="s">
        <v>8</v>
      </c>
      <c r="D4" t="s">
        <v>11</v>
      </c>
      <c r="E4">
        <v>167</v>
      </c>
      <c r="F4">
        <v>76</v>
      </c>
      <c r="G4">
        <v>0.45508982035928142</v>
      </c>
      <c r="I4" t="s">
        <v>67</v>
      </c>
      <c r="J4">
        <f>SUMIF(B:B,"=MX",E:E)</f>
        <v>1</v>
      </c>
      <c r="K4">
        <f>SUMIF(B:B,"=MX",F:F)</f>
        <v>0</v>
      </c>
      <c r="L4">
        <f t="shared" si="0"/>
        <v>0</v>
      </c>
    </row>
    <row r="5" spans="1:12">
      <c r="A5" s="1">
        <v>42889</v>
      </c>
      <c r="B5" t="s">
        <v>7</v>
      </c>
      <c r="C5" t="s">
        <v>8</v>
      </c>
      <c r="D5" t="s">
        <v>12</v>
      </c>
      <c r="E5">
        <v>127</v>
      </c>
      <c r="F5">
        <v>65</v>
      </c>
      <c r="G5">
        <v>0.51181102362204722</v>
      </c>
      <c r="I5" t="s">
        <v>68</v>
      </c>
      <c r="J5">
        <f>SUMIF(B:B,"=US",E:E)</f>
        <v>1</v>
      </c>
      <c r="K5">
        <f>SUMIF(B:B,"=US",F:F)</f>
        <v>0</v>
      </c>
      <c r="L5">
        <f t="shared" si="0"/>
        <v>0</v>
      </c>
    </row>
    <row r="6" spans="1:12">
      <c r="A6" s="1">
        <v>42889</v>
      </c>
      <c r="B6" t="s">
        <v>7</v>
      </c>
      <c r="C6" t="s">
        <v>8</v>
      </c>
      <c r="D6" t="s">
        <v>13</v>
      </c>
      <c r="E6">
        <v>37</v>
      </c>
      <c r="F6">
        <v>17</v>
      </c>
      <c r="G6">
        <v>0.45945945945945948</v>
      </c>
    </row>
    <row r="7" spans="1:12">
      <c r="A7" s="1">
        <v>42889</v>
      </c>
      <c r="B7" t="s">
        <v>7</v>
      </c>
      <c r="C7" t="s">
        <v>8</v>
      </c>
      <c r="D7" t="s">
        <v>14</v>
      </c>
      <c r="E7">
        <v>30</v>
      </c>
      <c r="F7">
        <v>12</v>
      </c>
      <c r="G7">
        <v>0.4</v>
      </c>
    </row>
    <row r="8" spans="1:12">
      <c r="A8" s="1">
        <v>42889</v>
      </c>
      <c r="B8" t="s">
        <v>7</v>
      </c>
      <c r="C8" t="s">
        <v>8</v>
      </c>
      <c r="D8" t="s">
        <v>15</v>
      </c>
      <c r="E8">
        <v>1</v>
      </c>
      <c r="F8">
        <v>1</v>
      </c>
      <c r="G8">
        <v>1</v>
      </c>
    </row>
    <row r="9" spans="1:12">
      <c r="A9" s="1">
        <v>42889</v>
      </c>
      <c r="B9" t="s">
        <v>51</v>
      </c>
      <c r="C9" t="s">
        <v>8</v>
      </c>
      <c r="D9" t="s">
        <v>10</v>
      </c>
      <c r="E9">
        <v>1</v>
      </c>
      <c r="F9">
        <v>0</v>
      </c>
      <c r="G9">
        <v>0</v>
      </c>
    </row>
    <row r="10" spans="1:12">
      <c r="A10" s="1">
        <v>42889</v>
      </c>
      <c r="B10" t="s">
        <v>51</v>
      </c>
      <c r="C10" t="s">
        <v>8</v>
      </c>
      <c r="D10" t="s">
        <v>12</v>
      </c>
      <c r="E10">
        <v>1</v>
      </c>
      <c r="F10">
        <v>1</v>
      </c>
      <c r="G10">
        <v>1</v>
      </c>
    </row>
    <row r="11" spans="1:12">
      <c r="A11" s="1">
        <v>42889</v>
      </c>
      <c r="B11" t="s">
        <v>17</v>
      </c>
      <c r="C11" t="s">
        <v>8</v>
      </c>
      <c r="D11" t="s">
        <v>9</v>
      </c>
      <c r="E11">
        <v>1</v>
      </c>
      <c r="F11">
        <v>1</v>
      </c>
      <c r="G11">
        <v>1</v>
      </c>
    </row>
    <row r="12" spans="1:12">
      <c r="A12" s="1">
        <v>42889</v>
      </c>
      <c r="B12" t="s">
        <v>24</v>
      </c>
      <c r="C12" t="s">
        <v>21</v>
      </c>
      <c r="D12" t="s">
        <v>22</v>
      </c>
      <c r="E12">
        <v>410</v>
      </c>
      <c r="F12">
        <v>213</v>
      </c>
      <c r="G12">
        <v>0.51951219512195124</v>
      </c>
    </row>
    <row r="13" spans="1:12">
      <c r="A13" s="1">
        <v>42889</v>
      </c>
      <c r="B13" t="s">
        <v>24</v>
      </c>
      <c r="C13" t="s">
        <v>25</v>
      </c>
      <c r="D13" t="s">
        <v>26</v>
      </c>
      <c r="E13">
        <v>173</v>
      </c>
      <c r="F13">
        <v>90</v>
      </c>
      <c r="G13">
        <v>0.52023121387283233</v>
      </c>
    </row>
    <row r="14" spans="1:12">
      <c r="A14" s="1">
        <v>42889</v>
      </c>
      <c r="B14" t="s">
        <v>24</v>
      </c>
      <c r="C14" t="s">
        <v>27</v>
      </c>
      <c r="D14" t="s">
        <v>30</v>
      </c>
      <c r="E14">
        <v>5</v>
      </c>
      <c r="F14">
        <v>3</v>
      </c>
      <c r="G14">
        <v>0.6</v>
      </c>
    </row>
    <row r="15" spans="1:12">
      <c r="A15" s="1">
        <v>42889</v>
      </c>
      <c r="B15" t="s">
        <v>24</v>
      </c>
      <c r="C15" t="s">
        <v>27</v>
      </c>
      <c r="D15" t="s">
        <v>29</v>
      </c>
      <c r="E15">
        <v>5</v>
      </c>
      <c r="F15">
        <v>0</v>
      </c>
      <c r="G15">
        <v>0</v>
      </c>
    </row>
    <row r="16" spans="1:12">
      <c r="A16" s="1">
        <v>42889</v>
      </c>
      <c r="B16" t="s">
        <v>24</v>
      </c>
      <c r="C16" t="s">
        <v>27</v>
      </c>
      <c r="D16" t="s">
        <v>32</v>
      </c>
      <c r="E16">
        <v>2</v>
      </c>
      <c r="F16">
        <v>1</v>
      </c>
      <c r="G16">
        <v>0.5</v>
      </c>
    </row>
    <row r="17" spans="1:7">
      <c r="A17" s="1">
        <v>42889</v>
      </c>
      <c r="B17" t="s">
        <v>24</v>
      </c>
      <c r="C17" t="s">
        <v>25</v>
      </c>
      <c r="D17" t="s">
        <v>41</v>
      </c>
      <c r="E17">
        <v>2</v>
      </c>
      <c r="F17">
        <v>1</v>
      </c>
      <c r="G17">
        <v>0.5</v>
      </c>
    </row>
    <row r="18" spans="1:7">
      <c r="A18" s="1">
        <v>42889</v>
      </c>
      <c r="B18" t="s">
        <v>24</v>
      </c>
      <c r="C18" t="s">
        <v>27</v>
      </c>
      <c r="D18" t="s">
        <v>28</v>
      </c>
      <c r="E18">
        <v>2</v>
      </c>
      <c r="F18">
        <v>1</v>
      </c>
      <c r="G18">
        <v>0.5</v>
      </c>
    </row>
    <row r="19" spans="1:7">
      <c r="A19" s="1">
        <v>42889</v>
      </c>
      <c r="B19" t="s">
        <v>24</v>
      </c>
      <c r="C19" t="s">
        <v>21</v>
      </c>
      <c r="D19" t="s">
        <v>78</v>
      </c>
      <c r="E19">
        <v>1</v>
      </c>
      <c r="F19">
        <v>1</v>
      </c>
      <c r="G19">
        <v>1</v>
      </c>
    </row>
    <row r="20" spans="1:7">
      <c r="A20" s="1">
        <v>42889</v>
      </c>
      <c r="B20" t="s">
        <v>24</v>
      </c>
      <c r="C20" t="s">
        <v>21</v>
      </c>
      <c r="D20" t="s">
        <v>31</v>
      </c>
      <c r="E20">
        <v>1</v>
      </c>
      <c r="F20">
        <v>1</v>
      </c>
      <c r="G20">
        <v>1</v>
      </c>
    </row>
    <row r="21" spans="1:7">
      <c r="A21" s="1">
        <v>42889</v>
      </c>
      <c r="B21" t="s">
        <v>34</v>
      </c>
      <c r="C21" t="s">
        <v>35</v>
      </c>
      <c r="D21" t="s">
        <v>36</v>
      </c>
      <c r="E21">
        <v>1</v>
      </c>
      <c r="F21">
        <v>0</v>
      </c>
      <c r="G21">
        <v>0</v>
      </c>
    </row>
    <row r="22" spans="1:7">
      <c r="A22" s="1">
        <v>42889</v>
      </c>
      <c r="B22" t="s">
        <v>40</v>
      </c>
      <c r="C22" t="s">
        <v>21</v>
      </c>
      <c r="D22" t="s">
        <v>22</v>
      </c>
      <c r="E22">
        <v>3</v>
      </c>
      <c r="F22">
        <v>3</v>
      </c>
      <c r="G22">
        <v>1</v>
      </c>
    </row>
    <row r="23" spans="1:7">
      <c r="A23" s="1">
        <v>42889</v>
      </c>
      <c r="B23" t="s">
        <v>43</v>
      </c>
      <c r="C23" t="s">
        <v>8</v>
      </c>
      <c r="D23" t="s">
        <v>12</v>
      </c>
      <c r="E23">
        <v>1</v>
      </c>
      <c r="F23">
        <v>0</v>
      </c>
      <c r="G23">
        <v>0</v>
      </c>
    </row>
    <row r="24" spans="1:7">
      <c r="A24" s="1">
        <v>42889</v>
      </c>
      <c r="B24" t="s">
        <v>55</v>
      </c>
      <c r="C24" t="s">
        <v>56</v>
      </c>
      <c r="D24" t="s">
        <v>57</v>
      </c>
      <c r="E24">
        <v>1</v>
      </c>
      <c r="F24">
        <v>1</v>
      </c>
      <c r="G24">
        <v>1</v>
      </c>
    </row>
    <row r="25" spans="1:7">
      <c r="A25" s="1">
        <v>42889</v>
      </c>
      <c r="B25" t="s">
        <v>44</v>
      </c>
      <c r="C25" t="s">
        <v>8</v>
      </c>
      <c r="D25" t="s">
        <v>12</v>
      </c>
      <c r="E25">
        <v>16</v>
      </c>
      <c r="F25">
        <v>6</v>
      </c>
      <c r="G25">
        <v>0.375</v>
      </c>
    </row>
    <row r="26" spans="1:7">
      <c r="A26" s="1">
        <v>42889</v>
      </c>
      <c r="B26" t="s">
        <v>44</v>
      </c>
      <c r="C26" t="s">
        <v>8</v>
      </c>
      <c r="D26" t="s">
        <v>9</v>
      </c>
      <c r="E26">
        <v>15</v>
      </c>
      <c r="F26">
        <v>9</v>
      </c>
      <c r="G26">
        <v>0.6</v>
      </c>
    </row>
    <row r="27" spans="1:7">
      <c r="A27" s="1">
        <v>42889</v>
      </c>
      <c r="B27" t="s">
        <v>44</v>
      </c>
      <c r="C27" t="s">
        <v>8</v>
      </c>
      <c r="D27" t="s">
        <v>10</v>
      </c>
      <c r="E27">
        <v>12</v>
      </c>
      <c r="F27">
        <v>8</v>
      </c>
      <c r="G27">
        <v>0.66666666666666663</v>
      </c>
    </row>
    <row r="28" spans="1:7">
      <c r="A28" s="1">
        <v>42889</v>
      </c>
      <c r="B28" t="s">
        <v>44</v>
      </c>
      <c r="C28" t="s">
        <v>8</v>
      </c>
      <c r="D28" t="s">
        <v>11</v>
      </c>
      <c r="E28">
        <v>11</v>
      </c>
      <c r="F28">
        <v>6</v>
      </c>
      <c r="G28">
        <v>0.54545454545454541</v>
      </c>
    </row>
    <row r="29" spans="1:7">
      <c r="A29" s="1">
        <v>42889</v>
      </c>
      <c r="B29" t="s">
        <v>44</v>
      </c>
      <c r="C29" t="s">
        <v>8</v>
      </c>
      <c r="D29" t="s">
        <v>13</v>
      </c>
      <c r="E29">
        <v>2</v>
      </c>
      <c r="F29">
        <v>2</v>
      </c>
      <c r="G29">
        <v>1</v>
      </c>
    </row>
    <row r="30" spans="1:7">
      <c r="A30" s="1">
        <v>42889</v>
      </c>
      <c r="B30" t="s">
        <v>44</v>
      </c>
      <c r="C30" t="s">
        <v>8</v>
      </c>
      <c r="D30" t="s">
        <v>14</v>
      </c>
      <c r="E30">
        <v>2</v>
      </c>
      <c r="F30">
        <v>0</v>
      </c>
      <c r="G30">
        <v>0</v>
      </c>
    </row>
    <row r="31" spans="1:7">
      <c r="A31" s="1">
        <v>42889</v>
      </c>
      <c r="B31" t="s">
        <v>45</v>
      </c>
      <c r="C31" t="s">
        <v>21</v>
      </c>
      <c r="D31" t="s">
        <v>22</v>
      </c>
      <c r="E31">
        <v>2</v>
      </c>
      <c r="F31">
        <v>2</v>
      </c>
      <c r="G31">
        <v>1</v>
      </c>
    </row>
    <row r="32" spans="1:7">
      <c r="A32" s="1">
        <v>42889</v>
      </c>
      <c r="B32" t="s">
        <v>79</v>
      </c>
      <c r="C32" t="s">
        <v>21</v>
      </c>
      <c r="D32" t="s">
        <v>22</v>
      </c>
      <c r="E32">
        <v>1</v>
      </c>
      <c r="F32">
        <v>1</v>
      </c>
      <c r="G32">
        <v>1</v>
      </c>
    </row>
    <row r="33" spans="1:7">
      <c r="A33" s="1">
        <v>42889</v>
      </c>
      <c r="B33" t="s">
        <v>61</v>
      </c>
      <c r="C33" t="s">
        <v>25</v>
      </c>
      <c r="D33" t="s">
        <v>26</v>
      </c>
      <c r="E33">
        <v>1</v>
      </c>
      <c r="F33">
        <v>0</v>
      </c>
      <c r="G33">
        <v>0</v>
      </c>
    </row>
    <row r="34" spans="1:7">
      <c r="A34" s="1">
        <v>42889</v>
      </c>
      <c r="B34" t="s">
        <v>48</v>
      </c>
      <c r="C34" t="s">
        <v>8</v>
      </c>
      <c r="D34" t="s">
        <v>9</v>
      </c>
      <c r="E34">
        <v>37</v>
      </c>
      <c r="F34">
        <v>19</v>
      </c>
      <c r="G34">
        <v>0.51351351351351349</v>
      </c>
    </row>
    <row r="35" spans="1:7">
      <c r="A35" s="1">
        <v>42889</v>
      </c>
      <c r="B35" t="s">
        <v>48</v>
      </c>
      <c r="C35" t="s">
        <v>8</v>
      </c>
      <c r="D35" t="s">
        <v>11</v>
      </c>
      <c r="E35">
        <v>31</v>
      </c>
      <c r="F35">
        <v>11</v>
      </c>
      <c r="G35">
        <v>0.35483870967741937</v>
      </c>
    </row>
    <row r="36" spans="1:7">
      <c r="A36" s="1">
        <v>42889</v>
      </c>
      <c r="B36" t="s">
        <v>48</v>
      </c>
      <c r="C36" t="s">
        <v>8</v>
      </c>
      <c r="D36" t="s">
        <v>12</v>
      </c>
      <c r="E36">
        <v>21</v>
      </c>
      <c r="F36">
        <v>11</v>
      </c>
      <c r="G36">
        <v>0.52380952380952384</v>
      </c>
    </row>
    <row r="37" spans="1:7">
      <c r="A37" s="1">
        <v>42889</v>
      </c>
      <c r="B37" t="s">
        <v>48</v>
      </c>
      <c r="C37" t="s">
        <v>8</v>
      </c>
      <c r="D37" t="s">
        <v>10</v>
      </c>
      <c r="E37">
        <v>20</v>
      </c>
      <c r="F37">
        <v>13</v>
      </c>
      <c r="G37">
        <v>0.65</v>
      </c>
    </row>
    <row r="38" spans="1:7">
      <c r="A38" s="1">
        <v>42889</v>
      </c>
      <c r="B38" t="s">
        <v>48</v>
      </c>
      <c r="C38" t="s">
        <v>8</v>
      </c>
      <c r="D38" t="s">
        <v>14</v>
      </c>
      <c r="E38">
        <v>7</v>
      </c>
      <c r="F38">
        <v>5</v>
      </c>
      <c r="G38">
        <v>0.7142857142857143</v>
      </c>
    </row>
    <row r="39" spans="1:7">
      <c r="A39" s="1">
        <v>42889</v>
      </c>
      <c r="B39" t="s">
        <v>48</v>
      </c>
      <c r="C39" t="s">
        <v>8</v>
      </c>
      <c r="D39" t="s">
        <v>13</v>
      </c>
      <c r="E39">
        <v>4</v>
      </c>
      <c r="F39">
        <v>2</v>
      </c>
      <c r="G39"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H16" sqref="H16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123</v>
      </c>
      <c r="J1" s="2" t="s">
        <v>62</v>
      </c>
      <c r="K1" s="2" t="s">
        <v>63</v>
      </c>
      <c r="L1" s="2" t="s">
        <v>64</v>
      </c>
    </row>
    <row r="2" spans="1:12">
      <c r="A2" s="1">
        <v>42915</v>
      </c>
      <c r="B2" t="s">
        <v>24</v>
      </c>
      <c r="C2" t="s">
        <v>25</v>
      </c>
      <c r="D2" t="s">
        <v>26</v>
      </c>
      <c r="E2">
        <v>232</v>
      </c>
      <c r="F2">
        <v>120</v>
      </c>
      <c r="G2">
        <v>0.51724137931034486</v>
      </c>
      <c r="I2" t="s">
        <v>66</v>
      </c>
      <c r="J2">
        <f>SUMIF(B:B,"=ID",E:E)</f>
        <v>447</v>
      </c>
      <c r="K2">
        <f>SUMIF(B:B,"=ID",F:F)</f>
        <v>244</v>
      </c>
      <c r="L2">
        <f t="shared" ref="L2:L4" si="0">K2/J2</f>
        <v>0.54586129753914991</v>
      </c>
    </row>
    <row r="3" spans="1:12">
      <c r="A3" s="1">
        <v>42915</v>
      </c>
      <c r="B3" t="s">
        <v>24</v>
      </c>
      <c r="C3" t="s">
        <v>21</v>
      </c>
      <c r="D3" t="s">
        <v>22</v>
      </c>
      <c r="E3">
        <v>215</v>
      </c>
      <c r="F3">
        <v>124</v>
      </c>
      <c r="G3">
        <v>0.57674418604651168</v>
      </c>
      <c r="I3" t="s">
        <v>67</v>
      </c>
      <c r="J3">
        <f>SUMIF(B:B,"=MX",E:E)</f>
        <v>0</v>
      </c>
      <c r="K3">
        <f>SUMIF(B:B,"=MX",F:F)</f>
        <v>0</v>
      </c>
      <c r="L3">
        <v>0</v>
      </c>
    </row>
    <row r="4" spans="1:12">
      <c r="A4" s="1">
        <v>42915</v>
      </c>
      <c r="B4" t="s">
        <v>7</v>
      </c>
      <c r="C4" t="s">
        <v>8</v>
      </c>
      <c r="D4" t="s">
        <v>9</v>
      </c>
      <c r="E4">
        <v>5</v>
      </c>
      <c r="F4">
        <v>3</v>
      </c>
      <c r="G4">
        <v>0.6</v>
      </c>
      <c r="I4" t="s">
        <v>68</v>
      </c>
      <c r="J4">
        <f>SUMIF(B:B,"=US",E:E)</f>
        <v>2</v>
      </c>
      <c r="K4">
        <f>SUMIF(B:B,"=US",F:F)</f>
        <v>1</v>
      </c>
      <c r="L4">
        <f t="shared" si="0"/>
        <v>0.5</v>
      </c>
    </row>
    <row r="5" spans="1:12">
      <c r="A5" s="1">
        <v>42915</v>
      </c>
      <c r="B5" t="s">
        <v>7</v>
      </c>
      <c r="C5" t="s">
        <v>8</v>
      </c>
      <c r="D5" t="s">
        <v>11</v>
      </c>
      <c r="E5">
        <v>3</v>
      </c>
      <c r="F5">
        <v>3</v>
      </c>
      <c r="G5">
        <v>1</v>
      </c>
    </row>
    <row r="6" spans="1:12">
      <c r="A6" s="1">
        <v>42915</v>
      </c>
      <c r="B6" t="s">
        <v>61</v>
      </c>
      <c r="C6" t="s">
        <v>25</v>
      </c>
      <c r="D6" t="s">
        <v>26</v>
      </c>
      <c r="E6">
        <v>2</v>
      </c>
      <c r="F6">
        <v>1</v>
      </c>
      <c r="G6">
        <v>0.5</v>
      </c>
    </row>
    <row r="7" spans="1:12">
      <c r="A7" s="1">
        <v>42915</v>
      </c>
      <c r="B7" t="s">
        <v>7</v>
      </c>
      <c r="C7" t="s">
        <v>8</v>
      </c>
      <c r="D7" t="s">
        <v>12</v>
      </c>
      <c r="E7">
        <v>2</v>
      </c>
      <c r="F7">
        <v>2</v>
      </c>
      <c r="G7">
        <v>1</v>
      </c>
    </row>
    <row r="8" spans="1:12">
      <c r="A8" s="1">
        <v>42915</v>
      </c>
      <c r="B8" t="s">
        <v>45</v>
      </c>
      <c r="C8" t="s">
        <v>25</v>
      </c>
      <c r="D8" t="s">
        <v>26</v>
      </c>
      <c r="E8">
        <v>2</v>
      </c>
      <c r="F8">
        <v>1</v>
      </c>
      <c r="G8">
        <v>0.5</v>
      </c>
    </row>
    <row r="9" spans="1:12">
      <c r="A9" s="1">
        <v>42915</v>
      </c>
      <c r="B9" t="s">
        <v>48</v>
      </c>
      <c r="C9" t="s">
        <v>8</v>
      </c>
      <c r="D9" t="s">
        <v>9</v>
      </c>
      <c r="E9">
        <v>1</v>
      </c>
      <c r="F9">
        <v>1</v>
      </c>
      <c r="G9">
        <v>1</v>
      </c>
    </row>
    <row r="10" spans="1:12">
      <c r="A10" s="1">
        <v>42915</v>
      </c>
      <c r="B10" t="s">
        <v>43</v>
      </c>
      <c r="C10" t="s">
        <v>8</v>
      </c>
      <c r="D10" t="s">
        <v>12</v>
      </c>
      <c r="E10">
        <v>1</v>
      </c>
      <c r="F10">
        <v>0</v>
      </c>
      <c r="G10">
        <v>0</v>
      </c>
    </row>
    <row r="11" spans="1:12">
      <c r="A11" s="1">
        <v>42915</v>
      </c>
      <c r="B11" t="s">
        <v>7</v>
      </c>
      <c r="C11" t="s">
        <v>8</v>
      </c>
      <c r="D11" t="s">
        <v>13</v>
      </c>
      <c r="E11">
        <v>1</v>
      </c>
      <c r="F11">
        <v>1</v>
      </c>
      <c r="G11">
        <v>1</v>
      </c>
    </row>
    <row r="12" spans="1:12">
      <c r="A12" s="1">
        <v>42915</v>
      </c>
      <c r="B12" t="s">
        <v>7</v>
      </c>
      <c r="C12" t="s">
        <v>8</v>
      </c>
      <c r="D12" t="s">
        <v>10</v>
      </c>
      <c r="E12">
        <v>1</v>
      </c>
      <c r="F12">
        <v>0</v>
      </c>
      <c r="G12">
        <v>0</v>
      </c>
    </row>
    <row r="13" spans="1:12">
      <c r="A13" s="1">
        <v>42915</v>
      </c>
      <c r="B13" t="s">
        <v>20</v>
      </c>
      <c r="C13" t="s">
        <v>25</v>
      </c>
      <c r="D13" t="s">
        <v>26</v>
      </c>
      <c r="E13">
        <v>1</v>
      </c>
      <c r="F13">
        <v>0</v>
      </c>
      <c r="G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I1" sqref="I1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62</v>
      </c>
      <c r="K1" s="2" t="s">
        <v>63</v>
      </c>
      <c r="L1" s="2" t="s">
        <v>64</v>
      </c>
    </row>
    <row r="2" spans="1:12">
      <c r="A2" s="1">
        <v>42888</v>
      </c>
      <c r="B2" t="s">
        <v>49</v>
      </c>
      <c r="C2" t="s">
        <v>21</v>
      </c>
      <c r="D2" t="s">
        <v>22</v>
      </c>
      <c r="E2">
        <v>1</v>
      </c>
      <c r="F2">
        <v>0</v>
      </c>
      <c r="G2">
        <v>0</v>
      </c>
      <c r="I2" t="s">
        <v>65</v>
      </c>
      <c r="J2" s="2">
        <f>SUMIF(B:B,"=AR",E:E)</f>
        <v>920</v>
      </c>
      <c r="K2" s="2">
        <f>SUMIF(B:B,"=AR",F:F)</f>
        <v>508</v>
      </c>
      <c r="L2">
        <f t="shared" ref="L2:L5" si="0">K2/J2</f>
        <v>0.55217391304347829</v>
      </c>
    </row>
    <row r="3" spans="1:12">
      <c r="A3" s="1">
        <v>42888</v>
      </c>
      <c r="B3" t="s">
        <v>7</v>
      </c>
      <c r="C3" t="s">
        <v>8</v>
      </c>
      <c r="D3" t="s">
        <v>9</v>
      </c>
      <c r="E3">
        <v>325</v>
      </c>
      <c r="F3">
        <v>177</v>
      </c>
      <c r="G3">
        <v>0.54461538461538461</v>
      </c>
      <c r="I3" t="s">
        <v>66</v>
      </c>
      <c r="J3">
        <f>SUMIF(B:B,"=ID",E:E)</f>
        <v>560</v>
      </c>
      <c r="K3">
        <f>SUMIF(B:B,"=ID",F:F)</f>
        <v>284</v>
      </c>
      <c r="L3">
        <f t="shared" si="0"/>
        <v>0.50714285714285712</v>
      </c>
    </row>
    <row r="4" spans="1:12">
      <c r="A4" s="1">
        <v>42888</v>
      </c>
      <c r="B4" t="s">
        <v>7</v>
      </c>
      <c r="C4" t="s">
        <v>8</v>
      </c>
      <c r="D4" t="s">
        <v>10</v>
      </c>
      <c r="E4">
        <v>211</v>
      </c>
      <c r="F4">
        <v>123</v>
      </c>
      <c r="G4">
        <v>0.58293838862559244</v>
      </c>
      <c r="I4" t="s">
        <v>67</v>
      </c>
      <c r="J4">
        <f>SUMIF(B:B,"=MX",E:E)</f>
        <v>1</v>
      </c>
      <c r="K4">
        <f>SUMIF(B:B,"=MX",F:F)</f>
        <v>0</v>
      </c>
      <c r="L4">
        <f t="shared" si="0"/>
        <v>0</v>
      </c>
    </row>
    <row r="5" spans="1:12">
      <c r="A5" s="1">
        <v>42888</v>
      </c>
      <c r="B5" t="s">
        <v>7</v>
      </c>
      <c r="C5" t="s">
        <v>8</v>
      </c>
      <c r="D5" t="s">
        <v>11</v>
      </c>
      <c r="E5">
        <v>195</v>
      </c>
      <c r="F5">
        <v>105</v>
      </c>
      <c r="G5">
        <v>0.53846153846153844</v>
      </c>
      <c r="I5" t="s">
        <v>68</v>
      </c>
      <c r="J5">
        <f>SUMIF(B:B,"=US",E:E)</f>
        <v>2</v>
      </c>
      <c r="K5">
        <f>SUMIF(B:B,"=US",F:F)</f>
        <v>0</v>
      </c>
      <c r="L5">
        <f t="shared" si="0"/>
        <v>0</v>
      </c>
    </row>
    <row r="6" spans="1:12">
      <c r="A6" s="1">
        <v>42888</v>
      </c>
      <c r="B6" t="s">
        <v>7</v>
      </c>
      <c r="C6" t="s">
        <v>8</v>
      </c>
      <c r="D6" t="s">
        <v>12</v>
      </c>
      <c r="E6">
        <v>113</v>
      </c>
      <c r="F6">
        <v>61</v>
      </c>
      <c r="G6">
        <v>0.53982300884955747</v>
      </c>
    </row>
    <row r="7" spans="1:12">
      <c r="A7" s="1">
        <v>42888</v>
      </c>
      <c r="B7" t="s">
        <v>7</v>
      </c>
      <c r="C7" t="s">
        <v>8</v>
      </c>
      <c r="D7" t="s">
        <v>13</v>
      </c>
      <c r="E7">
        <v>42</v>
      </c>
      <c r="F7">
        <v>26</v>
      </c>
      <c r="G7">
        <v>0.61904761904761907</v>
      </c>
    </row>
    <row r="8" spans="1:12">
      <c r="A8" s="1">
        <v>42888</v>
      </c>
      <c r="B8" t="s">
        <v>7</v>
      </c>
      <c r="C8" t="s">
        <v>8</v>
      </c>
      <c r="D8" t="s">
        <v>14</v>
      </c>
      <c r="E8">
        <v>32</v>
      </c>
      <c r="F8">
        <v>15</v>
      </c>
      <c r="G8">
        <v>0.46875</v>
      </c>
    </row>
    <row r="9" spans="1:12">
      <c r="A9" s="1">
        <v>42888</v>
      </c>
      <c r="B9" t="s">
        <v>7</v>
      </c>
      <c r="C9" t="s">
        <v>8</v>
      </c>
      <c r="D9" t="s">
        <v>15</v>
      </c>
      <c r="E9">
        <v>1</v>
      </c>
      <c r="F9">
        <v>0</v>
      </c>
      <c r="G9">
        <v>0</v>
      </c>
    </row>
    <row r="10" spans="1:12">
      <c r="A10" s="1">
        <v>42888</v>
      </c>
      <c r="B10" t="s">
        <v>7</v>
      </c>
      <c r="C10" t="s">
        <v>8</v>
      </c>
      <c r="D10" t="s">
        <v>50</v>
      </c>
      <c r="E10">
        <v>1</v>
      </c>
      <c r="F10">
        <v>1</v>
      </c>
      <c r="G10">
        <v>1</v>
      </c>
    </row>
    <row r="11" spans="1:12">
      <c r="A11" s="1">
        <v>42888</v>
      </c>
      <c r="B11" t="s">
        <v>51</v>
      </c>
      <c r="C11" t="s">
        <v>8</v>
      </c>
      <c r="D11" t="s">
        <v>9</v>
      </c>
      <c r="E11">
        <v>2</v>
      </c>
      <c r="F11">
        <v>1</v>
      </c>
      <c r="G11">
        <v>0.5</v>
      </c>
    </row>
    <row r="12" spans="1:12">
      <c r="A12" s="1">
        <v>42888</v>
      </c>
      <c r="B12" t="s">
        <v>17</v>
      </c>
      <c r="C12" t="s">
        <v>8</v>
      </c>
      <c r="D12" t="s">
        <v>9</v>
      </c>
      <c r="E12">
        <v>1</v>
      </c>
      <c r="F12">
        <v>1</v>
      </c>
      <c r="G12">
        <v>1</v>
      </c>
    </row>
    <row r="13" spans="1:12">
      <c r="A13" s="1">
        <v>42888</v>
      </c>
      <c r="B13" t="s">
        <v>24</v>
      </c>
      <c r="C13" t="s">
        <v>21</v>
      </c>
      <c r="D13" t="s">
        <v>22</v>
      </c>
      <c r="E13">
        <v>368</v>
      </c>
      <c r="F13">
        <v>186</v>
      </c>
      <c r="G13">
        <v>0.50543478260869568</v>
      </c>
    </row>
    <row r="14" spans="1:12">
      <c r="A14" s="1">
        <v>42888</v>
      </c>
      <c r="B14" t="s">
        <v>24</v>
      </c>
      <c r="C14" t="s">
        <v>25</v>
      </c>
      <c r="D14" t="s">
        <v>26</v>
      </c>
      <c r="E14">
        <v>178</v>
      </c>
      <c r="F14">
        <v>91</v>
      </c>
      <c r="G14">
        <v>0.5112359550561798</v>
      </c>
    </row>
    <row r="15" spans="1:12">
      <c r="A15" s="1">
        <v>42888</v>
      </c>
      <c r="B15" t="s">
        <v>24</v>
      </c>
      <c r="C15" t="s">
        <v>27</v>
      </c>
      <c r="D15" t="s">
        <v>30</v>
      </c>
      <c r="E15">
        <v>5</v>
      </c>
      <c r="F15">
        <v>3</v>
      </c>
      <c r="G15">
        <v>0.6</v>
      </c>
    </row>
    <row r="16" spans="1:12">
      <c r="A16" s="1">
        <v>42888</v>
      </c>
      <c r="B16" t="s">
        <v>24</v>
      </c>
      <c r="C16" t="s">
        <v>27</v>
      </c>
      <c r="D16" t="s">
        <v>52</v>
      </c>
      <c r="E16">
        <v>3</v>
      </c>
      <c r="F16">
        <v>1</v>
      </c>
      <c r="G16">
        <v>0.33333333333333331</v>
      </c>
    </row>
    <row r="17" spans="1:7">
      <c r="A17" s="1">
        <v>42888</v>
      </c>
      <c r="B17" t="s">
        <v>24</v>
      </c>
      <c r="C17" t="s">
        <v>27</v>
      </c>
      <c r="D17" t="s">
        <v>32</v>
      </c>
      <c r="E17">
        <v>2</v>
      </c>
      <c r="F17">
        <v>1</v>
      </c>
      <c r="G17">
        <v>0.5</v>
      </c>
    </row>
    <row r="18" spans="1:7">
      <c r="A18" s="1">
        <v>42888</v>
      </c>
      <c r="B18" t="s">
        <v>24</v>
      </c>
      <c r="C18" t="s">
        <v>27</v>
      </c>
      <c r="D18" t="s">
        <v>28</v>
      </c>
      <c r="E18">
        <v>2</v>
      </c>
      <c r="F18">
        <v>0</v>
      </c>
      <c r="G18">
        <v>0</v>
      </c>
    </row>
    <row r="19" spans="1:7">
      <c r="A19" s="1">
        <v>42888</v>
      </c>
      <c r="B19" t="s">
        <v>24</v>
      </c>
      <c r="C19" t="s">
        <v>27</v>
      </c>
      <c r="D19" t="s">
        <v>29</v>
      </c>
      <c r="E19">
        <v>1</v>
      </c>
      <c r="F19">
        <v>1</v>
      </c>
      <c r="G19">
        <v>1</v>
      </c>
    </row>
    <row r="20" spans="1:7">
      <c r="A20" s="1">
        <v>42888</v>
      </c>
      <c r="B20" t="s">
        <v>24</v>
      </c>
      <c r="C20" t="s">
        <v>27</v>
      </c>
      <c r="D20" t="s">
        <v>33</v>
      </c>
      <c r="E20">
        <v>1</v>
      </c>
      <c r="F20">
        <v>1</v>
      </c>
      <c r="G20">
        <v>1</v>
      </c>
    </row>
    <row r="21" spans="1:7">
      <c r="A21" s="1">
        <v>42888</v>
      </c>
      <c r="B21" t="s">
        <v>53</v>
      </c>
      <c r="C21" t="s">
        <v>8</v>
      </c>
      <c r="D21" t="s">
        <v>9</v>
      </c>
      <c r="E21">
        <v>1</v>
      </c>
      <c r="F21">
        <v>1</v>
      </c>
      <c r="G21">
        <v>1</v>
      </c>
    </row>
    <row r="22" spans="1:7">
      <c r="A22" s="1">
        <v>42888</v>
      </c>
      <c r="B22" t="s">
        <v>54</v>
      </c>
      <c r="C22" t="s">
        <v>8</v>
      </c>
      <c r="D22" t="s">
        <v>9</v>
      </c>
      <c r="E22">
        <v>1</v>
      </c>
      <c r="F22">
        <v>1</v>
      </c>
      <c r="G22">
        <v>1</v>
      </c>
    </row>
    <row r="23" spans="1:7">
      <c r="A23" s="1">
        <v>42888</v>
      </c>
      <c r="B23" t="s">
        <v>34</v>
      </c>
      <c r="C23" t="s">
        <v>37</v>
      </c>
      <c r="D23" t="s">
        <v>39</v>
      </c>
      <c r="E23">
        <v>1</v>
      </c>
      <c r="F23">
        <v>0</v>
      </c>
      <c r="G23">
        <v>0</v>
      </c>
    </row>
    <row r="24" spans="1:7">
      <c r="A24" s="1">
        <v>42888</v>
      </c>
      <c r="B24" t="s">
        <v>40</v>
      </c>
      <c r="C24" t="s">
        <v>21</v>
      </c>
      <c r="D24" t="s">
        <v>22</v>
      </c>
      <c r="E24">
        <v>2</v>
      </c>
      <c r="F24">
        <v>2</v>
      </c>
      <c r="G24">
        <v>1</v>
      </c>
    </row>
    <row r="25" spans="1:7">
      <c r="A25" s="1">
        <v>42888</v>
      </c>
      <c r="B25" t="s">
        <v>42</v>
      </c>
      <c r="C25" t="s">
        <v>8</v>
      </c>
      <c r="D25" t="s">
        <v>10</v>
      </c>
      <c r="E25">
        <v>1</v>
      </c>
      <c r="F25">
        <v>1</v>
      </c>
      <c r="G25">
        <v>1</v>
      </c>
    </row>
    <row r="26" spans="1:7">
      <c r="A26" s="1">
        <v>42888</v>
      </c>
      <c r="B26" t="s">
        <v>43</v>
      </c>
      <c r="C26" t="s">
        <v>8</v>
      </c>
      <c r="D26" t="s">
        <v>9</v>
      </c>
      <c r="E26">
        <v>1</v>
      </c>
      <c r="F26">
        <v>1</v>
      </c>
      <c r="G26">
        <v>1</v>
      </c>
    </row>
    <row r="27" spans="1:7">
      <c r="A27" s="1">
        <v>42888</v>
      </c>
      <c r="B27" t="s">
        <v>43</v>
      </c>
      <c r="C27" t="s">
        <v>8</v>
      </c>
      <c r="D27" t="s">
        <v>12</v>
      </c>
      <c r="E27">
        <v>1</v>
      </c>
      <c r="F27">
        <v>0</v>
      </c>
      <c r="G27">
        <v>0</v>
      </c>
    </row>
    <row r="28" spans="1:7">
      <c r="A28" s="1">
        <v>42888</v>
      </c>
      <c r="B28" t="s">
        <v>55</v>
      </c>
      <c r="C28" t="s">
        <v>56</v>
      </c>
      <c r="D28" t="s">
        <v>57</v>
      </c>
      <c r="E28">
        <v>2</v>
      </c>
      <c r="F28">
        <v>0</v>
      </c>
      <c r="G28">
        <v>0</v>
      </c>
    </row>
    <row r="29" spans="1:7">
      <c r="A29" s="1">
        <v>42888</v>
      </c>
      <c r="B29" t="s">
        <v>55</v>
      </c>
      <c r="C29" t="s">
        <v>56</v>
      </c>
      <c r="D29" t="s">
        <v>58</v>
      </c>
      <c r="E29">
        <v>1</v>
      </c>
      <c r="F29">
        <v>1</v>
      </c>
      <c r="G29">
        <v>1</v>
      </c>
    </row>
    <row r="30" spans="1:7">
      <c r="A30" s="1">
        <v>42888</v>
      </c>
      <c r="B30" t="s">
        <v>55</v>
      </c>
      <c r="C30" t="s">
        <v>56</v>
      </c>
      <c r="D30" t="s">
        <v>59</v>
      </c>
      <c r="E30">
        <v>1</v>
      </c>
      <c r="F30">
        <v>0</v>
      </c>
      <c r="G30">
        <v>0</v>
      </c>
    </row>
    <row r="31" spans="1:7">
      <c r="A31" s="1">
        <v>42888</v>
      </c>
      <c r="B31" t="s">
        <v>55</v>
      </c>
      <c r="C31" t="s">
        <v>56</v>
      </c>
      <c r="D31" t="s">
        <v>60</v>
      </c>
      <c r="E31">
        <v>1</v>
      </c>
      <c r="F31">
        <v>1</v>
      </c>
      <c r="G31">
        <v>1</v>
      </c>
    </row>
    <row r="32" spans="1:7">
      <c r="A32" s="1">
        <v>42888</v>
      </c>
      <c r="B32" t="s">
        <v>44</v>
      </c>
      <c r="C32" t="s">
        <v>8</v>
      </c>
      <c r="D32" t="s">
        <v>9</v>
      </c>
      <c r="E32">
        <v>32</v>
      </c>
      <c r="F32">
        <v>18</v>
      </c>
      <c r="G32">
        <v>0.5625</v>
      </c>
    </row>
    <row r="33" spans="1:7">
      <c r="A33" s="1">
        <v>42888</v>
      </c>
      <c r="B33" t="s">
        <v>44</v>
      </c>
      <c r="C33" t="s">
        <v>8</v>
      </c>
      <c r="D33" t="s">
        <v>11</v>
      </c>
      <c r="E33">
        <v>19</v>
      </c>
      <c r="F33">
        <v>4</v>
      </c>
      <c r="G33">
        <v>0.21052631578947367</v>
      </c>
    </row>
    <row r="34" spans="1:7">
      <c r="A34" s="1">
        <v>42888</v>
      </c>
      <c r="B34" t="s">
        <v>44</v>
      </c>
      <c r="C34" t="s">
        <v>8</v>
      </c>
      <c r="D34" t="s">
        <v>10</v>
      </c>
      <c r="E34">
        <v>11</v>
      </c>
      <c r="F34">
        <v>8</v>
      </c>
      <c r="G34">
        <v>0.72727272727272729</v>
      </c>
    </row>
    <row r="35" spans="1:7">
      <c r="A35" s="1">
        <v>42888</v>
      </c>
      <c r="B35" t="s">
        <v>44</v>
      </c>
      <c r="C35" t="s">
        <v>8</v>
      </c>
      <c r="D35" t="s">
        <v>12</v>
      </c>
      <c r="E35">
        <v>2</v>
      </c>
      <c r="F35">
        <v>1</v>
      </c>
      <c r="G35">
        <v>0.5</v>
      </c>
    </row>
    <row r="36" spans="1:7">
      <c r="A36" s="1">
        <v>42888</v>
      </c>
      <c r="B36" t="s">
        <v>44</v>
      </c>
      <c r="C36" t="s">
        <v>8</v>
      </c>
      <c r="D36" t="s">
        <v>13</v>
      </c>
      <c r="E36">
        <v>2</v>
      </c>
      <c r="F36">
        <v>2</v>
      </c>
      <c r="G36">
        <v>1</v>
      </c>
    </row>
    <row r="37" spans="1:7">
      <c r="A37" s="1">
        <v>42888</v>
      </c>
      <c r="B37" t="s">
        <v>45</v>
      </c>
      <c r="C37" t="s">
        <v>25</v>
      </c>
      <c r="D37" t="s">
        <v>26</v>
      </c>
      <c r="E37">
        <v>2</v>
      </c>
      <c r="F37">
        <v>0</v>
      </c>
      <c r="G37">
        <v>0</v>
      </c>
    </row>
    <row r="38" spans="1:7">
      <c r="A38" s="1">
        <v>42888</v>
      </c>
      <c r="B38" t="s">
        <v>45</v>
      </c>
      <c r="C38" t="s">
        <v>21</v>
      </c>
      <c r="D38" t="s">
        <v>22</v>
      </c>
      <c r="E38">
        <v>2</v>
      </c>
      <c r="F38">
        <v>1</v>
      </c>
      <c r="G38">
        <v>0.5</v>
      </c>
    </row>
    <row r="39" spans="1:7">
      <c r="A39" s="1">
        <v>42888</v>
      </c>
      <c r="B39" t="s">
        <v>46</v>
      </c>
      <c r="C39" t="s">
        <v>21</v>
      </c>
      <c r="D39" t="s">
        <v>22</v>
      </c>
      <c r="E39">
        <v>1</v>
      </c>
      <c r="F39">
        <v>0</v>
      </c>
      <c r="G39">
        <v>0</v>
      </c>
    </row>
    <row r="40" spans="1:7">
      <c r="A40" s="1">
        <v>42888</v>
      </c>
      <c r="B40" t="s">
        <v>47</v>
      </c>
      <c r="C40" t="s">
        <v>21</v>
      </c>
      <c r="D40" t="s">
        <v>22</v>
      </c>
      <c r="E40">
        <v>1</v>
      </c>
      <c r="F40">
        <v>1</v>
      </c>
      <c r="G40">
        <v>1</v>
      </c>
    </row>
    <row r="41" spans="1:7">
      <c r="A41" s="1">
        <v>42888</v>
      </c>
      <c r="B41" t="s">
        <v>61</v>
      </c>
      <c r="C41" t="s">
        <v>21</v>
      </c>
      <c r="D41" t="s">
        <v>22</v>
      </c>
      <c r="E41">
        <v>1</v>
      </c>
      <c r="F41">
        <v>0</v>
      </c>
      <c r="G41">
        <v>0</v>
      </c>
    </row>
    <row r="42" spans="1:7">
      <c r="A42" s="1">
        <v>42888</v>
      </c>
      <c r="B42" t="s">
        <v>61</v>
      </c>
      <c r="C42" t="s">
        <v>8</v>
      </c>
      <c r="D42" t="s">
        <v>12</v>
      </c>
      <c r="E42">
        <v>1</v>
      </c>
      <c r="F42">
        <v>0</v>
      </c>
      <c r="G42">
        <v>0</v>
      </c>
    </row>
    <row r="43" spans="1:7">
      <c r="A43" s="1">
        <v>42888</v>
      </c>
      <c r="B43" t="s">
        <v>48</v>
      </c>
      <c r="C43" t="s">
        <v>8</v>
      </c>
      <c r="D43" t="s">
        <v>9</v>
      </c>
      <c r="E43">
        <v>59</v>
      </c>
      <c r="F43">
        <v>27</v>
      </c>
      <c r="G43">
        <v>0.4576271186440678</v>
      </c>
    </row>
    <row r="44" spans="1:7">
      <c r="A44" s="1">
        <v>42888</v>
      </c>
      <c r="B44" t="s">
        <v>48</v>
      </c>
      <c r="C44" t="s">
        <v>8</v>
      </c>
      <c r="D44" t="s">
        <v>11</v>
      </c>
      <c r="E44">
        <v>28</v>
      </c>
      <c r="F44">
        <v>11</v>
      </c>
      <c r="G44">
        <v>0.39285714285714285</v>
      </c>
    </row>
    <row r="45" spans="1:7">
      <c r="A45" s="1">
        <v>42888</v>
      </c>
      <c r="B45" t="s">
        <v>48</v>
      </c>
      <c r="C45" t="s">
        <v>8</v>
      </c>
      <c r="D45" t="s">
        <v>10</v>
      </c>
      <c r="E45">
        <v>21</v>
      </c>
      <c r="F45">
        <v>15</v>
      </c>
      <c r="G45">
        <v>0.7142857142857143</v>
      </c>
    </row>
    <row r="46" spans="1:7">
      <c r="A46" s="1">
        <v>42888</v>
      </c>
      <c r="B46" t="s">
        <v>48</v>
      </c>
      <c r="C46" t="s">
        <v>8</v>
      </c>
      <c r="D46" t="s">
        <v>12</v>
      </c>
      <c r="E46">
        <v>12</v>
      </c>
      <c r="F46">
        <v>7</v>
      </c>
      <c r="G46">
        <v>0.58333333333333337</v>
      </c>
    </row>
    <row r="47" spans="1:7">
      <c r="A47" s="1">
        <v>42888</v>
      </c>
      <c r="B47" t="s">
        <v>48</v>
      </c>
      <c r="C47" t="s">
        <v>8</v>
      </c>
      <c r="D47" t="s">
        <v>14</v>
      </c>
      <c r="E47">
        <v>6</v>
      </c>
      <c r="F47">
        <v>4</v>
      </c>
      <c r="G47">
        <v>0.66666666666666663</v>
      </c>
    </row>
    <row r="48" spans="1:7">
      <c r="A48" s="1">
        <v>42888</v>
      </c>
      <c r="B48" t="s">
        <v>48</v>
      </c>
      <c r="C48" t="s">
        <v>8</v>
      </c>
      <c r="D48" t="s">
        <v>13</v>
      </c>
      <c r="E48">
        <v>4</v>
      </c>
      <c r="F48">
        <v>2</v>
      </c>
      <c r="G48">
        <v>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activeCell="L5" sqref="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62</v>
      </c>
      <c r="K1" s="2" t="s">
        <v>63</v>
      </c>
      <c r="L1" s="2" t="s">
        <v>64</v>
      </c>
    </row>
    <row r="2" spans="1:12">
      <c r="A2" s="1">
        <v>42887</v>
      </c>
      <c r="B2" t="s">
        <v>7</v>
      </c>
      <c r="C2" t="s">
        <v>8</v>
      </c>
      <c r="D2" t="s">
        <v>9</v>
      </c>
      <c r="E2">
        <v>302</v>
      </c>
      <c r="F2">
        <v>165</v>
      </c>
      <c r="G2">
        <v>0.54635761589403975</v>
      </c>
      <c r="I2" t="s">
        <v>65</v>
      </c>
      <c r="J2" s="2">
        <f>SUMIF(B:B,"=AR",E:E)</f>
        <v>965</v>
      </c>
      <c r="K2" s="2">
        <f>SUMIF(B:B,"=AR",F:F)</f>
        <v>507</v>
      </c>
      <c r="L2">
        <f t="shared" ref="L2:L4" si="0">K2/J2</f>
        <v>0.52538860103626939</v>
      </c>
    </row>
    <row r="3" spans="1:12">
      <c r="A3" s="1">
        <v>42887</v>
      </c>
      <c r="B3" t="s">
        <v>7</v>
      </c>
      <c r="C3" t="s">
        <v>8</v>
      </c>
      <c r="D3" t="s">
        <v>10</v>
      </c>
      <c r="E3">
        <v>244</v>
      </c>
      <c r="F3">
        <v>131</v>
      </c>
      <c r="G3">
        <v>0.53688524590163933</v>
      </c>
      <c r="I3" t="s">
        <v>66</v>
      </c>
      <c r="J3">
        <f>SUMIF(B:B,"=ID",E:E)</f>
        <v>560</v>
      </c>
      <c r="K3">
        <f>SUMIF(B:B,"=ID",F:F)</f>
        <v>286</v>
      </c>
      <c r="L3">
        <f t="shared" si="0"/>
        <v>0.51071428571428568</v>
      </c>
    </row>
    <row r="4" spans="1:12">
      <c r="A4" s="1">
        <v>42887</v>
      </c>
      <c r="B4" t="s">
        <v>7</v>
      </c>
      <c r="C4" t="s">
        <v>8</v>
      </c>
      <c r="D4" t="s">
        <v>11</v>
      </c>
      <c r="E4">
        <v>211</v>
      </c>
      <c r="F4">
        <v>109</v>
      </c>
      <c r="G4">
        <v>0.51658767772511849</v>
      </c>
      <c r="I4" t="s">
        <v>67</v>
      </c>
      <c r="J4">
        <f>SUMIF(B:B,"=MX",E:E)</f>
        <v>4</v>
      </c>
      <c r="K4">
        <f>SUMIF(B:B,"=MX",F:F)</f>
        <v>2</v>
      </c>
      <c r="L4">
        <f t="shared" si="0"/>
        <v>0.5</v>
      </c>
    </row>
    <row r="5" spans="1:12">
      <c r="A5" s="1">
        <v>42887</v>
      </c>
      <c r="B5" t="s">
        <v>7</v>
      </c>
      <c r="C5" t="s">
        <v>8</v>
      </c>
      <c r="D5" t="s">
        <v>12</v>
      </c>
      <c r="E5">
        <v>130</v>
      </c>
      <c r="F5">
        <v>60</v>
      </c>
      <c r="G5">
        <v>0.46153846153846156</v>
      </c>
      <c r="I5" t="s">
        <v>68</v>
      </c>
      <c r="J5">
        <f>SUMIF(B:B,"=US",E:E)</f>
        <v>0</v>
      </c>
      <c r="K5">
        <f>SUMIF(B:B,"=US",F:F)</f>
        <v>0</v>
      </c>
      <c r="L5">
        <v>0</v>
      </c>
    </row>
    <row r="6" spans="1:12">
      <c r="A6" s="1">
        <v>42887</v>
      </c>
      <c r="B6" t="s">
        <v>7</v>
      </c>
      <c r="C6" t="s">
        <v>8</v>
      </c>
      <c r="D6" t="s">
        <v>13</v>
      </c>
      <c r="E6">
        <v>45</v>
      </c>
      <c r="F6">
        <v>26</v>
      </c>
      <c r="G6">
        <v>0.57777777777777772</v>
      </c>
    </row>
    <row r="7" spans="1:12">
      <c r="A7" s="1">
        <v>42887</v>
      </c>
      <c r="B7" t="s">
        <v>7</v>
      </c>
      <c r="C7" t="s">
        <v>8</v>
      </c>
      <c r="D7" t="s">
        <v>14</v>
      </c>
      <c r="E7">
        <v>32</v>
      </c>
      <c r="F7">
        <v>15</v>
      </c>
      <c r="G7">
        <v>0.46875</v>
      </c>
    </row>
    <row r="8" spans="1:12">
      <c r="A8" s="1">
        <v>42887</v>
      </c>
      <c r="B8" t="s">
        <v>7</v>
      </c>
      <c r="C8" t="s">
        <v>8</v>
      </c>
      <c r="D8" t="s">
        <v>15</v>
      </c>
      <c r="E8">
        <v>1</v>
      </c>
      <c r="F8">
        <v>1</v>
      </c>
      <c r="G8">
        <v>1</v>
      </c>
    </row>
    <row r="9" spans="1:12">
      <c r="A9" s="1">
        <v>42887</v>
      </c>
      <c r="B9" t="s">
        <v>16</v>
      </c>
      <c r="C9" t="s">
        <v>8</v>
      </c>
      <c r="D9" t="s">
        <v>11</v>
      </c>
      <c r="E9">
        <v>1</v>
      </c>
      <c r="F9">
        <v>0</v>
      </c>
      <c r="G9">
        <v>0</v>
      </c>
    </row>
    <row r="10" spans="1:12">
      <c r="A10" s="1">
        <v>42887</v>
      </c>
      <c r="B10" t="s">
        <v>17</v>
      </c>
      <c r="C10" t="s">
        <v>8</v>
      </c>
      <c r="D10" t="s">
        <v>9</v>
      </c>
      <c r="E10">
        <v>1</v>
      </c>
      <c r="F10">
        <v>1</v>
      </c>
      <c r="G10">
        <v>1</v>
      </c>
    </row>
    <row r="11" spans="1:12">
      <c r="A11" s="1">
        <v>42887</v>
      </c>
      <c r="B11" t="s">
        <v>18</v>
      </c>
      <c r="C11" t="s">
        <v>8</v>
      </c>
      <c r="D11" t="s">
        <v>9</v>
      </c>
      <c r="E11">
        <v>1</v>
      </c>
      <c r="F11">
        <v>1</v>
      </c>
      <c r="G11">
        <v>1</v>
      </c>
    </row>
    <row r="12" spans="1:12">
      <c r="A12" s="1">
        <v>42887</v>
      </c>
      <c r="B12" t="s">
        <v>19</v>
      </c>
      <c r="C12" t="s">
        <v>8</v>
      </c>
      <c r="D12" t="s">
        <v>11</v>
      </c>
      <c r="E12">
        <v>1</v>
      </c>
      <c r="F12">
        <v>1</v>
      </c>
      <c r="G12">
        <v>1</v>
      </c>
    </row>
    <row r="13" spans="1:12">
      <c r="A13" s="1">
        <v>42887</v>
      </c>
      <c r="B13" t="s">
        <v>20</v>
      </c>
      <c r="C13" t="s">
        <v>21</v>
      </c>
      <c r="D13" t="s">
        <v>22</v>
      </c>
      <c r="E13">
        <v>1</v>
      </c>
      <c r="F13">
        <v>0</v>
      </c>
      <c r="G13">
        <v>0</v>
      </c>
    </row>
    <row r="14" spans="1:12">
      <c r="A14" s="1">
        <v>42887</v>
      </c>
      <c r="B14" t="s">
        <v>23</v>
      </c>
      <c r="C14" t="s">
        <v>21</v>
      </c>
      <c r="D14" t="s">
        <v>22</v>
      </c>
      <c r="E14">
        <v>1</v>
      </c>
      <c r="F14">
        <v>1</v>
      </c>
      <c r="G14">
        <v>1</v>
      </c>
    </row>
    <row r="15" spans="1:12">
      <c r="A15" s="1">
        <v>42887</v>
      </c>
      <c r="B15" t="s">
        <v>24</v>
      </c>
      <c r="C15" t="s">
        <v>21</v>
      </c>
      <c r="D15" t="s">
        <v>22</v>
      </c>
      <c r="E15">
        <v>323</v>
      </c>
      <c r="F15">
        <v>167</v>
      </c>
      <c r="G15">
        <v>0.51702786377708976</v>
      </c>
    </row>
    <row r="16" spans="1:12">
      <c r="A16" s="1">
        <v>42887</v>
      </c>
      <c r="B16" t="s">
        <v>24</v>
      </c>
      <c r="C16" t="s">
        <v>25</v>
      </c>
      <c r="D16" t="s">
        <v>26</v>
      </c>
      <c r="E16">
        <v>222</v>
      </c>
      <c r="F16">
        <v>108</v>
      </c>
      <c r="G16">
        <v>0.48648648648648651</v>
      </c>
    </row>
    <row r="17" spans="1:7">
      <c r="A17" s="1">
        <v>42887</v>
      </c>
      <c r="B17" t="s">
        <v>24</v>
      </c>
      <c r="C17" t="s">
        <v>27</v>
      </c>
      <c r="D17" t="s">
        <v>28</v>
      </c>
      <c r="E17">
        <v>4</v>
      </c>
      <c r="F17">
        <v>3</v>
      </c>
      <c r="G17">
        <v>0.75</v>
      </c>
    </row>
    <row r="18" spans="1:7">
      <c r="A18" s="1">
        <v>42887</v>
      </c>
      <c r="B18" t="s">
        <v>24</v>
      </c>
      <c r="C18" t="s">
        <v>27</v>
      </c>
      <c r="D18" t="s">
        <v>29</v>
      </c>
      <c r="E18">
        <v>3</v>
      </c>
      <c r="F18">
        <v>2</v>
      </c>
      <c r="G18">
        <v>0.66666666666666663</v>
      </c>
    </row>
    <row r="19" spans="1:7">
      <c r="A19" s="1">
        <v>42887</v>
      </c>
      <c r="B19" t="s">
        <v>24</v>
      </c>
      <c r="C19" t="s">
        <v>27</v>
      </c>
      <c r="D19" t="s">
        <v>30</v>
      </c>
      <c r="E19">
        <v>3</v>
      </c>
      <c r="F19">
        <v>2</v>
      </c>
      <c r="G19">
        <v>0.66666666666666663</v>
      </c>
    </row>
    <row r="20" spans="1:7">
      <c r="A20" s="1">
        <v>42887</v>
      </c>
      <c r="B20" t="s">
        <v>24</v>
      </c>
      <c r="C20" t="s">
        <v>21</v>
      </c>
      <c r="D20" t="s">
        <v>31</v>
      </c>
      <c r="E20">
        <v>2</v>
      </c>
      <c r="F20">
        <v>2</v>
      </c>
      <c r="G20">
        <v>1</v>
      </c>
    </row>
    <row r="21" spans="1:7">
      <c r="A21" s="1">
        <v>42887</v>
      </c>
      <c r="B21" t="s">
        <v>24</v>
      </c>
      <c r="C21" t="s">
        <v>27</v>
      </c>
      <c r="D21" t="s">
        <v>32</v>
      </c>
      <c r="E21">
        <v>2</v>
      </c>
      <c r="F21">
        <v>1</v>
      </c>
      <c r="G21">
        <v>0.5</v>
      </c>
    </row>
    <row r="22" spans="1:7">
      <c r="A22" s="1">
        <v>42887</v>
      </c>
      <c r="B22" t="s">
        <v>24</v>
      </c>
      <c r="C22" t="s">
        <v>27</v>
      </c>
      <c r="D22" t="s">
        <v>33</v>
      </c>
      <c r="E22">
        <v>1</v>
      </c>
      <c r="F22">
        <v>1</v>
      </c>
      <c r="G22">
        <v>1</v>
      </c>
    </row>
    <row r="23" spans="1:7">
      <c r="A23" s="1">
        <v>42887</v>
      </c>
      <c r="B23" t="s">
        <v>34</v>
      </c>
      <c r="C23" t="s">
        <v>8</v>
      </c>
      <c r="D23" t="s">
        <v>11</v>
      </c>
      <c r="E23">
        <v>1</v>
      </c>
      <c r="F23">
        <v>0</v>
      </c>
      <c r="G23">
        <v>0</v>
      </c>
    </row>
    <row r="24" spans="1:7">
      <c r="A24" s="1">
        <v>42887</v>
      </c>
      <c r="B24" t="s">
        <v>34</v>
      </c>
      <c r="C24" t="s">
        <v>35</v>
      </c>
      <c r="D24" t="s">
        <v>36</v>
      </c>
      <c r="E24">
        <v>1</v>
      </c>
      <c r="F24">
        <v>1</v>
      </c>
      <c r="G24">
        <v>1</v>
      </c>
    </row>
    <row r="25" spans="1:7">
      <c r="A25" s="1">
        <v>42887</v>
      </c>
      <c r="B25" t="s">
        <v>34</v>
      </c>
      <c r="C25" t="s">
        <v>37</v>
      </c>
      <c r="D25" t="s">
        <v>38</v>
      </c>
      <c r="E25">
        <v>1</v>
      </c>
      <c r="F25">
        <v>1</v>
      </c>
      <c r="G25">
        <v>1</v>
      </c>
    </row>
    <row r="26" spans="1:7">
      <c r="A26" s="1">
        <v>42887</v>
      </c>
      <c r="B26" t="s">
        <v>34</v>
      </c>
      <c r="C26" t="s">
        <v>37</v>
      </c>
      <c r="D26" t="s">
        <v>39</v>
      </c>
      <c r="E26">
        <v>1</v>
      </c>
      <c r="F26">
        <v>0</v>
      </c>
      <c r="G26">
        <v>0</v>
      </c>
    </row>
    <row r="27" spans="1:7">
      <c r="A27" s="1">
        <v>42887</v>
      </c>
      <c r="B27" t="s">
        <v>40</v>
      </c>
      <c r="C27" t="s">
        <v>21</v>
      </c>
      <c r="D27" t="s">
        <v>22</v>
      </c>
      <c r="E27">
        <v>1</v>
      </c>
      <c r="F27">
        <v>0</v>
      </c>
      <c r="G27">
        <v>0</v>
      </c>
    </row>
    <row r="28" spans="1:7">
      <c r="A28" s="1">
        <v>42887</v>
      </c>
      <c r="B28" t="s">
        <v>40</v>
      </c>
      <c r="C28" t="s">
        <v>25</v>
      </c>
      <c r="D28" t="s">
        <v>41</v>
      </c>
      <c r="E28">
        <v>1</v>
      </c>
      <c r="F28">
        <v>0</v>
      </c>
      <c r="G28">
        <v>0</v>
      </c>
    </row>
    <row r="29" spans="1:7">
      <c r="A29" s="1">
        <v>42887</v>
      </c>
      <c r="B29" t="s">
        <v>42</v>
      </c>
      <c r="C29" t="s">
        <v>25</v>
      </c>
      <c r="D29" t="s">
        <v>26</v>
      </c>
      <c r="E29">
        <v>2</v>
      </c>
      <c r="F29">
        <v>0</v>
      </c>
      <c r="G29">
        <v>0</v>
      </c>
    </row>
    <row r="30" spans="1:7">
      <c r="A30" s="1">
        <v>42887</v>
      </c>
      <c r="B30" t="s">
        <v>42</v>
      </c>
      <c r="C30" t="s">
        <v>8</v>
      </c>
      <c r="D30" t="s">
        <v>11</v>
      </c>
      <c r="E30">
        <v>1</v>
      </c>
      <c r="F30">
        <v>1</v>
      </c>
      <c r="G30">
        <v>1</v>
      </c>
    </row>
    <row r="31" spans="1:7">
      <c r="A31" s="1">
        <v>42887</v>
      </c>
      <c r="B31" t="s">
        <v>43</v>
      </c>
      <c r="C31" t="s">
        <v>8</v>
      </c>
      <c r="D31" t="s">
        <v>11</v>
      </c>
      <c r="E31">
        <v>1</v>
      </c>
      <c r="F31">
        <v>0</v>
      </c>
      <c r="G31">
        <v>0</v>
      </c>
    </row>
    <row r="32" spans="1:7">
      <c r="A32" s="1">
        <v>42887</v>
      </c>
      <c r="B32" t="s">
        <v>43</v>
      </c>
      <c r="C32" t="s">
        <v>8</v>
      </c>
      <c r="D32" t="s">
        <v>10</v>
      </c>
      <c r="E32">
        <v>1</v>
      </c>
      <c r="F32">
        <v>0</v>
      </c>
      <c r="G32">
        <v>0</v>
      </c>
    </row>
    <row r="33" spans="1:7">
      <c r="A33" s="1">
        <v>42887</v>
      </c>
      <c r="B33" t="s">
        <v>44</v>
      </c>
      <c r="C33" t="s">
        <v>8</v>
      </c>
      <c r="D33" t="s">
        <v>9</v>
      </c>
      <c r="E33">
        <v>14</v>
      </c>
      <c r="F33">
        <v>7</v>
      </c>
      <c r="G33">
        <v>0.5</v>
      </c>
    </row>
    <row r="34" spans="1:7">
      <c r="A34" s="1">
        <v>42887</v>
      </c>
      <c r="B34" t="s">
        <v>44</v>
      </c>
      <c r="C34" t="s">
        <v>8</v>
      </c>
      <c r="D34" t="s">
        <v>11</v>
      </c>
      <c r="E34">
        <v>12</v>
      </c>
      <c r="F34">
        <v>8</v>
      </c>
      <c r="G34">
        <v>0.66666666666666663</v>
      </c>
    </row>
    <row r="35" spans="1:7">
      <c r="A35" s="1">
        <v>42887</v>
      </c>
      <c r="B35" t="s">
        <v>44</v>
      </c>
      <c r="C35" t="s">
        <v>8</v>
      </c>
      <c r="D35" t="s">
        <v>10</v>
      </c>
      <c r="E35">
        <v>9</v>
      </c>
      <c r="F35">
        <v>6</v>
      </c>
      <c r="G35">
        <v>0.66666666666666663</v>
      </c>
    </row>
    <row r="36" spans="1:7">
      <c r="A36" s="1">
        <v>42887</v>
      </c>
      <c r="B36" t="s">
        <v>44</v>
      </c>
      <c r="C36" t="s">
        <v>8</v>
      </c>
      <c r="D36" t="s">
        <v>12</v>
      </c>
      <c r="E36">
        <v>6</v>
      </c>
      <c r="F36">
        <v>2</v>
      </c>
      <c r="G36">
        <v>0.33333333333333331</v>
      </c>
    </row>
    <row r="37" spans="1:7">
      <c r="A37" s="1">
        <v>42887</v>
      </c>
      <c r="B37" t="s">
        <v>44</v>
      </c>
      <c r="C37" t="s">
        <v>8</v>
      </c>
      <c r="D37" t="s">
        <v>14</v>
      </c>
      <c r="E37">
        <v>4</v>
      </c>
      <c r="F37">
        <v>4</v>
      </c>
      <c r="G37">
        <v>1</v>
      </c>
    </row>
    <row r="38" spans="1:7">
      <c r="A38" s="1">
        <v>42887</v>
      </c>
      <c r="B38" t="s">
        <v>44</v>
      </c>
      <c r="C38" t="s">
        <v>8</v>
      </c>
      <c r="D38" t="s">
        <v>13</v>
      </c>
      <c r="E38">
        <v>1</v>
      </c>
      <c r="F38">
        <v>1</v>
      </c>
      <c r="G38">
        <v>1</v>
      </c>
    </row>
    <row r="39" spans="1:7">
      <c r="A39" s="1">
        <v>42887</v>
      </c>
      <c r="B39" t="s">
        <v>45</v>
      </c>
      <c r="C39" t="s">
        <v>25</v>
      </c>
      <c r="D39" t="s">
        <v>26</v>
      </c>
      <c r="E39">
        <v>2</v>
      </c>
      <c r="F39">
        <v>2</v>
      </c>
      <c r="G39">
        <v>1</v>
      </c>
    </row>
    <row r="40" spans="1:7">
      <c r="A40" s="1">
        <v>42887</v>
      </c>
      <c r="B40" t="s">
        <v>45</v>
      </c>
      <c r="C40" t="s">
        <v>21</v>
      </c>
      <c r="D40" t="s">
        <v>22</v>
      </c>
      <c r="E40">
        <v>1</v>
      </c>
      <c r="F40">
        <v>0</v>
      </c>
      <c r="G40">
        <v>0</v>
      </c>
    </row>
    <row r="41" spans="1:7">
      <c r="A41" s="1">
        <v>42887</v>
      </c>
      <c r="B41" t="s">
        <v>46</v>
      </c>
      <c r="C41" t="s">
        <v>21</v>
      </c>
      <c r="D41" t="s">
        <v>22</v>
      </c>
      <c r="E41">
        <v>1</v>
      </c>
      <c r="F41">
        <v>0</v>
      </c>
      <c r="G41">
        <v>0</v>
      </c>
    </row>
    <row r="42" spans="1:7">
      <c r="A42" s="1">
        <v>42887</v>
      </c>
      <c r="B42" t="s">
        <v>47</v>
      </c>
      <c r="C42" t="s">
        <v>21</v>
      </c>
      <c r="D42" t="s">
        <v>22</v>
      </c>
      <c r="E42">
        <v>1</v>
      </c>
      <c r="F42">
        <v>1</v>
      </c>
      <c r="G42">
        <v>1</v>
      </c>
    </row>
    <row r="43" spans="1:7">
      <c r="A43" s="1">
        <v>42887</v>
      </c>
      <c r="B43" t="s">
        <v>48</v>
      </c>
      <c r="C43" t="s">
        <v>8</v>
      </c>
      <c r="D43" t="s">
        <v>9</v>
      </c>
      <c r="E43">
        <v>28</v>
      </c>
      <c r="F43">
        <v>17</v>
      </c>
      <c r="G43">
        <v>0.6071428571428571</v>
      </c>
    </row>
    <row r="44" spans="1:7">
      <c r="A44" s="1">
        <v>42887</v>
      </c>
      <c r="B44" t="s">
        <v>48</v>
      </c>
      <c r="C44" t="s">
        <v>8</v>
      </c>
      <c r="D44" t="s">
        <v>11</v>
      </c>
      <c r="E44">
        <v>19</v>
      </c>
      <c r="F44">
        <v>13</v>
      </c>
      <c r="G44">
        <v>0.68421052631578949</v>
      </c>
    </row>
    <row r="45" spans="1:7">
      <c r="A45" s="1">
        <v>42887</v>
      </c>
      <c r="B45" t="s">
        <v>48</v>
      </c>
      <c r="C45" t="s">
        <v>8</v>
      </c>
      <c r="D45" t="s">
        <v>12</v>
      </c>
      <c r="E45">
        <v>9</v>
      </c>
      <c r="F45">
        <v>3</v>
      </c>
      <c r="G45">
        <v>0.33333333333333331</v>
      </c>
    </row>
    <row r="46" spans="1:7">
      <c r="A46" s="1">
        <v>42887</v>
      </c>
      <c r="B46" t="s">
        <v>48</v>
      </c>
      <c r="C46" t="s">
        <v>8</v>
      </c>
      <c r="D46" t="s">
        <v>10</v>
      </c>
      <c r="E46">
        <v>9</v>
      </c>
      <c r="F46">
        <v>6</v>
      </c>
      <c r="G46">
        <v>0.66666666666666663</v>
      </c>
    </row>
    <row r="47" spans="1:7">
      <c r="A47" s="1">
        <v>42887</v>
      </c>
      <c r="B47" t="s">
        <v>48</v>
      </c>
      <c r="C47" t="s">
        <v>8</v>
      </c>
      <c r="D47" t="s">
        <v>14</v>
      </c>
      <c r="E47">
        <v>3</v>
      </c>
      <c r="F47">
        <v>2</v>
      </c>
      <c r="G47">
        <v>0.66666666666666663</v>
      </c>
    </row>
    <row r="48" spans="1:7">
      <c r="A48" s="1">
        <v>42887</v>
      </c>
      <c r="B48" t="s">
        <v>48</v>
      </c>
      <c r="C48" t="s">
        <v>8</v>
      </c>
      <c r="D48" t="s">
        <v>13</v>
      </c>
      <c r="E48">
        <v>1</v>
      </c>
      <c r="F48">
        <v>0</v>
      </c>
      <c r="G4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L2" sqref="L2:L4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</v>
      </c>
      <c r="J1" s="2" t="s">
        <v>62</v>
      </c>
      <c r="K1" s="2" t="s">
        <v>63</v>
      </c>
      <c r="L1" s="2" t="s">
        <v>64</v>
      </c>
    </row>
    <row r="2" spans="1:12">
      <c r="A2" s="1">
        <v>42914</v>
      </c>
      <c r="B2" t="s">
        <v>24</v>
      </c>
      <c r="C2" t="s">
        <v>25</v>
      </c>
      <c r="D2" t="s">
        <v>26</v>
      </c>
      <c r="E2">
        <v>304</v>
      </c>
      <c r="F2">
        <v>154</v>
      </c>
      <c r="G2">
        <v>0.50657894736842102</v>
      </c>
      <c r="I2" t="s">
        <v>66</v>
      </c>
      <c r="J2">
        <f>SUMIF(B:B,"=ID",E:E)</f>
        <v>497</v>
      </c>
      <c r="K2">
        <f>SUMIF(B:B,"=ID",F:F)</f>
        <v>255</v>
      </c>
      <c r="L2">
        <f t="shared" ref="L2:L4" si="0">K2/J2</f>
        <v>0.51307847082494973</v>
      </c>
    </row>
    <row r="3" spans="1:12">
      <c r="A3" s="1">
        <v>42914</v>
      </c>
      <c r="B3" t="s">
        <v>24</v>
      </c>
      <c r="C3" t="s">
        <v>21</v>
      </c>
      <c r="D3" t="s">
        <v>22</v>
      </c>
      <c r="E3">
        <v>193</v>
      </c>
      <c r="F3">
        <v>101</v>
      </c>
      <c r="G3">
        <v>0.52331606217616577</v>
      </c>
      <c r="I3" t="s">
        <v>67</v>
      </c>
      <c r="J3">
        <f>SUMIF(B:B,"=MX",E:E)</f>
        <v>0</v>
      </c>
      <c r="K3">
        <f>SUMIF(B:B,"=MX",F:F)</f>
        <v>0</v>
      </c>
      <c r="L3">
        <v>0</v>
      </c>
    </row>
    <row r="4" spans="1:12">
      <c r="A4" s="1">
        <v>42914</v>
      </c>
      <c r="B4" t="s">
        <v>7</v>
      </c>
      <c r="C4" t="s">
        <v>8</v>
      </c>
      <c r="D4" t="s">
        <v>9</v>
      </c>
      <c r="E4">
        <v>7</v>
      </c>
      <c r="F4">
        <v>1</v>
      </c>
      <c r="G4">
        <v>0.14285714285714285</v>
      </c>
      <c r="I4" t="s">
        <v>68</v>
      </c>
      <c r="J4">
        <f>SUMIF(B:B,"=US",E:E)</f>
        <v>5</v>
      </c>
      <c r="K4">
        <f>SUMIF(B:B,"=US",F:F)</f>
        <v>3</v>
      </c>
      <c r="L4">
        <f t="shared" si="0"/>
        <v>0.6</v>
      </c>
    </row>
    <row r="5" spans="1:12">
      <c r="A5" s="1">
        <v>42914</v>
      </c>
      <c r="B5" t="s">
        <v>7</v>
      </c>
      <c r="C5" t="s">
        <v>8</v>
      </c>
      <c r="D5" t="s">
        <v>12</v>
      </c>
      <c r="E5">
        <v>6</v>
      </c>
      <c r="F5">
        <v>4</v>
      </c>
      <c r="G5">
        <v>0.66666666666666663</v>
      </c>
    </row>
    <row r="6" spans="1:12">
      <c r="A6" s="1">
        <v>42914</v>
      </c>
      <c r="B6" t="s">
        <v>7</v>
      </c>
      <c r="C6" t="s">
        <v>8</v>
      </c>
      <c r="D6" t="s">
        <v>13</v>
      </c>
      <c r="E6">
        <v>5</v>
      </c>
      <c r="F6">
        <v>2</v>
      </c>
      <c r="G6">
        <v>0.4</v>
      </c>
    </row>
    <row r="7" spans="1:12">
      <c r="A7" s="1">
        <v>42914</v>
      </c>
      <c r="B7" t="s">
        <v>7</v>
      </c>
      <c r="C7" t="s">
        <v>8</v>
      </c>
      <c r="D7" t="s">
        <v>11</v>
      </c>
      <c r="E7">
        <v>4</v>
      </c>
      <c r="F7">
        <v>3</v>
      </c>
      <c r="G7">
        <v>0.75</v>
      </c>
    </row>
    <row r="8" spans="1:12">
      <c r="A8" s="1">
        <v>42914</v>
      </c>
      <c r="B8" t="s">
        <v>61</v>
      </c>
      <c r="C8" t="s">
        <v>21</v>
      </c>
      <c r="D8" t="s">
        <v>22</v>
      </c>
      <c r="E8">
        <v>4</v>
      </c>
      <c r="F8">
        <v>3</v>
      </c>
      <c r="G8">
        <v>0.75</v>
      </c>
    </row>
    <row r="9" spans="1:12">
      <c r="A9" s="1">
        <v>42914</v>
      </c>
      <c r="B9" t="s">
        <v>7</v>
      </c>
      <c r="C9" t="s">
        <v>8</v>
      </c>
      <c r="D9" t="s">
        <v>10</v>
      </c>
      <c r="E9">
        <v>3</v>
      </c>
      <c r="F9">
        <v>2</v>
      </c>
      <c r="G9">
        <v>0.66666666666666663</v>
      </c>
    </row>
    <row r="10" spans="1:12">
      <c r="A10" s="1">
        <v>42914</v>
      </c>
      <c r="B10" t="s">
        <v>45</v>
      </c>
      <c r="C10" t="s">
        <v>25</v>
      </c>
      <c r="D10" t="s">
        <v>26</v>
      </c>
      <c r="E10">
        <v>2</v>
      </c>
      <c r="F10">
        <v>2</v>
      </c>
      <c r="G10">
        <v>1</v>
      </c>
    </row>
    <row r="11" spans="1:12">
      <c r="A11" s="1">
        <v>42914</v>
      </c>
      <c r="B11" t="s">
        <v>46</v>
      </c>
      <c r="C11" t="s">
        <v>21</v>
      </c>
      <c r="D11" t="s">
        <v>22</v>
      </c>
      <c r="E11">
        <v>1</v>
      </c>
      <c r="F11">
        <v>1</v>
      </c>
      <c r="G11">
        <v>1</v>
      </c>
    </row>
    <row r="12" spans="1:12">
      <c r="A12" s="1">
        <v>42914</v>
      </c>
      <c r="B12" t="s">
        <v>7</v>
      </c>
      <c r="C12" t="s">
        <v>8</v>
      </c>
      <c r="D12" t="s">
        <v>14</v>
      </c>
      <c r="E12">
        <v>1</v>
      </c>
      <c r="F12">
        <v>0</v>
      </c>
      <c r="G12">
        <v>0</v>
      </c>
    </row>
    <row r="13" spans="1:12">
      <c r="A13" s="1">
        <v>42914</v>
      </c>
      <c r="B13" t="s">
        <v>48</v>
      </c>
      <c r="C13" t="s">
        <v>8</v>
      </c>
      <c r="D13" t="s">
        <v>12</v>
      </c>
      <c r="E13">
        <v>1</v>
      </c>
      <c r="F13">
        <v>1</v>
      </c>
      <c r="G13">
        <v>1</v>
      </c>
    </row>
    <row r="14" spans="1:12">
      <c r="A14" s="1">
        <v>42914</v>
      </c>
      <c r="B14" t="s">
        <v>92</v>
      </c>
      <c r="C14" t="s">
        <v>25</v>
      </c>
      <c r="D14" t="s">
        <v>26</v>
      </c>
      <c r="E14">
        <v>1</v>
      </c>
      <c r="F14">
        <v>1</v>
      </c>
      <c r="G14">
        <v>1</v>
      </c>
    </row>
    <row r="15" spans="1:12">
      <c r="A15" s="1">
        <v>42914</v>
      </c>
      <c r="B15" t="s">
        <v>48</v>
      </c>
      <c r="C15" t="s">
        <v>8</v>
      </c>
      <c r="D15" t="s">
        <v>13</v>
      </c>
      <c r="E15">
        <v>1</v>
      </c>
      <c r="F15">
        <v>0</v>
      </c>
      <c r="G15">
        <v>0</v>
      </c>
    </row>
    <row r="16" spans="1:12">
      <c r="A16" s="1">
        <v>42914</v>
      </c>
      <c r="B16" t="s">
        <v>40</v>
      </c>
      <c r="C16" t="s">
        <v>21</v>
      </c>
      <c r="D16" t="s">
        <v>22</v>
      </c>
      <c r="E16">
        <v>1</v>
      </c>
      <c r="F16">
        <v>1</v>
      </c>
      <c r="G16">
        <v>1</v>
      </c>
    </row>
    <row r="17" spans="1:7">
      <c r="A17" s="1">
        <v>42914</v>
      </c>
      <c r="B17" t="s">
        <v>61</v>
      </c>
      <c r="C17" t="s">
        <v>25</v>
      </c>
      <c r="D17" t="s">
        <v>26</v>
      </c>
      <c r="E17">
        <v>1</v>
      </c>
      <c r="F17">
        <v>0</v>
      </c>
      <c r="G17">
        <v>0</v>
      </c>
    </row>
    <row r="18" spans="1:7">
      <c r="A18" s="1">
        <v>42914</v>
      </c>
      <c r="B18" t="s">
        <v>44</v>
      </c>
      <c r="C18" t="s">
        <v>8</v>
      </c>
      <c r="D18" t="s">
        <v>11</v>
      </c>
      <c r="E18">
        <v>1</v>
      </c>
      <c r="F18">
        <v>1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I1" sqref="I1:L4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62</v>
      </c>
      <c r="K1" s="2" t="s">
        <v>63</v>
      </c>
      <c r="L1" s="2" t="s">
        <v>64</v>
      </c>
    </row>
    <row r="2" spans="1:12">
      <c r="A2" s="1">
        <v>42913</v>
      </c>
      <c r="B2" t="s">
        <v>24</v>
      </c>
      <c r="C2" t="s">
        <v>25</v>
      </c>
      <c r="D2" t="s">
        <v>26</v>
      </c>
      <c r="E2">
        <v>296</v>
      </c>
      <c r="F2">
        <v>145</v>
      </c>
      <c r="G2">
        <v>0.48986486486486486</v>
      </c>
      <c r="I2" t="s">
        <v>66</v>
      </c>
      <c r="J2">
        <f>SUMIF(B:B,"=ID",E:E)</f>
        <v>454</v>
      </c>
      <c r="K2">
        <f>SUMIF(B:B,"=ID",F:F)</f>
        <v>247</v>
      </c>
      <c r="L2">
        <f t="shared" ref="L2:L4" si="0">K2/J2</f>
        <v>0.54405286343612336</v>
      </c>
    </row>
    <row r="3" spans="1:12">
      <c r="A3" s="1">
        <v>42913</v>
      </c>
      <c r="B3" t="s">
        <v>24</v>
      </c>
      <c r="C3" t="s">
        <v>21</v>
      </c>
      <c r="D3" t="s">
        <v>22</v>
      </c>
      <c r="E3">
        <v>158</v>
      </c>
      <c r="F3">
        <v>102</v>
      </c>
      <c r="G3">
        <v>0.64556962025316456</v>
      </c>
      <c r="I3" t="s">
        <v>67</v>
      </c>
      <c r="J3">
        <f>SUMIF(B:B,"=MX",E:E)</f>
        <v>0</v>
      </c>
      <c r="K3">
        <f>SUMIF(B:B,"=MX",F:F)</f>
        <v>0</v>
      </c>
      <c r="L3">
        <v>0</v>
      </c>
    </row>
    <row r="4" spans="1:12">
      <c r="A4" s="1">
        <v>42913</v>
      </c>
      <c r="B4" t="s">
        <v>7</v>
      </c>
      <c r="C4" t="s">
        <v>8</v>
      </c>
      <c r="D4" t="s">
        <v>13</v>
      </c>
      <c r="E4">
        <v>6</v>
      </c>
      <c r="F4">
        <v>4</v>
      </c>
      <c r="G4">
        <v>0.66666666666666663</v>
      </c>
      <c r="I4" t="s">
        <v>68</v>
      </c>
      <c r="J4">
        <f>SUMIF(B:B,"=US",E:E)</f>
        <v>2</v>
      </c>
      <c r="K4">
        <f>SUMIF(B:B,"=US",F:F)</f>
        <v>1</v>
      </c>
      <c r="L4">
        <f t="shared" si="0"/>
        <v>0.5</v>
      </c>
    </row>
    <row r="5" spans="1:12">
      <c r="A5" s="1">
        <v>42913</v>
      </c>
      <c r="B5" t="s">
        <v>7</v>
      </c>
      <c r="C5" t="s">
        <v>8</v>
      </c>
      <c r="D5" t="s">
        <v>10</v>
      </c>
      <c r="E5">
        <v>5</v>
      </c>
      <c r="F5">
        <v>3</v>
      </c>
      <c r="G5">
        <v>0.6</v>
      </c>
    </row>
    <row r="6" spans="1:12">
      <c r="A6" s="1">
        <v>42913</v>
      </c>
      <c r="B6" t="s">
        <v>7</v>
      </c>
      <c r="C6" t="s">
        <v>8</v>
      </c>
      <c r="D6" t="s">
        <v>12</v>
      </c>
      <c r="E6">
        <v>5</v>
      </c>
      <c r="F6">
        <v>4</v>
      </c>
      <c r="G6">
        <v>0.8</v>
      </c>
    </row>
    <row r="7" spans="1:12">
      <c r="A7" s="1">
        <v>42913</v>
      </c>
      <c r="B7" t="s">
        <v>7</v>
      </c>
      <c r="C7" t="s">
        <v>8</v>
      </c>
      <c r="D7" t="s">
        <v>11</v>
      </c>
      <c r="E7">
        <v>4</v>
      </c>
      <c r="F7">
        <v>1</v>
      </c>
      <c r="G7">
        <v>0.25</v>
      </c>
    </row>
    <row r="8" spans="1:12">
      <c r="A8" s="1">
        <v>42913</v>
      </c>
      <c r="B8" t="s">
        <v>7</v>
      </c>
      <c r="C8" t="s">
        <v>8</v>
      </c>
      <c r="D8" t="s">
        <v>9</v>
      </c>
      <c r="E8">
        <v>4</v>
      </c>
      <c r="F8">
        <v>3</v>
      </c>
      <c r="G8">
        <v>0.75</v>
      </c>
    </row>
    <row r="9" spans="1:12">
      <c r="A9" s="1">
        <v>42913</v>
      </c>
      <c r="B9" t="s">
        <v>61</v>
      </c>
      <c r="C9" t="s">
        <v>25</v>
      </c>
      <c r="D9" t="s">
        <v>26</v>
      </c>
      <c r="E9">
        <v>2</v>
      </c>
      <c r="F9">
        <v>1</v>
      </c>
      <c r="G9">
        <v>0.5</v>
      </c>
    </row>
    <row r="10" spans="1:12">
      <c r="A10" s="1">
        <v>42913</v>
      </c>
      <c r="B10" t="s">
        <v>48</v>
      </c>
      <c r="C10" t="s">
        <v>8</v>
      </c>
      <c r="D10" t="s">
        <v>10</v>
      </c>
      <c r="E10">
        <v>1</v>
      </c>
      <c r="F10">
        <v>1</v>
      </c>
      <c r="G10">
        <v>1</v>
      </c>
    </row>
    <row r="11" spans="1:12">
      <c r="A11" s="1">
        <v>42913</v>
      </c>
      <c r="B11" t="s">
        <v>40</v>
      </c>
      <c r="C11" t="s">
        <v>21</v>
      </c>
      <c r="D11" t="s">
        <v>22</v>
      </c>
      <c r="E11">
        <v>1</v>
      </c>
      <c r="F11">
        <v>0</v>
      </c>
      <c r="G11">
        <v>0</v>
      </c>
    </row>
    <row r="12" spans="1:12">
      <c r="A12" s="1">
        <v>42913</v>
      </c>
      <c r="B12" t="s">
        <v>44</v>
      </c>
      <c r="C12" t="s">
        <v>8</v>
      </c>
      <c r="D12" t="s">
        <v>14</v>
      </c>
      <c r="E12">
        <v>1</v>
      </c>
      <c r="F12">
        <v>0</v>
      </c>
      <c r="G12">
        <v>0</v>
      </c>
    </row>
    <row r="13" spans="1:12">
      <c r="A13" s="1">
        <v>42913</v>
      </c>
      <c r="B13" t="s">
        <v>44</v>
      </c>
      <c r="C13" t="s">
        <v>8</v>
      </c>
      <c r="D13" t="s">
        <v>9</v>
      </c>
      <c r="E13">
        <v>1</v>
      </c>
      <c r="F13">
        <v>1</v>
      </c>
      <c r="G13">
        <v>1</v>
      </c>
    </row>
    <row r="14" spans="1:12">
      <c r="A14" s="1">
        <v>42913</v>
      </c>
      <c r="B14" t="s">
        <v>48</v>
      </c>
      <c r="C14" t="s">
        <v>8</v>
      </c>
      <c r="D14" t="s">
        <v>9</v>
      </c>
      <c r="E14">
        <v>1</v>
      </c>
      <c r="F14">
        <v>1</v>
      </c>
      <c r="G14">
        <v>1</v>
      </c>
    </row>
    <row r="15" spans="1:12">
      <c r="A15" s="1">
        <v>42913</v>
      </c>
      <c r="B15" t="s">
        <v>92</v>
      </c>
      <c r="C15" t="s">
        <v>21</v>
      </c>
      <c r="D15" t="s">
        <v>22</v>
      </c>
      <c r="E15">
        <v>1</v>
      </c>
      <c r="F15">
        <v>0</v>
      </c>
      <c r="G15">
        <v>0</v>
      </c>
    </row>
    <row r="16" spans="1:12">
      <c r="A16" s="1">
        <v>42913</v>
      </c>
      <c r="B16" t="s">
        <v>46</v>
      </c>
      <c r="C16" t="s">
        <v>21</v>
      </c>
      <c r="D16" t="s">
        <v>22</v>
      </c>
      <c r="E16">
        <v>1</v>
      </c>
      <c r="F16">
        <v>0</v>
      </c>
      <c r="G16">
        <v>0</v>
      </c>
    </row>
    <row r="17" spans="1:7">
      <c r="A17" s="1">
        <v>42913</v>
      </c>
      <c r="B17" t="s">
        <v>7</v>
      </c>
      <c r="C17" t="s">
        <v>8</v>
      </c>
      <c r="D17" t="s">
        <v>14</v>
      </c>
      <c r="E17">
        <v>1</v>
      </c>
      <c r="F17">
        <v>0</v>
      </c>
      <c r="G17">
        <v>0</v>
      </c>
    </row>
    <row r="18" spans="1:7">
      <c r="A18" s="1">
        <v>42913</v>
      </c>
      <c r="B18" t="s">
        <v>44</v>
      </c>
      <c r="C18" t="s">
        <v>8</v>
      </c>
      <c r="D18" t="s">
        <v>11</v>
      </c>
      <c r="E18">
        <v>1</v>
      </c>
      <c r="F18">
        <v>1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I1" sqref="I1:L4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121</v>
      </c>
      <c r="J1" s="2" t="s">
        <v>62</v>
      </c>
      <c r="K1" s="2" t="s">
        <v>63</v>
      </c>
      <c r="L1" s="2" t="s">
        <v>64</v>
      </c>
    </row>
    <row r="2" spans="1:12">
      <c r="A2" s="1">
        <v>42912</v>
      </c>
      <c r="B2" t="s">
        <v>24</v>
      </c>
      <c r="C2" t="s">
        <v>25</v>
      </c>
      <c r="D2" t="s">
        <v>26</v>
      </c>
      <c r="E2">
        <v>228</v>
      </c>
      <c r="F2">
        <v>108</v>
      </c>
      <c r="G2">
        <v>0.47368421052631576</v>
      </c>
      <c r="I2" t="s">
        <v>66</v>
      </c>
      <c r="J2">
        <f>SUMIF(B:B,"=ID",E:E)</f>
        <v>370</v>
      </c>
      <c r="K2">
        <f>SUMIF(B:B,"=ID",F:F)</f>
        <v>190</v>
      </c>
      <c r="L2">
        <f t="shared" ref="L2" si="0">K2/J2</f>
        <v>0.51351351351351349</v>
      </c>
    </row>
    <row r="3" spans="1:12">
      <c r="A3" s="1">
        <v>42912</v>
      </c>
      <c r="B3" t="s">
        <v>24</v>
      </c>
      <c r="C3" t="s">
        <v>21</v>
      </c>
      <c r="D3" t="s">
        <v>22</v>
      </c>
      <c r="E3">
        <v>142</v>
      </c>
      <c r="F3">
        <v>82</v>
      </c>
      <c r="G3">
        <v>0.57746478873239437</v>
      </c>
      <c r="I3" t="s">
        <v>67</v>
      </c>
      <c r="J3">
        <f>SUMIF(B:B,"=MX",E:E)</f>
        <v>0</v>
      </c>
      <c r="K3">
        <f>SUMIF(B:B,"=MX",F:F)</f>
        <v>0</v>
      </c>
      <c r="L3">
        <v>0</v>
      </c>
    </row>
    <row r="4" spans="1:12">
      <c r="A4" s="1">
        <v>42912</v>
      </c>
      <c r="B4" t="s">
        <v>7</v>
      </c>
      <c r="C4" t="s">
        <v>8</v>
      </c>
      <c r="D4" t="s">
        <v>9</v>
      </c>
      <c r="E4">
        <v>8</v>
      </c>
      <c r="F4">
        <v>5</v>
      </c>
      <c r="G4">
        <v>0.625</v>
      </c>
      <c r="I4" t="s">
        <v>68</v>
      </c>
      <c r="J4">
        <f>SUMIF(B:B,"=US",E:E)</f>
        <v>0</v>
      </c>
      <c r="K4">
        <f>SUMIF(B:B,"=US",F:F)</f>
        <v>0</v>
      </c>
      <c r="L4">
        <v>0</v>
      </c>
    </row>
    <row r="5" spans="1:12">
      <c r="A5" s="1">
        <v>42912</v>
      </c>
      <c r="B5" t="s">
        <v>7</v>
      </c>
      <c r="C5" t="s">
        <v>8</v>
      </c>
      <c r="D5" t="s">
        <v>13</v>
      </c>
      <c r="E5">
        <v>7</v>
      </c>
      <c r="F5">
        <v>6</v>
      </c>
      <c r="G5">
        <v>0.8571428571428571</v>
      </c>
    </row>
    <row r="6" spans="1:12">
      <c r="A6" s="1">
        <v>42912</v>
      </c>
      <c r="B6" t="s">
        <v>7</v>
      </c>
      <c r="C6" t="s">
        <v>8</v>
      </c>
      <c r="D6" t="s">
        <v>11</v>
      </c>
      <c r="E6">
        <v>5</v>
      </c>
      <c r="F6">
        <v>4</v>
      </c>
      <c r="G6">
        <v>0.8</v>
      </c>
    </row>
    <row r="7" spans="1:12">
      <c r="A7" s="1">
        <v>42912</v>
      </c>
      <c r="B7" t="s">
        <v>7</v>
      </c>
      <c r="C7" t="s">
        <v>8</v>
      </c>
      <c r="D7" t="s">
        <v>10</v>
      </c>
      <c r="E7">
        <v>5</v>
      </c>
      <c r="F7">
        <v>2</v>
      </c>
      <c r="G7">
        <v>0.4</v>
      </c>
    </row>
    <row r="8" spans="1:12">
      <c r="A8" s="1">
        <v>42912</v>
      </c>
      <c r="B8" t="s">
        <v>45</v>
      </c>
      <c r="C8" t="s">
        <v>21</v>
      </c>
      <c r="D8" t="s">
        <v>22</v>
      </c>
      <c r="E8">
        <v>1</v>
      </c>
      <c r="F8">
        <v>0</v>
      </c>
      <c r="G8">
        <v>0</v>
      </c>
    </row>
    <row r="9" spans="1:12">
      <c r="A9" s="1">
        <v>42912</v>
      </c>
      <c r="B9" t="s">
        <v>90</v>
      </c>
      <c r="C9" t="s">
        <v>25</v>
      </c>
      <c r="D9" t="s">
        <v>26</v>
      </c>
      <c r="E9">
        <v>1</v>
      </c>
      <c r="F9">
        <v>0</v>
      </c>
      <c r="G9">
        <v>0</v>
      </c>
    </row>
    <row r="10" spans="1:12">
      <c r="A10" s="1">
        <v>42912</v>
      </c>
      <c r="B10" t="s">
        <v>48</v>
      </c>
      <c r="C10" t="s">
        <v>8</v>
      </c>
      <c r="D10" t="s">
        <v>12</v>
      </c>
      <c r="E10">
        <v>1</v>
      </c>
      <c r="F10">
        <v>0</v>
      </c>
      <c r="G10">
        <v>0</v>
      </c>
    </row>
    <row r="11" spans="1:12">
      <c r="A11" s="1">
        <v>42912</v>
      </c>
      <c r="B11" t="s">
        <v>40</v>
      </c>
      <c r="C11" t="s">
        <v>25</v>
      </c>
      <c r="D11" t="s">
        <v>26</v>
      </c>
      <c r="E11">
        <v>1</v>
      </c>
      <c r="F11">
        <v>0</v>
      </c>
      <c r="G11">
        <v>0</v>
      </c>
    </row>
    <row r="12" spans="1:12">
      <c r="A12" s="1">
        <v>42912</v>
      </c>
      <c r="B12" t="s">
        <v>48</v>
      </c>
      <c r="C12" t="s">
        <v>8</v>
      </c>
      <c r="D12" t="s">
        <v>9</v>
      </c>
      <c r="E12">
        <v>1</v>
      </c>
      <c r="F12">
        <v>0</v>
      </c>
      <c r="G12">
        <v>0</v>
      </c>
    </row>
    <row r="13" spans="1:12">
      <c r="A13" s="1">
        <v>42912</v>
      </c>
      <c r="B13" t="s">
        <v>7</v>
      </c>
      <c r="C13" t="s">
        <v>8</v>
      </c>
      <c r="D13" t="s">
        <v>12</v>
      </c>
      <c r="E13">
        <v>1</v>
      </c>
      <c r="F13">
        <v>0</v>
      </c>
      <c r="G13">
        <v>0</v>
      </c>
    </row>
    <row r="14" spans="1:12">
      <c r="A14" s="1">
        <v>42912</v>
      </c>
      <c r="B14" t="s">
        <v>7</v>
      </c>
      <c r="C14" t="s">
        <v>8</v>
      </c>
      <c r="D14" t="s">
        <v>103</v>
      </c>
      <c r="E14">
        <v>1</v>
      </c>
      <c r="F14">
        <v>1</v>
      </c>
      <c r="G14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L2" sqref="L2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120</v>
      </c>
      <c r="J1" s="2" t="s">
        <v>62</v>
      </c>
      <c r="K1" s="2" t="s">
        <v>63</v>
      </c>
      <c r="L1" s="2" t="s">
        <v>64</v>
      </c>
    </row>
    <row r="2" spans="1:12">
      <c r="A2" s="1">
        <v>42911</v>
      </c>
      <c r="B2" t="s">
        <v>24</v>
      </c>
      <c r="C2" t="s">
        <v>25</v>
      </c>
      <c r="D2" t="s">
        <v>26</v>
      </c>
      <c r="E2">
        <v>212</v>
      </c>
      <c r="F2">
        <v>105</v>
      </c>
      <c r="G2">
        <v>0.49528301886792453</v>
      </c>
      <c r="I2" t="s">
        <v>65</v>
      </c>
      <c r="J2" s="2">
        <f>SUMIF(B:B,"=AR",E:E)</f>
        <v>43</v>
      </c>
      <c r="K2" s="2">
        <f>SUMIF(B:B,"=AR",F:F)</f>
        <v>30</v>
      </c>
      <c r="L2">
        <f t="shared" ref="L2:L3" si="0">K2/J2</f>
        <v>0.69767441860465118</v>
      </c>
    </row>
    <row r="3" spans="1:12">
      <c r="A3" s="1">
        <v>42911</v>
      </c>
      <c r="B3" t="s">
        <v>24</v>
      </c>
      <c r="C3" t="s">
        <v>21</v>
      </c>
      <c r="D3" t="s">
        <v>22</v>
      </c>
      <c r="E3">
        <v>52</v>
      </c>
      <c r="F3">
        <v>35</v>
      </c>
      <c r="G3">
        <v>0.67307692307692313</v>
      </c>
      <c r="I3" t="s">
        <v>66</v>
      </c>
      <c r="J3">
        <f>SUMIF(B:B,"=ID",E:E)</f>
        <v>264</v>
      </c>
      <c r="K3">
        <f>SUMIF(B:B,"=ID",F:F)</f>
        <v>140</v>
      </c>
      <c r="L3">
        <f t="shared" si="0"/>
        <v>0.53030303030303028</v>
      </c>
    </row>
    <row r="4" spans="1:12">
      <c r="A4" s="1">
        <v>42911</v>
      </c>
      <c r="B4" t="s">
        <v>7</v>
      </c>
      <c r="C4" t="s">
        <v>8</v>
      </c>
      <c r="D4" t="s">
        <v>12</v>
      </c>
      <c r="E4">
        <v>10</v>
      </c>
      <c r="F4">
        <v>7</v>
      </c>
      <c r="G4">
        <v>0.7</v>
      </c>
      <c r="I4" t="s">
        <v>67</v>
      </c>
      <c r="J4">
        <f>SUMIF(B:B,"=MX",E:E)</f>
        <v>0</v>
      </c>
      <c r="K4">
        <f>SUMIF(B:B,"=MX",F:F)</f>
        <v>0</v>
      </c>
      <c r="L4">
        <v>0</v>
      </c>
    </row>
    <row r="5" spans="1:12">
      <c r="A5" s="1">
        <v>42911</v>
      </c>
      <c r="B5" t="s">
        <v>7</v>
      </c>
      <c r="C5" t="s">
        <v>8</v>
      </c>
      <c r="D5" t="s">
        <v>11</v>
      </c>
      <c r="E5">
        <v>9</v>
      </c>
      <c r="F5">
        <v>6</v>
      </c>
      <c r="G5">
        <v>0.66666666666666663</v>
      </c>
      <c r="I5" t="s">
        <v>68</v>
      </c>
      <c r="J5">
        <f>SUMIF(B:B,"=US",E:E)</f>
        <v>0</v>
      </c>
      <c r="K5">
        <f>SUMIF(B:B,"=US",F:F)</f>
        <v>0</v>
      </c>
      <c r="L5">
        <v>0</v>
      </c>
    </row>
    <row r="6" spans="1:12">
      <c r="A6" s="1">
        <v>42911</v>
      </c>
      <c r="B6" t="s">
        <v>7</v>
      </c>
      <c r="C6" t="s">
        <v>8</v>
      </c>
      <c r="D6" t="s">
        <v>10</v>
      </c>
      <c r="E6">
        <v>8</v>
      </c>
      <c r="F6">
        <v>7</v>
      </c>
      <c r="G6">
        <v>0.875</v>
      </c>
    </row>
    <row r="7" spans="1:12">
      <c r="A7" s="1">
        <v>42911</v>
      </c>
      <c r="B7" t="s">
        <v>7</v>
      </c>
      <c r="C7" t="s">
        <v>8</v>
      </c>
      <c r="D7" t="s">
        <v>9</v>
      </c>
      <c r="E7">
        <v>8</v>
      </c>
      <c r="F7">
        <v>6</v>
      </c>
      <c r="G7">
        <v>0.75</v>
      </c>
    </row>
    <row r="8" spans="1:12">
      <c r="A8" s="1">
        <v>42911</v>
      </c>
      <c r="B8" t="s">
        <v>7</v>
      </c>
      <c r="C8" t="s">
        <v>8</v>
      </c>
      <c r="D8" t="s">
        <v>13</v>
      </c>
      <c r="E8">
        <v>7</v>
      </c>
      <c r="F8">
        <v>4</v>
      </c>
      <c r="G8">
        <v>0.5714285714285714</v>
      </c>
    </row>
    <row r="9" spans="1:12">
      <c r="A9" s="1">
        <v>42911</v>
      </c>
      <c r="B9" t="s">
        <v>47</v>
      </c>
      <c r="C9" t="s">
        <v>25</v>
      </c>
      <c r="D9" t="s">
        <v>26</v>
      </c>
      <c r="E9">
        <v>3</v>
      </c>
      <c r="F9">
        <v>2</v>
      </c>
      <c r="G9">
        <v>0.66666666666666663</v>
      </c>
    </row>
    <row r="10" spans="1:12">
      <c r="A10" s="1">
        <v>42911</v>
      </c>
      <c r="B10" t="s">
        <v>45</v>
      </c>
      <c r="C10" t="s">
        <v>25</v>
      </c>
      <c r="D10" t="s">
        <v>26</v>
      </c>
      <c r="E10">
        <v>3</v>
      </c>
      <c r="F10">
        <v>2</v>
      </c>
      <c r="G10">
        <v>0.66666666666666663</v>
      </c>
    </row>
    <row r="11" spans="1:12">
      <c r="A11" s="1">
        <v>42911</v>
      </c>
      <c r="B11" t="s">
        <v>44</v>
      </c>
      <c r="C11" t="s">
        <v>8</v>
      </c>
      <c r="D11" t="s">
        <v>9</v>
      </c>
      <c r="E11">
        <v>2</v>
      </c>
      <c r="F11">
        <v>1</v>
      </c>
      <c r="G11">
        <v>0.5</v>
      </c>
    </row>
    <row r="12" spans="1:12">
      <c r="A12" s="1">
        <v>42911</v>
      </c>
      <c r="B12" t="s">
        <v>48</v>
      </c>
      <c r="C12" t="s">
        <v>8</v>
      </c>
      <c r="D12" t="s">
        <v>9</v>
      </c>
      <c r="E12">
        <v>1</v>
      </c>
      <c r="F12">
        <v>0</v>
      </c>
      <c r="G12">
        <v>0</v>
      </c>
    </row>
    <row r="13" spans="1:12">
      <c r="A13" s="1">
        <v>42911</v>
      </c>
      <c r="B13" t="s">
        <v>53</v>
      </c>
      <c r="C13" t="s">
        <v>25</v>
      </c>
      <c r="D13" t="s">
        <v>26</v>
      </c>
      <c r="E13">
        <v>1</v>
      </c>
      <c r="F13">
        <v>0</v>
      </c>
      <c r="G13">
        <v>0</v>
      </c>
    </row>
    <row r="14" spans="1:12">
      <c r="A14" s="1">
        <v>42911</v>
      </c>
      <c r="B14" t="s">
        <v>7</v>
      </c>
      <c r="C14" t="s">
        <v>8</v>
      </c>
      <c r="D14" t="s">
        <v>14</v>
      </c>
      <c r="E14">
        <v>1</v>
      </c>
      <c r="F14">
        <v>0</v>
      </c>
      <c r="G14">
        <v>0</v>
      </c>
    </row>
    <row r="15" spans="1:12">
      <c r="A15" s="1">
        <v>42911</v>
      </c>
      <c r="B15" t="s">
        <v>48</v>
      </c>
      <c r="C15" t="s">
        <v>8</v>
      </c>
      <c r="D15" t="s">
        <v>11</v>
      </c>
      <c r="E15">
        <v>1</v>
      </c>
      <c r="F15">
        <v>0</v>
      </c>
      <c r="G15">
        <v>0</v>
      </c>
    </row>
    <row r="16" spans="1:12">
      <c r="A16" s="1">
        <v>42911</v>
      </c>
      <c r="B16" t="s">
        <v>44</v>
      </c>
      <c r="C16" t="s">
        <v>8</v>
      </c>
      <c r="D16" t="s">
        <v>13</v>
      </c>
      <c r="E16">
        <v>1</v>
      </c>
      <c r="F16">
        <v>1</v>
      </c>
      <c r="G16">
        <v>1</v>
      </c>
    </row>
    <row r="17" spans="1:7">
      <c r="A17" s="1">
        <v>42911</v>
      </c>
      <c r="B17" t="s">
        <v>48</v>
      </c>
      <c r="C17" t="s">
        <v>8</v>
      </c>
      <c r="D17" t="s">
        <v>103</v>
      </c>
      <c r="E17">
        <v>1</v>
      </c>
      <c r="F17">
        <v>1</v>
      </c>
      <c r="G17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L2" sqref="L2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118</v>
      </c>
      <c r="J1" s="2" t="s">
        <v>62</v>
      </c>
      <c r="K1" s="2" t="s">
        <v>63</v>
      </c>
      <c r="L1" s="2" t="s">
        <v>64</v>
      </c>
    </row>
    <row r="2" spans="1:12">
      <c r="A2" s="1">
        <v>42910</v>
      </c>
      <c r="B2" t="s">
        <v>24</v>
      </c>
      <c r="C2" t="s">
        <v>25</v>
      </c>
      <c r="D2" t="s">
        <v>26</v>
      </c>
      <c r="E2">
        <v>222</v>
      </c>
      <c r="F2">
        <v>107</v>
      </c>
      <c r="G2">
        <v>0.481981981981982</v>
      </c>
      <c r="I2" t="s">
        <v>65</v>
      </c>
      <c r="J2" s="2">
        <f>SUMIF(B:B,"=AR",E:E)</f>
        <v>37</v>
      </c>
      <c r="K2" s="2">
        <f>SUMIF(B:B,"=AR",F:F)</f>
        <v>21</v>
      </c>
      <c r="L2">
        <f t="shared" ref="L2:L5" si="0">K2/J2</f>
        <v>0.56756756756756754</v>
      </c>
    </row>
    <row r="3" spans="1:12">
      <c r="A3" s="1">
        <v>42910</v>
      </c>
      <c r="B3" t="s">
        <v>24</v>
      </c>
      <c r="C3" t="s">
        <v>21</v>
      </c>
      <c r="D3" t="s">
        <v>22</v>
      </c>
      <c r="E3">
        <v>129</v>
      </c>
      <c r="F3">
        <v>64</v>
      </c>
      <c r="G3">
        <v>0.49612403100775193</v>
      </c>
      <c r="I3" t="s">
        <v>66</v>
      </c>
      <c r="J3">
        <f>SUMIF(B:B,"=ID",E:E)</f>
        <v>351</v>
      </c>
      <c r="K3">
        <f>SUMIF(B:B,"=ID",F:F)</f>
        <v>171</v>
      </c>
      <c r="L3">
        <f t="shared" si="0"/>
        <v>0.48717948717948717</v>
      </c>
    </row>
    <row r="4" spans="1:12">
      <c r="A4" s="1">
        <v>42910</v>
      </c>
      <c r="B4" t="s">
        <v>7</v>
      </c>
      <c r="C4" t="s">
        <v>8</v>
      </c>
      <c r="D4" t="s">
        <v>13</v>
      </c>
      <c r="E4">
        <v>10</v>
      </c>
      <c r="F4">
        <v>5</v>
      </c>
      <c r="G4">
        <v>0.5</v>
      </c>
      <c r="I4" t="s">
        <v>67</v>
      </c>
      <c r="J4">
        <f>SUMIF(B:B,"=MX",E:E)</f>
        <v>0</v>
      </c>
      <c r="K4">
        <f>SUMIF(B:B,"=MX",F:F)</f>
        <v>0</v>
      </c>
      <c r="L4">
        <v>0</v>
      </c>
    </row>
    <row r="5" spans="1:12">
      <c r="A5" s="1">
        <v>42910</v>
      </c>
      <c r="B5" t="s">
        <v>7</v>
      </c>
      <c r="C5" t="s">
        <v>8</v>
      </c>
      <c r="D5" t="s">
        <v>12</v>
      </c>
      <c r="E5">
        <v>9</v>
      </c>
      <c r="F5">
        <v>5</v>
      </c>
      <c r="G5">
        <v>0.55555555555555558</v>
      </c>
      <c r="I5" t="s">
        <v>68</v>
      </c>
      <c r="J5">
        <f>SUMIF(B:B,"=US",E:E)</f>
        <v>2</v>
      </c>
      <c r="K5">
        <f>SUMIF(B:B,"=US",F:F)</f>
        <v>1</v>
      </c>
      <c r="L5">
        <f t="shared" si="0"/>
        <v>0.5</v>
      </c>
    </row>
    <row r="6" spans="1:12">
      <c r="A6" s="1">
        <v>42910</v>
      </c>
      <c r="B6" t="s">
        <v>7</v>
      </c>
      <c r="C6" t="s">
        <v>8</v>
      </c>
      <c r="D6" t="s">
        <v>9</v>
      </c>
      <c r="E6">
        <v>8</v>
      </c>
      <c r="F6">
        <v>4</v>
      </c>
      <c r="G6">
        <v>0.5</v>
      </c>
    </row>
    <row r="7" spans="1:12">
      <c r="A7" s="1">
        <v>42910</v>
      </c>
      <c r="B7" t="s">
        <v>7</v>
      </c>
      <c r="C7" t="s">
        <v>8</v>
      </c>
      <c r="D7" t="s">
        <v>11</v>
      </c>
      <c r="E7">
        <v>5</v>
      </c>
      <c r="F7">
        <v>5</v>
      </c>
      <c r="G7">
        <v>1</v>
      </c>
    </row>
    <row r="8" spans="1:12">
      <c r="A8" s="1">
        <v>42910</v>
      </c>
      <c r="B8" t="s">
        <v>7</v>
      </c>
      <c r="C8" t="s">
        <v>8</v>
      </c>
      <c r="D8" t="s">
        <v>10</v>
      </c>
      <c r="E8">
        <v>3</v>
      </c>
      <c r="F8">
        <v>1</v>
      </c>
      <c r="G8">
        <v>0.33333333333333331</v>
      </c>
    </row>
    <row r="9" spans="1:12">
      <c r="A9" s="1">
        <v>42910</v>
      </c>
      <c r="B9" t="s">
        <v>48</v>
      </c>
      <c r="C9" t="s">
        <v>8</v>
      </c>
      <c r="D9" t="s">
        <v>9</v>
      </c>
      <c r="E9">
        <v>2</v>
      </c>
      <c r="F9">
        <v>1</v>
      </c>
      <c r="G9">
        <v>0.5</v>
      </c>
    </row>
    <row r="10" spans="1:12">
      <c r="A10" s="1">
        <v>42910</v>
      </c>
      <c r="B10" t="s">
        <v>7</v>
      </c>
      <c r="C10" t="s">
        <v>8</v>
      </c>
      <c r="D10" t="s">
        <v>103</v>
      </c>
      <c r="E10">
        <v>2</v>
      </c>
      <c r="F10">
        <v>1</v>
      </c>
      <c r="G10">
        <v>0.5</v>
      </c>
    </row>
    <row r="11" spans="1:12">
      <c r="A11" s="1">
        <v>42910</v>
      </c>
      <c r="B11" t="s">
        <v>61</v>
      </c>
      <c r="C11" t="s">
        <v>25</v>
      </c>
      <c r="D11" t="s">
        <v>26</v>
      </c>
      <c r="E11">
        <v>1</v>
      </c>
      <c r="F11">
        <v>1</v>
      </c>
      <c r="G11">
        <v>1</v>
      </c>
    </row>
    <row r="12" spans="1:12">
      <c r="A12" s="1">
        <v>42910</v>
      </c>
      <c r="B12" t="s">
        <v>48</v>
      </c>
      <c r="C12" t="s">
        <v>8</v>
      </c>
      <c r="D12" t="s">
        <v>10</v>
      </c>
      <c r="E12">
        <v>1</v>
      </c>
      <c r="F12">
        <v>0</v>
      </c>
      <c r="G12">
        <v>0</v>
      </c>
    </row>
    <row r="13" spans="1:12">
      <c r="A13" s="1">
        <v>42910</v>
      </c>
      <c r="B13" t="s">
        <v>47</v>
      </c>
      <c r="C13" t="s">
        <v>25</v>
      </c>
      <c r="D13" t="s">
        <v>26</v>
      </c>
      <c r="E13">
        <v>1</v>
      </c>
      <c r="F13">
        <v>0</v>
      </c>
      <c r="G13">
        <v>0</v>
      </c>
    </row>
    <row r="14" spans="1:12">
      <c r="A14" s="1">
        <v>42910</v>
      </c>
      <c r="B14" t="s">
        <v>51</v>
      </c>
      <c r="C14" t="s">
        <v>8</v>
      </c>
      <c r="D14" t="s">
        <v>13</v>
      </c>
      <c r="E14">
        <v>1</v>
      </c>
      <c r="F14">
        <v>0</v>
      </c>
      <c r="G14">
        <v>0</v>
      </c>
    </row>
    <row r="15" spans="1:12">
      <c r="A15" s="1">
        <v>42910</v>
      </c>
      <c r="B15" t="s">
        <v>53</v>
      </c>
      <c r="C15" t="s">
        <v>25</v>
      </c>
      <c r="D15" t="s">
        <v>26</v>
      </c>
      <c r="E15">
        <v>1</v>
      </c>
      <c r="F15">
        <v>1</v>
      </c>
      <c r="G15">
        <v>1</v>
      </c>
    </row>
    <row r="16" spans="1:12">
      <c r="A16" s="1">
        <v>42910</v>
      </c>
      <c r="B16" t="s">
        <v>45</v>
      </c>
      <c r="C16" t="s">
        <v>25</v>
      </c>
      <c r="D16" t="s">
        <v>26</v>
      </c>
      <c r="E16">
        <v>1</v>
      </c>
      <c r="F16">
        <v>0</v>
      </c>
      <c r="G16">
        <v>0</v>
      </c>
    </row>
    <row r="17" spans="1:7">
      <c r="A17" s="1">
        <v>42910</v>
      </c>
      <c r="B17" t="s">
        <v>61</v>
      </c>
      <c r="C17" t="s">
        <v>8</v>
      </c>
      <c r="D17" t="s">
        <v>9</v>
      </c>
      <c r="E17">
        <v>1</v>
      </c>
      <c r="F17">
        <v>0</v>
      </c>
      <c r="G17">
        <v>0</v>
      </c>
    </row>
    <row r="18" spans="1:7">
      <c r="A18" s="1">
        <v>42910</v>
      </c>
      <c r="B18" t="s">
        <v>44</v>
      </c>
      <c r="C18" t="s">
        <v>8</v>
      </c>
      <c r="D18" t="s">
        <v>9</v>
      </c>
      <c r="E18">
        <v>1</v>
      </c>
      <c r="F18">
        <v>1</v>
      </c>
      <c r="G18">
        <v>1</v>
      </c>
    </row>
    <row r="19" spans="1:7">
      <c r="A19" s="1">
        <v>42910</v>
      </c>
      <c r="B19" t="s">
        <v>48</v>
      </c>
      <c r="C19" t="s">
        <v>8</v>
      </c>
      <c r="D19" t="s">
        <v>13</v>
      </c>
      <c r="E19">
        <v>1</v>
      </c>
      <c r="F19">
        <v>0</v>
      </c>
      <c r="G19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4"/>
  <sheetViews>
    <sheetView workbookViewId="0">
      <selection activeCell="I1" sqref="I1:L5"/>
    </sheetView>
  </sheetViews>
  <sheetFormatPr defaultRowHeight="13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</v>
      </c>
      <c r="J1" s="2" t="s">
        <v>62</v>
      </c>
      <c r="K1" s="2" t="s">
        <v>63</v>
      </c>
      <c r="L1" s="2" t="s">
        <v>64</v>
      </c>
    </row>
    <row r="2" spans="1:12">
      <c r="A2" s="1">
        <v>42909</v>
      </c>
      <c r="B2" t="s">
        <v>24</v>
      </c>
      <c r="C2" t="s">
        <v>25</v>
      </c>
      <c r="D2" t="s">
        <v>26</v>
      </c>
      <c r="E2">
        <v>243</v>
      </c>
      <c r="F2">
        <v>114</v>
      </c>
      <c r="G2">
        <v>0.46913580246913578</v>
      </c>
      <c r="I2" t="s">
        <v>65</v>
      </c>
      <c r="J2" s="2">
        <f>SUMIF(B:B,"=AR",E:E)</f>
        <v>74</v>
      </c>
      <c r="K2" s="2">
        <f>SUMIF(B:B,"=AR",F:F)</f>
        <v>36</v>
      </c>
      <c r="L2">
        <f t="shared" ref="L2:L5" si="0">K2/J2</f>
        <v>0.48648648648648651</v>
      </c>
    </row>
    <row r="3" spans="1:12">
      <c r="A3" s="1">
        <v>42909</v>
      </c>
      <c r="B3" t="s">
        <v>24</v>
      </c>
      <c r="C3" t="s">
        <v>21</v>
      </c>
      <c r="D3" t="s">
        <v>22</v>
      </c>
      <c r="E3">
        <v>207</v>
      </c>
      <c r="F3">
        <v>123</v>
      </c>
      <c r="G3">
        <v>0.59420289855072461</v>
      </c>
      <c r="I3" t="s">
        <v>66</v>
      </c>
      <c r="J3">
        <f>SUMIF(B:B,"=ID",E:E)</f>
        <v>450</v>
      </c>
      <c r="K3">
        <f>SUMIF(B:B,"=ID",F:F)</f>
        <v>237</v>
      </c>
      <c r="L3">
        <f t="shared" si="0"/>
        <v>0.52666666666666662</v>
      </c>
    </row>
    <row r="4" spans="1:12">
      <c r="A4" s="1">
        <v>42909</v>
      </c>
      <c r="B4" t="s">
        <v>7</v>
      </c>
      <c r="C4" t="s">
        <v>8</v>
      </c>
      <c r="D4" t="s">
        <v>13</v>
      </c>
      <c r="E4">
        <v>19</v>
      </c>
      <c r="F4">
        <v>9</v>
      </c>
      <c r="G4">
        <v>0.47368421052631576</v>
      </c>
      <c r="I4" t="s">
        <v>67</v>
      </c>
      <c r="J4">
        <f>SUMIF(B:B,"=MX",E:E)</f>
        <v>0</v>
      </c>
      <c r="K4">
        <f>SUMIF(B:B,"=MX",F:F)</f>
        <v>0</v>
      </c>
      <c r="L4">
        <v>0</v>
      </c>
    </row>
    <row r="5" spans="1:12">
      <c r="A5" s="1">
        <v>42909</v>
      </c>
      <c r="B5" t="s">
        <v>7</v>
      </c>
      <c r="C5" t="s">
        <v>8</v>
      </c>
      <c r="D5" t="s">
        <v>9</v>
      </c>
      <c r="E5">
        <v>18</v>
      </c>
      <c r="F5">
        <v>11</v>
      </c>
      <c r="G5">
        <v>0.61111111111111116</v>
      </c>
      <c r="I5" t="s">
        <v>68</v>
      </c>
      <c r="J5">
        <f>SUMIF(B:B,"=US",E:E)</f>
        <v>3</v>
      </c>
      <c r="K5">
        <f>SUMIF(B:B,"=US",F:F)</f>
        <v>2</v>
      </c>
      <c r="L5">
        <f t="shared" si="0"/>
        <v>0.66666666666666663</v>
      </c>
    </row>
    <row r="6" spans="1:12">
      <c r="A6" s="1">
        <v>42909</v>
      </c>
      <c r="B6" t="s">
        <v>7</v>
      </c>
      <c r="C6" t="s">
        <v>8</v>
      </c>
      <c r="D6" t="s">
        <v>12</v>
      </c>
      <c r="E6">
        <v>16</v>
      </c>
      <c r="F6">
        <v>7</v>
      </c>
      <c r="G6">
        <v>0.4375</v>
      </c>
    </row>
    <row r="7" spans="1:12">
      <c r="A7" s="1">
        <v>42909</v>
      </c>
      <c r="B7" t="s">
        <v>7</v>
      </c>
      <c r="C7" t="s">
        <v>8</v>
      </c>
      <c r="D7" t="s">
        <v>10</v>
      </c>
      <c r="E7">
        <v>10</v>
      </c>
      <c r="F7">
        <v>4</v>
      </c>
      <c r="G7">
        <v>0.4</v>
      </c>
    </row>
    <row r="8" spans="1:12">
      <c r="A8" s="1">
        <v>42909</v>
      </c>
      <c r="B8" t="s">
        <v>7</v>
      </c>
      <c r="C8" t="s">
        <v>8</v>
      </c>
      <c r="D8" t="s">
        <v>11</v>
      </c>
      <c r="E8">
        <v>9</v>
      </c>
      <c r="F8">
        <v>4</v>
      </c>
      <c r="G8">
        <v>0.44444444444444442</v>
      </c>
    </row>
    <row r="9" spans="1:12">
      <c r="A9" s="1">
        <v>42909</v>
      </c>
      <c r="B9" t="s">
        <v>48</v>
      </c>
      <c r="C9" t="s">
        <v>8</v>
      </c>
      <c r="D9" t="s">
        <v>9</v>
      </c>
      <c r="E9">
        <v>6</v>
      </c>
      <c r="F9">
        <v>1</v>
      </c>
      <c r="G9">
        <v>0.16666666666666666</v>
      </c>
    </row>
    <row r="10" spans="1:12">
      <c r="A10" s="1">
        <v>42909</v>
      </c>
      <c r="B10" t="s">
        <v>48</v>
      </c>
      <c r="C10" t="s">
        <v>8</v>
      </c>
      <c r="D10" t="s">
        <v>13</v>
      </c>
      <c r="E10">
        <v>3</v>
      </c>
      <c r="F10">
        <v>1</v>
      </c>
      <c r="G10">
        <v>0.33333333333333331</v>
      </c>
    </row>
    <row r="11" spans="1:12">
      <c r="A11" s="1">
        <v>42909</v>
      </c>
      <c r="B11" t="s">
        <v>45</v>
      </c>
      <c r="C11" t="s">
        <v>25</v>
      </c>
      <c r="D11" t="s">
        <v>26</v>
      </c>
      <c r="E11">
        <v>2</v>
      </c>
      <c r="F11">
        <v>1</v>
      </c>
      <c r="G11">
        <v>0.5</v>
      </c>
    </row>
    <row r="12" spans="1:12">
      <c r="A12" s="1">
        <v>42909</v>
      </c>
      <c r="B12" t="s">
        <v>61</v>
      </c>
      <c r="C12" t="s">
        <v>21</v>
      </c>
      <c r="D12" t="s">
        <v>22</v>
      </c>
      <c r="E12">
        <v>2</v>
      </c>
      <c r="F12">
        <v>1</v>
      </c>
      <c r="G12">
        <v>0.5</v>
      </c>
    </row>
    <row r="13" spans="1:12">
      <c r="A13" s="1">
        <v>42909</v>
      </c>
      <c r="B13" t="s">
        <v>48</v>
      </c>
      <c r="C13" t="s">
        <v>8</v>
      </c>
      <c r="D13" t="s">
        <v>11</v>
      </c>
      <c r="E13">
        <v>2</v>
      </c>
      <c r="F13">
        <v>1</v>
      </c>
      <c r="G13">
        <v>0.5</v>
      </c>
    </row>
    <row r="14" spans="1:12">
      <c r="A14" s="1">
        <v>42909</v>
      </c>
      <c r="B14" t="s">
        <v>44</v>
      </c>
      <c r="C14" t="s">
        <v>8</v>
      </c>
      <c r="D14" t="s">
        <v>13</v>
      </c>
      <c r="E14">
        <v>2</v>
      </c>
      <c r="F14">
        <v>1</v>
      </c>
      <c r="G14">
        <v>0.5</v>
      </c>
    </row>
    <row r="15" spans="1:12">
      <c r="A15" s="1">
        <v>42909</v>
      </c>
      <c r="B15" t="s">
        <v>7</v>
      </c>
      <c r="C15" t="s">
        <v>8</v>
      </c>
      <c r="D15" t="s">
        <v>14</v>
      </c>
      <c r="E15">
        <v>2</v>
      </c>
      <c r="F15">
        <v>1</v>
      </c>
      <c r="G15">
        <v>0.5</v>
      </c>
    </row>
    <row r="16" spans="1:12">
      <c r="A16" s="1">
        <v>42909</v>
      </c>
      <c r="B16" t="s">
        <v>47</v>
      </c>
      <c r="C16" t="s">
        <v>25</v>
      </c>
      <c r="D16" t="s">
        <v>26</v>
      </c>
      <c r="E16">
        <v>1</v>
      </c>
      <c r="F16">
        <v>0</v>
      </c>
      <c r="G16">
        <v>0</v>
      </c>
    </row>
    <row r="17" spans="1:7">
      <c r="A17" s="1">
        <v>42909</v>
      </c>
      <c r="B17" t="s">
        <v>92</v>
      </c>
      <c r="C17" t="s">
        <v>21</v>
      </c>
      <c r="D17" t="s">
        <v>22</v>
      </c>
      <c r="E17">
        <v>1</v>
      </c>
      <c r="F17">
        <v>0</v>
      </c>
      <c r="G17">
        <v>0</v>
      </c>
    </row>
    <row r="18" spans="1:7">
      <c r="A18" s="1">
        <v>42909</v>
      </c>
      <c r="B18" t="s">
        <v>44</v>
      </c>
      <c r="C18" t="s">
        <v>8</v>
      </c>
      <c r="D18" t="s">
        <v>12</v>
      </c>
      <c r="E18">
        <v>1</v>
      </c>
      <c r="F18">
        <v>0</v>
      </c>
      <c r="G18">
        <v>0</v>
      </c>
    </row>
    <row r="19" spans="1:7">
      <c r="A19" s="1">
        <v>42909</v>
      </c>
      <c r="B19" t="s">
        <v>92</v>
      </c>
      <c r="C19" t="s">
        <v>25</v>
      </c>
      <c r="D19" t="s">
        <v>26</v>
      </c>
      <c r="E19">
        <v>1</v>
      </c>
      <c r="F19">
        <v>1</v>
      </c>
      <c r="G19">
        <v>1</v>
      </c>
    </row>
    <row r="20" spans="1:7">
      <c r="A20" s="1">
        <v>42909</v>
      </c>
      <c r="B20" t="s">
        <v>48</v>
      </c>
      <c r="C20" t="s">
        <v>8</v>
      </c>
      <c r="D20" t="s">
        <v>12</v>
      </c>
      <c r="E20">
        <v>1</v>
      </c>
      <c r="F20">
        <v>0</v>
      </c>
      <c r="G20">
        <v>0</v>
      </c>
    </row>
    <row r="21" spans="1:7">
      <c r="A21" s="1">
        <v>42909</v>
      </c>
      <c r="B21" t="s">
        <v>44</v>
      </c>
      <c r="C21" t="s">
        <v>8</v>
      </c>
      <c r="D21" t="s">
        <v>11</v>
      </c>
      <c r="E21">
        <v>1</v>
      </c>
      <c r="F21">
        <v>1</v>
      </c>
      <c r="G21">
        <v>1</v>
      </c>
    </row>
    <row r="22" spans="1:7">
      <c r="A22" s="1">
        <v>42909</v>
      </c>
      <c r="B22" t="s">
        <v>42</v>
      </c>
      <c r="C22" t="s">
        <v>25</v>
      </c>
      <c r="D22" t="s">
        <v>26</v>
      </c>
      <c r="E22">
        <v>1</v>
      </c>
      <c r="F22">
        <v>1</v>
      </c>
      <c r="G22">
        <v>1</v>
      </c>
    </row>
    <row r="23" spans="1:7">
      <c r="A23" s="1">
        <v>42909</v>
      </c>
      <c r="B23" t="s">
        <v>48</v>
      </c>
      <c r="C23" t="s">
        <v>8</v>
      </c>
      <c r="D23" t="s">
        <v>10</v>
      </c>
      <c r="E23">
        <v>1</v>
      </c>
      <c r="F23">
        <v>1</v>
      </c>
      <c r="G23">
        <v>1</v>
      </c>
    </row>
    <row r="24" spans="1:7">
      <c r="A24" s="1">
        <v>42909</v>
      </c>
      <c r="B24" t="s">
        <v>61</v>
      </c>
      <c r="C24" t="s">
        <v>25</v>
      </c>
      <c r="D24" t="s">
        <v>26</v>
      </c>
      <c r="E24">
        <v>1</v>
      </c>
      <c r="F24">
        <v>1</v>
      </c>
      <c r="G2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6月份</vt:lpstr>
      <vt:lpstr>6.30</vt:lpstr>
      <vt:lpstr>6.29</vt:lpstr>
      <vt:lpstr>6.28</vt:lpstr>
      <vt:lpstr>6.27</vt:lpstr>
      <vt:lpstr>6.26</vt:lpstr>
      <vt:lpstr>6.25</vt:lpstr>
      <vt:lpstr>6.24</vt:lpstr>
      <vt:lpstr>6.23</vt:lpstr>
      <vt:lpstr>6.22</vt:lpstr>
      <vt:lpstr>6.21</vt:lpstr>
      <vt:lpstr>6.20</vt:lpstr>
      <vt:lpstr>6.19</vt:lpstr>
      <vt:lpstr>6.18</vt:lpstr>
      <vt:lpstr>6.17</vt:lpstr>
      <vt:lpstr>6.16</vt:lpstr>
      <vt:lpstr>6.15</vt:lpstr>
      <vt:lpstr>6.14</vt:lpstr>
      <vt:lpstr>6.13</vt:lpstr>
      <vt:lpstr>6.12</vt:lpstr>
      <vt:lpstr>6.11</vt:lpstr>
      <vt:lpstr>6.10</vt:lpstr>
      <vt:lpstr>6.9</vt:lpstr>
      <vt:lpstr>6.8</vt:lpstr>
      <vt:lpstr>6.7</vt:lpstr>
      <vt:lpstr>6.6</vt:lpstr>
      <vt:lpstr>6.5</vt:lpstr>
      <vt:lpstr>6.4</vt:lpstr>
      <vt:lpstr>6.3</vt:lpstr>
      <vt:lpstr>6.2</vt:lpstr>
      <vt:lpstr>6.1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2017-06-05T02:29:49Z</dcterms:created>
  <dcterms:modified xsi:type="dcterms:W3CDTF">2017-07-04T05:42:03Z</dcterms:modified>
</cp:coreProperties>
</file>