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9A1DCF50-A994-47B8-AB9D-C5929FD7B3EF}" xr6:coauthVersionLast="47" xr6:coauthVersionMax="47" xr10:uidLastSave="{00000000-0000-0000-0000-000000000000}"/>
  <bookViews>
    <workbookView showSheetTabs="0" xWindow="-108" yWindow="-108" windowWidth="23256" windowHeight="1225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01" i="1" l="1"/>
  <c r="X102" i="1"/>
  <c r="X103" i="1"/>
  <c r="X104" i="1"/>
  <c r="X105" i="1"/>
  <c r="X106" i="1"/>
  <c r="X107" i="1"/>
  <c r="X108" i="1"/>
  <c r="X109" i="1"/>
  <c r="X110" i="1"/>
  <c r="X111" i="1"/>
  <c r="O102" i="1"/>
  <c r="O103" i="1"/>
  <c r="O104" i="1"/>
  <c r="O105" i="1"/>
  <c r="O106" i="1"/>
  <c r="O107" i="1"/>
  <c r="O108" i="1"/>
  <c r="O109" i="1"/>
  <c r="O11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O101" i="1"/>
  <c r="Y99" i="1"/>
  <c r="P99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4" i="1"/>
  <c r="F93" i="1"/>
  <c r="F92" i="1"/>
  <c r="F91" i="1"/>
  <c r="F90" i="1"/>
  <c r="F89" i="1"/>
  <c r="F88" i="1"/>
  <c r="F87" i="1"/>
  <c r="F95" i="1"/>
  <c r="AC86" i="1"/>
  <c r="Y85" i="1"/>
  <c r="P85" i="1"/>
  <c r="F81" i="1"/>
  <c r="F74" i="1"/>
  <c r="F75" i="1"/>
  <c r="F76" i="1"/>
  <c r="F77" i="1"/>
  <c r="F78" i="1"/>
  <c r="F79" i="1"/>
  <c r="F80" i="1"/>
  <c r="F82" i="1"/>
  <c r="O81" i="1"/>
  <c r="O74" i="1"/>
  <c r="O75" i="1"/>
  <c r="O76" i="1"/>
  <c r="O77" i="1"/>
  <c r="O78" i="1"/>
  <c r="O79" i="1"/>
  <c r="O80" i="1"/>
  <c r="O82" i="1"/>
  <c r="O83" i="1"/>
  <c r="X74" i="1"/>
  <c r="X75" i="1"/>
  <c r="X76" i="1"/>
  <c r="X77" i="1"/>
  <c r="X78" i="1"/>
  <c r="X79" i="1"/>
  <c r="X80" i="1"/>
  <c r="X81" i="1"/>
  <c r="X82" i="1"/>
  <c r="X83" i="1"/>
  <c r="AC73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  <c r="O111" i="1"/>
  <c r="X112" i="1"/>
  <c r="AC100" i="1"/>
</calcChain>
</file>

<file path=xl/sharedStrings.xml><?xml version="1.0" encoding="utf-8"?>
<sst xmlns="http://schemas.openxmlformats.org/spreadsheetml/2006/main" count="559" uniqueCount="39">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</sst>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14" fontId="3" fillId="0" borderId="65" xfId="0" applyNumberFormat="1" applyFont="1" applyBorder="1" applyAlignment="1">
      <alignment horizontal="left" vertical="center"/>
    </xf>
    <xf numFmtId="20" fontId="3" fillId="0" borderId="65" xfId="0" applyNumberFormat="1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20" fontId="3" fillId="0" borderId="43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4" fontId="3" fillId="0" borderId="42" xfId="0" applyNumberFormat="1" applyFont="1" applyBorder="1" applyAlignment="1">
      <alignment horizontal="left" vertical="center"/>
    </xf>
    <xf numFmtId="20" fontId="3" fillId="0" borderId="42" xfId="0" applyNumberFormat="1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6" fontId="3" fillId="0" borderId="16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6"/>
  <sheetViews>
    <sheetView showGridLines="0" tabSelected="1" topLeftCell="K93" zoomScale="85" zoomScaleNormal="85" zoomScalePageLayoutView="115" workbookViewId="0">
      <selection activeCell="Q116" sqref="Q116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8" width="10.88671875" style="2"/>
    <col min="19" max="19" width="14.6640625" style="2" bestFit="1" customWidth="1"/>
    <col min="20" max="23" width="10.88671875" style="2"/>
    <col min="24" max="24" width="14.44140625" style="2" bestFit="1" customWidth="1"/>
    <col min="25" max="27" width="10.88671875" style="2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100" t="s">
        <v>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spans="1:29" ht="19.5" customHeight="1" thickBot="1" x14ac:dyDescent="0.3">
      <c r="A2" s="7"/>
      <c r="B2" s="112"/>
      <c r="C2" s="112"/>
      <c r="D2" s="113"/>
      <c r="E2" s="113"/>
      <c r="F2" s="114"/>
      <c r="G2" s="136" t="s">
        <v>15</v>
      </c>
      <c r="H2" s="116"/>
      <c r="I2" s="117"/>
      <c r="P2" s="134" t="s">
        <v>15</v>
      </c>
      <c r="Q2" s="135"/>
      <c r="R2" s="135"/>
      <c r="Y2" s="136" t="s">
        <v>15</v>
      </c>
      <c r="Z2" s="116"/>
      <c r="AA2" s="117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18" t="s">
        <v>5</v>
      </c>
      <c r="H3" s="118"/>
      <c r="I3" s="119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18" t="s">
        <v>5</v>
      </c>
      <c r="Q3" s="118"/>
      <c r="R3" s="119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18" t="s">
        <v>5</v>
      </c>
      <c r="Z3" s="118"/>
      <c r="AA3" s="119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32" t="s">
        <v>10</v>
      </c>
      <c r="H4" s="132"/>
      <c r="I4" s="133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32" t="s">
        <v>10</v>
      </c>
      <c r="Q4" s="132"/>
      <c r="R4" s="133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32" t="s">
        <v>10</v>
      </c>
      <c r="Z4" s="132"/>
      <c r="AA4" s="133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37" t="s">
        <v>13</v>
      </c>
      <c r="H5" s="137"/>
      <c r="I5" s="138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139" t="s">
        <v>13</v>
      </c>
      <c r="Q5" s="139"/>
      <c r="R5" s="140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37" t="s">
        <v>11</v>
      </c>
      <c r="Z5" s="137"/>
      <c r="AA5" s="138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37" t="s">
        <v>13</v>
      </c>
      <c r="H6" s="137"/>
      <c r="I6" s="138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139"/>
      <c r="Q6" s="139"/>
      <c r="R6" s="140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139" t="s">
        <v>13</v>
      </c>
      <c r="Z6" s="139"/>
      <c r="AA6" s="140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37" t="s">
        <v>13</v>
      </c>
      <c r="H7" s="137"/>
      <c r="I7" s="138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139"/>
      <c r="Q7" s="139"/>
      <c r="R7" s="140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139"/>
      <c r="Z7" s="139"/>
      <c r="AA7" s="140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43" t="s">
        <v>13</v>
      </c>
      <c r="H8" s="143"/>
      <c r="I8" s="144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139" t="s">
        <v>14</v>
      </c>
      <c r="Q8" s="139"/>
      <c r="R8" s="140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139"/>
      <c r="Z8" s="139"/>
      <c r="AA8" s="140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41" t="s">
        <v>12</v>
      </c>
      <c r="Q9" s="141"/>
      <c r="R9" s="142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41" t="s">
        <v>12</v>
      </c>
      <c r="Z9" s="141"/>
      <c r="AA9" s="142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100" t="s">
        <v>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</row>
    <row r="14" spans="1:29" ht="13.5" customHeight="1" thickBot="1" x14ac:dyDescent="0.3">
      <c r="A14" s="7"/>
      <c r="B14" s="112"/>
      <c r="C14" s="112"/>
      <c r="D14" s="113"/>
      <c r="E14" s="113"/>
      <c r="F14" s="114"/>
      <c r="G14" s="115" t="s">
        <v>16</v>
      </c>
      <c r="H14" s="116"/>
      <c r="I14" s="117"/>
      <c r="J14" s="7"/>
      <c r="K14" s="112"/>
      <c r="L14" s="112"/>
      <c r="M14" s="113"/>
      <c r="N14" s="113"/>
      <c r="O14" s="114"/>
      <c r="P14" s="115" t="s">
        <v>16</v>
      </c>
      <c r="Q14" s="116"/>
      <c r="R14" s="117"/>
      <c r="S14" s="7"/>
      <c r="T14" s="112"/>
      <c r="U14" s="112"/>
      <c r="V14" s="113"/>
      <c r="W14" s="113"/>
      <c r="X14" s="114"/>
      <c r="Y14" s="115" t="s">
        <v>16</v>
      </c>
      <c r="Z14" s="116"/>
      <c r="AA14" s="117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18" t="s">
        <v>5</v>
      </c>
      <c r="H15" s="118"/>
      <c r="I15" s="119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18" t="s">
        <v>5</v>
      </c>
      <c r="Q15" s="118"/>
      <c r="R15" s="119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18" t="s">
        <v>5</v>
      </c>
      <c r="Z15" s="118"/>
      <c r="AA15" s="119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32" t="s">
        <v>17</v>
      </c>
      <c r="H16" s="132"/>
      <c r="I16" s="133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120" t="s">
        <v>18</v>
      </c>
      <c r="Q16" s="121"/>
      <c r="R16" s="122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120" t="s">
        <v>18</v>
      </c>
      <c r="Z16" s="121"/>
      <c r="AA16" s="122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37" t="s">
        <v>17</v>
      </c>
      <c r="H17" s="137"/>
      <c r="I17" s="138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26" t="s">
        <v>14</v>
      </c>
      <c r="Q17" s="127"/>
      <c r="R17" s="128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29"/>
      <c r="Z17" s="130"/>
      <c r="AA17" s="131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32" t="s">
        <v>17</v>
      </c>
      <c r="H18" s="132"/>
      <c r="I18" s="133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120" t="s">
        <v>18</v>
      </c>
      <c r="Q18" s="121"/>
      <c r="R18" s="122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120" t="s">
        <v>18</v>
      </c>
      <c r="Z18" s="121"/>
      <c r="AA18" s="122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32" t="s">
        <v>17</v>
      </c>
      <c r="H19" s="132"/>
      <c r="I19" s="133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120" t="s">
        <v>18</v>
      </c>
      <c r="Q19" s="121"/>
      <c r="R19" s="122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120" t="s">
        <v>18</v>
      </c>
      <c r="Z19" s="121"/>
      <c r="AA19" s="122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37" t="s">
        <v>21</v>
      </c>
      <c r="H20" s="137"/>
      <c r="I20" s="138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120" t="s">
        <v>18</v>
      </c>
      <c r="Q20" s="121"/>
      <c r="R20" s="122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32" t="s">
        <v>17</v>
      </c>
      <c r="Z20" s="132"/>
      <c r="AA20" s="133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45" t="s">
        <v>22</v>
      </c>
      <c r="H21" s="146"/>
      <c r="I21" s="147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26" t="s">
        <v>18</v>
      </c>
      <c r="Q21" s="127"/>
      <c r="R21" s="128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48" t="s">
        <v>20</v>
      </c>
      <c r="Z21" s="148"/>
      <c r="AA21" s="149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32" t="s">
        <v>18</v>
      </c>
      <c r="H22" s="132"/>
      <c r="I22" s="133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45" t="s">
        <v>14</v>
      </c>
      <c r="Q22" s="146"/>
      <c r="R22" s="147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32" t="s">
        <v>18</v>
      </c>
      <c r="Z22" s="132"/>
      <c r="AA22" s="133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53" t="s">
        <v>24</v>
      </c>
      <c r="H23" s="153"/>
      <c r="I23" s="154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26" t="s">
        <v>18</v>
      </c>
      <c r="Q23" s="127"/>
      <c r="R23" s="128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48" t="s">
        <v>23</v>
      </c>
      <c r="Z23" s="148"/>
      <c r="AA23" s="149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32" t="s">
        <v>18</v>
      </c>
      <c r="Q24" s="132"/>
      <c r="R24" s="133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48" t="s">
        <v>23</v>
      </c>
      <c r="Z24" s="148"/>
      <c r="AA24" s="149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50" t="s">
        <v>24</v>
      </c>
      <c r="Q25" s="150"/>
      <c r="R25" s="151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50" t="s">
        <v>24</v>
      </c>
      <c r="Z25" s="150"/>
      <c r="AA25" s="151"/>
    </row>
    <row r="26" spans="1:27" x14ac:dyDescent="0.25">
      <c r="B26" s="32"/>
      <c r="C26" s="33"/>
      <c r="D26" s="33"/>
      <c r="E26" s="4"/>
      <c r="F26" s="34"/>
      <c r="G26" s="111"/>
      <c r="H26" s="111"/>
      <c r="I26" s="111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45" t="s">
        <v>26</v>
      </c>
      <c r="Q26" s="146"/>
      <c r="R26" s="147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50" t="s">
        <v>25</v>
      </c>
      <c r="Z26" s="150"/>
      <c r="AA26" s="151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55" t="s">
        <v>26</v>
      </c>
      <c r="Q27" s="155"/>
      <c r="R27" s="156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48" t="s">
        <v>26</v>
      </c>
      <c r="Z27" s="148"/>
      <c r="AA27" s="149"/>
    </row>
    <row r="28" spans="1:27" ht="14.4" thickTop="1" thickBot="1" x14ac:dyDescent="0.3">
      <c r="B28" s="29"/>
      <c r="C28" s="30"/>
      <c r="D28" s="30"/>
      <c r="G28" s="109"/>
      <c r="H28" s="109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53" t="s">
        <v>26</v>
      </c>
      <c r="Z28" s="153"/>
      <c r="AA28" s="154"/>
    </row>
    <row r="29" spans="1:27" ht="13.8" thickBot="1" x14ac:dyDescent="0.3">
      <c r="B29" s="31"/>
      <c r="C29" s="30"/>
      <c r="D29" s="30"/>
      <c r="G29" s="152"/>
      <c r="H29" s="152"/>
      <c r="X29" s="6">
        <f>SUM(X16:X28)</f>
        <v>1.6701388888888893</v>
      </c>
      <c r="Y29" s="152"/>
      <c r="Z29" s="152"/>
      <c r="AA29" s="152"/>
    </row>
    <row r="31" spans="1:27" ht="22.8" x14ac:dyDescent="0.25">
      <c r="A31" s="100" t="s">
        <v>1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</row>
    <row r="32" spans="1:27" ht="13.8" thickBot="1" x14ac:dyDescent="0.3">
      <c r="A32" s="7"/>
      <c r="B32" s="112"/>
      <c r="C32" s="112"/>
      <c r="D32" s="113"/>
      <c r="E32" s="113"/>
      <c r="F32" s="114"/>
      <c r="G32" s="115" t="s">
        <v>28</v>
      </c>
      <c r="H32" s="116"/>
      <c r="I32" s="117"/>
      <c r="J32" s="7"/>
      <c r="K32" s="112"/>
      <c r="L32" s="112"/>
      <c r="M32" s="113"/>
      <c r="N32" s="113"/>
      <c r="O32" s="114"/>
      <c r="P32" s="115" t="s">
        <v>28</v>
      </c>
      <c r="Q32" s="116"/>
      <c r="R32" s="117"/>
      <c r="S32" s="7"/>
      <c r="T32" s="112"/>
      <c r="U32" s="112"/>
      <c r="V32" s="113"/>
      <c r="W32" s="113"/>
      <c r="X32" s="114"/>
      <c r="Y32" s="115" t="s">
        <v>28</v>
      </c>
      <c r="Z32" s="116"/>
      <c r="AA32" s="117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18" t="s">
        <v>5</v>
      </c>
      <c r="H33" s="118"/>
      <c r="I33" s="119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18" t="s">
        <v>5</v>
      </c>
      <c r="Q33" s="118"/>
      <c r="R33" s="119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18" t="s">
        <v>5</v>
      </c>
      <c r="Z33" s="118"/>
      <c r="AA33" s="119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120" t="s">
        <v>29</v>
      </c>
      <c r="H34" s="121"/>
      <c r="I34" s="122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120" t="s">
        <v>29</v>
      </c>
      <c r="Q34" s="121"/>
      <c r="R34" s="122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120" t="s">
        <v>29</v>
      </c>
      <c r="Z34" s="121"/>
      <c r="AA34" s="122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120" t="s">
        <v>29</v>
      </c>
      <c r="H35" s="121"/>
      <c r="I35" s="122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120" t="s">
        <v>29</v>
      </c>
      <c r="Q35" s="121"/>
      <c r="R35" s="122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120" t="s">
        <v>29</v>
      </c>
      <c r="Z35" s="121"/>
      <c r="AA35" s="122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120" t="s">
        <v>29</v>
      </c>
      <c r="H36" s="121"/>
      <c r="I36" s="122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120" t="s">
        <v>29</v>
      </c>
      <c r="Q36" s="121"/>
      <c r="R36" s="122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120" t="s">
        <v>30</v>
      </c>
      <c r="Z36" s="121"/>
      <c r="AA36" s="122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120" t="s">
        <v>29</v>
      </c>
      <c r="H37" s="121"/>
      <c r="I37" s="122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120" t="s">
        <v>29</v>
      </c>
      <c r="Q37" s="121"/>
      <c r="R37" s="122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26" t="s">
        <v>30</v>
      </c>
      <c r="Z37" s="127"/>
      <c r="AA37" s="128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120" t="s">
        <v>29</v>
      </c>
      <c r="H38" s="121"/>
      <c r="I38" s="122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120" t="s">
        <v>29</v>
      </c>
      <c r="Q38" s="121"/>
      <c r="R38" s="122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120" t="s">
        <v>29</v>
      </c>
      <c r="Z38" s="121"/>
      <c r="AA38" s="122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23" t="s">
        <v>27</v>
      </c>
      <c r="H39" s="124"/>
      <c r="I39" s="125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23" t="s">
        <v>27</v>
      </c>
      <c r="Q39" s="124"/>
      <c r="R39" s="125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120" t="s">
        <v>29</v>
      </c>
      <c r="Z39" s="121"/>
      <c r="AA39" s="122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120" t="s">
        <v>29</v>
      </c>
      <c r="Z40" s="121"/>
      <c r="AA40" s="122"/>
    </row>
    <row r="41" spans="1:56" ht="14.4" thickTop="1" thickBot="1" x14ac:dyDescent="0.3">
      <c r="A41" s="57"/>
      <c r="B41" s="46"/>
      <c r="C41" s="58"/>
      <c r="D41" s="58"/>
      <c r="E41" s="4"/>
      <c r="F41" s="58"/>
      <c r="G41" s="108"/>
      <c r="H41" s="108"/>
      <c r="I41" s="108"/>
      <c r="J41" s="57"/>
      <c r="K41" s="66"/>
      <c r="L41" s="58"/>
      <c r="M41" s="58"/>
      <c r="N41" s="4"/>
      <c r="O41" s="58"/>
      <c r="P41" s="111"/>
      <c r="Q41" s="111"/>
      <c r="R41" s="111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23" t="s">
        <v>27</v>
      </c>
      <c r="Z41" s="124"/>
      <c r="AA41" s="125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111"/>
      <c r="Q42" s="111"/>
      <c r="R42" s="111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108"/>
      <c r="Q43" s="108"/>
      <c r="R43" s="108"/>
      <c r="S43" s="57"/>
      <c r="T43" s="46"/>
      <c r="U43" s="58"/>
      <c r="V43" s="58"/>
      <c r="W43" s="4"/>
      <c r="X43" s="58"/>
      <c r="Y43" s="108"/>
      <c r="Z43" s="108"/>
      <c r="AA43" s="108"/>
    </row>
    <row r="44" spans="1:56" ht="22.8" x14ac:dyDescent="0.25">
      <c r="A44" s="100" t="s">
        <v>1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D44" s="4"/>
      <c r="AE44" s="32"/>
      <c r="AF44" s="33"/>
      <c r="AG44" s="33"/>
      <c r="AH44" s="4"/>
      <c r="AI44" s="34"/>
      <c r="AJ44" s="111"/>
      <c r="AK44" s="111"/>
      <c r="AL44" s="111"/>
      <c r="AM44" s="57"/>
      <c r="AN44" s="46"/>
      <c r="AO44" s="58"/>
      <c r="AP44" s="58"/>
      <c r="AQ44" s="4"/>
      <c r="AR44" s="58"/>
      <c r="AS44" s="108"/>
      <c r="AT44" s="108"/>
      <c r="AU44" s="108"/>
      <c r="AV44" s="57"/>
      <c r="AW44" s="46"/>
      <c r="AX44" s="58"/>
      <c r="AY44" s="58"/>
      <c r="AZ44" s="4"/>
      <c r="BA44" s="58"/>
      <c r="BB44" s="108"/>
      <c r="BC44" s="108"/>
      <c r="BD44" s="108"/>
    </row>
    <row r="45" spans="1:56" ht="13.8" thickBot="1" x14ac:dyDescent="0.3">
      <c r="A45" s="7"/>
      <c r="B45" s="112"/>
      <c r="C45" s="112"/>
      <c r="D45" s="113"/>
      <c r="E45" s="113"/>
      <c r="F45" s="114"/>
      <c r="G45" s="115" t="s">
        <v>31</v>
      </c>
      <c r="H45" s="116"/>
      <c r="I45" s="117"/>
      <c r="J45" s="7"/>
      <c r="K45" s="112"/>
      <c r="L45" s="112"/>
      <c r="M45" s="113"/>
      <c r="N45" s="113"/>
      <c r="O45" s="114"/>
      <c r="P45" s="115" t="str">
        <f>G45</f>
        <v>Sprint: Februar</v>
      </c>
      <c r="Q45" s="116"/>
      <c r="R45" s="117"/>
      <c r="S45" s="7"/>
      <c r="T45" s="112"/>
      <c r="U45" s="112"/>
      <c r="V45" s="113"/>
      <c r="W45" s="113"/>
      <c r="X45" s="114"/>
      <c r="Y45" s="115" t="str">
        <f>G45</f>
        <v>Sprint: Februar</v>
      </c>
      <c r="Z45" s="116"/>
      <c r="AA45" s="117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108"/>
      <c r="AT45" s="108"/>
      <c r="AU45" s="108"/>
      <c r="AV45" s="57"/>
      <c r="AW45" s="46"/>
      <c r="AX45" s="58"/>
      <c r="AY45" s="58"/>
      <c r="AZ45" s="4"/>
      <c r="BA45" s="58"/>
      <c r="BB45" s="108"/>
      <c r="BC45" s="108"/>
      <c r="BD45" s="108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18" t="s">
        <v>5</v>
      </c>
      <c r="H46" s="118"/>
      <c r="I46" s="119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18" t="s">
        <v>5</v>
      </c>
      <c r="Q46" s="118"/>
      <c r="R46" s="119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18" t="s">
        <v>5</v>
      </c>
      <c r="Z46" s="118"/>
      <c r="AA46" s="119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09"/>
      <c r="AK46" s="109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108"/>
      <c r="BC46" s="108"/>
      <c r="BD46" s="108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120" t="s">
        <v>35</v>
      </c>
      <c r="H47" s="121"/>
      <c r="I47" s="122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120" t="s">
        <v>35</v>
      </c>
      <c r="Q47" s="121"/>
      <c r="R47" s="122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120" t="s">
        <v>35</v>
      </c>
      <c r="Z47" s="121"/>
      <c r="AA47" s="122"/>
      <c r="AD47" s="4"/>
      <c r="AE47" s="61"/>
      <c r="AF47" s="58"/>
      <c r="AG47" s="58"/>
      <c r="AH47" s="4"/>
      <c r="AI47" s="4"/>
      <c r="AJ47" s="110"/>
      <c r="AK47" s="110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10"/>
      <c r="BC47" s="110"/>
      <c r="BD47" s="110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120" t="s">
        <v>35</v>
      </c>
      <c r="H48" s="121"/>
      <c r="I48" s="122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120" t="s">
        <v>35</v>
      </c>
      <c r="Q48" s="121"/>
      <c r="R48" s="122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120" t="s">
        <v>35</v>
      </c>
      <c r="Z48" s="121"/>
      <c r="AA48" s="122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120" t="s">
        <v>36</v>
      </c>
      <c r="H49" s="121"/>
      <c r="I49" s="122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120" t="s">
        <v>35</v>
      </c>
      <c r="Q49" s="121"/>
      <c r="R49" s="122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120" t="s">
        <v>35</v>
      </c>
      <c r="Z49" s="121"/>
      <c r="AA49" s="122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120" t="s">
        <v>33</v>
      </c>
      <c r="H50" s="121"/>
      <c r="I50" s="122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120" t="s">
        <v>33</v>
      </c>
      <c r="Q50" s="121"/>
      <c r="R50" s="122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120" t="s">
        <v>33</v>
      </c>
      <c r="Z50" s="121"/>
      <c r="AA50" s="122"/>
      <c r="AE50" s="3"/>
    </row>
    <row r="51" spans="1:31" ht="12.75" customHeight="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120" t="s">
        <v>34</v>
      </c>
      <c r="H51" s="121"/>
      <c r="I51" s="122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120" t="s">
        <v>33</v>
      </c>
      <c r="Q51" s="121"/>
      <c r="R51" s="122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120" t="s">
        <v>33</v>
      </c>
      <c r="Z51" s="121"/>
      <c r="AA51" s="122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120" t="s">
        <v>32</v>
      </c>
      <c r="H52" s="121"/>
      <c r="I52" s="122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120" t="s">
        <v>34</v>
      </c>
      <c r="Q52" s="121"/>
      <c r="R52" s="121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57" t="s">
        <v>34</v>
      </c>
      <c r="Z52" s="157"/>
      <c r="AA52" s="158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111"/>
      <c r="Z53" s="111"/>
      <c r="AA53" s="111"/>
      <c r="AE53" s="3"/>
    </row>
    <row r="54" spans="1:31" ht="13.8" thickTop="1" x14ac:dyDescent="0.25">
      <c r="A54" s="57"/>
      <c r="B54" s="46"/>
      <c r="C54" s="58"/>
      <c r="D54" s="58"/>
      <c r="E54" s="4"/>
      <c r="F54" s="58"/>
      <c r="G54" s="108"/>
      <c r="H54" s="108"/>
      <c r="I54" s="108"/>
      <c r="J54" s="57"/>
      <c r="K54" s="66"/>
      <c r="L54" s="58"/>
      <c r="M54" s="58"/>
      <c r="N54" s="4"/>
      <c r="O54" s="58"/>
      <c r="P54" s="111"/>
      <c r="Q54" s="111"/>
      <c r="R54" s="111"/>
      <c r="S54" s="57"/>
      <c r="T54" s="32"/>
      <c r="U54" s="33"/>
      <c r="V54" s="33"/>
      <c r="W54" s="33"/>
      <c r="X54" s="58"/>
      <c r="Y54" s="108"/>
      <c r="Z54" s="108"/>
      <c r="AA54" s="108"/>
      <c r="AE54" s="3"/>
    </row>
    <row r="55" spans="1:31" ht="22.8" x14ac:dyDescent="0.25">
      <c r="A55" s="159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E55" s="3"/>
    </row>
    <row r="56" spans="1:31" ht="22.8" x14ac:dyDescent="0.25">
      <c r="A56" s="159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</row>
    <row r="57" spans="1:31" ht="22.8" x14ac:dyDescent="0.25">
      <c r="A57" s="100" t="s">
        <v>1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</row>
    <row r="58" spans="1:31" ht="13.8" thickBot="1" x14ac:dyDescent="0.3">
      <c r="A58" s="70"/>
      <c r="B58" s="71"/>
      <c r="C58" s="70"/>
      <c r="D58" s="70"/>
      <c r="E58" s="70"/>
      <c r="F58" s="70"/>
      <c r="G58" s="102" t="s">
        <v>37</v>
      </c>
      <c r="H58" s="103"/>
      <c r="I58" s="104"/>
      <c r="J58" s="70"/>
      <c r="K58" s="70"/>
      <c r="L58" s="70"/>
      <c r="M58" s="70"/>
      <c r="N58" s="70"/>
      <c r="O58" s="70"/>
      <c r="P58" s="102" t="str">
        <f>G58</f>
        <v>Sprint: Februar-März</v>
      </c>
      <c r="Q58" s="103"/>
      <c r="R58" s="104"/>
      <c r="S58" s="70"/>
      <c r="T58" s="70"/>
      <c r="U58" s="70"/>
      <c r="V58" s="70"/>
      <c r="W58" s="70"/>
      <c r="X58" s="70"/>
      <c r="Y58" s="102" t="str">
        <f>G58</f>
        <v>Sprint: Februar-März</v>
      </c>
      <c r="Z58" s="103"/>
      <c r="AA58" s="104"/>
    </row>
    <row r="59" spans="1:31" ht="14.4" thickTop="1" thickBot="1" x14ac:dyDescent="0.3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105" t="s">
        <v>5</v>
      </c>
      <c r="H59" s="106"/>
      <c r="I59" s="106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105" t="s">
        <v>5</v>
      </c>
      <c r="Q59" s="106"/>
      <c r="R59" s="106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105" t="s">
        <v>5</v>
      </c>
      <c r="Z59" s="106"/>
      <c r="AA59" s="107"/>
      <c r="AB59" s="81" t="s">
        <v>19</v>
      </c>
      <c r="AC59" s="26">
        <f>SUM(X69+O69+F69)</f>
        <v>2.8437500000000004</v>
      </c>
    </row>
    <row r="60" spans="1:31" ht="13.8" thickTop="1" x14ac:dyDescent="0.25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139" t="s">
        <v>29</v>
      </c>
      <c r="H60" s="139"/>
      <c r="I60" s="161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139" t="s">
        <v>29</v>
      </c>
      <c r="Q60" s="139"/>
      <c r="R60" s="161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139" t="s">
        <v>29</v>
      </c>
      <c r="Z60" s="139"/>
      <c r="AA60" s="161"/>
    </row>
    <row r="61" spans="1:31" x14ac:dyDescent="0.25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139" t="s">
        <v>29</v>
      </c>
      <c r="H61" s="139"/>
      <c r="I61" s="161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139" t="s">
        <v>29</v>
      </c>
      <c r="Q61" s="139"/>
      <c r="R61" s="161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139" t="s">
        <v>29</v>
      </c>
      <c r="Z61" s="139"/>
      <c r="AA61" s="161"/>
    </row>
    <row r="62" spans="1:31" x14ac:dyDescent="0.25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139" t="s">
        <v>29</v>
      </c>
      <c r="H62" s="139"/>
      <c r="I62" s="161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139" t="s">
        <v>29</v>
      </c>
      <c r="Q62" s="139"/>
      <c r="R62" s="161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139" t="s">
        <v>29</v>
      </c>
      <c r="Z62" s="139"/>
      <c r="AA62" s="161"/>
    </row>
    <row r="63" spans="1:31" x14ac:dyDescent="0.25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139" t="s">
        <v>29</v>
      </c>
      <c r="H63" s="139"/>
      <c r="I63" s="161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139" t="s">
        <v>29</v>
      </c>
      <c r="Q63" s="139"/>
      <c r="R63" s="161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139" t="s">
        <v>29</v>
      </c>
      <c r="Z63" s="139"/>
      <c r="AA63" s="161"/>
    </row>
    <row r="64" spans="1:31" x14ac:dyDescent="0.25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139" t="s">
        <v>29</v>
      </c>
      <c r="H64" s="139"/>
      <c r="I64" s="161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139" t="s">
        <v>29</v>
      </c>
      <c r="Q64" s="139"/>
      <c r="R64" s="161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139" t="s">
        <v>29</v>
      </c>
      <c r="Z64" s="139"/>
      <c r="AA64" s="161"/>
    </row>
    <row r="65" spans="1:29" x14ac:dyDescent="0.25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139" t="s">
        <v>30</v>
      </c>
      <c r="H65" s="139"/>
      <c r="I65" s="161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139" t="s">
        <v>30</v>
      </c>
      <c r="Q65" s="139"/>
      <c r="R65" s="161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139" t="s">
        <v>30</v>
      </c>
      <c r="Z65" s="139"/>
      <c r="AA65" s="161"/>
    </row>
    <row r="66" spans="1:29" x14ac:dyDescent="0.25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139" t="s">
        <v>30</v>
      </c>
      <c r="H66" s="139"/>
      <c r="I66" s="161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139" t="s">
        <v>30</v>
      </c>
      <c r="Q66" s="139"/>
      <c r="R66" s="161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139" t="s">
        <v>30</v>
      </c>
      <c r="Z66" s="139"/>
      <c r="AA66" s="161"/>
    </row>
    <row r="67" spans="1:29" x14ac:dyDescent="0.25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139" t="s">
        <v>30</v>
      </c>
      <c r="H67" s="139"/>
      <c r="I67" s="161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139" t="s">
        <v>30</v>
      </c>
      <c r="Q67" s="139"/>
      <c r="R67" s="161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139" t="s">
        <v>30</v>
      </c>
      <c r="Z67" s="139"/>
      <c r="AA67" s="161"/>
    </row>
    <row r="68" spans="1:29" ht="13.8" thickBot="1" x14ac:dyDescent="0.3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162" t="s">
        <v>30</v>
      </c>
      <c r="H68" s="162"/>
      <c r="I68" s="163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162" t="s">
        <v>30</v>
      </c>
      <c r="Q68" s="162"/>
      <c r="R68" s="163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162" t="s">
        <v>30</v>
      </c>
      <c r="Z68" s="162"/>
      <c r="AA68" s="163"/>
    </row>
    <row r="69" spans="1:29" ht="13.8" thickBot="1" x14ac:dyDescent="0.3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  <row r="71" spans="1:29" ht="22.8" x14ac:dyDescent="0.25">
      <c r="A71" s="100" t="s">
        <v>1</v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</row>
    <row r="72" spans="1:29" ht="13.8" thickBot="1" x14ac:dyDescent="0.3">
      <c r="A72" s="70"/>
      <c r="B72" s="71"/>
      <c r="C72" s="70"/>
      <c r="D72" s="70"/>
      <c r="E72" s="70"/>
      <c r="F72" s="70"/>
      <c r="G72" s="102" t="s">
        <v>37</v>
      </c>
      <c r="H72" s="103"/>
      <c r="I72" s="104"/>
      <c r="J72" s="70"/>
      <c r="K72" s="70"/>
      <c r="L72" s="70"/>
      <c r="M72" s="70"/>
      <c r="N72" s="70"/>
      <c r="O72" s="70"/>
      <c r="P72" s="102" t="str">
        <f>G72</f>
        <v>Sprint: Februar-März</v>
      </c>
      <c r="Q72" s="103"/>
      <c r="R72" s="104"/>
      <c r="S72" s="70"/>
      <c r="T72" s="70"/>
      <c r="U72" s="70"/>
      <c r="V72" s="70"/>
      <c r="W72" s="70"/>
      <c r="X72" s="70"/>
      <c r="Y72" s="102" t="str">
        <f>G72</f>
        <v>Sprint: Februar-März</v>
      </c>
      <c r="Z72" s="103"/>
      <c r="AA72" s="104"/>
    </row>
    <row r="73" spans="1:29" ht="14.4" thickTop="1" thickBot="1" x14ac:dyDescent="0.3">
      <c r="A73" s="72" t="s">
        <v>7</v>
      </c>
      <c r="B73" s="73" t="s">
        <v>6</v>
      </c>
      <c r="C73" s="72" t="s">
        <v>2</v>
      </c>
      <c r="D73" s="72" t="s">
        <v>3</v>
      </c>
      <c r="E73" s="72" t="s">
        <v>4</v>
      </c>
      <c r="F73" s="72" t="s">
        <v>0</v>
      </c>
      <c r="G73" s="105" t="s">
        <v>5</v>
      </c>
      <c r="H73" s="106"/>
      <c r="I73" s="106"/>
      <c r="J73" s="80" t="s">
        <v>9</v>
      </c>
      <c r="K73" s="72" t="s">
        <v>6</v>
      </c>
      <c r="L73" s="72" t="s">
        <v>2</v>
      </c>
      <c r="M73" s="72" t="s">
        <v>3</v>
      </c>
      <c r="N73" s="72" t="s">
        <v>4</v>
      </c>
      <c r="O73" s="72" t="s">
        <v>0</v>
      </c>
      <c r="P73" s="105" t="s">
        <v>5</v>
      </c>
      <c r="Q73" s="106"/>
      <c r="R73" s="106"/>
      <c r="S73" s="80" t="s">
        <v>8</v>
      </c>
      <c r="T73" s="72" t="s">
        <v>6</v>
      </c>
      <c r="U73" s="72" t="s">
        <v>2</v>
      </c>
      <c r="V73" s="72" t="s">
        <v>3</v>
      </c>
      <c r="W73" s="72" t="s">
        <v>4</v>
      </c>
      <c r="X73" s="72" t="s">
        <v>0</v>
      </c>
      <c r="Y73" s="105" t="s">
        <v>5</v>
      </c>
      <c r="Z73" s="106"/>
      <c r="AA73" s="107"/>
      <c r="AB73" s="81" t="s">
        <v>19</v>
      </c>
      <c r="AC73" s="26">
        <f>SUM(X83+O83+F82)</f>
        <v>2.3333333333333335</v>
      </c>
    </row>
    <row r="74" spans="1:29" ht="13.8" thickTop="1" x14ac:dyDescent="0.25">
      <c r="A74" s="19" t="s">
        <v>7</v>
      </c>
      <c r="B74" s="35">
        <v>43165</v>
      </c>
      <c r="C74" s="18">
        <v>0.33333333333333331</v>
      </c>
      <c r="D74" s="18">
        <v>0.41666666666666669</v>
      </c>
      <c r="E74" s="19"/>
      <c r="F74" s="18">
        <f>SUM(D74-C74)</f>
        <v>8.333333333333337E-2</v>
      </c>
      <c r="G74" s="139" t="s">
        <v>29</v>
      </c>
      <c r="H74" s="139"/>
      <c r="I74" s="161"/>
      <c r="J74" s="74" t="s">
        <v>9</v>
      </c>
      <c r="K74" s="35">
        <v>43165</v>
      </c>
      <c r="L74" s="18">
        <v>0.33333333333333331</v>
      </c>
      <c r="M74" s="18">
        <v>0.41666666666666669</v>
      </c>
      <c r="N74" s="19"/>
      <c r="O74" s="18">
        <f>SUM(M74-L74)</f>
        <v>8.333333333333337E-2</v>
      </c>
      <c r="P74" s="139" t="s">
        <v>29</v>
      </c>
      <c r="Q74" s="139"/>
      <c r="R74" s="161"/>
      <c r="S74" s="74" t="s">
        <v>8</v>
      </c>
      <c r="T74" s="35">
        <v>43165</v>
      </c>
      <c r="U74" s="18">
        <v>0.33333333333333331</v>
      </c>
      <c r="V74" s="18">
        <v>0.41666666666666669</v>
      </c>
      <c r="W74" s="19"/>
      <c r="X74" s="18">
        <f>SUM(V74-U74)</f>
        <v>8.333333333333337E-2</v>
      </c>
      <c r="Y74" s="139" t="s">
        <v>29</v>
      </c>
      <c r="Z74" s="139"/>
      <c r="AA74" s="161"/>
    </row>
    <row r="75" spans="1:29" x14ac:dyDescent="0.25">
      <c r="A75" s="19" t="s">
        <v>7</v>
      </c>
      <c r="B75" s="35">
        <v>43165</v>
      </c>
      <c r="C75" s="18">
        <v>0.60416666666666663</v>
      </c>
      <c r="D75" s="18">
        <v>0.71875</v>
      </c>
      <c r="E75" s="19"/>
      <c r="F75" s="18">
        <f t="shared" ref="F75:F81" si="19">SUM(D75-C75)</f>
        <v>0.11458333333333337</v>
      </c>
      <c r="G75" s="139" t="s">
        <v>29</v>
      </c>
      <c r="H75" s="139"/>
      <c r="I75" s="161"/>
      <c r="J75" s="74" t="s">
        <v>9</v>
      </c>
      <c r="K75" s="35">
        <v>43165</v>
      </c>
      <c r="L75" s="18">
        <v>0.60416666666666663</v>
      </c>
      <c r="M75" s="18">
        <v>0.71875</v>
      </c>
      <c r="N75" s="19"/>
      <c r="O75" s="18">
        <f t="shared" ref="O75:O81" si="20">SUM(M75-L75)</f>
        <v>0.11458333333333337</v>
      </c>
      <c r="P75" s="139" t="s">
        <v>29</v>
      </c>
      <c r="Q75" s="139"/>
      <c r="R75" s="161"/>
      <c r="S75" s="74" t="s">
        <v>8</v>
      </c>
      <c r="T75" s="35">
        <v>43165</v>
      </c>
      <c r="U75" s="18">
        <v>0.60416666666666663</v>
      </c>
      <c r="V75" s="18">
        <v>0.71875</v>
      </c>
      <c r="W75" s="19"/>
      <c r="X75" s="18">
        <f t="shared" ref="X75:X81" si="21">SUM(V75-U75)</f>
        <v>0.11458333333333337</v>
      </c>
      <c r="Y75" s="139" t="s">
        <v>29</v>
      </c>
      <c r="Z75" s="139"/>
      <c r="AA75" s="161"/>
    </row>
    <row r="76" spans="1:29" x14ac:dyDescent="0.25">
      <c r="A76" s="19" t="s">
        <v>7</v>
      </c>
      <c r="B76" s="35">
        <v>43167</v>
      </c>
      <c r="C76" s="18">
        <v>0.49305555555555558</v>
      </c>
      <c r="D76" s="18">
        <v>0.52777777777777779</v>
      </c>
      <c r="E76" s="19"/>
      <c r="F76" s="18">
        <f t="shared" si="19"/>
        <v>3.472222222222221E-2</v>
      </c>
      <c r="G76" s="139" t="s">
        <v>29</v>
      </c>
      <c r="H76" s="139"/>
      <c r="I76" s="161"/>
      <c r="J76" s="74" t="s">
        <v>9</v>
      </c>
      <c r="K76" s="35">
        <v>43167</v>
      </c>
      <c r="L76" s="18">
        <v>0.49305555555555558</v>
      </c>
      <c r="M76" s="18">
        <v>0.52777777777777779</v>
      </c>
      <c r="N76" s="19"/>
      <c r="O76" s="18">
        <f t="shared" si="20"/>
        <v>3.472222222222221E-2</v>
      </c>
      <c r="P76" s="139" t="s">
        <v>29</v>
      </c>
      <c r="Q76" s="139"/>
      <c r="R76" s="161"/>
      <c r="S76" s="74" t="s">
        <v>8</v>
      </c>
      <c r="T76" s="35">
        <v>43167</v>
      </c>
      <c r="U76" s="18">
        <v>0.49305555555555558</v>
      </c>
      <c r="V76" s="18">
        <v>0.52777777777777779</v>
      </c>
      <c r="W76" s="19"/>
      <c r="X76" s="18">
        <f t="shared" si="21"/>
        <v>3.472222222222221E-2</v>
      </c>
      <c r="Y76" s="139" t="s">
        <v>29</v>
      </c>
      <c r="Z76" s="139"/>
      <c r="AA76" s="161"/>
    </row>
    <row r="77" spans="1:29" x14ac:dyDescent="0.25">
      <c r="A77" s="19" t="s">
        <v>7</v>
      </c>
      <c r="B77" s="35">
        <v>43168</v>
      </c>
      <c r="C77" s="18">
        <v>0.58333333333333337</v>
      </c>
      <c r="D77" s="18">
        <v>0.66666666666666663</v>
      </c>
      <c r="E77" s="19"/>
      <c r="F77" s="18">
        <f t="shared" si="19"/>
        <v>8.3333333333333259E-2</v>
      </c>
      <c r="G77" s="139" t="s">
        <v>29</v>
      </c>
      <c r="H77" s="139"/>
      <c r="I77" s="161"/>
      <c r="J77" s="74" t="s">
        <v>9</v>
      </c>
      <c r="K77" s="35">
        <v>43168</v>
      </c>
      <c r="L77" s="18">
        <v>0.58333333333333337</v>
      </c>
      <c r="M77" s="18">
        <v>0.66666666666666663</v>
      </c>
      <c r="N77" s="19"/>
      <c r="O77" s="18">
        <f t="shared" si="20"/>
        <v>8.3333333333333259E-2</v>
      </c>
      <c r="P77" s="139" t="s">
        <v>30</v>
      </c>
      <c r="Q77" s="139"/>
      <c r="R77" s="161"/>
      <c r="S77" s="74" t="s">
        <v>8</v>
      </c>
      <c r="T77" s="35">
        <v>43168</v>
      </c>
      <c r="U77" s="18">
        <v>0.58333333333333337</v>
      </c>
      <c r="V77" s="18">
        <v>0.66666666666666663</v>
      </c>
      <c r="W77" s="19"/>
      <c r="X77" s="18">
        <f t="shared" si="21"/>
        <v>8.3333333333333259E-2</v>
      </c>
      <c r="Y77" s="139" t="s">
        <v>30</v>
      </c>
      <c r="Z77" s="139"/>
      <c r="AA77" s="161"/>
    </row>
    <row r="78" spans="1:29" x14ac:dyDescent="0.25">
      <c r="A78" s="19" t="s">
        <v>7</v>
      </c>
      <c r="B78" s="35">
        <v>43172</v>
      </c>
      <c r="C78" s="18">
        <v>0.33333333333333331</v>
      </c>
      <c r="D78" s="18">
        <v>0.41666666666666669</v>
      </c>
      <c r="E78" s="19"/>
      <c r="F78" s="18">
        <f t="shared" si="19"/>
        <v>8.333333333333337E-2</v>
      </c>
      <c r="G78" s="139" t="s">
        <v>29</v>
      </c>
      <c r="H78" s="139"/>
      <c r="I78" s="161"/>
      <c r="J78" s="74" t="s">
        <v>9</v>
      </c>
      <c r="K78" s="35">
        <v>43172</v>
      </c>
      <c r="L78" s="18">
        <v>0.33333333333333331</v>
      </c>
      <c r="M78" s="18">
        <v>0.41666666666666669</v>
      </c>
      <c r="N78" s="19"/>
      <c r="O78" s="18">
        <f t="shared" si="20"/>
        <v>8.333333333333337E-2</v>
      </c>
      <c r="P78" s="139" t="s">
        <v>30</v>
      </c>
      <c r="Q78" s="139"/>
      <c r="R78" s="161"/>
      <c r="S78" s="74" t="s">
        <v>8</v>
      </c>
      <c r="T78" s="35">
        <v>43172</v>
      </c>
      <c r="U78" s="18">
        <v>0.33333333333333331</v>
      </c>
      <c r="V78" s="18">
        <v>0.41666666666666669</v>
      </c>
      <c r="W78" s="19"/>
      <c r="X78" s="18">
        <f t="shared" si="21"/>
        <v>8.333333333333337E-2</v>
      </c>
      <c r="Y78" s="139" t="s">
        <v>30</v>
      </c>
      <c r="Z78" s="139"/>
      <c r="AA78" s="161"/>
    </row>
    <row r="79" spans="1:29" x14ac:dyDescent="0.25">
      <c r="A79" s="19" t="s">
        <v>7</v>
      </c>
      <c r="B79" s="35">
        <v>43172</v>
      </c>
      <c r="C79" s="18">
        <v>0.60416666666666663</v>
      </c>
      <c r="D79" s="18">
        <v>0.71875</v>
      </c>
      <c r="E79" s="19"/>
      <c r="F79" s="18">
        <f t="shared" si="19"/>
        <v>0.11458333333333337</v>
      </c>
      <c r="G79" s="139" t="s">
        <v>30</v>
      </c>
      <c r="H79" s="139"/>
      <c r="I79" s="161"/>
      <c r="J79" s="74" t="s">
        <v>9</v>
      </c>
      <c r="K79" s="35">
        <v>43172</v>
      </c>
      <c r="L79" s="18">
        <v>0.60416666666666663</v>
      </c>
      <c r="M79" s="18">
        <v>0.71875</v>
      </c>
      <c r="N79" s="19"/>
      <c r="O79" s="18">
        <f t="shared" si="20"/>
        <v>0.11458333333333337</v>
      </c>
      <c r="P79" s="139" t="s">
        <v>30</v>
      </c>
      <c r="Q79" s="139"/>
      <c r="R79" s="161"/>
      <c r="S79" s="74" t="s">
        <v>8</v>
      </c>
      <c r="T79" s="35">
        <v>43172</v>
      </c>
      <c r="U79" s="18">
        <v>0.60416666666666663</v>
      </c>
      <c r="V79" s="18">
        <v>0.71875</v>
      </c>
      <c r="W79" s="19"/>
      <c r="X79" s="18">
        <f t="shared" si="21"/>
        <v>0.11458333333333337</v>
      </c>
      <c r="Y79" s="139" t="s">
        <v>30</v>
      </c>
      <c r="Z79" s="139"/>
      <c r="AA79" s="161"/>
    </row>
    <row r="80" spans="1:29" x14ac:dyDescent="0.25">
      <c r="A80" s="19" t="s">
        <v>7</v>
      </c>
      <c r="B80" s="35">
        <v>43174</v>
      </c>
      <c r="C80" s="18">
        <v>0.49305555555555558</v>
      </c>
      <c r="D80" s="18">
        <v>0.52777777777777779</v>
      </c>
      <c r="E80" s="19"/>
      <c r="F80" s="18">
        <f t="shared" si="19"/>
        <v>3.472222222222221E-2</v>
      </c>
      <c r="G80" s="139" t="s">
        <v>30</v>
      </c>
      <c r="H80" s="139"/>
      <c r="I80" s="161"/>
      <c r="J80" s="74" t="s">
        <v>9</v>
      </c>
      <c r="K80" s="35">
        <v>43174</v>
      </c>
      <c r="L80" s="18">
        <v>0.49305555555555558</v>
      </c>
      <c r="M80" s="18">
        <v>0.52777777777777779</v>
      </c>
      <c r="N80" s="19"/>
      <c r="O80" s="18">
        <f t="shared" si="20"/>
        <v>3.472222222222221E-2</v>
      </c>
      <c r="P80" s="139" t="s">
        <v>30</v>
      </c>
      <c r="Q80" s="139"/>
      <c r="R80" s="161"/>
      <c r="S80" s="74" t="s">
        <v>8</v>
      </c>
      <c r="T80" s="35">
        <v>43174</v>
      </c>
      <c r="U80" s="18">
        <v>0.49305555555555558</v>
      </c>
      <c r="V80" s="18">
        <v>0.52777777777777779</v>
      </c>
      <c r="W80" s="19"/>
      <c r="X80" s="18">
        <f t="shared" si="21"/>
        <v>3.472222222222221E-2</v>
      </c>
      <c r="Y80" s="139" t="s">
        <v>30</v>
      </c>
      <c r="Z80" s="139"/>
      <c r="AA80" s="161"/>
    </row>
    <row r="81" spans="1:29" ht="13.8" thickBot="1" x14ac:dyDescent="0.3">
      <c r="A81" s="75" t="s">
        <v>7</v>
      </c>
      <c r="B81" s="76">
        <v>43175</v>
      </c>
      <c r="C81" s="77">
        <v>0.58333333333333337</v>
      </c>
      <c r="D81" s="77">
        <v>0.875</v>
      </c>
      <c r="E81" s="79"/>
      <c r="F81" s="18">
        <f t="shared" si="19"/>
        <v>0.29166666666666663</v>
      </c>
      <c r="G81" s="162" t="s">
        <v>30</v>
      </c>
      <c r="H81" s="162"/>
      <c r="I81" s="163"/>
      <c r="J81" s="86" t="s">
        <v>9</v>
      </c>
      <c r="K81" s="35">
        <v>43175</v>
      </c>
      <c r="L81" s="18">
        <v>0.58333333333333337</v>
      </c>
      <c r="M81" s="18">
        <v>0.70833333333333337</v>
      </c>
      <c r="N81" s="87"/>
      <c r="O81" s="18">
        <f t="shared" si="20"/>
        <v>0.125</v>
      </c>
      <c r="P81" s="139" t="s">
        <v>30</v>
      </c>
      <c r="Q81" s="139"/>
      <c r="R81" s="161"/>
      <c r="S81" s="86" t="s">
        <v>8</v>
      </c>
      <c r="T81" s="35">
        <v>43175</v>
      </c>
      <c r="U81" s="18">
        <v>0.58333333333333337</v>
      </c>
      <c r="V81" s="18">
        <v>0.66666666666666663</v>
      </c>
      <c r="W81" s="87"/>
      <c r="X81" s="18">
        <f t="shared" si="21"/>
        <v>8.3333333333333259E-2</v>
      </c>
      <c r="Y81" s="139" t="s">
        <v>30</v>
      </c>
      <c r="Z81" s="139"/>
      <c r="AA81" s="161"/>
    </row>
    <row r="82" spans="1:29" ht="13.8" thickBot="1" x14ac:dyDescent="0.3">
      <c r="F82" s="78">
        <f>SUM(F74:F81)</f>
        <v>0.84027777777777779</v>
      </c>
      <c r="J82" s="82" t="s">
        <v>9</v>
      </c>
      <c r="K82" s="83">
        <v>43178</v>
      </c>
      <c r="L82" s="84">
        <v>0.41666666666666669</v>
      </c>
      <c r="M82" s="84">
        <v>0.70833333333333337</v>
      </c>
      <c r="N82" s="88">
        <v>0.14583333333333334</v>
      </c>
      <c r="O82" s="52">
        <f>SUM(M82-L82-N82)</f>
        <v>0.14583333333333334</v>
      </c>
      <c r="P82" s="164" t="s">
        <v>30</v>
      </c>
      <c r="Q82" s="164"/>
      <c r="R82" s="165"/>
      <c r="S82" s="82" t="s">
        <v>8</v>
      </c>
      <c r="T82" s="83">
        <v>43178</v>
      </c>
      <c r="U82" s="84">
        <v>0.66666666666666663</v>
      </c>
      <c r="V82" s="84">
        <v>0.70833333333333337</v>
      </c>
      <c r="W82" s="85"/>
      <c r="X82" s="52">
        <f t="shared" ref="X82" si="22">SUM(V82-U82)</f>
        <v>4.1666666666666741E-2</v>
      </c>
      <c r="Y82" s="164" t="s">
        <v>30</v>
      </c>
      <c r="Z82" s="164"/>
      <c r="AA82" s="165"/>
    </row>
    <row r="83" spans="1:29" ht="13.8" thickBot="1" x14ac:dyDescent="0.3">
      <c r="K83" s="3"/>
      <c r="O83" s="78">
        <f>SUM(O74:O82)</f>
        <v>0.81944444444444453</v>
      </c>
      <c r="T83" s="3"/>
      <c r="X83" s="78">
        <f>SUM(X74:X82)</f>
        <v>0.67361111111111116</v>
      </c>
    </row>
    <row r="84" spans="1:29" ht="22.8" x14ac:dyDescent="0.25">
      <c r="A84" s="100" t="s">
        <v>1</v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</row>
    <row r="85" spans="1:29" ht="13.8" thickBot="1" x14ac:dyDescent="0.3">
      <c r="A85" s="70"/>
      <c r="B85" s="71"/>
      <c r="C85" s="70"/>
      <c r="D85" s="70"/>
      <c r="E85" s="70"/>
      <c r="F85" s="70"/>
      <c r="G85" s="102" t="s">
        <v>38</v>
      </c>
      <c r="H85" s="103"/>
      <c r="I85" s="104"/>
      <c r="J85" s="70"/>
      <c r="K85" s="70"/>
      <c r="L85" s="70"/>
      <c r="M85" s="70"/>
      <c r="N85" s="70"/>
      <c r="O85" s="70"/>
      <c r="P85" s="102" t="str">
        <f>G85</f>
        <v>Sprint: März-Aprill</v>
      </c>
      <c r="Q85" s="103"/>
      <c r="R85" s="104"/>
      <c r="S85" s="70"/>
      <c r="T85" s="70"/>
      <c r="U85" s="70"/>
      <c r="V85" s="70"/>
      <c r="W85" s="70"/>
      <c r="X85" s="70"/>
      <c r="Y85" s="102" t="str">
        <f>G85</f>
        <v>Sprint: März-Aprill</v>
      </c>
      <c r="Z85" s="103"/>
      <c r="AA85" s="104"/>
    </row>
    <row r="86" spans="1:29" ht="14.4" thickTop="1" thickBot="1" x14ac:dyDescent="0.3">
      <c r="A86" s="72" t="s">
        <v>7</v>
      </c>
      <c r="B86" s="73" t="s">
        <v>6</v>
      </c>
      <c r="C86" s="72" t="s">
        <v>2</v>
      </c>
      <c r="D86" s="72" t="s">
        <v>3</v>
      </c>
      <c r="E86" s="72" t="s">
        <v>4</v>
      </c>
      <c r="F86" s="72" t="s">
        <v>0</v>
      </c>
      <c r="G86" s="105" t="s">
        <v>5</v>
      </c>
      <c r="H86" s="106"/>
      <c r="I86" s="106"/>
      <c r="J86" s="80" t="s">
        <v>9</v>
      </c>
      <c r="K86" s="72" t="s">
        <v>6</v>
      </c>
      <c r="L86" s="72" t="s">
        <v>2</v>
      </c>
      <c r="M86" s="72" t="s">
        <v>3</v>
      </c>
      <c r="N86" s="72" t="s">
        <v>4</v>
      </c>
      <c r="O86" s="72" t="s">
        <v>0</v>
      </c>
      <c r="P86" s="105" t="s">
        <v>5</v>
      </c>
      <c r="Q86" s="106"/>
      <c r="R86" s="106"/>
      <c r="S86" s="80" t="s">
        <v>8</v>
      </c>
      <c r="T86" s="72" t="s">
        <v>6</v>
      </c>
      <c r="U86" s="72" t="s">
        <v>2</v>
      </c>
      <c r="V86" s="72" t="s">
        <v>3</v>
      </c>
      <c r="W86" s="72" t="s">
        <v>4</v>
      </c>
      <c r="X86" s="72" t="s">
        <v>0</v>
      </c>
      <c r="Y86" s="105" t="s">
        <v>5</v>
      </c>
      <c r="Z86" s="106"/>
      <c r="AA86" s="107"/>
      <c r="AB86" s="81" t="s">
        <v>19</v>
      </c>
      <c r="AC86" s="26">
        <f>SUM(X96+O96+F95)</f>
        <v>2.5625000000000009</v>
      </c>
    </row>
    <row r="87" spans="1:29" ht="13.8" thickTop="1" x14ac:dyDescent="0.25">
      <c r="A87" s="19" t="s">
        <v>7</v>
      </c>
      <c r="B87" s="35">
        <v>43179</v>
      </c>
      <c r="C87" s="18">
        <v>0.33333333333333331</v>
      </c>
      <c r="D87" s="18">
        <v>0.41666666666666669</v>
      </c>
      <c r="E87" s="19"/>
      <c r="F87" s="18">
        <f>SUM(D87-C87)</f>
        <v>8.333333333333337E-2</v>
      </c>
      <c r="G87" s="97" t="s">
        <v>29</v>
      </c>
      <c r="H87" s="98"/>
      <c r="I87" s="99"/>
      <c r="J87" s="74" t="s">
        <v>9</v>
      </c>
      <c r="K87" s="35">
        <v>43179</v>
      </c>
      <c r="L87" s="18">
        <v>0.33333333333333331</v>
      </c>
      <c r="M87" s="18">
        <v>0.41666666666666669</v>
      </c>
      <c r="N87" s="19"/>
      <c r="O87" s="18">
        <f>SUM(M87-L87)</f>
        <v>8.333333333333337E-2</v>
      </c>
      <c r="P87" s="94" t="s">
        <v>27</v>
      </c>
      <c r="Q87" s="95"/>
      <c r="R87" s="96"/>
      <c r="S87" s="74" t="s">
        <v>8</v>
      </c>
      <c r="T87" s="35">
        <v>43179</v>
      </c>
      <c r="U87" s="18">
        <v>0.33333333333333331</v>
      </c>
      <c r="V87" s="18">
        <v>0.41666666666666669</v>
      </c>
      <c r="W87" s="19"/>
      <c r="X87" s="18">
        <f>SUM(V87-U87)</f>
        <v>8.333333333333337E-2</v>
      </c>
      <c r="Y87" s="94" t="s">
        <v>27</v>
      </c>
      <c r="Z87" s="95"/>
      <c r="AA87" s="96"/>
    </row>
    <row r="88" spans="1:29" x14ac:dyDescent="0.25">
      <c r="A88" s="19" t="s">
        <v>7</v>
      </c>
      <c r="B88" s="35">
        <v>43179</v>
      </c>
      <c r="C88" s="18">
        <v>0.64236111111111105</v>
      </c>
      <c r="D88" s="18">
        <v>0.70833333333333337</v>
      </c>
      <c r="E88" s="19"/>
      <c r="F88" s="18">
        <f t="shared" ref="F88:F94" si="23">SUM(D88-C88)</f>
        <v>6.5972222222222321E-2</v>
      </c>
      <c r="G88" s="97" t="s">
        <v>29</v>
      </c>
      <c r="H88" s="98"/>
      <c r="I88" s="99"/>
      <c r="J88" s="74" t="s">
        <v>9</v>
      </c>
      <c r="K88" s="35">
        <v>43179</v>
      </c>
      <c r="L88" s="18">
        <v>0.64236111111111105</v>
      </c>
      <c r="M88" s="18">
        <v>0.70833333333333337</v>
      </c>
      <c r="N88" s="19"/>
      <c r="O88" s="18">
        <f t="shared" ref="O88:O94" si="24">SUM(M88-L88)</f>
        <v>6.5972222222222321E-2</v>
      </c>
      <c r="P88" s="94" t="s">
        <v>27</v>
      </c>
      <c r="Q88" s="95"/>
      <c r="R88" s="96"/>
      <c r="S88" s="74" t="s">
        <v>8</v>
      </c>
      <c r="T88" s="35">
        <v>43179</v>
      </c>
      <c r="U88" s="18">
        <v>0.64236111111111105</v>
      </c>
      <c r="V88" s="18">
        <v>0.70833333333333337</v>
      </c>
      <c r="W88" s="19"/>
      <c r="X88" s="18">
        <f t="shared" ref="X88:X95" si="25">SUM(V88-U88)</f>
        <v>6.5972222222222321E-2</v>
      </c>
      <c r="Y88" s="94" t="s">
        <v>27</v>
      </c>
      <c r="Z88" s="95"/>
      <c r="AA88" s="96"/>
    </row>
    <row r="89" spans="1:29" x14ac:dyDescent="0.25">
      <c r="A89" s="19" t="s">
        <v>7</v>
      </c>
      <c r="B89" s="35">
        <v>43181</v>
      </c>
      <c r="C89" s="18">
        <v>0.49305555555555558</v>
      </c>
      <c r="D89" s="18">
        <v>0.52777777777777779</v>
      </c>
      <c r="E89" s="19"/>
      <c r="F89" s="18">
        <f t="shared" si="23"/>
        <v>3.472222222222221E-2</v>
      </c>
      <c r="G89" s="97" t="s">
        <v>29</v>
      </c>
      <c r="H89" s="98"/>
      <c r="I89" s="99"/>
      <c r="J89" s="74" t="s">
        <v>9</v>
      </c>
      <c r="K89" s="35">
        <v>43181</v>
      </c>
      <c r="L89" s="18">
        <v>0.49305555555555558</v>
      </c>
      <c r="M89" s="18">
        <v>0.52777777777777779</v>
      </c>
      <c r="N89" s="19"/>
      <c r="O89" s="18">
        <f t="shared" si="24"/>
        <v>3.472222222222221E-2</v>
      </c>
      <c r="P89" s="94" t="s">
        <v>27</v>
      </c>
      <c r="Q89" s="95"/>
      <c r="R89" s="96"/>
      <c r="S89" s="74" t="s">
        <v>8</v>
      </c>
      <c r="T89" s="35">
        <v>43181</v>
      </c>
      <c r="U89" s="18">
        <v>0.49305555555555558</v>
      </c>
      <c r="V89" s="18">
        <v>0.52777777777777779</v>
      </c>
      <c r="W89" s="19"/>
      <c r="X89" s="18">
        <f t="shared" si="25"/>
        <v>3.472222222222221E-2</v>
      </c>
      <c r="Y89" s="94" t="s">
        <v>27</v>
      </c>
      <c r="Z89" s="95"/>
      <c r="AA89" s="96"/>
    </row>
    <row r="90" spans="1:29" x14ac:dyDescent="0.25">
      <c r="A90" s="19" t="s">
        <v>7</v>
      </c>
      <c r="B90" s="35">
        <v>43183</v>
      </c>
      <c r="C90" s="18">
        <v>0.33333333333333331</v>
      </c>
      <c r="D90" s="18">
        <v>0.58333333333333337</v>
      </c>
      <c r="E90" s="19"/>
      <c r="F90" s="18">
        <f t="shared" si="23"/>
        <v>0.25000000000000006</v>
      </c>
      <c r="G90" s="97" t="s">
        <v>29</v>
      </c>
      <c r="H90" s="98"/>
      <c r="I90" s="99"/>
      <c r="J90" s="74" t="s">
        <v>9</v>
      </c>
      <c r="K90" s="35">
        <v>43183</v>
      </c>
      <c r="L90" s="18">
        <v>0.33333333333333331</v>
      </c>
      <c r="M90" s="18">
        <v>0.45833333333333331</v>
      </c>
      <c r="N90" s="19"/>
      <c r="O90" s="18">
        <f t="shared" si="24"/>
        <v>0.125</v>
      </c>
      <c r="P90" s="94" t="s">
        <v>27</v>
      </c>
      <c r="Q90" s="95"/>
      <c r="R90" s="96"/>
      <c r="S90" s="74" t="s">
        <v>8</v>
      </c>
      <c r="T90" s="35">
        <v>43183</v>
      </c>
      <c r="U90" s="18">
        <v>0.33333333333333331</v>
      </c>
      <c r="V90" s="18">
        <v>0.45833333333333331</v>
      </c>
      <c r="W90" s="19"/>
      <c r="X90" s="18">
        <f t="shared" si="25"/>
        <v>0.125</v>
      </c>
      <c r="Y90" s="94" t="s">
        <v>27</v>
      </c>
      <c r="Z90" s="95"/>
      <c r="AA90" s="96"/>
    </row>
    <row r="91" spans="1:29" x14ac:dyDescent="0.25">
      <c r="A91" s="19" t="s">
        <v>7</v>
      </c>
      <c r="B91" s="35">
        <v>43186</v>
      </c>
      <c r="C91" s="18">
        <v>0.33333333333333331</v>
      </c>
      <c r="D91" s="18">
        <v>0.41666666666666669</v>
      </c>
      <c r="E91" s="19"/>
      <c r="F91" s="18">
        <f t="shared" si="23"/>
        <v>8.333333333333337E-2</v>
      </c>
      <c r="G91" s="97" t="s">
        <v>29</v>
      </c>
      <c r="H91" s="98"/>
      <c r="I91" s="99"/>
      <c r="J91" s="74" t="s">
        <v>9</v>
      </c>
      <c r="K91" s="35">
        <v>43186</v>
      </c>
      <c r="L91" s="18">
        <v>0.33333333333333331</v>
      </c>
      <c r="M91" s="18">
        <v>0.41666666666666669</v>
      </c>
      <c r="N91" s="19"/>
      <c r="O91" s="18">
        <f t="shared" si="24"/>
        <v>8.333333333333337E-2</v>
      </c>
      <c r="P91" s="94" t="s">
        <v>27</v>
      </c>
      <c r="Q91" s="95"/>
      <c r="R91" s="96"/>
      <c r="S91" s="74" t="s">
        <v>8</v>
      </c>
      <c r="T91" s="35">
        <v>43186</v>
      </c>
      <c r="U91" s="18">
        <v>0.33333333333333331</v>
      </c>
      <c r="V91" s="18">
        <v>0.41666666666666669</v>
      </c>
      <c r="W91" s="19"/>
      <c r="X91" s="18">
        <f t="shared" si="25"/>
        <v>8.333333333333337E-2</v>
      </c>
      <c r="Y91" s="94" t="s">
        <v>27</v>
      </c>
      <c r="Z91" s="95"/>
      <c r="AA91" s="96"/>
    </row>
    <row r="92" spans="1:29" x14ac:dyDescent="0.25">
      <c r="A92" s="19" t="s">
        <v>7</v>
      </c>
      <c r="B92" s="35">
        <v>43186</v>
      </c>
      <c r="C92" s="18">
        <v>0.64236111111111105</v>
      </c>
      <c r="D92" s="18">
        <v>0.70833333333333337</v>
      </c>
      <c r="E92" s="19"/>
      <c r="F92" s="18">
        <f t="shared" si="23"/>
        <v>6.5972222222222321E-2</v>
      </c>
      <c r="G92" s="97" t="s">
        <v>29</v>
      </c>
      <c r="H92" s="98"/>
      <c r="I92" s="99"/>
      <c r="J92" s="74" t="s">
        <v>9</v>
      </c>
      <c r="K92" s="35">
        <v>43186</v>
      </c>
      <c r="L92" s="18">
        <v>0.64236111111111105</v>
      </c>
      <c r="M92" s="18">
        <v>0.70833333333333337</v>
      </c>
      <c r="N92" s="19"/>
      <c r="O92" s="18">
        <f t="shared" si="24"/>
        <v>6.5972222222222321E-2</v>
      </c>
      <c r="P92" s="94" t="s">
        <v>27</v>
      </c>
      <c r="Q92" s="95"/>
      <c r="R92" s="96"/>
      <c r="S92" s="74" t="s">
        <v>8</v>
      </c>
      <c r="T92" s="35">
        <v>43186</v>
      </c>
      <c r="U92" s="18">
        <v>0.64236111111111105</v>
      </c>
      <c r="V92" s="18">
        <v>0.70833333333333337</v>
      </c>
      <c r="W92" s="19"/>
      <c r="X92" s="18">
        <f t="shared" si="25"/>
        <v>6.5972222222222321E-2</v>
      </c>
      <c r="Y92" s="94" t="s">
        <v>27</v>
      </c>
      <c r="Z92" s="95"/>
      <c r="AA92" s="96"/>
    </row>
    <row r="93" spans="1:29" x14ac:dyDescent="0.25">
      <c r="A93" s="19" t="s">
        <v>7</v>
      </c>
      <c r="B93" s="35">
        <v>43188</v>
      </c>
      <c r="C93" s="18">
        <v>0.49305555555555558</v>
      </c>
      <c r="D93" s="18">
        <v>0.52777777777777779</v>
      </c>
      <c r="E93" s="19"/>
      <c r="F93" s="18">
        <f t="shared" si="23"/>
        <v>3.472222222222221E-2</v>
      </c>
      <c r="G93" s="94" t="s">
        <v>27</v>
      </c>
      <c r="H93" s="95"/>
      <c r="I93" s="96"/>
      <c r="J93" s="74" t="s">
        <v>9</v>
      </c>
      <c r="K93" s="35">
        <v>43188</v>
      </c>
      <c r="L93" s="18">
        <v>0.49305555555555558</v>
      </c>
      <c r="M93" s="18">
        <v>0.52777777777777779</v>
      </c>
      <c r="N93" s="19"/>
      <c r="O93" s="18">
        <f t="shared" si="24"/>
        <v>3.472222222222221E-2</v>
      </c>
      <c r="P93" s="94" t="s">
        <v>27</v>
      </c>
      <c r="Q93" s="95"/>
      <c r="R93" s="96"/>
      <c r="S93" s="74" t="s">
        <v>8</v>
      </c>
      <c r="T93" s="35">
        <v>43188</v>
      </c>
      <c r="U93" s="18">
        <v>0.49305555555555558</v>
      </c>
      <c r="V93" s="18">
        <v>0.52777777777777779</v>
      </c>
      <c r="W93" s="19"/>
      <c r="X93" s="18">
        <f t="shared" si="25"/>
        <v>3.472222222222221E-2</v>
      </c>
      <c r="Y93" s="94" t="s">
        <v>27</v>
      </c>
      <c r="Z93" s="95"/>
      <c r="AA93" s="96"/>
    </row>
    <row r="94" spans="1:29" ht="13.8" thickBot="1" x14ac:dyDescent="0.3">
      <c r="A94" s="75" t="s">
        <v>7</v>
      </c>
      <c r="B94" s="76">
        <v>43191</v>
      </c>
      <c r="C94" s="77">
        <v>0.58333333333333337</v>
      </c>
      <c r="D94" s="77">
        <v>0.66666666666666663</v>
      </c>
      <c r="E94" s="79"/>
      <c r="F94" s="18">
        <f t="shared" si="23"/>
        <v>8.3333333333333259E-2</v>
      </c>
      <c r="G94" s="91" t="s">
        <v>27</v>
      </c>
      <c r="H94" s="92"/>
      <c r="I94" s="93"/>
      <c r="J94" s="86" t="s">
        <v>9</v>
      </c>
      <c r="K94" s="89">
        <v>43191</v>
      </c>
      <c r="L94" s="90">
        <v>0.58333333333333337</v>
      </c>
      <c r="M94" s="90">
        <v>0.75</v>
      </c>
      <c r="N94" s="87"/>
      <c r="O94" s="18">
        <f t="shared" si="24"/>
        <v>0.16666666666666663</v>
      </c>
      <c r="P94" s="94" t="s">
        <v>27</v>
      </c>
      <c r="Q94" s="95"/>
      <c r="R94" s="96"/>
      <c r="S94" s="86" t="s">
        <v>8</v>
      </c>
      <c r="T94" s="89">
        <v>43191</v>
      </c>
      <c r="U94" s="90">
        <v>0.58333333333333337</v>
      </c>
      <c r="V94" s="90">
        <v>0.75</v>
      </c>
      <c r="W94" s="87"/>
      <c r="X94" s="18">
        <f t="shared" si="25"/>
        <v>0.16666666666666663</v>
      </c>
      <c r="Y94" s="94" t="s">
        <v>27</v>
      </c>
      <c r="Z94" s="95"/>
      <c r="AA94" s="96"/>
    </row>
    <row r="95" spans="1:29" ht="13.8" thickBot="1" x14ac:dyDescent="0.3">
      <c r="F95" s="78">
        <f>SUM(F87:F94)</f>
        <v>0.70138888888888917</v>
      </c>
      <c r="J95" s="82" t="s">
        <v>9</v>
      </c>
      <c r="K95" s="83">
        <v>43192</v>
      </c>
      <c r="L95" s="84">
        <v>0.5625</v>
      </c>
      <c r="M95" s="84">
        <v>0.83333333333333337</v>
      </c>
      <c r="N95" s="88"/>
      <c r="O95" s="52">
        <f>SUM(M95-L95-N95)</f>
        <v>0.27083333333333337</v>
      </c>
      <c r="P95" s="91" t="s">
        <v>27</v>
      </c>
      <c r="Q95" s="92"/>
      <c r="R95" s="93"/>
      <c r="S95" s="82" t="s">
        <v>8</v>
      </c>
      <c r="T95" s="83">
        <v>43192</v>
      </c>
      <c r="U95" s="84">
        <v>0.5625</v>
      </c>
      <c r="V95" s="84">
        <v>0.83333333333333337</v>
      </c>
      <c r="W95" s="88"/>
      <c r="X95" s="52">
        <f t="shared" si="25"/>
        <v>0.27083333333333337</v>
      </c>
      <c r="Y95" s="91" t="s">
        <v>27</v>
      </c>
      <c r="Z95" s="92"/>
      <c r="AA95" s="93"/>
    </row>
    <row r="96" spans="1:29" ht="13.8" thickBot="1" x14ac:dyDescent="0.3">
      <c r="K96" s="3"/>
      <c r="O96" s="78">
        <f>SUM(O87:O95)</f>
        <v>0.9305555555555558</v>
      </c>
      <c r="T96" s="3"/>
      <c r="X96" s="78">
        <f>SUM(X87:X95)</f>
        <v>0.9305555555555558</v>
      </c>
    </row>
    <row r="98" spans="1:29" ht="22.8" x14ac:dyDescent="0.25">
      <c r="A98" s="100" t="s">
        <v>1</v>
      </c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</row>
    <row r="99" spans="1:29" ht="13.8" thickBot="1" x14ac:dyDescent="0.3">
      <c r="A99" s="70"/>
      <c r="B99" s="71"/>
      <c r="C99" s="70"/>
      <c r="D99" s="70"/>
      <c r="E99" s="70"/>
      <c r="F99" s="70"/>
      <c r="G99" s="102" t="s">
        <v>38</v>
      </c>
      <c r="H99" s="103"/>
      <c r="I99" s="104"/>
      <c r="J99" s="70"/>
      <c r="K99" s="70"/>
      <c r="L99" s="70"/>
      <c r="M99" s="70"/>
      <c r="N99" s="70"/>
      <c r="O99" s="70"/>
      <c r="P99" s="102" t="str">
        <f>G99</f>
        <v>Sprint: März-Aprill</v>
      </c>
      <c r="Q99" s="103"/>
      <c r="R99" s="104"/>
      <c r="S99" s="70"/>
      <c r="T99" s="70"/>
      <c r="U99" s="70"/>
      <c r="V99" s="70"/>
      <c r="W99" s="70"/>
      <c r="X99" s="70"/>
      <c r="Y99" s="102" t="str">
        <f>G99</f>
        <v>Sprint: März-Aprill</v>
      </c>
      <c r="Z99" s="103"/>
      <c r="AA99" s="104"/>
    </row>
    <row r="100" spans="1:29" ht="14.4" thickTop="1" thickBot="1" x14ac:dyDescent="0.3">
      <c r="A100" s="72" t="s">
        <v>7</v>
      </c>
      <c r="B100" s="73" t="s">
        <v>6</v>
      </c>
      <c r="C100" s="72" t="s">
        <v>2</v>
      </c>
      <c r="D100" s="72" t="s">
        <v>3</v>
      </c>
      <c r="E100" s="72" t="s">
        <v>4</v>
      </c>
      <c r="F100" s="72" t="s">
        <v>0</v>
      </c>
      <c r="G100" s="105" t="s">
        <v>5</v>
      </c>
      <c r="H100" s="106"/>
      <c r="I100" s="106"/>
      <c r="J100" s="80" t="s">
        <v>9</v>
      </c>
      <c r="K100" s="72" t="s">
        <v>6</v>
      </c>
      <c r="L100" s="72" t="s">
        <v>2</v>
      </c>
      <c r="M100" s="72" t="s">
        <v>3</v>
      </c>
      <c r="N100" s="72" t="s">
        <v>4</v>
      </c>
      <c r="O100" s="72" t="s">
        <v>0</v>
      </c>
      <c r="P100" s="105" t="s">
        <v>5</v>
      </c>
      <c r="Q100" s="106"/>
      <c r="R100" s="106"/>
      <c r="S100" s="80" t="s">
        <v>8</v>
      </c>
      <c r="T100" s="72" t="s">
        <v>6</v>
      </c>
      <c r="U100" s="72" t="s">
        <v>2</v>
      </c>
      <c r="V100" s="72" t="s">
        <v>3</v>
      </c>
      <c r="W100" s="72" t="s">
        <v>4</v>
      </c>
      <c r="X100" s="72" t="s">
        <v>0</v>
      </c>
      <c r="Y100" s="105" t="s">
        <v>5</v>
      </c>
      <c r="Z100" s="106"/>
      <c r="AA100" s="107"/>
      <c r="AB100" s="81" t="s">
        <v>19</v>
      </c>
      <c r="AC100" s="26">
        <f ca="1">SUM(X112+O111+F116)</f>
        <v>1.3708333333333336</v>
      </c>
    </row>
    <row r="101" spans="1:29" ht="13.8" thickTop="1" x14ac:dyDescent="0.25">
      <c r="A101" s="19" t="s">
        <v>7</v>
      </c>
      <c r="B101" s="35">
        <v>43193</v>
      </c>
      <c r="C101" s="18">
        <v>0.33333333333333331</v>
      </c>
      <c r="D101" s="18">
        <v>0.41666666666666669</v>
      </c>
      <c r="E101" s="19"/>
      <c r="F101" s="18">
        <f t="shared" ref="F101:F111" si="26">SUM(D101-C101)</f>
        <v>8.333333333333337E-2</v>
      </c>
      <c r="G101" s="97"/>
      <c r="H101" s="98"/>
      <c r="I101" s="99"/>
      <c r="J101" s="74" t="s">
        <v>9</v>
      </c>
      <c r="K101" s="35">
        <v>43193</v>
      </c>
      <c r="L101" s="18">
        <v>0.33333333333333331</v>
      </c>
      <c r="M101" s="18">
        <v>0.41666666666666669</v>
      </c>
      <c r="N101" s="19"/>
      <c r="O101" s="18">
        <f t="shared" ref="O101:O113" si="27">SUM(M101-L101)</f>
        <v>8.333333333333337E-2</v>
      </c>
      <c r="P101" s="94"/>
      <c r="Q101" s="95"/>
      <c r="R101" s="96"/>
      <c r="S101" s="74" t="s">
        <v>8</v>
      </c>
      <c r="T101" s="35">
        <v>43193</v>
      </c>
      <c r="U101" s="18">
        <v>0.33333333333333331</v>
      </c>
      <c r="V101" s="18">
        <v>0.41666666666666669</v>
      </c>
      <c r="W101" s="19"/>
      <c r="X101" s="18">
        <f t="shared" ref="X101:X113" si="28">SUM(V101-U101)</f>
        <v>8.333333333333337E-2</v>
      </c>
      <c r="Y101" s="94"/>
      <c r="Z101" s="95"/>
      <c r="AA101" s="96"/>
    </row>
    <row r="102" spans="1:29" x14ac:dyDescent="0.25">
      <c r="A102" s="19" t="s">
        <v>7</v>
      </c>
      <c r="B102" s="35">
        <v>43193</v>
      </c>
      <c r="C102" s="18">
        <v>0.66666666666666663</v>
      </c>
      <c r="D102" s="18">
        <v>0.75</v>
      </c>
      <c r="E102" s="19"/>
      <c r="F102" s="18">
        <f t="shared" si="26"/>
        <v>8.333333333333337E-2</v>
      </c>
      <c r="G102" s="97"/>
      <c r="H102" s="98"/>
      <c r="I102" s="99"/>
      <c r="J102" s="74" t="s">
        <v>9</v>
      </c>
      <c r="K102" s="35">
        <v>43193</v>
      </c>
      <c r="L102" s="18">
        <v>0.66666666666666663</v>
      </c>
      <c r="M102" s="18">
        <v>0.75</v>
      </c>
      <c r="N102" s="19"/>
      <c r="O102" s="18">
        <f t="shared" si="27"/>
        <v>8.333333333333337E-2</v>
      </c>
      <c r="P102" s="94"/>
      <c r="Q102" s="95"/>
      <c r="R102" s="96"/>
      <c r="S102" s="74" t="s">
        <v>8</v>
      </c>
      <c r="T102" s="35">
        <v>43193</v>
      </c>
      <c r="U102" s="18">
        <v>0.66666666666666663</v>
      </c>
      <c r="V102" s="18">
        <v>0.75</v>
      </c>
      <c r="W102" s="19"/>
      <c r="X102" s="18">
        <f t="shared" si="28"/>
        <v>8.333333333333337E-2</v>
      </c>
      <c r="Y102" s="94"/>
      <c r="Z102" s="95"/>
      <c r="AA102" s="96"/>
    </row>
    <row r="103" spans="1:29" x14ac:dyDescent="0.25">
      <c r="A103" s="19" t="s">
        <v>7</v>
      </c>
      <c r="B103" s="35">
        <v>43136</v>
      </c>
      <c r="C103" s="18">
        <v>0.49305555555555558</v>
      </c>
      <c r="D103" s="18">
        <v>0.52777777777777779</v>
      </c>
      <c r="E103" s="19"/>
      <c r="F103" s="18">
        <f t="shared" si="26"/>
        <v>3.472222222222221E-2</v>
      </c>
      <c r="G103" s="97"/>
      <c r="H103" s="98"/>
      <c r="I103" s="99"/>
      <c r="J103" s="74" t="s">
        <v>9</v>
      </c>
      <c r="K103" s="35">
        <v>43195</v>
      </c>
      <c r="L103" s="18">
        <v>0.49305555555555558</v>
      </c>
      <c r="M103" s="18">
        <v>0.52777777777777779</v>
      </c>
      <c r="N103" s="19"/>
      <c r="O103" s="18">
        <f t="shared" si="27"/>
        <v>3.472222222222221E-2</v>
      </c>
      <c r="P103" s="94"/>
      <c r="Q103" s="95"/>
      <c r="R103" s="96"/>
      <c r="S103" s="74" t="s">
        <v>8</v>
      </c>
      <c r="T103" s="35">
        <v>43136</v>
      </c>
      <c r="U103" s="18">
        <v>0.49305555555555558</v>
      </c>
      <c r="V103" s="18">
        <v>0.52777777777777779</v>
      </c>
      <c r="W103" s="19"/>
      <c r="X103" s="18">
        <f t="shared" si="28"/>
        <v>3.472222222222221E-2</v>
      </c>
      <c r="Y103" s="94"/>
      <c r="Z103" s="95"/>
      <c r="AA103" s="96"/>
    </row>
    <row r="104" spans="1:29" x14ac:dyDescent="0.25">
      <c r="A104" s="19" t="s">
        <v>7</v>
      </c>
      <c r="B104" s="35">
        <v>43197</v>
      </c>
      <c r="C104" s="18">
        <v>0.33333333333333331</v>
      </c>
      <c r="D104" s="18">
        <v>0.5</v>
      </c>
      <c r="E104" s="19"/>
      <c r="F104" s="18">
        <f t="shared" si="26"/>
        <v>0.16666666666666669</v>
      </c>
      <c r="G104" s="97"/>
      <c r="H104" s="98"/>
      <c r="I104" s="99"/>
      <c r="J104" s="74" t="s">
        <v>9</v>
      </c>
      <c r="K104" s="35">
        <v>43196</v>
      </c>
      <c r="L104" s="18">
        <v>0.33333333333333331</v>
      </c>
      <c r="M104" s="18">
        <v>0.41666666666666669</v>
      </c>
      <c r="N104" s="19"/>
      <c r="O104" s="18">
        <f>SUM(M104-L104)</f>
        <v>8.333333333333337E-2</v>
      </c>
      <c r="P104" s="94"/>
      <c r="Q104" s="95"/>
      <c r="R104" s="96"/>
      <c r="S104" s="74" t="s">
        <v>8</v>
      </c>
      <c r="T104" s="35">
        <v>43198</v>
      </c>
      <c r="U104" s="18">
        <v>0.49305555555555558</v>
      </c>
      <c r="V104" s="18">
        <v>0.52777777777777779</v>
      </c>
      <c r="W104" s="19"/>
      <c r="X104" s="18">
        <f t="shared" si="28"/>
        <v>3.472222222222221E-2</v>
      </c>
      <c r="Y104" s="94"/>
      <c r="Z104" s="95"/>
      <c r="AA104" s="96"/>
    </row>
    <row r="105" spans="1:29" x14ac:dyDescent="0.25">
      <c r="A105" s="19" t="s">
        <v>7</v>
      </c>
      <c r="B105" s="35">
        <v>43209</v>
      </c>
      <c r="C105" s="18">
        <v>0.49305555555555558</v>
      </c>
      <c r="D105" s="18">
        <v>0.52777777777777779</v>
      </c>
      <c r="E105" s="19"/>
      <c r="F105" s="18">
        <f t="shared" si="26"/>
        <v>3.472222222222221E-2</v>
      </c>
      <c r="G105" s="97"/>
      <c r="H105" s="98"/>
      <c r="I105" s="99"/>
      <c r="J105" s="74" t="s">
        <v>9</v>
      </c>
      <c r="K105" s="35">
        <v>43209</v>
      </c>
      <c r="L105" s="18">
        <v>0.49305555555555558</v>
      </c>
      <c r="M105" s="18">
        <v>0.52777777777777779</v>
      </c>
      <c r="N105" s="19"/>
      <c r="O105" s="18">
        <f>SUM(M105-L105)</f>
        <v>3.472222222222221E-2</v>
      </c>
      <c r="P105" s="94"/>
      <c r="Q105" s="95"/>
      <c r="R105" s="96"/>
      <c r="S105" s="74" t="s">
        <v>8</v>
      </c>
      <c r="T105" s="35">
        <v>43209</v>
      </c>
      <c r="U105" s="18">
        <v>0.49305555555555558</v>
      </c>
      <c r="V105" s="18">
        <v>0.52777777777777779</v>
      </c>
      <c r="W105" s="19"/>
      <c r="X105" s="18">
        <f t="shared" si="28"/>
        <v>3.472222222222221E-2</v>
      </c>
      <c r="Y105" s="94"/>
      <c r="Z105" s="95"/>
      <c r="AA105" s="96"/>
    </row>
    <row r="106" spans="1:29" x14ac:dyDescent="0.25">
      <c r="A106" s="19" t="s">
        <v>7</v>
      </c>
      <c r="B106" s="35">
        <v>43211</v>
      </c>
      <c r="C106" s="18">
        <v>0.33333333333333331</v>
      </c>
      <c r="D106" s="18">
        <v>0.57291666666666663</v>
      </c>
      <c r="E106" s="18">
        <v>8.3333333333333329E-2</v>
      </c>
      <c r="F106" s="18">
        <f>SUM(D106-C106-E106)</f>
        <v>0.15625</v>
      </c>
      <c r="G106" s="97"/>
      <c r="H106" s="98"/>
      <c r="I106" s="99"/>
      <c r="J106" s="74" t="s">
        <v>9</v>
      </c>
      <c r="K106" s="35">
        <v>43213</v>
      </c>
      <c r="L106" s="18">
        <v>0.48055555555555557</v>
      </c>
      <c r="M106" s="18">
        <v>0.625</v>
      </c>
      <c r="N106" s="19"/>
      <c r="O106" s="18">
        <f>SUM(M106-L106)</f>
        <v>0.14444444444444443</v>
      </c>
      <c r="P106" s="94"/>
      <c r="Q106" s="95"/>
      <c r="R106" s="96"/>
      <c r="S106" s="74" t="s">
        <v>8</v>
      </c>
      <c r="T106" s="35">
        <v>43211</v>
      </c>
      <c r="U106" s="18">
        <v>0.60416666666666663</v>
      </c>
      <c r="V106" s="18">
        <v>0.75</v>
      </c>
      <c r="W106" s="19"/>
      <c r="X106" s="18">
        <f t="shared" si="28"/>
        <v>0.14583333333333337</v>
      </c>
      <c r="Y106" s="94"/>
      <c r="Z106" s="95"/>
      <c r="AA106" s="96"/>
    </row>
    <row r="107" spans="1:29" x14ac:dyDescent="0.25">
      <c r="A107" s="19" t="s">
        <v>7</v>
      </c>
      <c r="B107" s="35">
        <v>43214</v>
      </c>
      <c r="C107" s="18">
        <v>0.33333333333333331</v>
      </c>
      <c r="D107" s="18">
        <v>0.41666666666666669</v>
      </c>
      <c r="E107" s="19"/>
      <c r="F107" s="18">
        <f t="shared" si="26"/>
        <v>8.333333333333337E-2</v>
      </c>
      <c r="G107" s="94"/>
      <c r="H107" s="95"/>
      <c r="I107" s="96"/>
      <c r="J107" s="74" t="s">
        <v>9</v>
      </c>
      <c r="K107" s="35">
        <v>43214</v>
      </c>
      <c r="L107" s="18">
        <v>0.33333333333333331</v>
      </c>
      <c r="M107" s="18">
        <v>0.41666666666666669</v>
      </c>
      <c r="N107" s="19"/>
      <c r="O107" s="18">
        <f>SUM(M107-L107)</f>
        <v>8.333333333333337E-2</v>
      </c>
      <c r="P107" s="94"/>
      <c r="Q107" s="95"/>
      <c r="R107" s="96"/>
      <c r="S107" s="74" t="s">
        <v>8</v>
      </c>
      <c r="T107" s="35">
        <v>43214</v>
      </c>
      <c r="U107" s="18">
        <v>0.33333333333333331</v>
      </c>
      <c r="V107" s="18">
        <v>0.41666666666666669</v>
      </c>
      <c r="W107" s="19"/>
      <c r="X107" s="18">
        <f t="shared" si="28"/>
        <v>8.333333333333337E-2</v>
      </c>
      <c r="Y107" s="94"/>
      <c r="Z107" s="95"/>
      <c r="AA107" s="96"/>
    </row>
    <row r="108" spans="1:29" x14ac:dyDescent="0.25">
      <c r="A108" s="19" t="s">
        <v>7</v>
      </c>
      <c r="B108" s="35">
        <v>43214</v>
      </c>
      <c r="C108" s="18">
        <v>0.66666666666666663</v>
      </c>
      <c r="D108" s="18">
        <v>0.75</v>
      </c>
      <c r="E108" s="19"/>
      <c r="F108" s="18">
        <f t="shared" si="26"/>
        <v>8.333333333333337E-2</v>
      </c>
      <c r="G108" s="94"/>
      <c r="H108" s="95"/>
      <c r="I108" s="96"/>
      <c r="J108" s="74" t="s">
        <v>9</v>
      </c>
      <c r="K108" s="35">
        <v>43214</v>
      </c>
      <c r="L108" s="18">
        <v>0.66666666666666663</v>
      </c>
      <c r="M108" s="18">
        <v>0.75</v>
      </c>
      <c r="N108" s="19"/>
      <c r="O108" s="18">
        <f>SUM(M108-L108)</f>
        <v>8.333333333333337E-2</v>
      </c>
      <c r="P108" s="94"/>
      <c r="Q108" s="95"/>
      <c r="R108" s="96"/>
      <c r="S108" s="74" t="s">
        <v>8</v>
      </c>
      <c r="T108" s="35">
        <v>43214</v>
      </c>
      <c r="U108" s="18">
        <v>0.66666666666666663</v>
      </c>
      <c r="V108" s="18">
        <v>0.75</v>
      </c>
      <c r="W108" s="19"/>
      <c r="X108" s="18">
        <f t="shared" si="28"/>
        <v>8.333333333333337E-2</v>
      </c>
      <c r="Y108" s="94"/>
      <c r="Z108" s="95"/>
      <c r="AA108" s="96"/>
    </row>
    <row r="109" spans="1:29" x14ac:dyDescent="0.25">
      <c r="A109" s="19" t="s">
        <v>7</v>
      </c>
      <c r="B109" s="35">
        <v>43216</v>
      </c>
      <c r="C109" s="18">
        <v>0.49305555555555558</v>
      </c>
      <c r="D109" s="18">
        <v>0.52777777777777779</v>
      </c>
      <c r="E109" s="19"/>
      <c r="F109" s="18">
        <f t="shared" si="26"/>
        <v>3.472222222222221E-2</v>
      </c>
      <c r="G109" s="94"/>
      <c r="H109" s="95"/>
      <c r="I109" s="96"/>
      <c r="J109" s="74" t="s">
        <v>9</v>
      </c>
      <c r="K109" s="35">
        <v>43216</v>
      </c>
      <c r="L109" s="18">
        <v>0.49305555555555558</v>
      </c>
      <c r="M109" s="18">
        <v>0.52777777777777779</v>
      </c>
      <c r="N109" s="19"/>
      <c r="O109" s="18">
        <f>SUM(M109-L109)</f>
        <v>3.472222222222221E-2</v>
      </c>
      <c r="P109" s="94"/>
      <c r="Q109" s="95"/>
      <c r="R109" s="96"/>
      <c r="S109" s="74" t="s">
        <v>8</v>
      </c>
      <c r="T109" s="35">
        <v>43216</v>
      </c>
      <c r="U109" s="18">
        <v>0.49305555555555558</v>
      </c>
      <c r="V109" s="18">
        <v>0.52777777777777779</v>
      </c>
      <c r="W109" s="19"/>
      <c r="X109" s="18">
        <f t="shared" si="28"/>
        <v>3.472222222222221E-2</v>
      </c>
      <c r="Y109" s="94"/>
      <c r="Z109" s="95"/>
      <c r="AA109" s="96"/>
    </row>
    <row r="110" spans="1:29" ht="13.8" thickBot="1" x14ac:dyDescent="0.3">
      <c r="A110" s="19" t="s">
        <v>7</v>
      </c>
      <c r="B110" s="35">
        <v>43217</v>
      </c>
      <c r="C110" s="18">
        <v>0.33333333333333331</v>
      </c>
      <c r="D110" s="18">
        <v>0.39930555555555558</v>
      </c>
      <c r="E110" s="19"/>
      <c r="F110" s="18">
        <f t="shared" si="26"/>
        <v>6.5972222222222265E-2</v>
      </c>
      <c r="G110" s="94"/>
      <c r="H110" s="95"/>
      <c r="I110" s="96"/>
      <c r="J110" s="173" t="s">
        <v>9</v>
      </c>
      <c r="K110" s="41">
        <v>43220</v>
      </c>
      <c r="L110" s="36">
        <v>0.48194444444444445</v>
      </c>
      <c r="M110" s="36">
        <v>0.75</v>
      </c>
      <c r="N110" s="37"/>
      <c r="O110" s="44">
        <f>SUM(M110-L110)</f>
        <v>0.26805555555555555</v>
      </c>
      <c r="P110" s="91"/>
      <c r="Q110" s="92"/>
      <c r="R110" s="93"/>
      <c r="S110" s="74" t="s">
        <v>8</v>
      </c>
      <c r="T110" s="35">
        <v>43216</v>
      </c>
      <c r="U110" s="18">
        <v>0.66666666666666663</v>
      </c>
      <c r="V110" s="18">
        <v>0.75</v>
      </c>
      <c r="W110" s="19"/>
      <c r="X110" s="18">
        <f t="shared" si="28"/>
        <v>8.333333333333337E-2</v>
      </c>
      <c r="Y110" s="94"/>
      <c r="Z110" s="95"/>
      <c r="AA110" s="96"/>
    </row>
    <row r="111" spans="1:29" ht="14.4" thickTop="1" thickBot="1" x14ac:dyDescent="0.3">
      <c r="A111" s="37" t="s">
        <v>7</v>
      </c>
      <c r="B111" s="41">
        <v>43220</v>
      </c>
      <c r="C111" s="36">
        <v>0.52361111111111114</v>
      </c>
      <c r="D111" s="36">
        <v>0.6743055555555556</v>
      </c>
      <c r="E111" s="37"/>
      <c r="F111" s="18">
        <f t="shared" si="26"/>
        <v>0.15069444444444446</v>
      </c>
      <c r="G111" s="91"/>
      <c r="H111" s="92"/>
      <c r="I111" s="93"/>
      <c r="J111" s="4"/>
      <c r="K111" s="46"/>
      <c r="L111" s="58"/>
      <c r="M111" s="58"/>
      <c r="N111" s="4"/>
      <c r="O111" s="78">
        <f ca="1">SUM(O101:O113)</f>
        <v>0.93333333333333335</v>
      </c>
      <c r="P111" s="166"/>
      <c r="Q111" s="166"/>
      <c r="R111" s="166"/>
      <c r="S111" s="174" t="s">
        <v>8</v>
      </c>
      <c r="T111" s="175">
        <v>1.2527777777777778</v>
      </c>
      <c r="U111" s="36">
        <v>0.625</v>
      </c>
      <c r="V111" s="36">
        <v>0.86319444444444438</v>
      </c>
      <c r="W111" s="37"/>
      <c r="X111" s="44">
        <f t="shared" si="28"/>
        <v>0.23819444444444438</v>
      </c>
      <c r="Y111" s="91"/>
      <c r="Z111" s="92"/>
      <c r="AA111" s="93"/>
    </row>
    <row r="112" spans="1:29" ht="14.4" thickTop="1" thickBot="1" x14ac:dyDescent="0.3">
      <c r="A112" s="169"/>
      <c r="B112" s="170"/>
      <c r="C112" s="171"/>
      <c r="D112" s="171"/>
      <c r="E112" s="172"/>
      <c r="F112" s="168">
        <f>SUM(F99:F111)</f>
        <v>0.97708333333333353</v>
      </c>
      <c r="G112" s="167"/>
      <c r="H112" s="166"/>
      <c r="I112" s="166"/>
      <c r="J112" s="4"/>
      <c r="K112" s="46"/>
      <c r="L112" s="58"/>
      <c r="M112" s="58"/>
      <c r="N112" s="4"/>
      <c r="O112" s="58"/>
      <c r="P112" s="166"/>
      <c r="Q112" s="166"/>
      <c r="R112" s="166"/>
      <c r="S112" s="4"/>
      <c r="T112" s="46"/>
      <c r="U112" s="58"/>
      <c r="V112" s="58"/>
      <c r="W112" s="4"/>
      <c r="X112" s="78">
        <f ca="1">SUM(X101:X113)</f>
        <v>0.93958333333333344</v>
      </c>
      <c r="Y112" s="166"/>
      <c r="Z112" s="166"/>
      <c r="AA112" s="166"/>
    </row>
    <row r="113" spans="1:27" ht="13.8" thickTop="1" x14ac:dyDescent="0.25">
      <c r="A113" s="4"/>
      <c r="B113" s="46"/>
      <c r="C113" s="58"/>
      <c r="D113" s="58"/>
      <c r="E113" s="4"/>
      <c r="F113" s="58"/>
      <c r="G113" s="166"/>
      <c r="H113" s="166"/>
      <c r="I113" s="166"/>
      <c r="J113" s="4"/>
      <c r="K113" s="46"/>
      <c r="L113" s="58"/>
      <c r="M113" s="58"/>
      <c r="N113" s="58"/>
      <c r="O113" s="58"/>
      <c r="P113" s="166"/>
      <c r="Q113" s="166"/>
      <c r="R113" s="166"/>
      <c r="S113" s="4"/>
      <c r="T113" s="46"/>
      <c r="U113" s="58"/>
      <c r="V113" s="58"/>
      <c r="W113" s="58"/>
      <c r="X113" s="58"/>
      <c r="Y113" s="166"/>
      <c r="Z113" s="166"/>
      <c r="AA113" s="166"/>
    </row>
    <row r="114" spans="1:27" x14ac:dyDescent="0.25">
      <c r="A114" s="4"/>
      <c r="B114" s="46"/>
      <c r="C114" s="58"/>
      <c r="D114" s="58"/>
      <c r="E114" s="4"/>
      <c r="F114" s="58"/>
      <c r="G114" s="166"/>
      <c r="H114" s="166"/>
      <c r="I114" s="166"/>
      <c r="K114" s="3"/>
      <c r="T114" s="3"/>
    </row>
    <row r="115" spans="1:27" x14ac:dyDescent="0.25">
      <c r="A115" s="4"/>
      <c r="B115" s="46"/>
      <c r="C115" s="58"/>
      <c r="D115" s="58"/>
      <c r="E115" s="4"/>
      <c r="F115" s="58"/>
      <c r="G115" s="166"/>
      <c r="H115" s="166"/>
      <c r="I115" s="166"/>
    </row>
    <row r="116" spans="1:27" x14ac:dyDescent="0.25">
      <c r="A116" s="4"/>
      <c r="B116" s="59"/>
      <c r="C116" s="4"/>
      <c r="D116" s="4"/>
      <c r="E116" s="4"/>
      <c r="F116" s="58"/>
      <c r="G116" s="4"/>
      <c r="H116" s="4"/>
      <c r="I116" s="4"/>
    </row>
  </sheetData>
  <mergeCells count="303">
    <mergeCell ref="G115:I115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2022-05-01T16:58:27Z</dcterms:modified>
  <cp:category/>
</cp:coreProperties>
</file>