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C:\Schule\4CHIF\Syp\multiflexlbkv\"/>
    </mc:Choice>
  </mc:AlternateContent>
  <xr:revisionPtr revIDLastSave="0" documentId="13_ncr:1_{DF1B46C8-CFB3-4408-99A2-945886576105}" xr6:coauthVersionLast="47" xr6:coauthVersionMax="47" xr10:uidLastSave="{00000000-0000-0000-0000-000000000000}"/>
  <bookViews>
    <workbookView showSheetTabs="0" xWindow="-108" yWindow="-108" windowWidth="23256" windowHeight="12576" xr2:uid="{00000000-000D-0000-FFFF-FFFF00000000}"/>
  </bookViews>
  <sheets>
    <sheet name="Tabelle1" sheetId="1" r:id="rId1"/>
    <sheet name="Blatt1" sheetId="2" r:id="rId2"/>
  </sheets>
  <definedNames>
    <definedName name="_xlnm.Print_Area" localSheetId="0">Tabelle1!$A$1:$I$20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47" i="1" l="1"/>
  <c r="X48" i="1"/>
  <c r="X49" i="1"/>
  <c r="X50" i="1"/>
  <c r="X51" i="1"/>
  <c r="X52" i="1"/>
  <c r="X53" i="1"/>
  <c r="X54" i="1"/>
  <c r="X55" i="1"/>
  <c r="O47" i="1"/>
  <c r="O48" i="1"/>
  <c r="O49" i="1"/>
  <c r="O50" i="1"/>
  <c r="O51" i="1"/>
  <c r="O52" i="1"/>
  <c r="O53" i="1"/>
  <c r="F51" i="1"/>
  <c r="Y45" i="1"/>
  <c r="P45" i="1"/>
  <c r="F47" i="1"/>
  <c r="F48" i="1"/>
  <c r="F49" i="1"/>
  <c r="F50" i="1"/>
  <c r="F52" i="1"/>
  <c r="F53" i="1"/>
  <c r="AC46" i="1"/>
  <c r="F34" i="1"/>
  <c r="F35" i="1"/>
  <c r="F36" i="1"/>
  <c r="F37" i="1"/>
  <c r="F38" i="1"/>
  <c r="F39" i="1"/>
  <c r="F40" i="1"/>
  <c r="O34" i="1"/>
  <c r="O35" i="1"/>
  <c r="O36" i="1"/>
  <c r="O37" i="1"/>
  <c r="O38" i="1"/>
  <c r="O39" i="1"/>
  <c r="O40" i="1"/>
  <c r="X34" i="1"/>
  <c r="X35" i="1"/>
  <c r="X36" i="1"/>
  <c r="X37" i="1"/>
  <c r="X38" i="1"/>
  <c r="X39" i="1"/>
  <c r="X40" i="1"/>
  <c r="X41" i="1"/>
  <c r="X42" i="1"/>
  <c r="AC33" i="1"/>
  <c r="X27" i="1"/>
  <c r="X26" i="1"/>
  <c r="X16" i="1"/>
  <c r="X17" i="1"/>
  <c r="X18" i="1"/>
  <c r="X19" i="1"/>
  <c r="X20" i="1"/>
  <c r="X21" i="1"/>
  <c r="X22" i="1"/>
  <c r="X23" i="1"/>
  <c r="X24" i="1"/>
  <c r="X25" i="1"/>
  <c r="X28" i="1"/>
  <c r="X29" i="1"/>
  <c r="O25" i="1"/>
  <c r="O26" i="1"/>
  <c r="O27" i="1"/>
  <c r="O16" i="1"/>
  <c r="O17" i="1"/>
  <c r="O18" i="1"/>
  <c r="O19" i="1"/>
  <c r="O20" i="1"/>
  <c r="O21" i="1"/>
  <c r="O22" i="1"/>
  <c r="O23" i="1"/>
  <c r="O24" i="1"/>
  <c r="O28" i="1"/>
  <c r="F16" i="1"/>
  <c r="F17" i="1"/>
  <c r="F18" i="1"/>
  <c r="F19" i="1"/>
  <c r="F20" i="1"/>
  <c r="F21" i="1"/>
  <c r="F22" i="1"/>
  <c r="F23" i="1"/>
  <c r="F24" i="1"/>
  <c r="AC15" i="1"/>
  <c r="X5" i="1"/>
  <c r="X6" i="1"/>
  <c r="X7" i="1"/>
  <c r="X8" i="1"/>
  <c r="X9" i="1"/>
  <c r="X10" i="1"/>
  <c r="O5" i="1"/>
  <c r="O6" i="1"/>
  <c r="O7" i="1"/>
  <c r="O8" i="1"/>
  <c r="O9" i="1"/>
  <c r="O10" i="1"/>
  <c r="F4" i="1"/>
  <c r="F5" i="1"/>
  <c r="F6" i="1"/>
  <c r="F7" i="1"/>
  <c r="F8" i="1"/>
  <c r="F9" i="1"/>
  <c r="AC3" i="1"/>
  <c r="O4" i="1"/>
  <c r="X4" i="1"/>
</calcChain>
</file>

<file path=xl/sharedStrings.xml><?xml version="1.0" encoding="utf-8"?>
<sst xmlns="http://schemas.openxmlformats.org/spreadsheetml/2006/main" count="263" uniqueCount="37">
  <si>
    <t>Arbeitsstunden</t>
  </si>
  <si>
    <t>Zeiterfassung</t>
  </si>
  <si>
    <t>Start</t>
  </si>
  <si>
    <t>Ende</t>
  </si>
  <si>
    <t>Pause</t>
  </si>
  <si>
    <t>Anmerkung</t>
  </si>
  <si>
    <t>Datum</t>
  </si>
  <si>
    <t>Markus Schwarz</t>
  </si>
  <si>
    <t>David Zeilinger</t>
  </si>
  <si>
    <t>Fabian Schned</t>
  </si>
  <si>
    <t>Sprint-Review, gemeinsam Electron Tutorials ansehen</t>
  </si>
  <si>
    <t>Server Einstellung</t>
  </si>
  <si>
    <t>Prototyp</t>
  </si>
  <si>
    <t>Electron</t>
  </si>
  <si>
    <t>Zeitplan</t>
  </si>
  <si>
    <t>Sprint: Dezember</t>
  </si>
  <si>
    <t>Sprint: Dezember-Januar</t>
  </si>
  <si>
    <t>datenbank oravle vm</t>
  </si>
  <si>
    <t>API und Anwendung</t>
  </si>
  <si>
    <t>Gesamte Stunden:</t>
  </si>
  <si>
    <t>Dependences</t>
  </si>
  <si>
    <t>Java Dependencies</t>
  </si>
  <si>
    <t>Locale Datenbank testen</t>
  </si>
  <si>
    <t>Frontend &amp; Database</t>
  </si>
  <si>
    <t>Api und Frontend</t>
  </si>
  <si>
    <t>Cod Optimirung</t>
  </si>
  <si>
    <t>Test Data Datenbank connection</t>
  </si>
  <si>
    <t>Fix Frontend</t>
  </si>
  <si>
    <t>Sprint: Januar</t>
  </si>
  <si>
    <t>API</t>
  </si>
  <si>
    <t>Frontend</t>
  </si>
  <si>
    <t>Sprint: Februar</t>
  </si>
  <si>
    <t>Regal einfügen</t>
  </si>
  <si>
    <t>Fix Frontend + Regal einfügen</t>
  </si>
  <si>
    <t>Regal einfügen + Fix Regalsuche</t>
  </si>
  <si>
    <t>Mapstruct</t>
  </si>
  <si>
    <t>Mapstruct aufgegeben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</si>
</sst>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"/>
    <numFmt numFmtId="165" formatCode="[h]:mm"/>
  </numFmts>
  <fonts count="7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"/>
    </font>
    <font>
      <b/>
      <sz val="18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4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ck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thick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thick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thick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thick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thick">
        <color auto="1"/>
      </right>
      <top/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ck">
        <color auto="1"/>
      </right>
      <top style="dotted">
        <color auto="1"/>
      </top>
      <bottom style="dotted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thick">
        <color auto="1"/>
      </right>
      <top style="dotted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dotted">
        <color auto="1"/>
      </left>
      <right style="dotted">
        <color auto="1"/>
      </right>
      <top/>
      <bottom style="thick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/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/>
      <top style="dotted">
        <color auto="1"/>
      </top>
      <bottom style="thick">
        <color auto="1"/>
      </bottom>
      <diagonal/>
    </border>
    <border>
      <left/>
      <right/>
      <top style="dotted">
        <color auto="1"/>
      </top>
      <bottom style="thick">
        <color auto="1"/>
      </bottom>
      <diagonal/>
    </border>
    <border>
      <left/>
      <right style="thick">
        <color auto="1"/>
      </right>
      <top style="dotted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165" fontId="3" fillId="0" borderId="3" xfId="0" applyNumberFormat="1" applyFont="1" applyBorder="1" applyAlignment="1" applyProtection="1">
      <alignment vertical="center"/>
      <protection hidden="1"/>
    </xf>
    <xf numFmtId="0" fontId="3" fillId="2" borderId="4" xfId="0" applyFont="1" applyFill="1" applyBorder="1" applyAlignment="1">
      <alignment vertical="center"/>
    </xf>
    <xf numFmtId="0" fontId="2" fillId="2" borderId="0" xfId="0" quotePrefix="1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14" fontId="3" fillId="2" borderId="11" xfId="0" applyNumberFormat="1" applyFont="1" applyFill="1" applyBorder="1" applyAlignment="1">
      <alignment horizontal="left" vertical="center"/>
    </xf>
    <xf numFmtId="164" fontId="3" fillId="2" borderId="11" xfId="0" applyNumberFormat="1" applyFont="1" applyFill="1" applyBorder="1" applyAlignment="1" applyProtection="1">
      <alignment vertical="center"/>
      <protection locked="0"/>
    </xf>
    <xf numFmtId="165" fontId="3" fillId="2" borderId="11" xfId="0" applyNumberFormat="1" applyFont="1" applyFill="1" applyBorder="1" applyAlignment="1" applyProtection="1">
      <alignment vertical="center"/>
      <protection hidden="1"/>
    </xf>
    <xf numFmtId="20" fontId="3" fillId="0" borderId="11" xfId="0" applyNumberFormat="1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14" fontId="3" fillId="2" borderId="16" xfId="0" applyNumberFormat="1" applyFont="1" applyFill="1" applyBorder="1" applyAlignment="1">
      <alignment horizontal="left" vertical="center"/>
    </xf>
    <xf numFmtId="164" fontId="3" fillId="2" borderId="16" xfId="0" applyNumberFormat="1" applyFont="1" applyFill="1" applyBorder="1" applyAlignment="1" applyProtection="1">
      <alignment vertical="center"/>
      <protection locked="0"/>
    </xf>
    <xf numFmtId="0" fontId="3" fillId="2" borderId="19" xfId="0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3" fillId="2" borderId="21" xfId="0" applyFont="1" applyFill="1" applyBorder="1" applyAlignment="1">
      <alignment vertical="center"/>
    </xf>
    <xf numFmtId="165" fontId="1" fillId="0" borderId="32" xfId="0" applyNumberFormat="1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20" fontId="3" fillId="2" borderId="11" xfId="0" applyNumberFormat="1" applyFont="1" applyFill="1" applyBorder="1" applyAlignment="1">
      <alignment horizontal="right" vertical="center"/>
    </xf>
    <xf numFmtId="14" fontId="3" fillId="0" borderId="0" xfId="0" applyNumberFormat="1" applyFont="1" applyAlignment="1">
      <alignment horizontal="left" vertical="center"/>
    </xf>
    <xf numFmtId="20" fontId="3" fillId="0" borderId="0" xfId="0" applyNumberFormat="1" applyFont="1" applyAlignment="1">
      <alignment vertical="center"/>
    </xf>
    <xf numFmtId="14" fontId="3" fillId="0" borderId="0" xfId="0" applyNumberFormat="1" applyFont="1" applyAlignment="1">
      <alignment vertical="center"/>
    </xf>
    <xf numFmtId="14" fontId="3" fillId="2" borderId="0" xfId="0" applyNumberFormat="1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 applyProtection="1">
      <alignment vertical="center"/>
      <protection locked="0"/>
    </xf>
    <xf numFmtId="165" fontId="3" fillId="2" borderId="0" xfId="0" applyNumberFormat="1" applyFont="1" applyFill="1" applyBorder="1" applyAlignment="1" applyProtection="1">
      <alignment vertical="center"/>
      <protection hidden="1"/>
    </xf>
    <xf numFmtId="14" fontId="3" fillId="0" borderId="11" xfId="0" applyNumberFormat="1" applyFont="1" applyBorder="1" applyAlignment="1">
      <alignment horizontal="left" vertical="center"/>
    </xf>
    <xf numFmtId="20" fontId="3" fillId="0" borderId="16" xfId="0" applyNumberFormat="1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2" borderId="33" xfId="0" applyFont="1" applyFill="1" applyBorder="1" applyAlignment="1">
      <alignment vertical="center"/>
    </xf>
    <xf numFmtId="20" fontId="3" fillId="0" borderId="29" xfId="0" applyNumberFormat="1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14" fontId="3" fillId="0" borderId="16" xfId="0" applyNumberFormat="1" applyFont="1" applyBorder="1" applyAlignment="1">
      <alignment horizontal="left" vertical="center"/>
    </xf>
    <xf numFmtId="0" fontId="1" fillId="2" borderId="34" xfId="0" applyFont="1" applyFill="1" applyBorder="1" applyAlignment="1">
      <alignment vertical="center"/>
    </xf>
    <xf numFmtId="14" fontId="3" fillId="0" borderId="35" xfId="0" applyNumberFormat="1" applyFont="1" applyBorder="1" applyAlignment="1">
      <alignment horizontal="left" vertical="center"/>
    </xf>
    <xf numFmtId="20" fontId="3" fillId="0" borderId="35" xfId="0" applyNumberFormat="1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14" fontId="3" fillId="0" borderId="0" xfId="0" applyNumberFormat="1" applyFont="1" applyBorder="1" applyAlignment="1">
      <alignment horizontal="left" vertical="center"/>
    </xf>
    <xf numFmtId="165" fontId="3" fillId="2" borderId="35" xfId="0" applyNumberFormat="1" applyFont="1" applyFill="1" applyBorder="1" applyAlignment="1" applyProtection="1">
      <alignment vertical="center"/>
      <protection hidden="1"/>
    </xf>
    <xf numFmtId="0" fontId="3" fillId="2" borderId="37" xfId="0" applyFont="1" applyFill="1" applyBorder="1" applyAlignment="1">
      <alignment vertical="center"/>
    </xf>
    <xf numFmtId="14" fontId="3" fillId="0" borderId="38" xfId="0" applyNumberFormat="1" applyFont="1" applyBorder="1" applyAlignment="1">
      <alignment horizontal="left" vertical="center"/>
    </xf>
    <xf numFmtId="20" fontId="3" fillId="0" borderId="38" xfId="0" applyNumberFormat="1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20" fontId="3" fillId="0" borderId="39" xfId="0" applyNumberFormat="1" applyFont="1" applyBorder="1" applyAlignment="1">
      <alignment vertical="center"/>
    </xf>
    <xf numFmtId="0" fontId="3" fillId="2" borderId="35" xfId="0" applyFont="1" applyFill="1" applyBorder="1" applyAlignment="1">
      <alignment vertical="center"/>
    </xf>
    <xf numFmtId="14" fontId="3" fillId="2" borderId="35" xfId="0" applyNumberFormat="1" applyFont="1" applyFill="1" applyBorder="1" applyAlignment="1">
      <alignment horizontal="left" vertical="center"/>
    </xf>
    <xf numFmtId="164" fontId="3" fillId="2" borderId="35" xfId="0" applyNumberFormat="1" applyFont="1" applyFill="1" applyBorder="1" applyAlignment="1" applyProtection="1">
      <alignment vertical="center"/>
      <protection locked="0"/>
    </xf>
    <xf numFmtId="0" fontId="3" fillId="2" borderId="41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20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165" fontId="3" fillId="0" borderId="0" xfId="0" applyNumberFormat="1" applyFont="1" applyBorder="1" applyAlignment="1" applyProtection="1">
      <alignment vertical="center"/>
      <protection hidden="1"/>
    </xf>
    <xf numFmtId="14" fontId="3" fillId="0" borderId="0" xfId="0" applyNumberFormat="1" applyFont="1" applyBorder="1" applyAlignment="1">
      <alignment vertical="center"/>
    </xf>
    <xf numFmtId="0" fontId="3" fillId="2" borderId="42" xfId="0" applyFont="1" applyFill="1" applyBorder="1" applyAlignment="1">
      <alignment vertical="center"/>
    </xf>
    <xf numFmtId="14" fontId="3" fillId="2" borderId="42" xfId="0" applyNumberFormat="1" applyFont="1" applyFill="1" applyBorder="1" applyAlignment="1">
      <alignment horizontal="left" vertical="center"/>
    </xf>
    <xf numFmtId="164" fontId="3" fillId="2" borderId="42" xfId="0" applyNumberFormat="1" applyFont="1" applyFill="1" applyBorder="1" applyAlignment="1" applyProtection="1">
      <alignment vertical="center"/>
      <protection locked="0"/>
    </xf>
    <xf numFmtId="0" fontId="2" fillId="0" borderId="42" xfId="0" applyFont="1" applyBorder="1" applyAlignment="1">
      <alignment horizontal="center" vertical="center"/>
    </xf>
    <xf numFmtId="20" fontId="3" fillId="0" borderId="0" xfId="0" applyNumberFormat="1" applyFont="1" applyBorder="1" applyAlignment="1">
      <alignment horizontal="left" vertical="center"/>
    </xf>
    <xf numFmtId="165" fontId="3" fillId="0" borderId="43" xfId="0" applyNumberFormat="1" applyFont="1" applyBorder="1" applyAlignment="1" applyProtection="1">
      <alignment vertical="center"/>
      <protection hidden="1"/>
    </xf>
    <xf numFmtId="0" fontId="2" fillId="0" borderId="0" xfId="0" applyFont="1" applyBorder="1" applyAlignment="1">
      <alignment horizontal="center" vertical="center"/>
    </xf>
    <xf numFmtId="0" fontId="2" fillId="2" borderId="0" xfId="0" quotePrefix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2" borderId="0" xfId="0" quotePrefix="1" applyFont="1" applyFill="1" applyBorder="1" applyAlignment="1">
      <alignment horizontal="center" vertical="center" wrapText="1"/>
    </xf>
    <xf numFmtId="0" fontId="2" fillId="2" borderId="22" xfId="0" quotePrefix="1" applyFont="1" applyFill="1" applyBorder="1" applyAlignment="1">
      <alignment horizontal="center" vertical="center" wrapText="1"/>
    </xf>
    <xf numFmtId="0" fontId="2" fillId="2" borderId="23" xfId="0" quotePrefix="1" applyFont="1" applyFill="1" applyBorder="1" applyAlignment="1">
      <alignment horizontal="center" vertical="center" wrapText="1"/>
    </xf>
    <xf numFmtId="0" fontId="2" fillId="2" borderId="24" xfId="0" quotePrefix="1" applyFont="1" applyFill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2" borderId="28" xfId="0" quotePrefix="1" applyFont="1" applyFill="1" applyBorder="1" applyAlignment="1">
      <alignment horizontal="center" vertical="center" wrapText="1"/>
    </xf>
    <xf numFmtId="0" fontId="2" fillId="2" borderId="29" xfId="0" quotePrefix="1" applyFont="1" applyFill="1" applyBorder="1" applyAlignment="1">
      <alignment horizontal="center" vertical="center" wrapText="1"/>
    </xf>
    <xf numFmtId="0" fontId="2" fillId="2" borderId="30" xfId="0" quotePrefix="1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2" fillId="2" borderId="9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0" xfId="0" quotePrefix="1" applyFont="1" applyFill="1" applyBorder="1" applyAlignment="1">
      <alignment horizontal="center" vertical="center"/>
    </xf>
    <xf numFmtId="0" fontId="2" fillId="2" borderId="25" xfId="0" quotePrefix="1" applyFont="1" applyFill="1" applyBorder="1" applyAlignment="1">
      <alignment horizontal="center" vertical="center" wrapText="1"/>
    </xf>
    <xf numFmtId="0" fontId="2" fillId="2" borderId="26" xfId="0" quotePrefix="1" applyFont="1" applyFill="1" applyBorder="1" applyAlignment="1">
      <alignment horizontal="center" vertical="center" wrapText="1"/>
    </xf>
    <xf numFmtId="0" fontId="2" fillId="2" borderId="27" xfId="0" quotePrefix="1" applyFont="1" applyFill="1" applyBorder="1" applyAlignment="1">
      <alignment horizontal="center" vertical="center" wrapText="1"/>
    </xf>
    <xf numFmtId="0" fontId="2" fillId="2" borderId="11" xfId="0" quotePrefix="1" applyFont="1" applyFill="1" applyBorder="1" applyAlignment="1">
      <alignment horizontal="center" vertical="center" wrapText="1"/>
    </xf>
    <xf numFmtId="0" fontId="2" fillId="2" borderId="18" xfId="0" quotePrefix="1" applyFont="1" applyFill="1" applyBorder="1" applyAlignment="1">
      <alignment horizontal="center" vertical="center" wrapText="1"/>
    </xf>
    <xf numFmtId="0" fontId="2" fillId="2" borderId="5" xfId="0" quotePrefix="1" applyFont="1" applyFill="1" applyBorder="1" applyAlignment="1">
      <alignment horizontal="center" vertical="center"/>
    </xf>
    <xf numFmtId="0" fontId="2" fillId="2" borderId="6" xfId="0" quotePrefix="1" applyFont="1" applyFill="1" applyBorder="1" applyAlignment="1">
      <alignment horizontal="center" vertical="center"/>
    </xf>
    <xf numFmtId="0" fontId="1" fillId="2" borderId="9" xfId="0" quotePrefix="1" applyFont="1" applyFill="1" applyBorder="1" applyAlignment="1">
      <alignment horizontal="center" vertical="center"/>
    </xf>
    <xf numFmtId="0" fontId="2" fillId="2" borderId="11" xfId="0" quotePrefix="1" applyFont="1" applyFill="1" applyBorder="1" applyAlignment="1">
      <alignment horizontal="center" vertical="center"/>
    </xf>
    <xf numFmtId="0" fontId="2" fillId="2" borderId="18" xfId="0" quotePrefix="1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" fillId="2" borderId="16" xfId="0" quotePrefix="1" applyFont="1" applyFill="1" applyBorder="1" applyAlignment="1">
      <alignment horizontal="center" vertical="center"/>
    </xf>
    <xf numFmtId="0" fontId="2" fillId="2" borderId="17" xfId="0" quotePrefix="1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56"/>
  <sheetViews>
    <sheetView showGridLines="0" tabSelected="1" topLeftCell="A27" zoomScale="85" zoomScaleNormal="85" zoomScalePageLayoutView="115" workbookViewId="0">
      <selection activeCell="AA56" sqref="AA56"/>
    </sheetView>
  </sheetViews>
  <sheetFormatPr baseColWidth="10" defaultColWidth="10.88671875" defaultRowHeight="13.2" x14ac:dyDescent="0.25"/>
  <cols>
    <col min="1" max="1" width="20.5546875" style="2" customWidth="1"/>
    <col min="2" max="2" width="10.109375" style="3" customWidth="1"/>
    <col min="3" max="5" width="10.88671875" style="2"/>
    <col min="6" max="6" width="16.44140625" style="2" customWidth="1"/>
    <col min="7" max="7" width="12.6640625" style="2" customWidth="1"/>
    <col min="8" max="8" width="19.109375" style="2" customWidth="1"/>
    <col min="9" max="9" width="1.33203125" style="2" customWidth="1"/>
    <col min="10" max="10" width="14.6640625" style="2" bestFit="1" customWidth="1"/>
    <col min="11" max="14" width="10.88671875" style="2"/>
    <col min="15" max="15" width="14.44140625" style="2" bestFit="1" customWidth="1"/>
    <col min="16" max="18" width="10.88671875" style="2"/>
    <col min="19" max="19" width="14.6640625" style="2" bestFit="1" customWidth="1"/>
    <col min="20" max="23" width="10.88671875" style="2"/>
    <col min="24" max="24" width="14.44140625" style="2" bestFit="1" customWidth="1"/>
    <col min="25" max="27" width="10.88671875" style="2"/>
    <col min="28" max="28" width="18" style="2" bestFit="1" customWidth="1"/>
    <col min="29" max="16384" width="10.88671875" style="2"/>
  </cols>
  <sheetData>
    <row r="1" spans="1:29" s="1" customFormat="1" ht="45.75" customHeight="1" x14ac:dyDescent="0.25">
      <c r="A1" s="83" t="s">
        <v>1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</row>
    <row r="2" spans="1:29" ht="19.5" customHeight="1" thickBot="1" x14ac:dyDescent="0.3">
      <c r="A2" s="7"/>
      <c r="B2" s="85"/>
      <c r="C2" s="85"/>
      <c r="D2" s="86"/>
      <c r="E2" s="86"/>
      <c r="F2" s="87"/>
      <c r="G2" s="98" t="s">
        <v>15</v>
      </c>
      <c r="H2" s="89"/>
      <c r="I2" s="90"/>
      <c r="P2" s="96" t="s">
        <v>15</v>
      </c>
      <c r="Q2" s="97"/>
      <c r="R2" s="97"/>
      <c r="Y2" s="98" t="s">
        <v>15</v>
      </c>
      <c r="Z2" s="89"/>
      <c r="AA2" s="90"/>
    </row>
    <row r="3" spans="1:29" s="5" customFormat="1" ht="19.5" customHeight="1" thickTop="1" thickBot="1" x14ac:dyDescent="0.3">
      <c r="A3" s="9" t="s">
        <v>7</v>
      </c>
      <c r="B3" s="10" t="s">
        <v>6</v>
      </c>
      <c r="C3" s="11" t="s">
        <v>2</v>
      </c>
      <c r="D3" s="11" t="s">
        <v>3</v>
      </c>
      <c r="E3" s="11" t="s">
        <v>4</v>
      </c>
      <c r="F3" s="12" t="s">
        <v>0</v>
      </c>
      <c r="G3" s="78" t="s">
        <v>5</v>
      </c>
      <c r="H3" s="78"/>
      <c r="I3" s="79"/>
      <c r="J3" s="9" t="s">
        <v>9</v>
      </c>
      <c r="K3" s="10" t="s">
        <v>6</v>
      </c>
      <c r="L3" s="11" t="s">
        <v>2</v>
      </c>
      <c r="M3" s="11" t="s">
        <v>3</v>
      </c>
      <c r="N3" s="11" t="s">
        <v>4</v>
      </c>
      <c r="O3" s="12" t="s">
        <v>0</v>
      </c>
      <c r="P3" s="78" t="s">
        <v>5</v>
      </c>
      <c r="Q3" s="78"/>
      <c r="R3" s="79"/>
      <c r="S3" s="13" t="s">
        <v>8</v>
      </c>
      <c r="T3" s="10" t="s">
        <v>6</v>
      </c>
      <c r="U3" s="11" t="s">
        <v>2</v>
      </c>
      <c r="V3" s="11" t="s">
        <v>3</v>
      </c>
      <c r="W3" s="11" t="s">
        <v>4</v>
      </c>
      <c r="X3" s="12" t="s">
        <v>0</v>
      </c>
      <c r="Y3" s="78" t="s">
        <v>5</v>
      </c>
      <c r="Z3" s="78"/>
      <c r="AA3" s="79"/>
      <c r="AB3" s="27" t="s">
        <v>19</v>
      </c>
      <c r="AC3" s="26">
        <f>SUM(X10+O10+F9)</f>
        <v>1.1979166666666665</v>
      </c>
    </row>
    <row r="4" spans="1:29" ht="13.5" customHeight="1" thickTop="1" x14ac:dyDescent="0.25">
      <c r="A4" s="14" t="s">
        <v>7</v>
      </c>
      <c r="B4" s="15">
        <v>43074</v>
      </c>
      <c r="C4" s="16">
        <v>0.33333333333333331</v>
      </c>
      <c r="D4" s="16">
        <v>0.40625</v>
      </c>
      <c r="E4" s="16"/>
      <c r="F4" s="17">
        <f>D4-C4-E4</f>
        <v>7.2916666666666685E-2</v>
      </c>
      <c r="G4" s="94" t="s">
        <v>10</v>
      </c>
      <c r="H4" s="94"/>
      <c r="I4" s="95"/>
      <c r="J4" s="23" t="s">
        <v>9</v>
      </c>
      <c r="K4" s="15">
        <v>43074</v>
      </c>
      <c r="L4" s="16">
        <v>0.33333333333333331</v>
      </c>
      <c r="M4" s="16">
        <v>0.40625</v>
      </c>
      <c r="N4" s="16"/>
      <c r="O4" s="17">
        <f t="shared" ref="O4:O9" si="0">M4-L4-N4</f>
        <v>7.2916666666666685E-2</v>
      </c>
      <c r="P4" s="94" t="s">
        <v>10</v>
      </c>
      <c r="Q4" s="94"/>
      <c r="R4" s="95"/>
      <c r="S4" s="23" t="s">
        <v>8</v>
      </c>
      <c r="T4" s="15">
        <v>43074</v>
      </c>
      <c r="U4" s="16">
        <v>0.33333333333333331</v>
      </c>
      <c r="V4" s="16">
        <v>0.40625</v>
      </c>
      <c r="W4" s="16"/>
      <c r="X4" s="17">
        <f t="shared" ref="X4:X9" si="1">V4-U4-W4</f>
        <v>7.2916666666666685E-2</v>
      </c>
      <c r="Y4" s="94" t="s">
        <v>10</v>
      </c>
      <c r="Z4" s="94"/>
      <c r="AA4" s="95"/>
    </row>
    <row r="5" spans="1:29" ht="13.5" customHeight="1" x14ac:dyDescent="0.25">
      <c r="A5" s="14" t="s">
        <v>7</v>
      </c>
      <c r="B5" s="15">
        <v>43074</v>
      </c>
      <c r="C5" s="18">
        <v>0.75</v>
      </c>
      <c r="D5" s="18">
        <v>0.95833333333333337</v>
      </c>
      <c r="E5" s="19"/>
      <c r="F5" s="17">
        <f>D5-C5-E5</f>
        <v>0.20833333333333337</v>
      </c>
      <c r="G5" s="99" t="s">
        <v>13</v>
      </c>
      <c r="H5" s="99"/>
      <c r="I5" s="100"/>
      <c r="J5" s="23" t="s">
        <v>9</v>
      </c>
      <c r="K5" s="15">
        <v>43081</v>
      </c>
      <c r="L5" s="16">
        <v>0.33333333333333331</v>
      </c>
      <c r="M5" s="16">
        <v>0.40625</v>
      </c>
      <c r="N5" s="16"/>
      <c r="O5" s="17">
        <f t="shared" si="0"/>
        <v>7.2916666666666685E-2</v>
      </c>
      <c r="P5" s="101" t="s">
        <v>13</v>
      </c>
      <c r="Q5" s="101"/>
      <c r="R5" s="102"/>
      <c r="S5" s="23" t="s">
        <v>8</v>
      </c>
      <c r="T5" s="15">
        <v>43079</v>
      </c>
      <c r="U5" s="16">
        <v>0.58333333333333337</v>
      </c>
      <c r="V5" s="16">
        <v>0.79166666666666663</v>
      </c>
      <c r="W5" s="16"/>
      <c r="X5" s="17">
        <f t="shared" si="1"/>
        <v>0.20833333333333326</v>
      </c>
      <c r="Y5" s="99" t="s">
        <v>11</v>
      </c>
      <c r="Z5" s="99"/>
      <c r="AA5" s="100"/>
    </row>
    <row r="6" spans="1:29" ht="13.5" customHeight="1" x14ac:dyDescent="0.25">
      <c r="A6" s="14" t="s">
        <v>7</v>
      </c>
      <c r="B6" s="15">
        <v>43081</v>
      </c>
      <c r="C6" s="16">
        <v>0.33333333333333331</v>
      </c>
      <c r="D6" s="16">
        <v>0.40625</v>
      </c>
      <c r="E6" s="16"/>
      <c r="F6" s="17">
        <f>D6-C6-E6</f>
        <v>7.2916666666666685E-2</v>
      </c>
      <c r="G6" s="99" t="s">
        <v>13</v>
      </c>
      <c r="H6" s="99"/>
      <c r="I6" s="100"/>
      <c r="J6" s="23" t="s">
        <v>9</v>
      </c>
      <c r="K6" s="15">
        <v>43081</v>
      </c>
      <c r="L6" s="16">
        <v>0.68402777777777779</v>
      </c>
      <c r="M6" s="16">
        <v>0.71875</v>
      </c>
      <c r="N6" s="16"/>
      <c r="O6" s="17">
        <f t="shared" si="0"/>
        <v>3.472222222222221E-2</v>
      </c>
      <c r="P6" s="101"/>
      <c r="Q6" s="101"/>
      <c r="R6" s="102"/>
      <c r="S6" s="23" t="s">
        <v>8</v>
      </c>
      <c r="T6" s="15">
        <v>43081</v>
      </c>
      <c r="U6" s="16">
        <v>0.33333333333333331</v>
      </c>
      <c r="V6" s="16">
        <v>0.40625</v>
      </c>
      <c r="W6" s="16"/>
      <c r="X6" s="17">
        <f t="shared" si="1"/>
        <v>7.2916666666666685E-2</v>
      </c>
      <c r="Y6" s="101" t="s">
        <v>13</v>
      </c>
      <c r="Z6" s="101"/>
      <c r="AA6" s="102"/>
    </row>
    <row r="7" spans="1:29" ht="13.5" customHeight="1" x14ac:dyDescent="0.25">
      <c r="A7" s="14" t="s">
        <v>7</v>
      </c>
      <c r="B7" s="15">
        <v>43081</v>
      </c>
      <c r="C7" s="16">
        <v>0.68402777777777779</v>
      </c>
      <c r="D7" s="16">
        <v>0.71875</v>
      </c>
      <c r="E7" s="16"/>
      <c r="F7" s="17">
        <f>D7-C7-E7</f>
        <v>3.472222222222221E-2</v>
      </c>
      <c r="G7" s="99" t="s">
        <v>13</v>
      </c>
      <c r="H7" s="99"/>
      <c r="I7" s="100"/>
      <c r="J7" s="23" t="s">
        <v>9</v>
      </c>
      <c r="K7" s="15">
        <v>43083</v>
      </c>
      <c r="L7" s="16">
        <v>0.49305555555555558</v>
      </c>
      <c r="M7" s="16">
        <v>0.52777777777777779</v>
      </c>
      <c r="N7" s="16"/>
      <c r="O7" s="17">
        <f t="shared" si="0"/>
        <v>3.472222222222221E-2</v>
      </c>
      <c r="P7" s="101"/>
      <c r="Q7" s="101"/>
      <c r="R7" s="102"/>
      <c r="S7" s="23" t="s">
        <v>8</v>
      </c>
      <c r="T7" s="15">
        <v>43081</v>
      </c>
      <c r="U7" s="16">
        <v>0.68402777777777779</v>
      </c>
      <c r="V7" s="16">
        <v>0.71875</v>
      </c>
      <c r="W7" s="16"/>
      <c r="X7" s="17">
        <f t="shared" si="1"/>
        <v>3.472222222222221E-2</v>
      </c>
      <c r="Y7" s="101"/>
      <c r="Z7" s="101"/>
      <c r="AA7" s="102"/>
    </row>
    <row r="8" spans="1:29" ht="13.5" customHeight="1" thickBot="1" x14ac:dyDescent="0.3">
      <c r="A8" s="20" t="s">
        <v>7</v>
      </c>
      <c r="B8" s="21">
        <v>43083</v>
      </c>
      <c r="C8" s="22">
        <v>0.49305555555555558</v>
      </c>
      <c r="D8" s="22">
        <v>0.52777777777777779</v>
      </c>
      <c r="E8" s="22"/>
      <c r="F8" s="17">
        <f>D8-C8-E8</f>
        <v>3.472222222222221E-2</v>
      </c>
      <c r="G8" s="105" t="s">
        <v>13</v>
      </c>
      <c r="H8" s="105"/>
      <c r="I8" s="106"/>
      <c r="J8" s="23" t="s">
        <v>9</v>
      </c>
      <c r="K8" s="15">
        <v>43086</v>
      </c>
      <c r="L8" s="16">
        <v>0.79166666666666663</v>
      </c>
      <c r="M8" s="16">
        <v>0.82291666666666663</v>
      </c>
      <c r="N8" s="16"/>
      <c r="O8" s="17">
        <f t="shared" si="0"/>
        <v>3.125E-2</v>
      </c>
      <c r="P8" s="101" t="s">
        <v>14</v>
      </c>
      <c r="Q8" s="101"/>
      <c r="R8" s="102"/>
      <c r="S8" s="23" t="s">
        <v>8</v>
      </c>
      <c r="T8" s="15">
        <v>43083</v>
      </c>
      <c r="U8" s="16">
        <v>0.49305555555555558</v>
      </c>
      <c r="V8" s="16">
        <v>0.52777777777777779</v>
      </c>
      <c r="W8" s="16"/>
      <c r="X8" s="17">
        <f t="shared" si="1"/>
        <v>3.472222222222221E-2</v>
      </c>
      <c r="Y8" s="101"/>
      <c r="Z8" s="101"/>
      <c r="AA8" s="102"/>
    </row>
    <row r="9" spans="1:29" ht="13.5" customHeight="1" thickTop="1" thickBot="1" x14ac:dyDescent="0.3">
      <c r="F9" s="6">
        <f>SUM(F4:F8)</f>
        <v>0.42361111111111116</v>
      </c>
      <c r="J9" s="25" t="s">
        <v>9</v>
      </c>
      <c r="K9" s="21">
        <v>43086</v>
      </c>
      <c r="L9" s="22">
        <v>0.83333333333333337</v>
      </c>
      <c r="M9" s="22">
        <v>0.95833333333333337</v>
      </c>
      <c r="N9" s="22"/>
      <c r="O9" s="17">
        <f t="shared" si="0"/>
        <v>0.125</v>
      </c>
      <c r="P9" s="103" t="s">
        <v>12</v>
      </c>
      <c r="Q9" s="103"/>
      <c r="R9" s="104"/>
      <c r="S9" s="24" t="s">
        <v>8</v>
      </c>
      <c r="T9" s="21">
        <v>43086</v>
      </c>
      <c r="U9" s="22">
        <v>0.83333333333333337</v>
      </c>
      <c r="V9" s="22">
        <v>0.95833333333333337</v>
      </c>
      <c r="W9" s="22"/>
      <c r="X9" s="17">
        <f t="shared" si="1"/>
        <v>0.125</v>
      </c>
      <c r="Y9" s="103" t="s">
        <v>12</v>
      </c>
      <c r="Z9" s="103"/>
      <c r="AA9" s="104"/>
    </row>
    <row r="10" spans="1:29" ht="13.5" customHeight="1" thickBot="1" x14ac:dyDescent="0.3">
      <c r="G10" s="8"/>
      <c r="H10" s="8"/>
      <c r="I10" s="8"/>
      <c r="L10" s="4"/>
      <c r="M10" s="4"/>
      <c r="O10" s="6">
        <f>SUM(O5:O9)</f>
        <v>0.2986111111111111</v>
      </c>
      <c r="P10" s="4"/>
      <c r="Q10" s="4"/>
      <c r="R10" s="4"/>
      <c r="X10" s="6">
        <f>SUM(X5:X9)</f>
        <v>0.47569444444444436</v>
      </c>
    </row>
    <row r="11" spans="1:29" x14ac:dyDescent="0.25">
      <c r="G11" s="8"/>
      <c r="H11" s="8"/>
      <c r="I11" s="8"/>
      <c r="L11" s="4"/>
      <c r="P11" s="4"/>
      <c r="Q11" s="4"/>
      <c r="R11" s="4"/>
    </row>
    <row r="12" spans="1:29" ht="13.5" customHeight="1" x14ac:dyDescent="0.25">
      <c r="G12" s="4"/>
      <c r="H12" s="4"/>
      <c r="I12" s="4"/>
      <c r="L12" s="4"/>
      <c r="P12" s="4"/>
      <c r="Q12" s="4"/>
      <c r="R12" s="4"/>
    </row>
    <row r="13" spans="1:29" ht="13.5" customHeight="1" x14ac:dyDescent="0.25">
      <c r="A13" s="83" t="s">
        <v>1</v>
      </c>
      <c r="B13" s="84"/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</row>
    <row r="14" spans="1:29" ht="13.5" customHeight="1" thickBot="1" x14ac:dyDescent="0.3">
      <c r="A14" s="7"/>
      <c r="B14" s="85"/>
      <c r="C14" s="85"/>
      <c r="D14" s="86"/>
      <c r="E14" s="86"/>
      <c r="F14" s="87"/>
      <c r="G14" s="88" t="s">
        <v>16</v>
      </c>
      <c r="H14" s="89"/>
      <c r="I14" s="90"/>
      <c r="J14" s="7"/>
      <c r="K14" s="85"/>
      <c r="L14" s="85"/>
      <c r="M14" s="86"/>
      <c r="N14" s="86"/>
      <c r="O14" s="87"/>
      <c r="P14" s="88" t="s">
        <v>16</v>
      </c>
      <c r="Q14" s="89"/>
      <c r="R14" s="90"/>
      <c r="S14" s="7"/>
      <c r="T14" s="85"/>
      <c r="U14" s="85"/>
      <c r="V14" s="86"/>
      <c r="W14" s="86"/>
      <c r="X14" s="87"/>
      <c r="Y14" s="88" t="s">
        <v>16</v>
      </c>
      <c r="Z14" s="89"/>
      <c r="AA14" s="90"/>
    </row>
    <row r="15" spans="1:29" ht="13.5" customHeight="1" thickTop="1" thickBot="1" x14ac:dyDescent="0.3">
      <c r="A15" s="9" t="s">
        <v>7</v>
      </c>
      <c r="B15" s="10" t="s">
        <v>6</v>
      </c>
      <c r="C15" s="11" t="s">
        <v>2</v>
      </c>
      <c r="D15" s="11" t="s">
        <v>3</v>
      </c>
      <c r="E15" s="11" t="s">
        <v>4</v>
      </c>
      <c r="F15" s="12" t="s">
        <v>0</v>
      </c>
      <c r="G15" s="78" t="s">
        <v>5</v>
      </c>
      <c r="H15" s="78"/>
      <c r="I15" s="79"/>
      <c r="J15" s="42" t="s">
        <v>9</v>
      </c>
      <c r="K15" s="10" t="s">
        <v>6</v>
      </c>
      <c r="L15" s="11" t="s">
        <v>2</v>
      </c>
      <c r="M15" s="11" t="s">
        <v>3</v>
      </c>
      <c r="N15" s="11" t="s">
        <v>4</v>
      </c>
      <c r="O15" s="12" t="s">
        <v>0</v>
      </c>
      <c r="P15" s="78" t="s">
        <v>5</v>
      </c>
      <c r="Q15" s="78"/>
      <c r="R15" s="79"/>
      <c r="S15" s="13" t="s">
        <v>8</v>
      </c>
      <c r="T15" s="10" t="s">
        <v>6</v>
      </c>
      <c r="U15" s="11" t="s">
        <v>2</v>
      </c>
      <c r="V15" s="11" t="s">
        <v>3</v>
      </c>
      <c r="W15" s="11" t="s">
        <v>4</v>
      </c>
      <c r="X15" s="12" t="s">
        <v>0</v>
      </c>
      <c r="Y15" s="78" t="s">
        <v>5</v>
      </c>
      <c r="Z15" s="78"/>
      <c r="AA15" s="79"/>
      <c r="AB15" s="27" t="s">
        <v>19</v>
      </c>
      <c r="AC15" s="26">
        <f>SUM(X29+O28+F24)</f>
        <v>4.5416666666666679</v>
      </c>
    </row>
    <row r="16" spans="1:29" ht="13.5" customHeight="1" thickTop="1" x14ac:dyDescent="0.25">
      <c r="A16" s="14" t="s">
        <v>7</v>
      </c>
      <c r="B16" s="15">
        <v>43091</v>
      </c>
      <c r="C16" s="16">
        <v>0.33333333333333331</v>
      </c>
      <c r="D16" s="16">
        <v>0.58333333333333337</v>
      </c>
      <c r="E16" s="16"/>
      <c r="F16" s="17">
        <f>D16-C16-E16</f>
        <v>0.25000000000000006</v>
      </c>
      <c r="G16" s="94" t="s">
        <v>17</v>
      </c>
      <c r="H16" s="94"/>
      <c r="I16" s="95"/>
      <c r="J16" s="23" t="s">
        <v>9</v>
      </c>
      <c r="K16" s="15">
        <v>43090</v>
      </c>
      <c r="L16" s="28">
        <v>0.35416666666666669</v>
      </c>
      <c r="M16" s="28">
        <v>0.45833333333333331</v>
      </c>
      <c r="N16" s="15"/>
      <c r="O16" s="17">
        <f t="shared" ref="O16:O18" si="2">M16-L16-N16</f>
        <v>0.10416666666666663</v>
      </c>
      <c r="P16" s="72" t="s">
        <v>18</v>
      </c>
      <c r="Q16" s="73"/>
      <c r="R16" s="74"/>
      <c r="S16" s="23" t="s">
        <v>8</v>
      </c>
      <c r="T16" s="15">
        <v>43090</v>
      </c>
      <c r="U16" s="16">
        <v>0.33333333333333331</v>
      </c>
      <c r="V16" s="16">
        <v>0.52083333333333337</v>
      </c>
      <c r="W16" s="16"/>
      <c r="X16" s="17">
        <f t="shared" ref="X16:X28" si="3">V16-U16-W16</f>
        <v>0.18750000000000006</v>
      </c>
      <c r="Y16" s="72" t="s">
        <v>18</v>
      </c>
      <c r="Z16" s="73"/>
      <c r="AA16" s="74"/>
    </row>
    <row r="17" spans="1:27" ht="13.5" customHeight="1" x14ac:dyDescent="0.25">
      <c r="A17" s="14" t="s">
        <v>7</v>
      </c>
      <c r="B17" s="15">
        <v>43098</v>
      </c>
      <c r="C17" s="16">
        <v>0.54166666666666663</v>
      </c>
      <c r="D17" s="16">
        <v>0.75</v>
      </c>
      <c r="E17" s="16"/>
      <c r="F17" s="17">
        <f t="shared" ref="F17:F21" si="4">D17-C17-E17</f>
        <v>0.20833333333333337</v>
      </c>
      <c r="G17" s="99" t="s">
        <v>17</v>
      </c>
      <c r="H17" s="99"/>
      <c r="I17" s="100"/>
      <c r="J17" s="23" t="s">
        <v>9</v>
      </c>
      <c r="K17" s="15">
        <v>43090</v>
      </c>
      <c r="L17" s="16">
        <v>0.64583333333333337</v>
      </c>
      <c r="M17" s="16">
        <v>0.75</v>
      </c>
      <c r="N17" s="16"/>
      <c r="O17" s="17">
        <f t="shared" si="2"/>
        <v>0.10416666666666663</v>
      </c>
      <c r="P17" s="80" t="s">
        <v>14</v>
      </c>
      <c r="Q17" s="81"/>
      <c r="R17" s="82"/>
      <c r="S17" s="23" t="s">
        <v>8</v>
      </c>
      <c r="T17" s="15">
        <v>43090</v>
      </c>
      <c r="U17" s="16">
        <v>0.72916666666666663</v>
      </c>
      <c r="V17" s="16">
        <v>1</v>
      </c>
      <c r="W17" s="16"/>
      <c r="X17" s="17">
        <f t="shared" si="3"/>
        <v>0.27083333333333337</v>
      </c>
      <c r="Y17" s="91"/>
      <c r="Z17" s="92"/>
      <c r="AA17" s="93"/>
    </row>
    <row r="18" spans="1:27" ht="13.5" customHeight="1" x14ac:dyDescent="0.25">
      <c r="A18" s="14" t="s">
        <v>7</v>
      </c>
      <c r="B18" s="15">
        <v>43104</v>
      </c>
      <c r="C18" s="16">
        <v>0.375</v>
      </c>
      <c r="D18" s="16">
        <v>0.5</v>
      </c>
      <c r="E18" s="16"/>
      <c r="F18" s="17">
        <f t="shared" si="4"/>
        <v>0.125</v>
      </c>
      <c r="G18" s="94" t="s">
        <v>17</v>
      </c>
      <c r="H18" s="94"/>
      <c r="I18" s="95"/>
      <c r="J18" s="23" t="s">
        <v>9</v>
      </c>
      <c r="K18" s="15">
        <v>43090</v>
      </c>
      <c r="L18" s="16">
        <v>0.79166666666666663</v>
      </c>
      <c r="M18" s="16">
        <v>0.97916666666666663</v>
      </c>
      <c r="N18" s="16"/>
      <c r="O18" s="17">
        <f t="shared" si="2"/>
        <v>0.1875</v>
      </c>
      <c r="P18" s="72" t="s">
        <v>18</v>
      </c>
      <c r="Q18" s="73"/>
      <c r="R18" s="74"/>
      <c r="S18" s="23" t="s">
        <v>8</v>
      </c>
      <c r="T18" s="15">
        <v>43096</v>
      </c>
      <c r="U18" s="16">
        <v>0.4375</v>
      </c>
      <c r="V18" s="18">
        <v>0.5625</v>
      </c>
      <c r="W18" s="16"/>
      <c r="X18" s="17">
        <f t="shared" si="3"/>
        <v>0.125</v>
      </c>
      <c r="Y18" s="72" t="s">
        <v>18</v>
      </c>
      <c r="Z18" s="73"/>
      <c r="AA18" s="74"/>
    </row>
    <row r="19" spans="1:27" ht="12.75" customHeight="1" x14ac:dyDescent="0.25">
      <c r="A19" s="14" t="s">
        <v>7</v>
      </c>
      <c r="B19" s="15">
        <v>43107</v>
      </c>
      <c r="C19" s="16">
        <v>0.41666666666666669</v>
      </c>
      <c r="D19" s="16">
        <v>0.47916666666666669</v>
      </c>
      <c r="E19" s="19"/>
      <c r="F19" s="17">
        <f t="shared" si="4"/>
        <v>6.25E-2</v>
      </c>
      <c r="G19" s="94" t="s">
        <v>17</v>
      </c>
      <c r="H19" s="94"/>
      <c r="I19" s="95"/>
      <c r="J19" s="23" t="s">
        <v>9</v>
      </c>
      <c r="K19" s="15">
        <v>43098</v>
      </c>
      <c r="L19" s="16">
        <v>0.54166666666666663</v>
      </c>
      <c r="M19" s="16">
        <v>0.69791666666666663</v>
      </c>
      <c r="N19" s="16"/>
      <c r="O19" s="17">
        <f>M19-L19-N19</f>
        <v>0.15625</v>
      </c>
      <c r="P19" s="72" t="s">
        <v>18</v>
      </c>
      <c r="Q19" s="73"/>
      <c r="R19" s="74"/>
      <c r="S19" s="23" t="s">
        <v>8</v>
      </c>
      <c r="T19" s="15">
        <v>43097</v>
      </c>
      <c r="U19" s="16">
        <v>0.45833333333333331</v>
      </c>
      <c r="V19" s="16">
        <v>0.58333333333333337</v>
      </c>
      <c r="W19" s="16"/>
      <c r="X19" s="17">
        <f>V19-U19-W19</f>
        <v>0.12500000000000006</v>
      </c>
      <c r="Y19" s="72" t="s">
        <v>18</v>
      </c>
      <c r="Z19" s="73"/>
      <c r="AA19" s="74"/>
    </row>
    <row r="20" spans="1:27" ht="12.75" customHeight="1" x14ac:dyDescent="0.25">
      <c r="A20" s="14" t="s">
        <v>7</v>
      </c>
      <c r="B20" s="35">
        <v>43107</v>
      </c>
      <c r="C20" s="18">
        <v>0.58333333333333337</v>
      </c>
      <c r="D20" s="18">
        <v>0.75</v>
      </c>
      <c r="E20" s="19"/>
      <c r="F20" s="17">
        <f t="shared" si="4"/>
        <v>0.16666666666666663</v>
      </c>
      <c r="G20" s="99" t="s">
        <v>21</v>
      </c>
      <c r="H20" s="99"/>
      <c r="I20" s="100"/>
      <c r="J20" s="23" t="s">
        <v>9</v>
      </c>
      <c r="K20" s="15">
        <v>43107</v>
      </c>
      <c r="L20" s="16">
        <v>0.40625</v>
      </c>
      <c r="M20" s="16">
        <v>0.5</v>
      </c>
      <c r="N20" s="16"/>
      <c r="O20" s="17">
        <f>M20-L20-N20</f>
        <v>9.375E-2</v>
      </c>
      <c r="P20" s="72" t="s">
        <v>18</v>
      </c>
      <c r="Q20" s="73"/>
      <c r="R20" s="74"/>
      <c r="S20" s="23" t="s">
        <v>8</v>
      </c>
      <c r="T20" s="15">
        <v>43103</v>
      </c>
      <c r="U20" s="16">
        <v>0.75</v>
      </c>
      <c r="V20" s="16">
        <v>0.83333333333333337</v>
      </c>
      <c r="W20" s="16"/>
      <c r="X20" s="17">
        <f t="shared" si="3"/>
        <v>8.333333333333337E-2</v>
      </c>
      <c r="Y20" s="94" t="s">
        <v>17</v>
      </c>
      <c r="Z20" s="94"/>
      <c r="AA20" s="95"/>
    </row>
    <row r="21" spans="1:27" x14ac:dyDescent="0.25">
      <c r="A21" s="14" t="s">
        <v>7</v>
      </c>
      <c r="B21" s="15">
        <v>43108</v>
      </c>
      <c r="C21" s="18">
        <v>0.54166666666666663</v>
      </c>
      <c r="D21" s="18">
        <v>0.70833333333333337</v>
      </c>
      <c r="E21" s="19"/>
      <c r="F21" s="17">
        <f t="shared" si="4"/>
        <v>0.16666666666666674</v>
      </c>
      <c r="G21" s="107" t="s">
        <v>22</v>
      </c>
      <c r="H21" s="108"/>
      <c r="I21" s="109"/>
      <c r="J21" s="23" t="s">
        <v>9</v>
      </c>
      <c r="K21" s="15">
        <v>43107</v>
      </c>
      <c r="L21" s="16">
        <v>0.58333333333333337</v>
      </c>
      <c r="M21" s="16">
        <v>0.79166666666666663</v>
      </c>
      <c r="N21" s="16"/>
      <c r="O21" s="17">
        <f>M21-L21-N21</f>
        <v>0.20833333333333326</v>
      </c>
      <c r="P21" s="80" t="s">
        <v>18</v>
      </c>
      <c r="Q21" s="81"/>
      <c r="R21" s="82"/>
      <c r="S21" s="38" t="s">
        <v>8</v>
      </c>
      <c r="T21" s="15">
        <v>43106</v>
      </c>
      <c r="U21" s="16">
        <v>0.625</v>
      </c>
      <c r="V21" s="16">
        <v>0.70833333333333337</v>
      </c>
      <c r="W21" s="16"/>
      <c r="X21" s="17">
        <f t="shared" si="3"/>
        <v>8.333333333333337E-2</v>
      </c>
      <c r="Y21" s="110" t="s">
        <v>20</v>
      </c>
      <c r="Z21" s="110"/>
      <c r="AA21" s="111"/>
    </row>
    <row r="22" spans="1:27" ht="14.25" customHeight="1" x14ac:dyDescent="0.25">
      <c r="A22" s="14" t="s">
        <v>7</v>
      </c>
      <c r="B22" s="35">
        <v>43111</v>
      </c>
      <c r="C22" s="18">
        <v>0.49305555555555558</v>
      </c>
      <c r="D22" s="18">
        <v>0.52777777777777779</v>
      </c>
      <c r="E22" s="19"/>
      <c r="F22" s="18">
        <f>SUM(D22-C22)</f>
        <v>3.472222222222221E-2</v>
      </c>
      <c r="G22" s="94" t="s">
        <v>18</v>
      </c>
      <c r="H22" s="94"/>
      <c r="I22" s="95"/>
      <c r="J22" s="38" t="s">
        <v>9</v>
      </c>
      <c r="K22" s="15">
        <v>43108</v>
      </c>
      <c r="L22" s="16">
        <v>0.85416666666666663</v>
      </c>
      <c r="M22" s="16">
        <v>0.875</v>
      </c>
      <c r="N22" s="16"/>
      <c r="O22" s="17">
        <f>M22-L22-N22</f>
        <v>2.083333333333337E-2</v>
      </c>
      <c r="P22" s="107" t="s">
        <v>14</v>
      </c>
      <c r="Q22" s="108"/>
      <c r="R22" s="109"/>
      <c r="S22" s="23" t="s">
        <v>8</v>
      </c>
      <c r="T22" s="35">
        <v>43111</v>
      </c>
      <c r="U22" s="18">
        <v>0.49305555555555558</v>
      </c>
      <c r="V22" s="18">
        <v>0.52777777777777779</v>
      </c>
      <c r="W22" s="19"/>
      <c r="X22" s="17">
        <f t="shared" si="3"/>
        <v>3.472222222222221E-2</v>
      </c>
      <c r="Y22" s="94" t="s">
        <v>18</v>
      </c>
      <c r="Z22" s="94"/>
      <c r="AA22" s="95"/>
    </row>
    <row r="23" spans="1:27" ht="13.8" thickBot="1" x14ac:dyDescent="0.3">
      <c r="A23" s="20" t="s">
        <v>7</v>
      </c>
      <c r="B23" s="41">
        <v>43112</v>
      </c>
      <c r="C23" s="36">
        <v>0.33333333333333331</v>
      </c>
      <c r="D23" s="36">
        <v>0.625</v>
      </c>
      <c r="E23" s="37"/>
      <c r="F23" s="18">
        <f t="shared" ref="F23" si="5">SUM(D23-C23)</f>
        <v>0.29166666666666669</v>
      </c>
      <c r="G23" s="115" t="s">
        <v>24</v>
      </c>
      <c r="H23" s="115"/>
      <c r="I23" s="116"/>
      <c r="J23" s="38" t="s">
        <v>9</v>
      </c>
      <c r="K23" s="15">
        <v>43108</v>
      </c>
      <c r="L23" s="39">
        <v>0.875</v>
      </c>
      <c r="M23" s="16">
        <v>1</v>
      </c>
      <c r="N23" s="40"/>
      <c r="O23" s="17">
        <f>M23-L23-N23</f>
        <v>0.125</v>
      </c>
      <c r="P23" s="80" t="s">
        <v>18</v>
      </c>
      <c r="Q23" s="81"/>
      <c r="R23" s="82"/>
      <c r="S23" s="38" t="s">
        <v>8</v>
      </c>
      <c r="T23" s="35">
        <v>43111</v>
      </c>
      <c r="U23" s="18">
        <v>0.91666666666666663</v>
      </c>
      <c r="V23" s="18">
        <v>1</v>
      </c>
      <c r="W23" s="19"/>
      <c r="X23" s="17">
        <f t="shared" si="3"/>
        <v>8.333333333333337E-2</v>
      </c>
      <c r="Y23" s="110" t="s">
        <v>23</v>
      </c>
      <c r="Z23" s="110"/>
      <c r="AA23" s="111"/>
    </row>
    <row r="24" spans="1:27" ht="14.4" thickTop="1" thickBot="1" x14ac:dyDescent="0.3">
      <c r="F24" s="6">
        <f>SUM(F16:F23)</f>
        <v>1.3055555555555558</v>
      </c>
      <c r="J24" s="38" t="s">
        <v>9</v>
      </c>
      <c r="K24" s="35">
        <v>43111</v>
      </c>
      <c r="L24" s="18">
        <v>0.49305555555555558</v>
      </c>
      <c r="M24" s="18">
        <v>0.52777777777777779</v>
      </c>
      <c r="N24" s="19"/>
      <c r="O24" s="18">
        <f>SUM(M24-L24)</f>
        <v>3.472222222222221E-2</v>
      </c>
      <c r="P24" s="94" t="s">
        <v>18</v>
      </c>
      <c r="Q24" s="94"/>
      <c r="R24" s="95"/>
      <c r="S24" s="38" t="s">
        <v>8</v>
      </c>
      <c r="T24" s="35">
        <v>43112</v>
      </c>
      <c r="U24" s="18">
        <v>0</v>
      </c>
      <c r="V24" s="18">
        <v>0.125</v>
      </c>
      <c r="W24" s="19"/>
      <c r="X24" s="17">
        <f t="shared" si="3"/>
        <v>0.125</v>
      </c>
      <c r="Y24" s="110" t="s">
        <v>23</v>
      </c>
      <c r="Z24" s="110"/>
      <c r="AA24" s="111"/>
    </row>
    <row r="25" spans="1:27" x14ac:dyDescent="0.25">
      <c r="J25" s="38" t="s">
        <v>9</v>
      </c>
      <c r="K25" s="43">
        <v>43112</v>
      </c>
      <c r="L25" s="44">
        <v>0.33333333333333331</v>
      </c>
      <c r="M25" s="44">
        <v>0.625</v>
      </c>
      <c r="N25" s="19"/>
      <c r="O25" s="44">
        <f t="shared" ref="O25" si="6">SUM(M25-L25)</f>
        <v>0.29166666666666669</v>
      </c>
      <c r="P25" s="112" t="s">
        <v>24</v>
      </c>
      <c r="Q25" s="112"/>
      <c r="R25" s="113"/>
      <c r="S25" s="38" t="s">
        <v>8</v>
      </c>
      <c r="T25" s="46">
        <v>43112</v>
      </c>
      <c r="U25" s="44">
        <v>0.33333333333333331</v>
      </c>
      <c r="V25" s="44">
        <v>0.625</v>
      </c>
      <c r="W25" s="45"/>
      <c r="X25" s="17">
        <f t="shared" si="3"/>
        <v>0.29166666666666669</v>
      </c>
      <c r="Y25" s="112" t="s">
        <v>24</v>
      </c>
      <c r="Z25" s="112"/>
      <c r="AA25" s="113"/>
    </row>
    <row r="26" spans="1:27" x14ac:dyDescent="0.25">
      <c r="B26" s="32"/>
      <c r="C26" s="33"/>
      <c r="D26" s="33"/>
      <c r="E26" s="4"/>
      <c r="F26" s="34"/>
      <c r="G26" s="71"/>
      <c r="H26" s="71"/>
      <c r="I26" s="71"/>
      <c r="J26" s="38" t="s">
        <v>9</v>
      </c>
      <c r="K26" s="35">
        <v>43112</v>
      </c>
      <c r="L26" s="18">
        <v>0.91666666666666663</v>
      </c>
      <c r="M26" s="18">
        <v>1</v>
      </c>
      <c r="N26" s="19"/>
      <c r="O26" s="18">
        <f>SUM(M26-L26)</f>
        <v>8.333333333333337E-2</v>
      </c>
      <c r="P26" s="107" t="s">
        <v>26</v>
      </c>
      <c r="Q26" s="108"/>
      <c r="R26" s="109"/>
      <c r="S26" s="38" t="s">
        <v>8</v>
      </c>
      <c r="T26" s="46">
        <v>43112</v>
      </c>
      <c r="U26" s="44">
        <v>0.89583333333333337</v>
      </c>
      <c r="V26" s="44">
        <v>0.91666666666666663</v>
      </c>
      <c r="W26" s="45"/>
      <c r="X26" s="47">
        <f t="shared" si="3"/>
        <v>2.0833333333333259E-2</v>
      </c>
      <c r="Y26" s="112" t="s">
        <v>25</v>
      </c>
      <c r="Z26" s="112"/>
      <c r="AA26" s="113"/>
    </row>
    <row r="27" spans="1:27" ht="13.8" thickBot="1" x14ac:dyDescent="0.3">
      <c r="J27" s="48" t="s">
        <v>9</v>
      </c>
      <c r="K27" s="49">
        <v>43113</v>
      </c>
      <c r="L27" s="50">
        <v>0</v>
      </c>
      <c r="M27" s="50">
        <v>0.15625</v>
      </c>
      <c r="N27" s="51"/>
      <c r="O27" s="52">
        <f>SUM(M27-L27)</f>
        <v>0.15625</v>
      </c>
      <c r="P27" s="117" t="s">
        <v>26</v>
      </c>
      <c r="Q27" s="117"/>
      <c r="R27" s="118"/>
      <c r="S27" s="38" t="s">
        <v>8</v>
      </c>
      <c r="T27" s="35">
        <v>43112</v>
      </c>
      <c r="U27" s="18">
        <v>0.91666666666666663</v>
      </c>
      <c r="V27" s="18">
        <v>1</v>
      </c>
      <c r="W27" s="19"/>
      <c r="X27" s="17">
        <f t="shared" si="3"/>
        <v>8.333333333333337E-2</v>
      </c>
      <c r="Y27" s="110" t="s">
        <v>26</v>
      </c>
      <c r="Z27" s="110"/>
      <c r="AA27" s="111"/>
    </row>
    <row r="28" spans="1:27" ht="14.4" thickTop="1" thickBot="1" x14ac:dyDescent="0.3">
      <c r="B28" s="29"/>
      <c r="C28" s="30"/>
      <c r="D28" s="30"/>
      <c r="G28" s="69"/>
      <c r="H28" s="69"/>
      <c r="O28" s="6">
        <f>SUM(O16:O27)</f>
        <v>1.5659722222222223</v>
      </c>
      <c r="S28" s="25" t="s">
        <v>8</v>
      </c>
      <c r="T28" s="41">
        <v>43113</v>
      </c>
      <c r="U28" s="36">
        <v>0</v>
      </c>
      <c r="V28" s="36">
        <v>0.15625</v>
      </c>
      <c r="W28" s="37"/>
      <c r="X28" s="17">
        <f t="shared" si="3"/>
        <v>0.15625</v>
      </c>
      <c r="Y28" s="115" t="s">
        <v>26</v>
      </c>
      <c r="Z28" s="115"/>
      <c r="AA28" s="116"/>
    </row>
    <row r="29" spans="1:27" ht="13.8" thickBot="1" x14ac:dyDescent="0.3">
      <c r="B29" s="31"/>
      <c r="C29" s="30"/>
      <c r="D29" s="30"/>
      <c r="G29" s="114"/>
      <c r="H29" s="114"/>
      <c r="X29" s="6">
        <f>SUM(X16:X28)</f>
        <v>1.6701388888888893</v>
      </c>
      <c r="Y29" s="114"/>
      <c r="Z29" s="114"/>
      <c r="AA29" s="114"/>
    </row>
    <row r="31" spans="1:27" ht="22.8" x14ac:dyDescent="0.25">
      <c r="A31" s="83" t="s">
        <v>1</v>
      </c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</row>
    <row r="32" spans="1:27" ht="13.8" thickBot="1" x14ac:dyDescent="0.3">
      <c r="A32" s="7"/>
      <c r="B32" s="85"/>
      <c r="C32" s="85"/>
      <c r="D32" s="86"/>
      <c r="E32" s="86"/>
      <c r="F32" s="87"/>
      <c r="G32" s="88" t="s">
        <v>28</v>
      </c>
      <c r="H32" s="89"/>
      <c r="I32" s="90"/>
      <c r="J32" s="7"/>
      <c r="K32" s="85"/>
      <c r="L32" s="85"/>
      <c r="M32" s="86"/>
      <c r="N32" s="86"/>
      <c r="O32" s="87"/>
      <c r="P32" s="88" t="s">
        <v>28</v>
      </c>
      <c r="Q32" s="89"/>
      <c r="R32" s="90"/>
      <c r="S32" s="7"/>
      <c r="T32" s="85"/>
      <c r="U32" s="85"/>
      <c r="V32" s="86"/>
      <c r="W32" s="86"/>
      <c r="X32" s="87"/>
      <c r="Y32" s="88" t="s">
        <v>28</v>
      </c>
      <c r="Z32" s="89"/>
      <c r="AA32" s="90"/>
    </row>
    <row r="33" spans="1:56" ht="14.4" thickTop="1" thickBot="1" x14ac:dyDescent="0.3">
      <c r="A33" s="9" t="s">
        <v>7</v>
      </c>
      <c r="B33" s="10" t="s">
        <v>6</v>
      </c>
      <c r="C33" s="11" t="s">
        <v>2</v>
      </c>
      <c r="D33" s="11" t="s">
        <v>3</v>
      </c>
      <c r="E33" s="11" t="s">
        <v>4</v>
      </c>
      <c r="F33" s="12" t="s">
        <v>0</v>
      </c>
      <c r="G33" s="78" t="s">
        <v>5</v>
      </c>
      <c r="H33" s="78"/>
      <c r="I33" s="79"/>
      <c r="J33" s="42" t="s">
        <v>9</v>
      </c>
      <c r="K33" s="10" t="s">
        <v>6</v>
      </c>
      <c r="L33" s="11" t="s">
        <v>2</v>
      </c>
      <c r="M33" s="11" t="s">
        <v>3</v>
      </c>
      <c r="N33" s="11" t="s">
        <v>4</v>
      </c>
      <c r="O33" s="12" t="s">
        <v>0</v>
      </c>
      <c r="P33" s="78" t="s">
        <v>5</v>
      </c>
      <c r="Q33" s="78"/>
      <c r="R33" s="79"/>
      <c r="S33" s="13" t="s">
        <v>8</v>
      </c>
      <c r="T33" s="10" t="s">
        <v>6</v>
      </c>
      <c r="U33" s="11" t="s">
        <v>2</v>
      </c>
      <c r="V33" s="11" t="s">
        <v>3</v>
      </c>
      <c r="W33" s="11" t="s">
        <v>4</v>
      </c>
      <c r="X33" s="12" t="s">
        <v>0</v>
      </c>
      <c r="Y33" s="78" t="s">
        <v>5</v>
      </c>
      <c r="Z33" s="78"/>
      <c r="AA33" s="79"/>
      <c r="AB33" s="27" t="s">
        <v>19</v>
      </c>
      <c r="AC33" s="26">
        <f>SUM(F40+O40+X42)</f>
        <v>1.479166666666667</v>
      </c>
    </row>
    <row r="34" spans="1:56" ht="13.8" thickTop="1" x14ac:dyDescent="0.25">
      <c r="A34" s="14" t="s">
        <v>7</v>
      </c>
      <c r="B34" s="35">
        <v>43116</v>
      </c>
      <c r="C34" s="18">
        <v>0.33333333333333331</v>
      </c>
      <c r="D34" s="18">
        <v>0.41666666666666669</v>
      </c>
      <c r="E34" s="19"/>
      <c r="F34" s="18">
        <f t="shared" ref="F34:F37" si="7">SUM(D34-C34)</f>
        <v>8.333333333333337E-2</v>
      </c>
      <c r="G34" s="72" t="s">
        <v>29</v>
      </c>
      <c r="H34" s="73"/>
      <c r="I34" s="74"/>
      <c r="J34" s="23" t="s">
        <v>9</v>
      </c>
      <c r="K34" s="35">
        <v>43116</v>
      </c>
      <c r="L34" s="18">
        <v>0.33333333333333331</v>
      </c>
      <c r="M34" s="18">
        <v>0.41666666666666669</v>
      </c>
      <c r="N34" s="19"/>
      <c r="O34" s="18">
        <f t="shared" ref="O34:O37" si="8">SUM(M34-L34)</f>
        <v>8.333333333333337E-2</v>
      </c>
      <c r="P34" s="72" t="s">
        <v>29</v>
      </c>
      <c r="Q34" s="73"/>
      <c r="R34" s="74"/>
      <c r="S34" s="38" t="s">
        <v>8</v>
      </c>
      <c r="T34" s="35">
        <v>43116</v>
      </c>
      <c r="U34" s="18">
        <v>0.33333333333333331</v>
      </c>
      <c r="V34" s="18">
        <v>0.41666666666666669</v>
      </c>
      <c r="W34" s="19"/>
      <c r="X34" s="18">
        <f t="shared" ref="X34:X35" si="9">SUM(V34-U34)</f>
        <v>8.333333333333337E-2</v>
      </c>
      <c r="Y34" s="72" t="s">
        <v>29</v>
      </c>
      <c r="Z34" s="73"/>
      <c r="AA34" s="74"/>
    </row>
    <row r="35" spans="1:56" x14ac:dyDescent="0.25">
      <c r="A35" s="14" t="s">
        <v>7</v>
      </c>
      <c r="B35" s="15">
        <v>43118</v>
      </c>
      <c r="C35" s="18">
        <v>0.49305555555555558</v>
      </c>
      <c r="D35" s="18">
        <v>0.52777777777777779</v>
      </c>
      <c r="E35" s="19"/>
      <c r="F35" s="18">
        <f t="shared" si="7"/>
        <v>3.472222222222221E-2</v>
      </c>
      <c r="G35" s="72" t="s">
        <v>29</v>
      </c>
      <c r="H35" s="73"/>
      <c r="I35" s="74"/>
      <c r="J35" s="23" t="s">
        <v>9</v>
      </c>
      <c r="K35" s="15">
        <v>43118</v>
      </c>
      <c r="L35" s="18">
        <v>0.49305555555555558</v>
      </c>
      <c r="M35" s="18">
        <v>0.52777777777777779</v>
      </c>
      <c r="N35" s="19"/>
      <c r="O35" s="18">
        <f t="shared" si="8"/>
        <v>3.472222222222221E-2</v>
      </c>
      <c r="P35" s="72" t="s">
        <v>29</v>
      </c>
      <c r="Q35" s="73"/>
      <c r="R35" s="74"/>
      <c r="S35" s="38" t="s">
        <v>8</v>
      </c>
      <c r="T35" s="15">
        <v>43118</v>
      </c>
      <c r="U35" s="18">
        <v>0.49305555555555558</v>
      </c>
      <c r="V35" s="18">
        <v>0.52777777777777779</v>
      </c>
      <c r="W35" s="19"/>
      <c r="X35" s="18">
        <f t="shared" si="9"/>
        <v>3.472222222222221E-2</v>
      </c>
      <c r="Y35" s="72" t="s">
        <v>29</v>
      </c>
      <c r="Z35" s="73"/>
      <c r="AA35" s="74"/>
    </row>
    <row r="36" spans="1:56" x14ac:dyDescent="0.25">
      <c r="A36" s="14" t="s">
        <v>7</v>
      </c>
      <c r="B36" s="15">
        <v>43123</v>
      </c>
      <c r="C36" s="16">
        <v>0.33333333333333331</v>
      </c>
      <c r="D36" s="16">
        <v>0.41666666666666669</v>
      </c>
      <c r="E36" s="16"/>
      <c r="F36" s="18">
        <f t="shared" si="7"/>
        <v>8.333333333333337E-2</v>
      </c>
      <c r="G36" s="72" t="s">
        <v>29</v>
      </c>
      <c r="H36" s="73"/>
      <c r="I36" s="74"/>
      <c r="J36" s="23" t="s">
        <v>9</v>
      </c>
      <c r="K36" s="15">
        <v>43123</v>
      </c>
      <c r="L36" s="16">
        <v>0.33333333333333331</v>
      </c>
      <c r="M36" s="16">
        <v>0.41666666666666669</v>
      </c>
      <c r="N36" s="16"/>
      <c r="O36" s="18">
        <f t="shared" si="8"/>
        <v>8.333333333333337E-2</v>
      </c>
      <c r="P36" s="72" t="s">
        <v>29</v>
      </c>
      <c r="Q36" s="73"/>
      <c r="R36" s="74"/>
      <c r="S36" s="38" t="s">
        <v>8</v>
      </c>
      <c r="T36" s="15">
        <v>43120</v>
      </c>
      <c r="U36" s="16">
        <v>0.91666666666666663</v>
      </c>
      <c r="V36" s="16">
        <v>1</v>
      </c>
      <c r="W36" s="16"/>
      <c r="X36" s="18">
        <f t="shared" ref="X36:X37" si="10">SUM(V36-U36)</f>
        <v>8.333333333333337E-2</v>
      </c>
      <c r="Y36" s="72" t="s">
        <v>30</v>
      </c>
      <c r="Z36" s="73"/>
      <c r="AA36" s="74"/>
    </row>
    <row r="37" spans="1:56" x14ac:dyDescent="0.25">
      <c r="A37" s="14" t="s">
        <v>7</v>
      </c>
      <c r="B37" s="15">
        <v>43125</v>
      </c>
      <c r="C37" s="18">
        <v>0.49305555555555558</v>
      </c>
      <c r="D37" s="18">
        <v>0.52777777777777779</v>
      </c>
      <c r="E37" s="19"/>
      <c r="F37" s="18">
        <f t="shared" si="7"/>
        <v>3.472222222222221E-2</v>
      </c>
      <c r="G37" s="72" t="s">
        <v>29</v>
      </c>
      <c r="H37" s="73"/>
      <c r="I37" s="74"/>
      <c r="J37" s="23" t="s">
        <v>9</v>
      </c>
      <c r="K37" s="15">
        <v>43125</v>
      </c>
      <c r="L37" s="18">
        <v>0.49305555555555558</v>
      </c>
      <c r="M37" s="18">
        <v>0.52777777777777779</v>
      </c>
      <c r="N37" s="19"/>
      <c r="O37" s="18">
        <f t="shared" si="8"/>
        <v>3.472222222222221E-2</v>
      </c>
      <c r="P37" s="72" t="s">
        <v>29</v>
      </c>
      <c r="Q37" s="73"/>
      <c r="R37" s="74"/>
      <c r="S37" s="38" t="s">
        <v>8</v>
      </c>
      <c r="T37" s="15">
        <v>43121</v>
      </c>
      <c r="U37" s="16">
        <v>0</v>
      </c>
      <c r="V37" s="16">
        <v>6.25E-2</v>
      </c>
      <c r="W37" s="16"/>
      <c r="X37" s="18">
        <f t="shared" si="10"/>
        <v>6.25E-2</v>
      </c>
      <c r="Y37" s="80" t="s">
        <v>30</v>
      </c>
      <c r="Z37" s="81"/>
      <c r="AA37" s="82"/>
    </row>
    <row r="38" spans="1:56" x14ac:dyDescent="0.25">
      <c r="A38" s="14" t="s">
        <v>7</v>
      </c>
      <c r="B38" s="15">
        <v>43126</v>
      </c>
      <c r="C38" s="16">
        <v>0.66666666666666663</v>
      </c>
      <c r="D38" s="16">
        <v>0.75</v>
      </c>
      <c r="E38" s="16"/>
      <c r="F38" s="18">
        <f>SUM(D38-C38)</f>
        <v>8.333333333333337E-2</v>
      </c>
      <c r="G38" s="72" t="s">
        <v>29</v>
      </c>
      <c r="H38" s="73"/>
      <c r="I38" s="74"/>
      <c r="J38" s="23" t="s">
        <v>9</v>
      </c>
      <c r="K38" s="15">
        <v>43126</v>
      </c>
      <c r="L38" s="16">
        <v>0.66666666666666663</v>
      </c>
      <c r="M38" s="16">
        <v>0.75</v>
      </c>
      <c r="N38" s="16"/>
      <c r="O38" s="18">
        <f>SUM(M38-L38)</f>
        <v>8.333333333333337E-2</v>
      </c>
      <c r="P38" s="72" t="s">
        <v>29</v>
      </c>
      <c r="Q38" s="73"/>
      <c r="R38" s="74"/>
      <c r="S38" s="38" t="s">
        <v>8</v>
      </c>
      <c r="T38" s="15">
        <v>43123</v>
      </c>
      <c r="U38" s="16">
        <v>0.33333333333333331</v>
      </c>
      <c r="V38" s="16">
        <v>0.41666666666666669</v>
      </c>
      <c r="W38" s="16"/>
      <c r="X38" s="18">
        <f t="shared" ref="X38:X39" si="11">SUM(V38-U38)</f>
        <v>8.333333333333337E-2</v>
      </c>
      <c r="Y38" s="72" t="s">
        <v>29</v>
      </c>
      <c r="Z38" s="73"/>
      <c r="AA38" s="74"/>
    </row>
    <row r="39" spans="1:56" ht="13.8" thickBot="1" x14ac:dyDescent="0.3">
      <c r="A39" s="53" t="s">
        <v>7</v>
      </c>
      <c r="B39" s="54">
        <v>43127</v>
      </c>
      <c r="C39" s="55">
        <v>0.33333333333333331</v>
      </c>
      <c r="D39" s="55">
        <v>0.45833333333333331</v>
      </c>
      <c r="E39" s="55"/>
      <c r="F39" s="18">
        <f>SUM(D39-C39)</f>
        <v>0.125</v>
      </c>
      <c r="G39" s="75" t="s">
        <v>27</v>
      </c>
      <c r="H39" s="76"/>
      <c r="I39" s="77"/>
      <c r="J39" s="25" t="s">
        <v>9</v>
      </c>
      <c r="K39" s="54">
        <v>43127</v>
      </c>
      <c r="L39" s="55">
        <v>0.33333333333333331</v>
      </c>
      <c r="M39" s="55">
        <v>0.45833333333333331</v>
      </c>
      <c r="N39" s="55"/>
      <c r="O39" s="18">
        <f>SUM(M39-L39)</f>
        <v>0.125</v>
      </c>
      <c r="P39" s="75" t="s">
        <v>27</v>
      </c>
      <c r="Q39" s="76"/>
      <c r="R39" s="77"/>
      <c r="S39" s="38" t="s">
        <v>8</v>
      </c>
      <c r="T39" s="15">
        <v>43125</v>
      </c>
      <c r="U39" s="18">
        <v>0.49305555555555558</v>
      </c>
      <c r="V39" s="18">
        <v>0.52777777777777779</v>
      </c>
      <c r="W39" s="19"/>
      <c r="X39" s="18">
        <f t="shared" si="11"/>
        <v>3.472222222222221E-2</v>
      </c>
      <c r="Y39" s="72" t="s">
        <v>29</v>
      </c>
      <c r="Z39" s="73"/>
      <c r="AA39" s="74"/>
    </row>
    <row r="40" spans="1:56" ht="14.4" thickTop="1" thickBot="1" x14ac:dyDescent="0.3">
      <c r="A40" s="62"/>
      <c r="B40" s="63"/>
      <c r="C40" s="64"/>
      <c r="D40" s="64"/>
      <c r="E40" s="64"/>
      <c r="F40" s="67">
        <f>SUM(F34:F39)</f>
        <v>0.44444444444444453</v>
      </c>
      <c r="G40" s="65"/>
      <c r="H40" s="65"/>
      <c r="I40" s="65"/>
      <c r="J40" s="57"/>
      <c r="K40" s="63"/>
      <c r="L40" s="64"/>
      <c r="M40" s="64"/>
      <c r="N40" s="64"/>
      <c r="O40" s="67">
        <f>SUM(O34:O39)</f>
        <v>0.44444444444444453</v>
      </c>
      <c r="P40" s="65"/>
      <c r="Q40" s="65"/>
      <c r="R40" s="65"/>
      <c r="S40" s="38" t="s">
        <v>8</v>
      </c>
      <c r="T40" s="15">
        <v>43126</v>
      </c>
      <c r="U40" s="16">
        <v>0.66666666666666663</v>
      </c>
      <c r="V40" s="16">
        <v>0.75</v>
      </c>
      <c r="W40" s="16"/>
      <c r="X40" s="18">
        <f>SUM(V40-U40)</f>
        <v>8.333333333333337E-2</v>
      </c>
      <c r="Y40" s="72" t="s">
        <v>29</v>
      </c>
      <c r="Z40" s="73"/>
      <c r="AA40" s="74"/>
    </row>
    <row r="41" spans="1:56" ht="14.4" thickTop="1" thickBot="1" x14ac:dyDescent="0.3">
      <c r="A41" s="57"/>
      <c r="B41" s="46"/>
      <c r="C41" s="58"/>
      <c r="D41" s="58"/>
      <c r="E41" s="4"/>
      <c r="F41" s="58"/>
      <c r="G41" s="68"/>
      <c r="H41" s="68"/>
      <c r="I41" s="68"/>
      <c r="J41" s="57"/>
      <c r="K41" s="66"/>
      <c r="L41" s="58"/>
      <c r="M41" s="58"/>
      <c r="N41" s="4"/>
      <c r="O41" s="58"/>
      <c r="P41" s="71"/>
      <c r="Q41" s="71"/>
      <c r="R41" s="71"/>
      <c r="S41" s="56" t="s">
        <v>8</v>
      </c>
      <c r="T41" s="54">
        <v>43127</v>
      </c>
      <c r="U41" s="55">
        <v>0.33333333333333331</v>
      </c>
      <c r="V41" s="55">
        <v>0.45833333333333331</v>
      </c>
      <c r="W41" s="55"/>
      <c r="X41" s="18">
        <f>SUM(V41-U41)</f>
        <v>0.125</v>
      </c>
      <c r="Y41" s="75" t="s">
        <v>27</v>
      </c>
      <c r="Z41" s="76"/>
      <c r="AA41" s="77"/>
    </row>
    <row r="42" spans="1:56" ht="14.4" thickTop="1" thickBot="1" x14ac:dyDescent="0.3">
      <c r="A42" s="4"/>
      <c r="B42" s="59"/>
      <c r="C42" s="4"/>
      <c r="D42" s="4"/>
      <c r="E42" s="4"/>
      <c r="F42" s="60"/>
      <c r="G42" s="4"/>
      <c r="H42" s="4"/>
      <c r="I42" s="4"/>
      <c r="J42" s="57"/>
      <c r="K42" s="46"/>
      <c r="L42" s="58"/>
      <c r="M42" s="58"/>
      <c r="N42" s="4"/>
      <c r="O42" s="58"/>
      <c r="P42" s="71"/>
      <c r="Q42" s="71"/>
      <c r="R42" s="71"/>
      <c r="S42" s="62"/>
      <c r="T42" s="63"/>
      <c r="U42" s="64"/>
      <c r="V42" s="64"/>
      <c r="W42" s="64"/>
      <c r="X42" s="67">
        <f>SUM(X34:X41)</f>
        <v>0.5902777777777779</v>
      </c>
      <c r="Y42" s="65"/>
      <c r="Z42" s="65"/>
      <c r="AA42" s="65"/>
    </row>
    <row r="43" spans="1:56" ht="13.8" thickTop="1" x14ac:dyDescent="0.25">
      <c r="A43" s="4"/>
      <c r="B43" s="59"/>
      <c r="C43" s="4"/>
      <c r="D43" s="4"/>
      <c r="E43" s="4"/>
      <c r="F43" s="4"/>
      <c r="G43" s="4"/>
      <c r="H43" s="4"/>
      <c r="I43" s="4"/>
      <c r="J43" s="57"/>
      <c r="K43" s="46"/>
      <c r="L43" s="58"/>
      <c r="M43" s="58"/>
      <c r="N43" s="4"/>
      <c r="O43" s="58"/>
      <c r="P43" s="68"/>
      <c r="Q43" s="68"/>
      <c r="R43" s="68"/>
      <c r="S43" s="57"/>
      <c r="T43" s="46"/>
      <c r="U43" s="58"/>
      <c r="V43" s="58"/>
      <c r="W43" s="4"/>
      <c r="X43" s="58"/>
      <c r="Y43" s="68"/>
      <c r="Z43" s="68"/>
      <c r="AA43" s="68"/>
    </row>
    <row r="44" spans="1:56" ht="22.8" x14ac:dyDescent="0.25">
      <c r="A44" s="83" t="s">
        <v>1</v>
      </c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4"/>
      <c r="Z44" s="84"/>
      <c r="AA44" s="84"/>
      <c r="AD44" s="4"/>
      <c r="AE44" s="32"/>
      <c r="AF44" s="33"/>
      <c r="AG44" s="33"/>
      <c r="AH44" s="4"/>
      <c r="AI44" s="34"/>
      <c r="AJ44" s="71"/>
      <c r="AK44" s="71"/>
      <c r="AL44" s="71"/>
      <c r="AM44" s="57"/>
      <c r="AN44" s="46"/>
      <c r="AO44" s="58"/>
      <c r="AP44" s="58"/>
      <c r="AQ44" s="4"/>
      <c r="AR44" s="58"/>
      <c r="AS44" s="68"/>
      <c r="AT44" s="68"/>
      <c r="AU44" s="68"/>
      <c r="AV44" s="57"/>
      <c r="AW44" s="46"/>
      <c r="AX44" s="58"/>
      <c r="AY44" s="58"/>
      <c r="AZ44" s="4"/>
      <c r="BA44" s="58"/>
      <c r="BB44" s="68"/>
      <c r="BC44" s="68"/>
      <c r="BD44" s="68"/>
    </row>
    <row r="45" spans="1:56" ht="13.8" thickBot="1" x14ac:dyDescent="0.3">
      <c r="A45" s="7"/>
      <c r="B45" s="85"/>
      <c r="C45" s="85"/>
      <c r="D45" s="86"/>
      <c r="E45" s="86"/>
      <c r="F45" s="87"/>
      <c r="G45" s="88" t="s">
        <v>31</v>
      </c>
      <c r="H45" s="89"/>
      <c r="I45" s="90"/>
      <c r="J45" s="7"/>
      <c r="K45" s="85"/>
      <c r="L45" s="85"/>
      <c r="M45" s="86"/>
      <c r="N45" s="86"/>
      <c r="O45" s="87"/>
      <c r="P45" s="88" t="str">
        <f>G45</f>
        <v>Sprint: Februar</v>
      </c>
      <c r="Q45" s="89"/>
      <c r="R45" s="90"/>
      <c r="S45" s="7"/>
      <c r="T45" s="85"/>
      <c r="U45" s="85"/>
      <c r="V45" s="86"/>
      <c r="W45" s="86"/>
      <c r="X45" s="87"/>
      <c r="Y45" s="88" t="str">
        <f>G45</f>
        <v>Sprint: Februar</v>
      </c>
      <c r="Z45" s="89"/>
      <c r="AA45" s="90"/>
      <c r="AD45" s="4"/>
      <c r="AE45" s="59"/>
      <c r="AF45" s="4"/>
      <c r="AG45" s="4"/>
      <c r="AH45" s="4"/>
      <c r="AI45" s="4"/>
      <c r="AJ45" s="4"/>
      <c r="AK45" s="4"/>
      <c r="AL45" s="4"/>
      <c r="AM45" s="57"/>
      <c r="AN45" s="46"/>
      <c r="AO45" s="58"/>
      <c r="AP45" s="58"/>
      <c r="AQ45" s="4"/>
      <c r="AR45" s="58"/>
      <c r="AS45" s="68"/>
      <c r="AT45" s="68"/>
      <c r="AU45" s="68"/>
      <c r="AV45" s="57"/>
      <c r="AW45" s="46"/>
      <c r="AX45" s="58"/>
      <c r="AY45" s="58"/>
      <c r="AZ45" s="4"/>
      <c r="BA45" s="58"/>
      <c r="BB45" s="68"/>
      <c r="BC45" s="68"/>
      <c r="BD45" s="68"/>
    </row>
    <row r="46" spans="1:56" ht="14.4" thickTop="1" thickBot="1" x14ac:dyDescent="0.3">
      <c r="A46" s="9" t="s">
        <v>7</v>
      </c>
      <c r="B46" s="10" t="s">
        <v>6</v>
      </c>
      <c r="C46" s="11" t="s">
        <v>2</v>
      </c>
      <c r="D46" s="11" t="s">
        <v>3</v>
      </c>
      <c r="E46" s="11" t="s">
        <v>4</v>
      </c>
      <c r="F46" s="12" t="s">
        <v>0</v>
      </c>
      <c r="G46" s="78" t="s">
        <v>5</v>
      </c>
      <c r="H46" s="78"/>
      <c r="I46" s="79"/>
      <c r="J46" s="42" t="s">
        <v>9</v>
      </c>
      <c r="K46" s="10" t="s">
        <v>6</v>
      </c>
      <c r="L46" s="11" t="s">
        <v>2</v>
      </c>
      <c r="M46" s="11" t="s">
        <v>3</v>
      </c>
      <c r="N46" s="11" t="s">
        <v>4</v>
      </c>
      <c r="O46" s="12" t="s">
        <v>0</v>
      </c>
      <c r="P46" s="78" t="s">
        <v>5</v>
      </c>
      <c r="Q46" s="78"/>
      <c r="R46" s="79"/>
      <c r="S46" s="13" t="s">
        <v>8</v>
      </c>
      <c r="T46" s="10" t="s">
        <v>6</v>
      </c>
      <c r="U46" s="11" t="s">
        <v>2</v>
      </c>
      <c r="V46" s="11" t="s">
        <v>3</v>
      </c>
      <c r="W46" s="11" t="s">
        <v>4</v>
      </c>
      <c r="X46" s="12" t="s">
        <v>0</v>
      </c>
      <c r="Y46" s="78" t="s">
        <v>5</v>
      </c>
      <c r="Z46" s="78"/>
      <c r="AA46" s="79"/>
      <c r="AB46" s="27" t="s">
        <v>19</v>
      </c>
      <c r="AC46" s="26">
        <f>SUM(F53+O53+X55)</f>
        <v>1.6625000000000005</v>
      </c>
      <c r="AD46" s="4"/>
      <c r="AE46" s="46"/>
      <c r="AF46" s="58"/>
      <c r="AG46" s="58"/>
      <c r="AH46" s="4"/>
      <c r="AI46" s="4"/>
      <c r="AJ46" s="69"/>
      <c r="AK46" s="69"/>
      <c r="AL46" s="4"/>
      <c r="AM46" s="4"/>
      <c r="AN46" s="4"/>
      <c r="AO46" s="4"/>
      <c r="AP46" s="4"/>
      <c r="AQ46" s="4"/>
      <c r="AR46" s="60"/>
      <c r="AS46" s="4"/>
      <c r="AT46" s="4"/>
      <c r="AU46" s="4"/>
      <c r="AV46" s="57"/>
      <c r="AW46" s="46"/>
      <c r="AX46" s="58"/>
      <c r="AY46" s="58"/>
      <c r="AZ46" s="4"/>
      <c r="BA46" s="58"/>
      <c r="BB46" s="68"/>
      <c r="BC46" s="68"/>
      <c r="BD46" s="68"/>
    </row>
    <row r="47" spans="1:56" ht="13.8" thickTop="1" x14ac:dyDescent="0.25">
      <c r="A47" s="14" t="s">
        <v>7</v>
      </c>
      <c r="B47" s="35">
        <v>43130</v>
      </c>
      <c r="C47" s="18">
        <v>0.61111111111111105</v>
      </c>
      <c r="D47" s="18">
        <v>0.72222222222222221</v>
      </c>
      <c r="E47" s="19"/>
      <c r="F47" s="18">
        <f t="shared" ref="F47:F50" si="12">SUM(D47-C47)</f>
        <v>0.11111111111111116</v>
      </c>
      <c r="G47" s="72" t="s">
        <v>35</v>
      </c>
      <c r="H47" s="73"/>
      <c r="I47" s="74"/>
      <c r="J47" s="23" t="s">
        <v>9</v>
      </c>
      <c r="K47" s="35">
        <v>43130</v>
      </c>
      <c r="L47" s="18">
        <v>0.61111111111111105</v>
      </c>
      <c r="M47" s="18">
        <v>0.72222222222222221</v>
      </c>
      <c r="N47" s="19"/>
      <c r="O47" s="18">
        <f t="shared" ref="O47:O50" si="13">SUM(M47-L47)</f>
        <v>0.11111111111111116</v>
      </c>
      <c r="P47" s="72"/>
      <c r="Q47" s="73"/>
      <c r="R47" s="74"/>
      <c r="S47" s="38" t="s">
        <v>8</v>
      </c>
      <c r="T47" s="35">
        <v>43130</v>
      </c>
      <c r="U47" s="18">
        <v>0.61111111111111105</v>
      </c>
      <c r="V47" s="18">
        <v>0.72222222222222221</v>
      </c>
      <c r="W47" s="19"/>
      <c r="X47" s="18">
        <f t="shared" ref="X47:X52" si="14">SUM(V47-U47)</f>
        <v>0.11111111111111116</v>
      </c>
      <c r="Y47" s="72"/>
      <c r="Z47" s="73"/>
      <c r="AA47" s="74"/>
      <c r="AD47" s="4"/>
      <c r="AE47" s="61"/>
      <c r="AF47" s="58"/>
      <c r="AG47" s="58"/>
      <c r="AH47" s="4"/>
      <c r="AI47" s="4"/>
      <c r="AJ47" s="70"/>
      <c r="AK47" s="70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60"/>
      <c r="BB47" s="70"/>
      <c r="BC47" s="70"/>
      <c r="BD47" s="70"/>
    </row>
    <row r="48" spans="1:56" x14ac:dyDescent="0.25">
      <c r="A48" s="14" t="s">
        <v>7</v>
      </c>
      <c r="B48" s="15">
        <v>43132</v>
      </c>
      <c r="C48" s="18">
        <v>0.49305555555555558</v>
      </c>
      <c r="D48" s="18">
        <v>0.52777777777777779</v>
      </c>
      <c r="E48" s="19"/>
      <c r="F48" s="18">
        <f t="shared" si="12"/>
        <v>3.472222222222221E-2</v>
      </c>
      <c r="G48" s="72" t="s">
        <v>35</v>
      </c>
      <c r="H48" s="73"/>
      <c r="I48" s="74"/>
      <c r="J48" s="23" t="s">
        <v>9</v>
      </c>
      <c r="K48" s="15">
        <v>43132</v>
      </c>
      <c r="L48" s="18">
        <v>0.49305555555555558</v>
      </c>
      <c r="M48" s="18">
        <v>0.52777777777777779</v>
      </c>
      <c r="N48" s="19"/>
      <c r="O48" s="18">
        <f t="shared" si="13"/>
        <v>3.472222222222221E-2</v>
      </c>
      <c r="P48" s="72"/>
      <c r="Q48" s="73"/>
      <c r="R48" s="74"/>
      <c r="S48" s="38" t="s">
        <v>8</v>
      </c>
      <c r="T48" s="15">
        <v>43132</v>
      </c>
      <c r="U48" s="18">
        <v>0.49305555555555558</v>
      </c>
      <c r="V48" s="18">
        <v>0.52777777777777779</v>
      </c>
      <c r="W48" s="19"/>
      <c r="X48" s="18">
        <f t="shared" si="14"/>
        <v>3.472222222222221E-2</v>
      </c>
      <c r="Y48" s="72"/>
      <c r="Z48" s="73"/>
      <c r="AA48" s="74"/>
      <c r="AE48" s="3"/>
    </row>
    <row r="49" spans="1:31" x14ac:dyDescent="0.25">
      <c r="A49" s="14" t="s">
        <v>7</v>
      </c>
      <c r="B49" s="35">
        <v>43137</v>
      </c>
      <c r="C49" s="18">
        <v>0.61111111111111105</v>
      </c>
      <c r="D49" s="18">
        <v>0.77777777777777779</v>
      </c>
      <c r="E49" s="16"/>
      <c r="F49" s="18">
        <f t="shared" si="12"/>
        <v>0.16666666666666674</v>
      </c>
      <c r="G49" s="72" t="s">
        <v>36</v>
      </c>
      <c r="H49" s="73"/>
      <c r="I49" s="74"/>
      <c r="J49" s="23" t="s">
        <v>9</v>
      </c>
      <c r="K49" s="35">
        <v>43137</v>
      </c>
      <c r="L49" s="18">
        <v>0.61111111111111105</v>
      </c>
      <c r="M49" s="18">
        <v>0.77777777777777779</v>
      </c>
      <c r="N49" s="16"/>
      <c r="O49" s="18">
        <f t="shared" si="13"/>
        <v>0.16666666666666674</v>
      </c>
      <c r="P49" s="72"/>
      <c r="Q49" s="73"/>
      <c r="R49" s="74"/>
      <c r="S49" s="38" t="s">
        <v>8</v>
      </c>
      <c r="T49" s="35">
        <v>43137</v>
      </c>
      <c r="U49" s="18">
        <v>0.61111111111111105</v>
      </c>
      <c r="V49" s="18">
        <v>0.77777777777777779</v>
      </c>
      <c r="W49" s="16"/>
      <c r="X49" s="18">
        <f t="shared" si="14"/>
        <v>0.16666666666666674</v>
      </c>
      <c r="Y49" s="72"/>
      <c r="Z49" s="73"/>
      <c r="AA49" s="74"/>
      <c r="AE49" s="3"/>
    </row>
    <row r="50" spans="1:31" x14ac:dyDescent="0.25">
      <c r="A50" s="14" t="s">
        <v>7</v>
      </c>
      <c r="B50" s="15">
        <v>43141</v>
      </c>
      <c r="C50" s="18">
        <v>0.7583333333333333</v>
      </c>
      <c r="D50" s="18">
        <v>0.98958333333333337</v>
      </c>
      <c r="E50" s="19"/>
      <c r="F50" s="18">
        <f t="shared" si="12"/>
        <v>0.23125000000000007</v>
      </c>
      <c r="G50" s="72" t="s">
        <v>33</v>
      </c>
      <c r="H50" s="73"/>
      <c r="I50" s="74"/>
      <c r="J50" s="23" t="s">
        <v>9</v>
      </c>
      <c r="K50" s="15"/>
      <c r="L50" s="18"/>
      <c r="M50" s="18"/>
      <c r="N50" s="19"/>
      <c r="O50" s="18">
        <f t="shared" si="13"/>
        <v>0</v>
      </c>
      <c r="P50" s="72"/>
      <c r="Q50" s="73"/>
      <c r="R50" s="74"/>
      <c r="S50" s="38" t="s">
        <v>8</v>
      </c>
      <c r="T50" s="15"/>
      <c r="U50" s="16"/>
      <c r="V50" s="16"/>
      <c r="W50" s="16"/>
      <c r="X50" s="18">
        <f t="shared" si="14"/>
        <v>0</v>
      </c>
      <c r="Y50" s="80"/>
      <c r="Z50" s="81"/>
      <c r="AA50" s="82"/>
      <c r="AE50" s="3"/>
    </row>
    <row r="51" spans="1:31" x14ac:dyDescent="0.25">
      <c r="A51" s="14" t="s">
        <v>7</v>
      </c>
      <c r="B51" s="15">
        <v>43142</v>
      </c>
      <c r="C51" s="16">
        <v>0.33333333333333331</v>
      </c>
      <c r="D51" s="16">
        <v>0.65625</v>
      </c>
      <c r="E51" s="16">
        <v>30.020833333333332</v>
      </c>
      <c r="F51" s="18">
        <f>SUM(D51-C51)</f>
        <v>0.32291666666666669</v>
      </c>
      <c r="G51" s="72" t="s">
        <v>34</v>
      </c>
      <c r="H51" s="73"/>
      <c r="I51" s="74"/>
      <c r="J51" s="23" t="s">
        <v>9</v>
      </c>
      <c r="K51" s="15"/>
      <c r="L51" s="16"/>
      <c r="M51" s="16"/>
      <c r="N51" s="16"/>
      <c r="O51" s="18">
        <f>SUM(M51-L51)</f>
        <v>0</v>
      </c>
      <c r="P51" s="72"/>
      <c r="Q51" s="73"/>
      <c r="R51" s="74"/>
      <c r="S51" s="38" t="s">
        <v>8</v>
      </c>
      <c r="T51" s="15"/>
      <c r="U51" s="16"/>
      <c r="V51" s="16"/>
      <c r="W51" s="16"/>
      <c r="X51" s="18">
        <f t="shared" si="14"/>
        <v>0</v>
      </c>
      <c r="Y51" s="72"/>
      <c r="Z51" s="73"/>
      <c r="AA51" s="74"/>
      <c r="AE51" s="3"/>
    </row>
    <row r="52" spans="1:31" ht="13.8" thickBot="1" x14ac:dyDescent="0.3">
      <c r="A52" s="53" t="s">
        <v>7</v>
      </c>
      <c r="B52" s="15">
        <v>43143</v>
      </c>
      <c r="C52" s="55">
        <v>0.38194444444444442</v>
      </c>
      <c r="D52" s="55">
        <v>0.55277777777777781</v>
      </c>
      <c r="E52" s="55"/>
      <c r="F52" s="18">
        <f>SUM(D52-C52)</f>
        <v>0.17083333333333339</v>
      </c>
      <c r="G52" s="72" t="s">
        <v>32</v>
      </c>
      <c r="H52" s="73"/>
      <c r="I52" s="74"/>
      <c r="J52" s="25" t="s">
        <v>9</v>
      </c>
      <c r="K52" s="54"/>
      <c r="L52" s="55"/>
      <c r="M52" s="55"/>
      <c r="N52" s="55"/>
      <c r="O52" s="18">
        <f>SUM(M52-L52)</f>
        <v>0</v>
      </c>
      <c r="P52" s="75"/>
      <c r="Q52" s="76"/>
      <c r="R52" s="77"/>
      <c r="S52" s="38" t="s">
        <v>8</v>
      </c>
      <c r="T52" s="15"/>
      <c r="U52" s="18"/>
      <c r="V52" s="18"/>
      <c r="W52" s="19"/>
      <c r="X52" s="18">
        <f t="shared" si="14"/>
        <v>0</v>
      </c>
      <c r="Y52" s="72"/>
      <c r="Z52" s="73"/>
      <c r="AA52" s="74"/>
      <c r="AE52" s="3"/>
    </row>
    <row r="53" spans="1:31" ht="14.4" thickTop="1" thickBot="1" x14ac:dyDescent="0.3">
      <c r="A53" s="62"/>
      <c r="B53" s="63"/>
      <c r="C53" s="64"/>
      <c r="D53" s="64"/>
      <c r="E53" s="64"/>
      <c r="F53" s="67">
        <f>SUM(F47:F52)</f>
        <v>1.0375000000000003</v>
      </c>
      <c r="G53" s="65"/>
      <c r="H53" s="65"/>
      <c r="I53" s="65"/>
      <c r="J53" s="57"/>
      <c r="K53" s="63"/>
      <c r="L53" s="64"/>
      <c r="M53" s="64"/>
      <c r="N53" s="64"/>
      <c r="O53" s="67">
        <f>SUM(O47:O52)</f>
        <v>0.31250000000000011</v>
      </c>
      <c r="P53" s="65"/>
      <c r="Q53" s="65"/>
      <c r="R53" s="65"/>
      <c r="S53" s="38" t="s">
        <v>8</v>
      </c>
      <c r="T53" s="15"/>
      <c r="U53" s="16"/>
      <c r="V53" s="16"/>
      <c r="W53" s="16"/>
      <c r="X53" s="18">
        <f>SUM(V53-U53)</f>
        <v>0</v>
      </c>
      <c r="Y53" s="72"/>
      <c r="Z53" s="73"/>
      <c r="AA53" s="74"/>
      <c r="AE53" s="3"/>
    </row>
    <row r="54" spans="1:31" ht="14.4" thickTop="1" thickBot="1" x14ac:dyDescent="0.3">
      <c r="A54" s="57"/>
      <c r="B54" s="46"/>
      <c r="C54" s="58"/>
      <c r="D54" s="58"/>
      <c r="E54" s="4"/>
      <c r="F54" s="58"/>
      <c r="G54" s="68"/>
      <c r="H54" s="68"/>
      <c r="I54" s="68"/>
      <c r="J54" s="57"/>
      <c r="K54" s="66"/>
      <c r="L54" s="58"/>
      <c r="M54" s="58"/>
      <c r="N54" s="4"/>
      <c r="O54" s="58"/>
      <c r="P54" s="71"/>
      <c r="Q54" s="71"/>
      <c r="R54" s="71"/>
      <c r="S54" s="56" t="s">
        <v>8</v>
      </c>
      <c r="T54" s="54"/>
      <c r="U54" s="55"/>
      <c r="V54" s="55"/>
      <c r="W54" s="55"/>
      <c r="X54" s="18">
        <f>SUM(V54-U54)</f>
        <v>0</v>
      </c>
      <c r="Y54" s="75"/>
      <c r="Z54" s="76"/>
      <c r="AA54" s="77"/>
      <c r="AE54" s="3"/>
    </row>
    <row r="55" spans="1:31" ht="14.4" thickTop="1" thickBot="1" x14ac:dyDescent="0.3">
      <c r="A55" s="4"/>
      <c r="B55" s="59"/>
      <c r="C55" s="4"/>
      <c r="D55" s="4"/>
      <c r="E55" s="4"/>
      <c r="F55" s="60"/>
      <c r="G55" s="4"/>
      <c r="H55" s="4"/>
      <c r="I55" s="4"/>
      <c r="J55" s="57"/>
      <c r="K55" s="46"/>
      <c r="L55" s="58"/>
      <c r="M55" s="58"/>
      <c r="N55" s="4"/>
      <c r="O55" s="58"/>
      <c r="P55" s="71"/>
      <c r="Q55" s="71"/>
      <c r="R55" s="71"/>
      <c r="S55" s="62"/>
      <c r="T55" s="63"/>
      <c r="U55" s="64"/>
      <c r="V55" s="64"/>
      <c r="W55" s="64"/>
      <c r="X55" s="67">
        <f>SUM(X47:X54)</f>
        <v>0.31250000000000011</v>
      </c>
      <c r="Y55" s="65"/>
      <c r="Z55" s="65"/>
      <c r="AA55" s="65"/>
      <c r="AE55" s="3"/>
    </row>
    <row r="56" spans="1:31" ht="13.8" thickTop="1" x14ac:dyDescent="0.25"/>
  </sheetData>
  <mergeCells count="154">
    <mergeCell ref="Y53:AA53"/>
    <mergeCell ref="G54:I54"/>
    <mergeCell ref="P54:R54"/>
    <mergeCell ref="Y54:AA54"/>
    <mergeCell ref="P55:R55"/>
    <mergeCell ref="G50:I50"/>
    <mergeCell ref="P50:R50"/>
    <mergeCell ref="Y50:AA50"/>
    <mergeCell ref="G51:I51"/>
    <mergeCell ref="P51:R51"/>
    <mergeCell ref="Y51:AA51"/>
    <mergeCell ref="G52:I52"/>
    <mergeCell ref="P52:R52"/>
    <mergeCell ref="Y52:AA52"/>
    <mergeCell ref="Y46:AA46"/>
    <mergeCell ref="G47:I47"/>
    <mergeCell ref="P47:R47"/>
    <mergeCell ref="Y47:AA47"/>
    <mergeCell ref="G48:I48"/>
    <mergeCell ref="P48:R48"/>
    <mergeCell ref="Y48:AA48"/>
    <mergeCell ref="G49:I49"/>
    <mergeCell ref="P49:R49"/>
    <mergeCell ref="Y49:AA49"/>
    <mergeCell ref="G28:H28"/>
    <mergeCell ref="G29:H29"/>
    <mergeCell ref="P25:R25"/>
    <mergeCell ref="G23:I23"/>
    <mergeCell ref="P24:R24"/>
    <mergeCell ref="Y29:AA29"/>
    <mergeCell ref="Y27:AA27"/>
    <mergeCell ref="Y28:AA28"/>
    <mergeCell ref="P27:R27"/>
    <mergeCell ref="P23:R23"/>
    <mergeCell ref="G22:I22"/>
    <mergeCell ref="P26:R26"/>
    <mergeCell ref="G21:I21"/>
    <mergeCell ref="P21:R21"/>
    <mergeCell ref="Y21:AA21"/>
    <mergeCell ref="Y26:AA26"/>
    <mergeCell ref="Y22:AA22"/>
    <mergeCell ref="Y23:AA23"/>
    <mergeCell ref="Y24:AA24"/>
    <mergeCell ref="Y25:AA25"/>
    <mergeCell ref="G26:I26"/>
    <mergeCell ref="P22:R22"/>
    <mergeCell ref="G20:I20"/>
    <mergeCell ref="P20:R20"/>
    <mergeCell ref="G15:I15"/>
    <mergeCell ref="P15:R15"/>
    <mergeCell ref="Y15:AA15"/>
    <mergeCell ref="G16:I16"/>
    <mergeCell ref="P18:R18"/>
    <mergeCell ref="Y4:AA4"/>
    <mergeCell ref="Y6:AA8"/>
    <mergeCell ref="A13:AA13"/>
    <mergeCell ref="B14:C14"/>
    <mergeCell ref="D14:F14"/>
    <mergeCell ref="Y19:AA19"/>
    <mergeCell ref="Y20:AA20"/>
    <mergeCell ref="P17:R17"/>
    <mergeCell ref="P19:R19"/>
    <mergeCell ref="G14:I14"/>
    <mergeCell ref="P14:R14"/>
    <mergeCell ref="P5:R7"/>
    <mergeCell ref="Y9:AA9"/>
    <mergeCell ref="Y14:AA14"/>
    <mergeCell ref="G17:I17"/>
    <mergeCell ref="G19:I19"/>
    <mergeCell ref="G18:I18"/>
    <mergeCell ref="A1:AA1"/>
    <mergeCell ref="P2:R2"/>
    <mergeCell ref="G2:I2"/>
    <mergeCell ref="B2:C2"/>
    <mergeCell ref="D2:F2"/>
    <mergeCell ref="G4:I4"/>
    <mergeCell ref="G5:I5"/>
    <mergeCell ref="P8:R8"/>
    <mergeCell ref="P9:R9"/>
    <mergeCell ref="Y5:AA5"/>
    <mergeCell ref="G6:I6"/>
    <mergeCell ref="G7:I7"/>
    <mergeCell ref="Y2:AA2"/>
    <mergeCell ref="G3:I3"/>
    <mergeCell ref="G8:I8"/>
    <mergeCell ref="Y18:AA18"/>
    <mergeCell ref="P16:R16"/>
    <mergeCell ref="K14:L14"/>
    <mergeCell ref="M14:O14"/>
    <mergeCell ref="T14:U14"/>
    <mergeCell ref="V14:X14"/>
    <mergeCell ref="Y16:AA17"/>
    <mergeCell ref="P3:R3"/>
    <mergeCell ref="Y3:AA3"/>
    <mergeCell ref="P4:R4"/>
    <mergeCell ref="A31:AA31"/>
    <mergeCell ref="B32:C32"/>
    <mergeCell ref="D32:F32"/>
    <mergeCell ref="G32:I32"/>
    <mergeCell ref="K32:L32"/>
    <mergeCell ref="M32:O32"/>
    <mergeCell ref="P32:R32"/>
    <mergeCell ref="T32:U32"/>
    <mergeCell ref="V32:X32"/>
    <mergeCell ref="Y32:AA32"/>
    <mergeCell ref="P36:R36"/>
    <mergeCell ref="G37:I37"/>
    <mergeCell ref="P37:R37"/>
    <mergeCell ref="G33:I33"/>
    <mergeCell ref="P33:R33"/>
    <mergeCell ref="Y33:AA33"/>
    <mergeCell ref="G36:I36"/>
    <mergeCell ref="P34:R34"/>
    <mergeCell ref="G38:I38"/>
    <mergeCell ref="P35:R35"/>
    <mergeCell ref="Y36:AA36"/>
    <mergeCell ref="Y37:AA37"/>
    <mergeCell ref="G34:I34"/>
    <mergeCell ref="G35:I35"/>
    <mergeCell ref="Y34:AA34"/>
    <mergeCell ref="Y35:AA35"/>
    <mergeCell ref="Y40:AA40"/>
    <mergeCell ref="G41:I41"/>
    <mergeCell ref="P41:R41"/>
    <mergeCell ref="Y41:AA41"/>
    <mergeCell ref="P38:R38"/>
    <mergeCell ref="Y38:AA38"/>
    <mergeCell ref="G39:I39"/>
    <mergeCell ref="P39:R39"/>
    <mergeCell ref="Y39:AA39"/>
    <mergeCell ref="AS45:AU45"/>
    <mergeCell ref="BB45:BD45"/>
    <mergeCell ref="AJ46:AK46"/>
    <mergeCell ref="BB46:BD46"/>
    <mergeCell ref="AJ47:AK47"/>
    <mergeCell ref="BB47:BD47"/>
    <mergeCell ref="P42:R42"/>
    <mergeCell ref="P43:R43"/>
    <mergeCell ref="Y43:AA43"/>
    <mergeCell ref="AJ44:AL44"/>
    <mergeCell ref="AS44:AU44"/>
    <mergeCell ref="BB44:BD44"/>
    <mergeCell ref="A44:AA44"/>
    <mergeCell ref="B45:C45"/>
    <mergeCell ref="D45:F45"/>
    <mergeCell ref="G45:I45"/>
    <mergeCell ref="K45:L45"/>
    <mergeCell ref="M45:O45"/>
    <mergeCell ref="P45:R45"/>
    <mergeCell ref="T45:U45"/>
    <mergeCell ref="V45:X45"/>
    <mergeCell ref="Y45:AA45"/>
    <mergeCell ref="G46:I46"/>
    <mergeCell ref="P46:R46"/>
  </mergeCells>
  <phoneticPr fontId="5" type="noConversion"/>
  <printOptions horizontalCentered="1" verticalCentered="1"/>
  <pageMargins left="0.25" right="0.39000000000000007" top="0" bottom="0.31" header="0" footer="0"/>
  <pageSetup paperSize="9" orientation="portrait" horizontalDpi="300" verticalDpi="300" r:id="rId1"/>
  <headerFooter alignWithMargins="0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3.2" x14ac:dyDescent="0.25"/>
  <sheetData/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Tabelle1</vt:lpstr>
      <vt:lpstr>Blatt1</vt:lpstr>
      <vt:lpstr>Tabelle1!Druckbereich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Philipp Kuhlmann</dc:creator>
  <cp:keywords/>
  <dc:description/>
  <cp:lastModifiedBy>Markus Schwarz</cp:lastModifiedBy>
  <cp:lastPrinted>2013-03-12T15:22:31Z</cp:lastPrinted>
  <dcterms:created xsi:type="dcterms:W3CDTF">1996-07-08T20:04:52Z</dcterms:created>
  <dcterms:modified xsi:type="dcterms:W3CDTF">2022-02-13T14:20:45Z</dcterms:modified>
  <cp:category/>
</cp:coreProperties>
</file>