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Schule\4CHIF\Syp\multiflexlbkv\"/>
    </mc:Choice>
  </mc:AlternateContent>
  <xr:revisionPtr revIDLastSave="0" documentId="13_ncr:1_{92BB8B9A-EA4F-4026-B23A-8BD420A2B0AA}" xr6:coauthVersionLast="47" xr6:coauthVersionMax="47" xr10:uidLastSave="{00000000-0000-0000-0000-000000000000}"/>
  <bookViews>
    <workbookView showSheetTabs="0" xWindow="-108" yWindow="-108" windowWidth="23256" windowHeight="12576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1" i="1" l="1"/>
  <c r="F82" i="1"/>
  <c r="O81" i="1"/>
  <c r="O83" i="1"/>
  <c r="X83" i="1"/>
  <c r="AC73" i="1"/>
  <c r="O82" i="1"/>
  <c r="X82" i="1"/>
  <c r="O76" i="1"/>
  <c r="O77" i="1"/>
  <c r="O78" i="1"/>
  <c r="O79" i="1"/>
  <c r="O80" i="1"/>
  <c r="X81" i="1"/>
  <c r="X80" i="1"/>
  <c r="X79" i="1"/>
  <c r="X78" i="1"/>
  <c r="X77" i="1"/>
  <c r="X76" i="1"/>
  <c r="X75" i="1"/>
  <c r="X74" i="1"/>
  <c r="O75" i="1"/>
  <c r="O74" i="1"/>
  <c r="F74" i="1"/>
  <c r="F75" i="1"/>
  <c r="F76" i="1"/>
  <c r="F77" i="1"/>
  <c r="F78" i="1"/>
  <c r="F79" i="1"/>
  <c r="F80" i="1"/>
  <c r="Y72" i="1"/>
  <c r="P72" i="1"/>
  <c r="Y58" i="1"/>
  <c r="P58" i="1"/>
  <c r="X60" i="1"/>
  <c r="X61" i="1"/>
  <c r="X62" i="1"/>
  <c r="X63" i="1"/>
  <c r="X64" i="1"/>
  <c r="X65" i="1"/>
  <c r="X66" i="1"/>
  <c r="X67" i="1"/>
  <c r="X68" i="1"/>
  <c r="X69" i="1"/>
  <c r="O60" i="1"/>
  <c r="O61" i="1"/>
  <c r="O62" i="1"/>
  <c r="O63" i="1"/>
  <c r="O64" i="1"/>
  <c r="O65" i="1"/>
  <c r="O66" i="1"/>
  <c r="O67" i="1"/>
  <c r="O68" i="1"/>
  <c r="O69" i="1"/>
  <c r="F60" i="1"/>
  <c r="F61" i="1"/>
  <c r="F62" i="1"/>
  <c r="F63" i="1"/>
  <c r="F64" i="1"/>
  <c r="F65" i="1"/>
  <c r="F66" i="1"/>
  <c r="F67" i="1"/>
  <c r="F68" i="1"/>
  <c r="F69" i="1"/>
  <c r="AC59" i="1"/>
  <c r="X47" i="1"/>
  <c r="X48" i="1"/>
  <c r="X49" i="1"/>
  <c r="X50" i="1"/>
  <c r="X51" i="1"/>
  <c r="X52" i="1"/>
  <c r="X53" i="1"/>
  <c r="O52" i="1"/>
  <c r="O47" i="1"/>
  <c r="O48" i="1"/>
  <c r="O49" i="1"/>
  <c r="O50" i="1"/>
  <c r="O51" i="1"/>
  <c r="O53" i="1"/>
  <c r="F51" i="1"/>
  <c r="Y45" i="1"/>
  <c r="P45" i="1"/>
  <c r="F47" i="1"/>
  <c r="F48" i="1"/>
  <c r="F49" i="1"/>
  <c r="F50" i="1"/>
  <c r="F52" i="1"/>
  <c r="F53" i="1"/>
  <c r="F34" i="1"/>
  <c r="F35" i="1"/>
  <c r="F36" i="1"/>
  <c r="F37" i="1"/>
  <c r="F38" i="1"/>
  <c r="F39" i="1"/>
  <c r="F40" i="1"/>
  <c r="O34" i="1"/>
  <c r="O35" i="1"/>
  <c r="O36" i="1"/>
  <c r="O37" i="1"/>
  <c r="O38" i="1"/>
  <c r="O39" i="1"/>
  <c r="O40" i="1"/>
  <c r="X34" i="1"/>
  <c r="X35" i="1"/>
  <c r="X36" i="1"/>
  <c r="X37" i="1"/>
  <c r="X38" i="1"/>
  <c r="X39" i="1"/>
  <c r="X40" i="1"/>
  <c r="X41" i="1"/>
  <c r="X42" i="1"/>
  <c r="AC33" i="1"/>
  <c r="X27" i="1"/>
  <c r="X26" i="1"/>
  <c r="X16" i="1"/>
  <c r="X17" i="1"/>
  <c r="X18" i="1"/>
  <c r="X19" i="1"/>
  <c r="X20" i="1"/>
  <c r="X21" i="1"/>
  <c r="X22" i="1"/>
  <c r="X23" i="1"/>
  <c r="X24" i="1"/>
  <c r="X25" i="1"/>
  <c r="X28" i="1"/>
  <c r="X29" i="1"/>
  <c r="O25" i="1"/>
  <c r="O26" i="1"/>
  <c r="O27" i="1"/>
  <c r="O16" i="1"/>
  <c r="O17" i="1"/>
  <c r="O18" i="1"/>
  <c r="O19" i="1"/>
  <c r="O20" i="1"/>
  <c r="O21" i="1"/>
  <c r="O22" i="1"/>
  <c r="O23" i="1"/>
  <c r="O24" i="1"/>
  <c r="O28" i="1"/>
  <c r="F16" i="1"/>
  <c r="F17" i="1"/>
  <c r="F18" i="1"/>
  <c r="F19" i="1"/>
  <c r="F20" i="1"/>
  <c r="F21" i="1"/>
  <c r="F22" i="1"/>
  <c r="F23" i="1"/>
  <c r="F24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  <c r="AC46" i="1"/>
</calcChain>
</file>

<file path=xl/sharedStrings.xml><?xml version="1.0" encoding="utf-8"?>
<sst xmlns="http://schemas.openxmlformats.org/spreadsheetml/2006/main" count="427" uniqueCount="38">
  <si>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</si>
  <si>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</si>
  <si>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</si>
  <si>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</si>
  <si>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</si>
  <si>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</si>
  <si>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</si>
  <si>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</si>
  <si>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</si>
  <si>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</si>
  <si>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</si>
  <si>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</si>
  <si>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</si>
  <si>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</si>
  <si>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</si>
  <si>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</si>
  <si>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</si>
  <si>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</si>
  <si>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</si>
  <si>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</si>
  <si>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</si>
  <si>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</si>
  <si>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</si>
  <si>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</si>
  <si>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</si>
  <si>
    <t>Cod Optimirung</t>
  </si>
  <si>
    <t>Test Data Datenbank connection</t>
  </si>
  <si>
    <t>Fix Frontend</t>
  </si>
  <si>
    <t>Sprint: Januar</t>
  </si>
  <si>
    <t>API</t>
  </si>
  <si>
    <t>Frontend</t>
  </si>
  <si>
    <t>Sprint: Februar</t>
  </si>
  <si>
    <t>Regal einfügen</t>
  </si>
  <si>
    <t>Fix Frontend + Regal einfügen</t>
  </si>
  <si>
    <t>Regal einfügen + Fix Regalsuche</t>
  </si>
  <si>
    <t>Mapstruct</t>
  </si>
  <si>
    <t>Mapstruct aufgegeben</t>
  </si>
  <si>
    <t>Sprint: Februar-März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</si>
</sst>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4" xfId="0" applyFont="1" applyFill="1" applyBorder="1" applyAlignment="1">
      <alignment vertical="center"/>
    </xf>
    <xf numFmtId="14" fontId="3" fillId="0" borderId="35" xfId="0" applyNumberFormat="1" applyFont="1" applyBorder="1" applyAlignment="1">
      <alignment horizontal="left" vertical="center"/>
    </xf>
    <xf numFmtId="20" fontId="3" fillId="0" borderId="35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horizontal="left" vertical="center"/>
    </xf>
    <xf numFmtId="165" fontId="3" fillId="2" borderId="35" xfId="0" applyNumberFormat="1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>
      <alignment vertical="center"/>
    </xf>
    <xf numFmtId="14" fontId="3" fillId="0" borderId="38" xfId="0" applyNumberFormat="1" applyFont="1" applyBorder="1" applyAlignment="1">
      <alignment horizontal="left" vertical="center"/>
    </xf>
    <xf numFmtId="20" fontId="3" fillId="0" borderId="38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20" fontId="3" fillId="0" borderId="39" xfId="0" applyNumberFormat="1" applyFont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14" fontId="3" fillId="2" borderId="35" xfId="0" applyNumberFormat="1" applyFont="1" applyFill="1" applyBorder="1" applyAlignment="1">
      <alignment horizontal="left" vertical="center"/>
    </xf>
    <xf numFmtId="164" fontId="3" fillId="2" borderId="35" xfId="0" applyNumberFormat="1" applyFont="1" applyFill="1" applyBorder="1" applyAlignment="1" applyProtection="1">
      <alignment vertical="center"/>
      <protection locked="0"/>
    </xf>
    <xf numFmtId="0" fontId="3" fillId="2" borderId="4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2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>
      <alignment vertical="center"/>
    </xf>
    <xf numFmtId="0" fontId="3" fillId="2" borderId="42" xfId="0" applyFont="1" applyFill="1" applyBorder="1" applyAlignment="1">
      <alignment vertical="center"/>
    </xf>
    <xf numFmtId="14" fontId="3" fillId="2" borderId="42" xfId="0" applyNumberFormat="1" applyFont="1" applyFill="1" applyBorder="1" applyAlignment="1">
      <alignment horizontal="left" vertical="center"/>
    </xf>
    <xf numFmtId="164" fontId="3" fillId="2" borderId="42" xfId="0" applyNumberFormat="1" applyFont="1" applyFill="1" applyBorder="1" applyAlignment="1" applyProtection="1">
      <alignment vertical="center"/>
      <protection locked="0"/>
    </xf>
    <xf numFmtId="0" fontId="2" fillId="0" borderId="42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left" vertical="center"/>
    </xf>
    <xf numFmtId="165" fontId="3" fillId="0" borderId="43" xfId="0" applyNumberFormat="1" applyFont="1" applyBorder="1" applyAlignment="1" applyProtection="1">
      <alignment vertical="center"/>
      <protection hidden="1"/>
    </xf>
    <xf numFmtId="165" fontId="3" fillId="0" borderId="47" xfId="0" applyNumberFormat="1" applyFont="1" applyBorder="1" applyAlignment="1" applyProtection="1">
      <alignment vertical="center"/>
      <protection hidden="1"/>
    </xf>
    <xf numFmtId="20" fontId="3" fillId="0" borderId="22" xfId="0" applyNumberFormat="1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4" fontId="3" fillId="0" borderId="53" xfId="0" applyNumberFormat="1" applyFont="1" applyBorder="1" applyAlignment="1">
      <alignment horizontal="left" vertical="center"/>
    </xf>
    <xf numFmtId="20" fontId="3" fillId="0" borderId="53" xfId="0" applyNumberFormat="1" applyFont="1" applyBorder="1" applyAlignment="1">
      <alignment vertical="center"/>
    </xf>
    <xf numFmtId="20" fontId="3" fillId="0" borderId="51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14" fontId="3" fillId="0" borderId="61" xfId="0" applyNumberFormat="1" applyFont="1" applyBorder="1" applyAlignment="1">
      <alignment horizontal="left" vertical="center"/>
    </xf>
    <xf numFmtId="20" fontId="3" fillId="0" borderId="61" xfId="0" applyNumberFormat="1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20" fontId="3" fillId="0" borderId="62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 wrapText="1"/>
    </xf>
    <xf numFmtId="0" fontId="2" fillId="2" borderId="46" xfId="0" quotePrefix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3"/>
  <sheetViews>
    <sheetView showGridLines="0" tabSelected="1" topLeftCell="A58" zoomScale="85" zoomScaleNormal="85" zoomScalePageLayoutView="115" workbookViewId="0">
      <selection activeCell="H85" sqref="H85"/>
    </sheetView>
  </sheetViews>
  <sheetFormatPr baseColWidth="10" defaultColWidth="10.88671875" defaultRowHeight="13.2" x14ac:dyDescent="0.25"/>
  <cols>
    <col min="1" max="1" width="20.5546875" style="2" customWidth="1"/>
    <col min="2" max="2" width="10.109375" style="3" customWidth="1"/>
    <col min="3" max="5" width="10.88671875" style="2"/>
    <col min="6" max="6" width="16.44140625" style="2" customWidth="1"/>
    <col min="7" max="7" width="12.6640625" style="2" customWidth="1"/>
    <col min="8" max="8" width="19.109375" style="2" customWidth="1"/>
    <col min="9" max="9" width="1.33203125" style="2" customWidth="1"/>
    <col min="10" max="10" width="14.6640625" style="2" bestFit="1" customWidth="1"/>
    <col min="11" max="14" width="10.88671875" style="2"/>
    <col min="15" max="15" width="14.44140625" style="2" bestFit="1" customWidth="1"/>
    <col min="16" max="18" width="10.88671875" style="2"/>
    <col min="19" max="19" width="14.6640625" style="2" bestFit="1" customWidth="1"/>
    <col min="20" max="23" width="10.88671875" style="2"/>
    <col min="24" max="24" width="14.44140625" style="2" bestFit="1" customWidth="1"/>
    <col min="25" max="27" width="10.88671875" style="2"/>
    <col min="28" max="28" width="18" style="2" bestFit="1" customWidth="1"/>
    <col min="29" max="16384" width="10.88671875" style="2"/>
  </cols>
  <sheetData>
    <row r="1" spans="1:29" s="1" customFormat="1" ht="45.75" customHeight="1" x14ac:dyDescent="0.25">
      <c r="A1" s="93" t="s">
        <v>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</row>
    <row r="2" spans="1:29" ht="19.5" customHeight="1" thickBot="1" x14ac:dyDescent="0.3">
      <c r="A2" s="7"/>
      <c r="B2" s="95"/>
      <c r="C2" s="95"/>
      <c r="D2" s="96"/>
      <c r="E2" s="96"/>
      <c r="F2" s="97"/>
      <c r="G2" s="119" t="s">
        <v>15</v>
      </c>
      <c r="H2" s="99"/>
      <c r="I2" s="100"/>
      <c r="P2" s="117" t="s">
        <v>15</v>
      </c>
      <c r="Q2" s="118"/>
      <c r="R2" s="118"/>
      <c r="Y2" s="119" t="s">
        <v>15</v>
      </c>
      <c r="Z2" s="99"/>
      <c r="AA2" s="100"/>
    </row>
    <row r="3" spans="1:29" s="5" customFormat="1" ht="19.5" customHeight="1" thickTop="1" thickBot="1" x14ac:dyDescent="0.3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101" t="s">
        <v>5</v>
      </c>
      <c r="H3" s="101"/>
      <c r="I3" s="102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101" t="s">
        <v>5</v>
      </c>
      <c r="Q3" s="101"/>
      <c r="R3" s="102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101" t="s">
        <v>5</v>
      </c>
      <c r="Z3" s="101"/>
      <c r="AA3" s="102"/>
      <c r="AB3" s="27" t="s">
        <v>19</v>
      </c>
      <c r="AC3" s="26">
        <f>SUM(X10+O10+F9)</f>
        <v>1.1979166666666665</v>
      </c>
    </row>
    <row r="4" spans="1:29" ht="13.5" customHeight="1" thickTop="1" x14ac:dyDescent="0.25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115" t="s">
        <v>10</v>
      </c>
      <c r="H4" s="115"/>
      <c r="I4" s="116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115" t="s">
        <v>10</v>
      </c>
      <c r="Q4" s="115"/>
      <c r="R4" s="116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115" t="s">
        <v>10</v>
      </c>
      <c r="Z4" s="115"/>
      <c r="AA4" s="116"/>
    </row>
    <row r="5" spans="1:29" ht="13.5" customHeight="1" x14ac:dyDescent="0.25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120" t="s">
        <v>13</v>
      </c>
      <c r="H5" s="120"/>
      <c r="I5" s="121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122" t="s">
        <v>13</v>
      </c>
      <c r="Q5" s="122"/>
      <c r="R5" s="123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120" t="s">
        <v>11</v>
      </c>
      <c r="Z5" s="120"/>
      <c r="AA5" s="121"/>
    </row>
    <row r="6" spans="1:29" ht="13.5" customHeight="1" x14ac:dyDescent="0.25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120" t="s">
        <v>13</v>
      </c>
      <c r="H6" s="120"/>
      <c r="I6" s="121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122"/>
      <c r="Q6" s="122"/>
      <c r="R6" s="123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122" t="s">
        <v>13</v>
      </c>
      <c r="Z6" s="122"/>
      <c r="AA6" s="123"/>
    </row>
    <row r="7" spans="1:29" ht="13.5" customHeight="1" x14ac:dyDescent="0.25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120" t="s">
        <v>13</v>
      </c>
      <c r="H7" s="120"/>
      <c r="I7" s="121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122"/>
      <c r="Q7" s="122"/>
      <c r="R7" s="123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122"/>
      <c r="Z7" s="122"/>
      <c r="AA7" s="123"/>
    </row>
    <row r="8" spans="1:29" ht="13.5" customHeight="1" thickBot="1" x14ac:dyDescent="0.3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126" t="s">
        <v>13</v>
      </c>
      <c r="H8" s="126"/>
      <c r="I8" s="127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122" t="s">
        <v>14</v>
      </c>
      <c r="Q8" s="122"/>
      <c r="R8" s="123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122"/>
      <c r="Z8" s="122"/>
      <c r="AA8" s="123"/>
    </row>
    <row r="9" spans="1:29" ht="13.5" customHeight="1" thickTop="1" thickBot="1" x14ac:dyDescent="0.3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124" t="s">
        <v>12</v>
      </c>
      <c r="Q9" s="124"/>
      <c r="R9" s="125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124" t="s">
        <v>12</v>
      </c>
      <c r="Z9" s="124"/>
      <c r="AA9" s="125"/>
    </row>
    <row r="10" spans="1:29" ht="13.5" customHeight="1" thickBot="1" x14ac:dyDescent="0.3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5">
      <c r="G11" s="8"/>
      <c r="H11" s="8"/>
      <c r="I11" s="8"/>
      <c r="L11" s="4"/>
      <c r="P11" s="4"/>
      <c r="Q11" s="4"/>
      <c r="R11" s="4"/>
    </row>
    <row r="12" spans="1:29" ht="13.5" customHeight="1" x14ac:dyDescent="0.25">
      <c r="G12" s="4"/>
      <c r="H12" s="4"/>
      <c r="I12" s="4"/>
      <c r="L12" s="4"/>
      <c r="P12" s="4"/>
      <c r="Q12" s="4"/>
      <c r="R12" s="4"/>
    </row>
    <row r="13" spans="1:29" ht="13.5" customHeight="1" x14ac:dyDescent="0.25">
      <c r="A13" s="93" t="s">
        <v>1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</row>
    <row r="14" spans="1:29" ht="13.5" customHeight="1" thickBot="1" x14ac:dyDescent="0.3">
      <c r="A14" s="7"/>
      <c r="B14" s="95"/>
      <c r="C14" s="95"/>
      <c r="D14" s="96"/>
      <c r="E14" s="96"/>
      <c r="F14" s="97"/>
      <c r="G14" s="98" t="s">
        <v>16</v>
      </c>
      <c r="H14" s="99"/>
      <c r="I14" s="100"/>
      <c r="J14" s="7"/>
      <c r="K14" s="95"/>
      <c r="L14" s="95"/>
      <c r="M14" s="96"/>
      <c r="N14" s="96"/>
      <c r="O14" s="97"/>
      <c r="P14" s="98" t="s">
        <v>16</v>
      </c>
      <c r="Q14" s="99"/>
      <c r="R14" s="100"/>
      <c r="S14" s="7"/>
      <c r="T14" s="95"/>
      <c r="U14" s="95"/>
      <c r="V14" s="96"/>
      <c r="W14" s="96"/>
      <c r="X14" s="97"/>
      <c r="Y14" s="98" t="s">
        <v>16</v>
      </c>
      <c r="Z14" s="99"/>
      <c r="AA14" s="100"/>
    </row>
    <row r="15" spans="1:29" ht="13.5" customHeight="1" thickTop="1" thickBot="1" x14ac:dyDescent="0.3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101" t="s">
        <v>5</v>
      </c>
      <c r="H15" s="101"/>
      <c r="I15" s="102"/>
      <c r="J15" s="42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101" t="s">
        <v>5</v>
      </c>
      <c r="Q15" s="101"/>
      <c r="R15" s="102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101" t="s">
        <v>5</v>
      </c>
      <c r="Z15" s="101"/>
      <c r="AA15" s="102"/>
      <c r="AB15" s="27" t="s">
        <v>19</v>
      </c>
      <c r="AC15" s="26">
        <f>SUM(X29+O28+F24)</f>
        <v>4.5416666666666679</v>
      </c>
    </row>
    <row r="16" spans="1:29" ht="13.5" customHeight="1" thickTop="1" x14ac:dyDescent="0.25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115" t="s">
        <v>17</v>
      </c>
      <c r="H16" s="115"/>
      <c r="I16" s="116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103" t="s">
        <v>18</v>
      </c>
      <c r="Q16" s="104"/>
      <c r="R16" s="105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8" si="3">V16-U16-W16</f>
        <v>0.18750000000000006</v>
      </c>
      <c r="Y16" s="103" t="s">
        <v>18</v>
      </c>
      <c r="Z16" s="104"/>
      <c r="AA16" s="105"/>
    </row>
    <row r="17" spans="1:27" ht="13.5" customHeight="1" x14ac:dyDescent="0.25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120" t="s">
        <v>17</v>
      </c>
      <c r="H17" s="120"/>
      <c r="I17" s="121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109" t="s">
        <v>14</v>
      </c>
      <c r="Q17" s="110"/>
      <c r="R17" s="111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112"/>
      <c r="Z17" s="113"/>
      <c r="AA17" s="114"/>
    </row>
    <row r="18" spans="1:27" ht="13.5" customHeight="1" x14ac:dyDescent="0.25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115" t="s">
        <v>17</v>
      </c>
      <c r="H18" s="115"/>
      <c r="I18" s="116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103" t="s">
        <v>18</v>
      </c>
      <c r="Q18" s="104"/>
      <c r="R18" s="105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103" t="s">
        <v>18</v>
      </c>
      <c r="Z18" s="104"/>
      <c r="AA18" s="105"/>
    </row>
    <row r="19" spans="1:27" ht="12.75" customHeight="1" x14ac:dyDescent="0.25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115" t="s">
        <v>17</v>
      </c>
      <c r="H19" s="115"/>
      <c r="I19" s="116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103" t="s">
        <v>18</v>
      </c>
      <c r="Q19" s="104"/>
      <c r="R19" s="105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103" t="s">
        <v>18</v>
      </c>
      <c r="Z19" s="104"/>
      <c r="AA19" s="105"/>
    </row>
    <row r="20" spans="1:27" ht="12.75" customHeight="1" x14ac:dyDescent="0.25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120" t="s">
        <v>21</v>
      </c>
      <c r="H20" s="120"/>
      <c r="I20" s="121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103" t="s">
        <v>18</v>
      </c>
      <c r="Q20" s="104"/>
      <c r="R20" s="105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115" t="s">
        <v>17</v>
      </c>
      <c r="Z20" s="115"/>
      <c r="AA20" s="116"/>
    </row>
    <row r="21" spans="1:27" x14ac:dyDescent="0.25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128" t="s">
        <v>22</v>
      </c>
      <c r="H21" s="129"/>
      <c r="I21" s="130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109" t="s">
        <v>18</v>
      </c>
      <c r="Q21" s="110"/>
      <c r="R21" s="111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131" t="s">
        <v>20</v>
      </c>
      <c r="Z21" s="131"/>
      <c r="AA21" s="132"/>
    </row>
    <row r="22" spans="1:27" ht="14.25" customHeight="1" x14ac:dyDescent="0.25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115" t="s">
        <v>18</v>
      </c>
      <c r="H22" s="115"/>
      <c r="I22" s="116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128" t="s">
        <v>14</v>
      </c>
      <c r="Q22" s="129"/>
      <c r="R22" s="130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7">
        <f t="shared" si="3"/>
        <v>3.472222222222221E-2</v>
      </c>
      <c r="Y22" s="115" t="s">
        <v>18</v>
      </c>
      <c r="Z22" s="115"/>
      <c r="AA22" s="116"/>
    </row>
    <row r="23" spans="1:27" ht="13.8" thickBot="1" x14ac:dyDescent="0.3">
      <c r="A23" s="20" t="s">
        <v>7</v>
      </c>
      <c r="B23" s="41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136" t="s">
        <v>24</v>
      </c>
      <c r="H23" s="136"/>
      <c r="I23" s="137"/>
      <c r="J23" s="38" t="s">
        <v>9</v>
      </c>
      <c r="K23" s="15">
        <v>43108</v>
      </c>
      <c r="L23" s="39">
        <v>0.875</v>
      </c>
      <c r="M23" s="16">
        <v>1</v>
      </c>
      <c r="N23" s="40"/>
      <c r="O23" s="17">
        <f>M23-L23-N23</f>
        <v>0.125</v>
      </c>
      <c r="P23" s="109" t="s">
        <v>18</v>
      </c>
      <c r="Q23" s="110"/>
      <c r="R23" s="111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7">
        <f t="shared" si="3"/>
        <v>8.333333333333337E-2</v>
      </c>
      <c r="Y23" s="131" t="s">
        <v>23</v>
      </c>
      <c r="Z23" s="131"/>
      <c r="AA23" s="132"/>
    </row>
    <row r="24" spans="1:27" ht="14.4" thickTop="1" thickBot="1" x14ac:dyDescent="0.3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115" t="s">
        <v>18</v>
      </c>
      <c r="Q24" s="115"/>
      <c r="R24" s="116"/>
      <c r="S24" s="38" t="s">
        <v>8</v>
      </c>
      <c r="T24" s="35">
        <v>43112</v>
      </c>
      <c r="U24" s="18">
        <v>0</v>
      </c>
      <c r="V24" s="18">
        <v>0.125</v>
      </c>
      <c r="W24" s="19"/>
      <c r="X24" s="17">
        <f t="shared" si="3"/>
        <v>0.125</v>
      </c>
      <c r="Y24" s="131" t="s">
        <v>23</v>
      </c>
      <c r="Z24" s="131"/>
      <c r="AA24" s="132"/>
    </row>
    <row r="25" spans="1:27" x14ac:dyDescent="0.25">
      <c r="J25" s="38" t="s">
        <v>9</v>
      </c>
      <c r="K25" s="43">
        <v>43112</v>
      </c>
      <c r="L25" s="44">
        <v>0.33333333333333331</v>
      </c>
      <c r="M25" s="44">
        <v>0.625</v>
      </c>
      <c r="N25" s="19"/>
      <c r="O25" s="44">
        <f t="shared" ref="O25" si="6">SUM(M25-L25)</f>
        <v>0.29166666666666669</v>
      </c>
      <c r="P25" s="133" t="s">
        <v>24</v>
      </c>
      <c r="Q25" s="133"/>
      <c r="R25" s="134"/>
      <c r="S25" s="38" t="s">
        <v>8</v>
      </c>
      <c r="T25" s="46">
        <v>43112</v>
      </c>
      <c r="U25" s="44">
        <v>0.33333333333333331</v>
      </c>
      <c r="V25" s="44">
        <v>0.625</v>
      </c>
      <c r="W25" s="45"/>
      <c r="X25" s="17">
        <f t="shared" si="3"/>
        <v>0.29166666666666669</v>
      </c>
      <c r="Y25" s="133" t="s">
        <v>24</v>
      </c>
      <c r="Z25" s="133"/>
      <c r="AA25" s="134"/>
    </row>
    <row r="26" spans="1:27" x14ac:dyDescent="0.25">
      <c r="B26" s="32"/>
      <c r="C26" s="33"/>
      <c r="D26" s="33"/>
      <c r="E26" s="4"/>
      <c r="F26" s="34"/>
      <c r="G26" s="92"/>
      <c r="H26" s="92"/>
      <c r="I26" s="92"/>
      <c r="J26" s="38" t="s">
        <v>9</v>
      </c>
      <c r="K26" s="35">
        <v>43112</v>
      </c>
      <c r="L26" s="18">
        <v>0.91666666666666663</v>
      </c>
      <c r="M26" s="18">
        <v>1</v>
      </c>
      <c r="N26" s="19"/>
      <c r="O26" s="18">
        <f>SUM(M26-L26)</f>
        <v>8.333333333333337E-2</v>
      </c>
      <c r="P26" s="128" t="s">
        <v>26</v>
      </c>
      <c r="Q26" s="129"/>
      <c r="R26" s="130"/>
      <c r="S26" s="38" t="s">
        <v>8</v>
      </c>
      <c r="T26" s="46">
        <v>43112</v>
      </c>
      <c r="U26" s="44">
        <v>0.89583333333333337</v>
      </c>
      <c r="V26" s="44">
        <v>0.91666666666666663</v>
      </c>
      <c r="W26" s="45"/>
      <c r="X26" s="47">
        <f t="shared" si="3"/>
        <v>2.0833333333333259E-2</v>
      </c>
      <c r="Y26" s="133" t="s">
        <v>25</v>
      </c>
      <c r="Z26" s="133"/>
      <c r="AA26" s="134"/>
    </row>
    <row r="27" spans="1:27" ht="13.8" thickBot="1" x14ac:dyDescent="0.3">
      <c r="J27" s="48" t="s">
        <v>9</v>
      </c>
      <c r="K27" s="49">
        <v>43113</v>
      </c>
      <c r="L27" s="50">
        <v>0</v>
      </c>
      <c r="M27" s="50">
        <v>0.15625</v>
      </c>
      <c r="N27" s="51"/>
      <c r="O27" s="52">
        <f>SUM(M27-L27)</f>
        <v>0.15625</v>
      </c>
      <c r="P27" s="138" t="s">
        <v>26</v>
      </c>
      <c r="Q27" s="138"/>
      <c r="R27" s="139"/>
      <c r="S27" s="38" t="s">
        <v>8</v>
      </c>
      <c r="T27" s="35">
        <v>43112</v>
      </c>
      <c r="U27" s="18">
        <v>0.91666666666666663</v>
      </c>
      <c r="V27" s="18">
        <v>1</v>
      </c>
      <c r="W27" s="19"/>
      <c r="X27" s="17">
        <f t="shared" si="3"/>
        <v>8.333333333333337E-2</v>
      </c>
      <c r="Y27" s="131" t="s">
        <v>26</v>
      </c>
      <c r="Z27" s="131"/>
      <c r="AA27" s="132"/>
    </row>
    <row r="28" spans="1:27" ht="14.4" thickTop="1" thickBot="1" x14ac:dyDescent="0.3">
      <c r="B28" s="29"/>
      <c r="C28" s="30"/>
      <c r="D28" s="30"/>
      <c r="G28" s="90"/>
      <c r="H28" s="90"/>
      <c r="O28" s="6">
        <f>SUM(O16:O27)</f>
        <v>1.5659722222222223</v>
      </c>
      <c r="S28" s="25" t="s">
        <v>8</v>
      </c>
      <c r="T28" s="41">
        <v>43113</v>
      </c>
      <c r="U28" s="36">
        <v>0</v>
      </c>
      <c r="V28" s="36">
        <v>0.15625</v>
      </c>
      <c r="W28" s="37"/>
      <c r="X28" s="17">
        <f t="shared" si="3"/>
        <v>0.15625</v>
      </c>
      <c r="Y28" s="136" t="s">
        <v>26</v>
      </c>
      <c r="Z28" s="136"/>
      <c r="AA28" s="137"/>
    </row>
    <row r="29" spans="1:27" ht="13.8" thickBot="1" x14ac:dyDescent="0.3">
      <c r="B29" s="31"/>
      <c r="C29" s="30"/>
      <c r="D29" s="30"/>
      <c r="G29" s="135"/>
      <c r="H29" s="135"/>
      <c r="X29" s="6">
        <f>SUM(X16:X28)</f>
        <v>1.6701388888888893</v>
      </c>
      <c r="Y29" s="135"/>
      <c r="Z29" s="135"/>
      <c r="AA29" s="135"/>
    </row>
    <row r="31" spans="1:27" ht="22.8" x14ac:dyDescent="0.25">
      <c r="A31" s="93" t="s">
        <v>1</v>
      </c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</row>
    <row r="32" spans="1:27" ht="13.8" thickBot="1" x14ac:dyDescent="0.3">
      <c r="A32" s="7"/>
      <c r="B32" s="95"/>
      <c r="C32" s="95"/>
      <c r="D32" s="96"/>
      <c r="E32" s="96"/>
      <c r="F32" s="97"/>
      <c r="G32" s="98" t="s">
        <v>28</v>
      </c>
      <c r="H32" s="99"/>
      <c r="I32" s="100"/>
      <c r="J32" s="7"/>
      <c r="K32" s="95"/>
      <c r="L32" s="95"/>
      <c r="M32" s="96"/>
      <c r="N32" s="96"/>
      <c r="O32" s="97"/>
      <c r="P32" s="98" t="s">
        <v>28</v>
      </c>
      <c r="Q32" s="99"/>
      <c r="R32" s="100"/>
      <c r="S32" s="7"/>
      <c r="T32" s="95"/>
      <c r="U32" s="95"/>
      <c r="V32" s="96"/>
      <c r="W32" s="96"/>
      <c r="X32" s="97"/>
      <c r="Y32" s="98" t="s">
        <v>28</v>
      </c>
      <c r="Z32" s="99"/>
      <c r="AA32" s="100"/>
    </row>
    <row r="33" spans="1:56" ht="14.4" thickTop="1" thickBot="1" x14ac:dyDescent="0.3">
      <c r="A33" s="9" t="s">
        <v>7</v>
      </c>
      <c r="B33" s="10" t="s">
        <v>6</v>
      </c>
      <c r="C33" s="11" t="s">
        <v>2</v>
      </c>
      <c r="D33" s="11" t="s">
        <v>3</v>
      </c>
      <c r="E33" s="11" t="s">
        <v>4</v>
      </c>
      <c r="F33" s="12" t="s">
        <v>0</v>
      </c>
      <c r="G33" s="101" t="s">
        <v>5</v>
      </c>
      <c r="H33" s="101"/>
      <c r="I33" s="102"/>
      <c r="J33" s="42" t="s">
        <v>9</v>
      </c>
      <c r="K33" s="10" t="s">
        <v>6</v>
      </c>
      <c r="L33" s="11" t="s">
        <v>2</v>
      </c>
      <c r="M33" s="11" t="s">
        <v>3</v>
      </c>
      <c r="N33" s="11" t="s">
        <v>4</v>
      </c>
      <c r="O33" s="12" t="s">
        <v>0</v>
      </c>
      <c r="P33" s="101" t="s">
        <v>5</v>
      </c>
      <c r="Q33" s="101"/>
      <c r="R33" s="102"/>
      <c r="S33" s="13" t="s">
        <v>8</v>
      </c>
      <c r="T33" s="10" t="s">
        <v>6</v>
      </c>
      <c r="U33" s="11" t="s">
        <v>2</v>
      </c>
      <c r="V33" s="11" t="s">
        <v>3</v>
      </c>
      <c r="W33" s="11" t="s">
        <v>4</v>
      </c>
      <c r="X33" s="12" t="s">
        <v>0</v>
      </c>
      <c r="Y33" s="101" t="s">
        <v>5</v>
      </c>
      <c r="Z33" s="101"/>
      <c r="AA33" s="102"/>
      <c r="AB33" s="27" t="s">
        <v>19</v>
      </c>
      <c r="AC33" s="26">
        <f>SUM(F40+O40+X42)</f>
        <v>1.479166666666667</v>
      </c>
    </row>
    <row r="34" spans="1:56" ht="13.8" thickTop="1" x14ac:dyDescent="0.25">
      <c r="A34" s="14" t="s">
        <v>7</v>
      </c>
      <c r="B34" s="35">
        <v>43116</v>
      </c>
      <c r="C34" s="18">
        <v>0.33333333333333331</v>
      </c>
      <c r="D34" s="18">
        <v>0.41666666666666669</v>
      </c>
      <c r="E34" s="19"/>
      <c r="F34" s="18">
        <f t="shared" ref="F34:F37" si="7">SUM(D34-C34)</f>
        <v>8.333333333333337E-2</v>
      </c>
      <c r="G34" s="103" t="s">
        <v>29</v>
      </c>
      <c r="H34" s="104"/>
      <c r="I34" s="105"/>
      <c r="J34" s="23" t="s">
        <v>9</v>
      </c>
      <c r="K34" s="35">
        <v>43116</v>
      </c>
      <c r="L34" s="18">
        <v>0.33333333333333331</v>
      </c>
      <c r="M34" s="18">
        <v>0.41666666666666669</v>
      </c>
      <c r="N34" s="19"/>
      <c r="O34" s="18">
        <f t="shared" ref="O34:O37" si="8">SUM(M34-L34)</f>
        <v>8.333333333333337E-2</v>
      </c>
      <c r="P34" s="103" t="s">
        <v>29</v>
      </c>
      <c r="Q34" s="104"/>
      <c r="R34" s="105"/>
      <c r="S34" s="38" t="s">
        <v>8</v>
      </c>
      <c r="T34" s="35">
        <v>43116</v>
      </c>
      <c r="U34" s="18">
        <v>0.33333333333333331</v>
      </c>
      <c r="V34" s="18">
        <v>0.41666666666666669</v>
      </c>
      <c r="W34" s="19"/>
      <c r="X34" s="18">
        <f t="shared" ref="X34:X35" si="9">SUM(V34-U34)</f>
        <v>8.333333333333337E-2</v>
      </c>
      <c r="Y34" s="103" t="s">
        <v>29</v>
      </c>
      <c r="Z34" s="104"/>
      <c r="AA34" s="105"/>
    </row>
    <row r="35" spans="1:56" x14ac:dyDescent="0.25">
      <c r="A35" s="14" t="s">
        <v>7</v>
      </c>
      <c r="B35" s="15">
        <v>43118</v>
      </c>
      <c r="C35" s="18">
        <v>0.49305555555555558</v>
      </c>
      <c r="D35" s="18">
        <v>0.52777777777777779</v>
      </c>
      <c r="E35" s="19"/>
      <c r="F35" s="18">
        <f t="shared" si="7"/>
        <v>3.472222222222221E-2</v>
      </c>
      <c r="G35" s="103" t="s">
        <v>29</v>
      </c>
      <c r="H35" s="104"/>
      <c r="I35" s="105"/>
      <c r="J35" s="23" t="s">
        <v>9</v>
      </c>
      <c r="K35" s="15">
        <v>43118</v>
      </c>
      <c r="L35" s="18">
        <v>0.49305555555555558</v>
      </c>
      <c r="M35" s="18">
        <v>0.52777777777777779</v>
      </c>
      <c r="N35" s="19"/>
      <c r="O35" s="18">
        <f t="shared" si="8"/>
        <v>3.472222222222221E-2</v>
      </c>
      <c r="P35" s="103" t="s">
        <v>29</v>
      </c>
      <c r="Q35" s="104"/>
      <c r="R35" s="105"/>
      <c r="S35" s="38" t="s">
        <v>8</v>
      </c>
      <c r="T35" s="15">
        <v>43118</v>
      </c>
      <c r="U35" s="18">
        <v>0.49305555555555558</v>
      </c>
      <c r="V35" s="18">
        <v>0.52777777777777779</v>
      </c>
      <c r="W35" s="19"/>
      <c r="X35" s="18">
        <f t="shared" si="9"/>
        <v>3.472222222222221E-2</v>
      </c>
      <c r="Y35" s="103" t="s">
        <v>29</v>
      </c>
      <c r="Z35" s="104"/>
      <c r="AA35" s="105"/>
    </row>
    <row r="36" spans="1:56" x14ac:dyDescent="0.25">
      <c r="A36" s="14" t="s">
        <v>7</v>
      </c>
      <c r="B36" s="15">
        <v>43123</v>
      </c>
      <c r="C36" s="16">
        <v>0.33333333333333331</v>
      </c>
      <c r="D36" s="16">
        <v>0.41666666666666669</v>
      </c>
      <c r="E36" s="16"/>
      <c r="F36" s="18">
        <f t="shared" si="7"/>
        <v>8.333333333333337E-2</v>
      </c>
      <c r="G36" s="103" t="s">
        <v>29</v>
      </c>
      <c r="H36" s="104"/>
      <c r="I36" s="105"/>
      <c r="J36" s="23" t="s">
        <v>9</v>
      </c>
      <c r="K36" s="15">
        <v>43123</v>
      </c>
      <c r="L36" s="16">
        <v>0.33333333333333331</v>
      </c>
      <c r="M36" s="16">
        <v>0.41666666666666669</v>
      </c>
      <c r="N36" s="16"/>
      <c r="O36" s="18">
        <f t="shared" si="8"/>
        <v>8.333333333333337E-2</v>
      </c>
      <c r="P36" s="103" t="s">
        <v>29</v>
      </c>
      <c r="Q36" s="104"/>
      <c r="R36" s="105"/>
      <c r="S36" s="38" t="s">
        <v>8</v>
      </c>
      <c r="T36" s="15">
        <v>43120</v>
      </c>
      <c r="U36" s="16">
        <v>0.91666666666666663</v>
      </c>
      <c r="V36" s="16">
        <v>1</v>
      </c>
      <c r="W36" s="16"/>
      <c r="X36" s="18">
        <f t="shared" ref="X36:X37" si="10">SUM(V36-U36)</f>
        <v>8.333333333333337E-2</v>
      </c>
      <c r="Y36" s="103" t="s">
        <v>30</v>
      </c>
      <c r="Z36" s="104"/>
      <c r="AA36" s="105"/>
    </row>
    <row r="37" spans="1:56" x14ac:dyDescent="0.25">
      <c r="A37" s="14" t="s">
        <v>7</v>
      </c>
      <c r="B37" s="15">
        <v>43125</v>
      </c>
      <c r="C37" s="18">
        <v>0.49305555555555558</v>
      </c>
      <c r="D37" s="18">
        <v>0.52777777777777779</v>
      </c>
      <c r="E37" s="19"/>
      <c r="F37" s="18">
        <f t="shared" si="7"/>
        <v>3.472222222222221E-2</v>
      </c>
      <c r="G37" s="103" t="s">
        <v>29</v>
      </c>
      <c r="H37" s="104"/>
      <c r="I37" s="105"/>
      <c r="J37" s="23" t="s">
        <v>9</v>
      </c>
      <c r="K37" s="15">
        <v>43125</v>
      </c>
      <c r="L37" s="18">
        <v>0.49305555555555558</v>
      </c>
      <c r="M37" s="18">
        <v>0.52777777777777779</v>
      </c>
      <c r="N37" s="19"/>
      <c r="O37" s="18">
        <f t="shared" si="8"/>
        <v>3.472222222222221E-2</v>
      </c>
      <c r="P37" s="103" t="s">
        <v>29</v>
      </c>
      <c r="Q37" s="104"/>
      <c r="R37" s="105"/>
      <c r="S37" s="38" t="s">
        <v>8</v>
      </c>
      <c r="T37" s="15">
        <v>43121</v>
      </c>
      <c r="U37" s="16">
        <v>0</v>
      </c>
      <c r="V37" s="16">
        <v>6.25E-2</v>
      </c>
      <c r="W37" s="16"/>
      <c r="X37" s="18">
        <f t="shared" si="10"/>
        <v>6.25E-2</v>
      </c>
      <c r="Y37" s="109" t="s">
        <v>30</v>
      </c>
      <c r="Z37" s="110"/>
      <c r="AA37" s="111"/>
    </row>
    <row r="38" spans="1:56" x14ac:dyDescent="0.25">
      <c r="A38" s="14" t="s">
        <v>7</v>
      </c>
      <c r="B38" s="15">
        <v>43126</v>
      </c>
      <c r="C38" s="16">
        <v>0.66666666666666663</v>
      </c>
      <c r="D38" s="16">
        <v>0.75</v>
      </c>
      <c r="E38" s="16"/>
      <c r="F38" s="18">
        <f>SUM(D38-C38)</f>
        <v>8.333333333333337E-2</v>
      </c>
      <c r="G38" s="103" t="s">
        <v>29</v>
      </c>
      <c r="H38" s="104"/>
      <c r="I38" s="105"/>
      <c r="J38" s="23" t="s">
        <v>9</v>
      </c>
      <c r="K38" s="15">
        <v>43126</v>
      </c>
      <c r="L38" s="16">
        <v>0.66666666666666663</v>
      </c>
      <c r="M38" s="16">
        <v>0.75</v>
      </c>
      <c r="N38" s="16"/>
      <c r="O38" s="18">
        <f>SUM(M38-L38)</f>
        <v>8.333333333333337E-2</v>
      </c>
      <c r="P38" s="103" t="s">
        <v>29</v>
      </c>
      <c r="Q38" s="104"/>
      <c r="R38" s="105"/>
      <c r="S38" s="38" t="s">
        <v>8</v>
      </c>
      <c r="T38" s="15">
        <v>43123</v>
      </c>
      <c r="U38" s="16">
        <v>0.33333333333333331</v>
      </c>
      <c r="V38" s="16">
        <v>0.41666666666666669</v>
      </c>
      <c r="W38" s="16"/>
      <c r="X38" s="18">
        <f t="shared" ref="X38:X39" si="11">SUM(V38-U38)</f>
        <v>8.333333333333337E-2</v>
      </c>
      <c r="Y38" s="103" t="s">
        <v>29</v>
      </c>
      <c r="Z38" s="104"/>
      <c r="AA38" s="105"/>
    </row>
    <row r="39" spans="1:56" ht="13.8" thickBot="1" x14ac:dyDescent="0.3">
      <c r="A39" s="53" t="s">
        <v>7</v>
      </c>
      <c r="B39" s="54">
        <v>43127</v>
      </c>
      <c r="C39" s="55">
        <v>0.33333333333333331</v>
      </c>
      <c r="D39" s="55">
        <v>0.45833333333333331</v>
      </c>
      <c r="E39" s="55"/>
      <c r="F39" s="18">
        <f>SUM(D39-C39)</f>
        <v>0.125</v>
      </c>
      <c r="G39" s="106" t="s">
        <v>27</v>
      </c>
      <c r="H39" s="107"/>
      <c r="I39" s="108"/>
      <c r="J39" s="25" t="s">
        <v>9</v>
      </c>
      <c r="K39" s="54">
        <v>43127</v>
      </c>
      <c r="L39" s="55">
        <v>0.33333333333333331</v>
      </c>
      <c r="M39" s="55">
        <v>0.45833333333333331</v>
      </c>
      <c r="N39" s="55"/>
      <c r="O39" s="18">
        <f>SUM(M39-L39)</f>
        <v>0.125</v>
      </c>
      <c r="P39" s="106" t="s">
        <v>27</v>
      </c>
      <c r="Q39" s="107"/>
      <c r="R39" s="108"/>
      <c r="S39" s="38" t="s">
        <v>8</v>
      </c>
      <c r="T39" s="15">
        <v>43125</v>
      </c>
      <c r="U39" s="18">
        <v>0.49305555555555558</v>
      </c>
      <c r="V39" s="18">
        <v>0.52777777777777779</v>
      </c>
      <c r="W39" s="19"/>
      <c r="X39" s="18">
        <f t="shared" si="11"/>
        <v>3.472222222222221E-2</v>
      </c>
      <c r="Y39" s="103" t="s">
        <v>29</v>
      </c>
      <c r="Z39" s="104"/>
      <c r="AA39" s="105"/>
    </row>
    <row r="40" spans="1:56" ht="14.4" thickTop="1" thickBot="1" x14ac:dyDescent="0.3">
      <c r="A40" s="62"/>
      <c r="B40" s="63"/>
      <c r="C40" s="64"/>
      <c r="D40" s="64"/>
      <c r="E40" s="64"/>
      <c r="F40" s="67">
        <f>SUM(F34:F39)</f>
        <v>0.44444444444444453</v>
      </c>
      <c r="G40" s="65"/>
      <c r="H40" s="65"/>
      <c r="I40" s="65"/>
      <c r="J40" s="57"/>
      <c r="K40" s="63"/>
      <c r="L40" s="64"/>
      <c r="M40" s="64"/>
      <c r="N40" s="64"/>
      <c r="O40" s="67">
        <f>SUM(O34:O39)</f>
        <v>0.44444444444444453</v>
      </c>
      <c r="P40" s="65"/>
      <c r="Q40" s="65"/>
      <c r="R40" s="65"/>
      <c r="S40" s="38" t="s">
        <v>8</v>
      </c>
      <c r="T40" s="15">
        <v>43126</v>
      </c>
      <c r="U40" s="16">
        <v>0.66666666666666663</v>
      </c>
      <c r="V40" s="16">
        <v>0.75</v>
      </c>
      <c r="W40" s="16"/>
      <c r="X40" s="18">
        <f>SUM(V40-U40)</f>
        <v>8.333333333333337E-2</v>
      </c>
      <c r="Y40" s="103" t="s">
        <v>29</v>
      </c>
      <c r="Z40" s="104"/>
      <c r="AA40" s="105"/>
    </row>
    <row r="41" spans="1:56" ht="14.4" thickTop="1" thickBot="1" x14ac:dyDescent="0.3">
      <c r="A41" s="57"/>
      <c r="B41" s="46"/>
      <c r="C41" s="58"/>
      <c r="D41" s="58"/>
      <c r="E41" s="4"/>
      <c r="F41" s="58"/>
      <c r="G41" s="89"/>
      <c r="H41" s="89"/>
      <c r="I41" s="89"/>
      <c r="J41" s="57"/>
      <c r="K41" s="66"/>
      <c r="L41" s="58"/>
      <c r="M41" s="58"/>
      <c r="N41" s="4"/>
      <c r="O41" s="58"/>
      <c r="P41" s="92"/>
      <c r="Q41" s="92"/>
      <c r="R41" s="92"/>
      <c r="S41" s="56" t="s">
        <v>8</v>
      </c>
      <c r="T41" s="54">
        <v>43127</v>
      </c>
      <c r="U41" s="55">
        <v>0.33333333333333331</v>
      </c>
      <c r="V41" s="55">
        <v>0.45833333333333331</v>
      </c>
      <c r="W41" s="55"/>
      <c r="X41" s="18">
        <f>SUM(V41-U41)</f>
        <v>0.125</v>
      </c>
      <c r="Y41" s="106" t="s">
        <v>27</v>
      </c>
      <c r="Z41" s="107"/>
      <c r="AA41" s="108"/>
    </row>
    <row r="42" spans="1:56" ht="14.4" thickTop="1" thickBot="1" x14ac:dyDescent="0.3">
      <c r="A42" s="4"/>
      <c r="B42" s="59"/>
      <c r="C42" s="4"/>
      <c r="D42" s="4"/>
      <c r="E42" s="4"/>
      <c r="F42" s="60"/>
      <c r="G42" s="4"/>
      <c r="H42" s="4"/>
      <c r="I42" s="4"/>
      <c r="J42" s="57"/>
      <c r="K42" s="46"/>
      <c r="L42" s="58"/>
      <c r="M42" s="58"/>
      <c r="N42" s="4"/>
      <c r="O42" s="58"/>
      <c r="P42" s="92"/>
      <c r="Q42" s="92"/>
      <c r="R42" s="92"/>
      <c r="S42" s="62"/>
      <c r="T42" s="63"/>
      <c r="U42" s="64"/>
      <c r="V42" s="64"/>
      <c r="W42" s="64"/>
      <c r="X42" s="67">
        <f>SUM(X34:X41)</f>
        <v>0.5902777777777779</v>
      </c>
      <c r="Y42" s="65"/>
      <c r="Z42" s="65"/>
      <c r="AA42" s="65"/>
    </row>
    <row r="43" spans="1:56" ht="13.8" thickTop="1" x14ac:dyDescent="0.25">
      <c r="A43" s="4"/>
      <c r="B43" s="59"/>
      <c r="C43" s="4"/>
      <c r="D43" s="4"/>
      <c r="E43" s="4"/>
      <c r="F43" s="4"/>
      <c r="G43" s="4"/>
      <c r="H43" s="4"/>
      <c r="I43" s="4"/>
      <c r="J43" s="57"/>
      <c r="K43" s="46"/>
      <c r="L43" s="58"/>
      <c r="M43" s="58"/>
      <c r="N43" s="4"/>
      <c r="O43" s="58"/>
      <c r="P43" s="89"/>
      <c r="Q43" s="89"/>
      <c r="R43" s="89"/>
      <c r="S43" s="57"/>
      <c r="T43" s="46"/>
      <c r="U43" s="58"/>
      <c r="V43" s="58"/>
      <c r="W43" s="4"/>
      <c r="X43" s="58"/>
      <c r="Y43" s="89"/>
      <c r="Z43" s="89"/>
      <c r="AA43" s="89"/>
    </row>
    <row r="44" spans="1:56" ht="22.8" x14ac:dyDescent="0.25">
      <c r="A44" s="93" t="s">
        <v>1</v>
      </c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D44" s="4"/>
      <c r="AE44" s="32"/>
      <c r="AF44" s="33"/>
      <c r="AG44" s="33"/>
      <c r="AH44" s="4"/>
      <c r="AI44" s="34"/>
      <c r="AJ44" s="92"/>
      <c r="AK44" s="92"/>
      <c r="AL44" s="92"/>
      <c r="AM44" s="57"/>
      <c r="AN44" s="46"/>
      <c r="AO44" s="58"/>
      <c r="AP44" s="58"/>
      <c r="AQ44" s="4"/>
      <c r="AR44" s="58"/>
      <c r="AS44" s="89"/>
      <c r="AT44" s="89"/>
      <c r="AU44" s="89"/>
      <c r="AV44" s="57"/>
      <c r="AW44" s="46"/>
      <c r="AX44" s="58"/>
      <c r="AY44" s="58"/>
      <c r="AZ44" s="4"/>
      <c r="BA44" s="58"/>
      <c r="BB44" s="89"/>
      <c r="BC44" s="89"/>
      <c r="BD44" s="89"/>
    </row>
    <row r="45" spans="1:56" ht="13.8" thickBot="1" x14ac:dyDescent="0.3">
      <c r="A45" s="7"/>
      <c r="B45" s="95"/>
      <c r="C45" s="95"/>
      <c r="D45" s="96"/>
      <c r="E45" s="96"/>
      <c r="F45" s="97"/>
      <c r="G45" s="98" t="s">
        <v>31</v>
      </c>
      <c r="H45" s="99"/>
      <c r="I45" s="100"/>
      <c r="J45" s="7"/>
      <c r="K45" s="95"/>
      <c r="L45" s="95"/>
      <c r="M45" s="96"/>
      <c r="N45" s="96"/>
      <c r="O45" s="97"/>
      <c r="P45" s="98" t="str">
        <f>G45</f>
        <v>Sprint: Februar</v>
      </c>
      <c r="Q45" s="99"/>
      <c r="R45" s="100"/>
      <c r="S45" s="7"/>
      <c r="T45" s="95"/>
      <c r="U45" s="95"/>
      <c r="V45" s="96"/>
      <c r="W45" s="96"/>
      <c r="X45" s="97"/>
      <c r="Y45" s="98" t="str">
        <f>G45</f>
        <v>Sprint: Februar</v>
      </c>
      <c r="Z45" s="99"/>
      <c r="AA45" s="100"/>
      <c r="AD45" s="4"/>
      <c r="AE45" s="59"/>
      <c r="AF45" s="4"/>
      <c r="AG45" s="4"/>
      <c r="AH45" s="4"/>
      <c r="AI45" s="4"/>
      <c r="AJ45" s="4"/>
      <c r="AK45" s="4"/>
      <c r="AL45" s="4"/>
      <c r="AM45" s="57"/>
      <c r="AN45" s="46"/>
      <c r="AO45" s="58"/>
      <c r="AP45" s="58"/>
      <c r="AQ45" s="4"/>
      <c r="AR45" s="58"/>
      <c r="AS45" s="89"/>
      <c r="AT45" s="89"/>
      <c r="AU45" s="89"/>
      <c r="AV45" s="57"/>
      <c r="AW45" s="46"/>
      <c r="AX45" s="58"/>
      <c r="AY45" s="58"/>
      <c r="AZ45" s="4"/>
      <c r="BA45" s="58"/>
      <c r="BB45" s="89"/>
      <c r="BC45" s="89"/>
      <c r="BD45" s="89"/>
    </row>
    <row r="46" spans="1:56" ht="14.4" thickTop="1" thickBot="1" x14ac:dyDescent="0.3">
      <c r="A46" s="9" t="s">
        <v>7</v>
      </c>
      <c r="B46" s="10" t="s">
        <v>6</v>
      </c>
      <c r="C46" s="11" t="s">
        <v>2</v>
      </c>
      <c r="D46" s="11" t="s">
        <v>3</v>
      </c>
      <c r="E46" s="11" t="s">
        <v>4</v>
      </c>
      <c r="F46" s="12" t="s">
        <v>0</v>
      </c>
      <c r="G46" s="101" t="s">
        <v>5</v>
      </c>
      <c r="H46" s="101"/>
      <c r="I46" s="102"/>
      <c r="J46" s="42" t="s">
        <v>9</v>
      </c>
      <c r="K46" s="10" t="s">
        <v>6</v>
      </c>
      <c r="L46" s="11" t="s">
        <v>2</v>
      </c>
      <c r="M46" s="11" t="s">
        <v>3</v>
      </c>
      <c r="N46" s="11" t="s">
        <v>4</v>
      </c>
      <c r="O46" s="12" t="s">
        <v>0</v>
      </c>
      <c r="P46" s="101" t="s">
        <v>5</v>
      </c>
      <c r="Q46" s="101"/>
      <c r="R46" s="102"/>
      <c r="S46" s="13" t="s">
        <v>8</v>
      </c>
      <c r="T46" s="10" t="s">
        <v>6</v>
      </c>
      <c r="U46" s="11" t="s">
        <v>2</v>
      </c>
      <c r="V46" s="11" t="s">
        <v>3</v>
      </c>
      <c r="W46" s="11" t="s">
        <v>4</v>
      </c>
      <c r="X46" s="12" t="s">
        <v>0</v>
      </c>
      <c r="Y46" s="101" t="s">
        <v>5</v>
      </c>
      <c r="Z46" s="101"/>
      <c r="AA46" s="102"/>
      <c r="AB46" s="27" t="s">
        <v>19</v>
      </c>
      <c r="AC46" s="26">
        <f>SUM(F53+O53+X53)</f>
        <v>2.7250000000000005</v>
      </c>
      <c r="AD46" s="4"/>
      <c r="AE46" s="46"/>
      <c r="AF46" s="58"/>
      <c r="AG46" s="58"/>
      <c r="AH46" s="4"/>
      <c r="AI46" s="4"/>
      <c r="AJ46" s="90"/>
      <c r="AK46" s="90"/>
      <c r="AL46" s="4"/>
      <c r="AM46" s="4"/>
      <c r="AN46" s="4"/>
      <c r="AO46" s="4"/>
      <c r="AP46" s="4"/>
      <c r="AQ46" s="4"/>
      <c r="AR46" s="60"/>
      <c r="AS46" s="4"/>
      <c r="AT46" s="4"/>
      <c r="AU46" s="4"/>
      <c r="AV46" s="57"/>
      <c r="AW46" s="46"/>
      <c r="AX46" s="58"/>
      <c r="AY46" s="58"/>
      <c r="AZ46" s="4"/>
      <c r="BA46" s="58"/>
      <c r="BB46" s="89"/>
      <c r="BC46" s="89"/>
      <c r="BD46" s="89"/>
    </row>
    <row r="47" spans="1:56" ht="13.8" thickTop="1" x14ac:dyDescent="0.25">
      <c r="A47" s="14" t="s">
        <v>7</v>
      </c>
      <c r="B47" s="35">
        <v>43130</v>
      </c>
      <c r="C47" s="18">
        <v>0.61111111111111105</v>
      </c>
      <c r="D47" s="18">
        <v>0.72222222222222221</v>
      </c>
      <c r="E47" s="19"/>
      <c r="F47" s="18">
        <f t="shared" ref="F47:F50" si="12">SUM(D47-C47)</f>
        <v>0.11111111111111116</v>
      </c>
      <c r="G47" s="103" t="s">
        <v>35</v>
      </c>
      <c r="H47" s="104"/>
      <c r="I47" s="105"/>
      <c r="J47" s="23" t="s">
        <v>9</v>
      </c>
      <c r="K47" s="35">
        <v>43130</v>
      </c>
      <c r="L47" s="18">
        <v>0.61111111111111105</v>
      </c>
      <c r="M47" s="18">
        <v>0.72222222222222221</v>
      </c>
      <c r="N47" s="19"/>
      <c r="O47" s="18">
        <f t="shared" ref="O47:O52" si="13">SUM(M47-L47)</f>
        <v>0.11111111111111116</v>
      </c>
      <c r="P47" s="103" t="s">
        <v>35</v>
      </c>
      <c r="Q47" s="104"/>
      <c r="R47" s="105"/>
      <c r="S47" s="38" t="s">
        <v>8</v>
      </c>
      <c r="T47" s="35">
        <v>43130</v>
      </c>
      <c r="U47" s="18">
        <v>0.61111111111111105</v>
      </c>
      <c r="V47" s="18">
        <v>0.72222222222222221</v>
      </c>
      <c r="W47" s="19"/>
      <c r="X47" s="18">
        <f t="shared" ref="X47:X50" si="14">SUM(V47-U47)</f>
        <v>0.11111111111111116</v>
      </c>
      <c r="Y47" s="103" t="s">
        <v>35</v>
      </c>
      <c r="Z47" s="104"/>
      <c r="AA47" s="105"/>
      <c r="AD47" s="4"/>
      <c r="AE47" s="61"/>
      <c r="AF47" s="58"/>
      <c r="AG47" s="58"/>
      <c r="AH47" s="4"/>
      <c r="AI47" s="4"/>
      <c r="AJ47" s="91"/>
      <c r="AK47" s="91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60"/>
      <c r="BB47" s="91"/>
      <c r="BC47" s="91"/>
      <c r="BD47" s="91"/>
    </row>
    <row r="48" spans="1:56" x14ac:dyDescent="0.25">
      <c r="A48" s="14" t="s">
        <v>7</v>
      </c>
      <c r="B48" s="15">
        <v>43132</v>
      </c>
      <c r="C48" s="18">
        <v>0.49305555555555558</v>
      </c>
      <c r="D48" s="18">
        <v>0.52777777777777779</v>
      </c>
      <c r="E48" s="19"/>
      <c r="F48" s="18">
        <f t="shared" si="12"/>
        <v>3.472222222222221E-2</v>
      </c>
      <c r="G48" s="103" t="s">
        <v>35</v>
      </c>
      <c r="H48" s="104"/>
      <c r="I48" s="105"/>
      <c r="J48" s="23" t="s">
        <v>9</v>
      </c>
      <c r="K48" s="15">
        <v>43132</v>
      </c>
      <c r="L48" s="18">
        <v>0.49305555555555558</v>
      </c>
      <c r="M48" s="18">
        <v>0.52777777777777779</v>
      </c>
      <c r="N48" s="19"/>
      <c r="O48" s="18">
        <f t="shared" si="13"/>
        <v>3.472222222222221E-2</v>
      </c>
      <c r="P48" s="103" t="s">
        <v>35</v>
      </c>
      <c r="Q48" s="104"/>
      <c r="R48" s="105"/>
      <c r="S48" s="38" t="s">
        <v>8</v>
      </c>
      <c r="T48" s="15">
        <v>43132</v>
      </c>
      <c r="U48" s="18">
        <v>0.49305555555555558</v>
      </c>
      <c r="V48" s="18">
        <v>0.52777777777777779</v>
      </c>
      <c r="W48" s="19"/>
      <c r="X48" s="18">
        <f t="shared" si="14"/>
        <v>3.472222222222221E-2</v>
      </c>
      <c r="Y48" s="103" t="s">
        <v>35</v>
      </c>
      <c r="Z48" s="104"/>
      <c r="AA48" s="105"/>
      <c r="AE48" s="3"/>
    </row>
    <row r="49" spans="1:31" x14ac:dyDescent="0.25">
      <c r="A49" s="14" t="s">
        <v>7</v>
      </c>
      <c r="B49" s="35">
        <v>43137</v>
      </c>
      <c r="C49" s="18">
        <v>0.61111111111111105</v>
      </c>
      <c r="D49" s="18">
        <v>0.77777777777777779</v>
      </c>
      <c r="E49" s="16"/>
      <c r="F49" s="18">
        <f t="shared" si="12"/>
        <v>0.16666666666666674</v>
      </c>
      <c r="G49" s="103" t="s">
        <v>36</v>
      </c>
      <c r="H49" s="104"/>
      <c r="I49" s="105"/>
      <c r="J49" s="23" t="s">
        <v>9</v>
      </c>
      <c r="K49" s="35">
        <v>43137</v>
      </c>
      <c r="L49" s="18">
        <v>0.61111111111111105</v>
      </c>
      <c r="M49" s="18">
        <v>0.77777777777777779</v>
      </c>
      <c r="N49" s="16"/>
      <c r="O49" s="18">
        <f t="shared" si="13"/>
        <v>0.16666666666666674</v>
      </c>
      <c r="P49" s="103" t="s">
        <v>35</v>
      </c>
      <c r="Q49" s="104"/>
      <c r="R49" s="105"/>
      <c r="S49" s="38" t="s">
        <v>8</v>
      </c>
      <c r="T49" s="35">
        <v>43137</v>
      </c>
      <c r="U49" s="18">
        <v>0.61111111111111105</v>
      </c>
      <c r="V49" s="18">
        <v>0.77777777777777779</v>
      </c>
      <c r="W49" s="16"/>
      <c r="X49" s="18">
        <f t="shared" si="14"/>
        <v>0.16666666666666674</v>
      </c>
      <c r="Y49" s="103" t="s">
        <v>35</v>
      </c>
      <c r="Z49" s="104"/>
      <c r="AA49" s="105"/>
      <c r="AE49" s="3"/>
    </row>
    <row r="50" spans="1:31" x14ac:dyDescent="0.25">
      <c r="A50" s="14" t="s">
        <v>7</v>
      </c>
      <c r="B50" s="15">
        <v>43141</v>
      </c>
      <c r="C50" s="18">
        <v>0.7583333333333333</v>
      </c>
      <c r="D50" s="18">
        <v>0.98958333333333337</v>
      </c>
      <c r="E50" s="19"/>
      <c r="F50" s="18">
        <f t="shared" si="12"/>
        <v>0.23125000000000007</v>
      </c>
      <c r="G50" s="103" t="s">
        <v>33</v>
      </c>
      <c r="H50" s="104"/>
      <c r="I50" s="105"/>
      <c r="J50" s="23" t="s">
        <v>9</v>
      </c>
      <c r="K50" s="15">
        <v>43139</v>
      </c>
      <c r="L50" s="18">
        <v>0.66666666666666663</v>
      </c>
      <c r="M50" s="18">
        <v>0.75</v>
      </c>
      <c r="N50" s="19"/>
      <c r="O50" s="18">
        <f t="shared" si="13"/>
        <v>8.333333333333337E-2</v>
      </c>
      <c r="P50" s="103" t="s">
        <v>33</v>
      </c>
      <c r="Q50" s="104"/>
      <c r="R50" s="105"/>
      <c r="S50" s="38" t="s">
        <v>8</v>
      </c>
      <c r="T50" s="15">
        <v>43139</v>
      </c>
      <c r="U50" s="18">
        <v>0.66666666666666663</v>
      </c>
      <c r="V50" s="18">
        <v>0.75</v>
      </c>
      <c r="W50" s="19"/>
      <c r="X50" s="18">
        <f t="shared" si="14"/>
        <v>8.333333333333337E-2</v>
      </c>
      <c r="Y50" s="103" t="s">
        <v>33</v>
      </c>
      <c r="Z50" s="104"/>
      <c r="AA50" s="105"/>
      <c r="AE50" s="3"/>
    </row>
    <row r="51" spans="1:31" ht="12.75" customHeight="1" x14ac:dyDescent="0.25">
      <c r="A51" s="14" t="s">
        <v>7</v>
      </c>
      <c r="B51" s="15">
        <v>43142</v>
      </c>
      <c r="C51" s="16">
        <v>0.33333333333333331</v>
      </c>
      <c r="D51" s="16">
        <v>0.65625</v>
      </c>
      <c r="E51" s="16">
        <v>30.020833333333332</v>
      </c>
      <c r="F51" s="18">
        <f>SUM(D51-C51)</f>
        <v>0.32291666666666669</v>
      </c>
      <c r="G51" s="103" t="s">
        <v>34</v>
      </c>
      <c r="H51" s="104"/>
      <c r="I51" s="105"/>
      <c r="J51" s="23" t="s">
        <v>9</v>
      </c>
      <c r="K51" s="15">
        <v>43141</v>
      </c>
      <c r="L51" s="16">
        <v>0.75</v>
      </c>
      <c r="M51" s="16">
        <v>0.98958333333333337</v>
      </c>
      <c r="N51" s="16"/>
      <c r="O51" s="18">
        <f>SUM(M51-L51)</f>
        <v>0.23958333333333337</v>
      </c>
      <c r="P51" s="103" t="s">
        <v>33</v>
      </c>
      <c r="Q51" s="104"/>
      <c r="R51" s="105"/>
      <c r="S51" s="38" t="s">
        <v>8</v>
      </c>
      <c r="T51" s="15">
        <v>43141</v>
      </c>
      <c r="U51" s="16">
        <v>0.75</v>
      </c>
      <c r="V51" s="16">
        <v>0.98958333333333337</v>
      </c>
      <c r="W51" s="16"/>
      <c r="X51" s="18">
        <f>SUM(V51-U51)</f>
        <v>0.23958333333333337</v>
      </c>
      <c r="Y51" s="103" t="s">
        <v>33</v>
      </c>
      <c r="Z51" s="104"/>
      <c r="AA51" s="105"/>
      <c r="AE51" s="3"/>
    </row>
    <row r="52" spans="1:31" ht="13.8" thickBot="1" x14ac:dyDescent="0.3">
      <c r="A52" s="53" t="s">
        <v>7</v>
      </c>
      <c r="B52" s="15">
        <v>43143</v>
      </c>
      <c r="C52" s="55">
        <v>0.38194444444444442</v>
      </c>
      <c r="D52" s="55">
        <v>0.55277777777777781</v>
      </c>
      <c r="E52" s="55"/>
      <c r="F52" s="18">
        <f>SUM(D52-C52)</f>
        <v>0.17083333333333339</v>
      </c>
      <c r="G52" s="103" t="s">
        <v>32</v>
      </c>
      <c r="H52" s="104"/>
      <c r="I52" s="105"/>
      <c r="J52" s="25" t="s">
        <v>9</v>
      </c>
      <c r="K52" s="54">
        <v>43142</v>
      </c>
      <c r="L52" s="55">
        <v>0.45833333333333331</v>
      </c>
      <c r="M52" s="55">
        <v>0.66666666666666663</v>
      </c>
      <c r="N52" s="55"/>
      <c r="O52" s="18">
        <f t="shared" si="13"/>
        <v>0.20833333333333331</v>
      </c>
      <c r="P52" s="103" t="s">
        <v>34</v>
      </c>
      <c r="Q52" s="104"/>
      <c r="R52" s="104"/>
      <c r="S52" s="25" t="s">
        <v>8</v>
      </c>
      <c r="T52" s="21">
        <v>43142</v>
      </c>
      <c r="U52" s="22">
        <v>0.45833333333333331</v>
      </c>
      <c r="V52" s="22">
        <v>0.66666666666666663</v>
      </c>
      <c r="W52" s="22"/>
      <c r="X52" s="69">
        <f t="shared" ref="X52" si="15">SUM(V52-U52)</f>
        <v>0.20833333333333331</v>
      </c>
      <c r="Y52" s="140" t="s">
        <v>34</v>
      </c>
      <c r="Z52" s="140"/>
      <c r="AA52" s="141"/>
      <c r="AE52" s="3"/>
    </row>
    <row r="53" spans="1:31" ht="14.4" thickTop="1" thickBot="1" x14ac:dyDescent="0.3">
      <c r="A53" s="62"/>
      <c r="B53" s="63"/>
      <c r="C53" s="64"/>
      <c r="D53" s="64"/>
      <c r="E53" s="64"/>
      <c r="F53" s="67">
        <f>SUM(F47:F52)</f>
        <v>1.0375000000000003</v>
      </c>
      <c r="G53" s="65"/>
      <c r="H53" s="65"/>
      <c r="I53" s="65"/>
      <c r="J53" s="57"/>
      <c r="K53" s="63"/>
      <c r="L53" s="64"/>
      <c r="M53" s="64"/>
      <c r="N53" s="64"/>
      <c r="O53" s="67">
        <f>SUM(O47:O52)</f>
        <v>0.84375000000000022</v>
      </c>
      <c r="P53" s="65"/>
      <c r="Q53" s="65"/>
      <c r="R53" s="65"/>
      <c r="S53" s="57"/>
      <c r="T53" s="32"/>
      <c r="U53" s="33"/>
      <c r="V53" s="33"/>
      <c r="W53" s="33"/>
      <c r="X53" s="68">
        <f>SUM(X47:X52)</f>
        <v>0.84375000000000022</v>
      </c>
      <c r="Y53" s="92"/>
      <c r="Z53" s="92"/>
      <c r="AA53" s="92"/>
      <c r="AE53" s="3"/>
    </row>
    <row r="54" spans="1:31" ht="13.8" thickTop="1" x14ac:dyDescent="0.25">
      <c r="A54" s="57"/>
      <c r="B54" s="46"/>
      <c r="C54" s="58"/>
      <c r="D54" s="58"/>
      <c r="E54" s="4"/>
      <c r="F54" s="58"/>
      <c r="G54" s="89"/>
      <c r="H54" s="89"/>
      <c r="I54" s="89"/>
      <c r="J54" s="57"/>
      <c r="K54" s="66"/>
      <c r="L54" s="58"/>
      <c r="M54" s="58"/>
      <c r="N54" s="4"/>
      <c r="O54" s="58"/>
      <c r="P54" s="92"/>
      <c r="Q54" s="92"/>
      <c r="R54" s="92"/>
      <c r="S54" s="57"/>
      <c r="T54" s="32"/>
      <c r="U54" s="33"/>
      <c r="V54" s="33"/>
      <c r="W54" s="33"/>
      <c r="X54" s="58"/>
      <c r="Y54" s="89"/>
      <c r="Z54" s="89"/>
      <c r="AA54" s="89"/>
      <c r="AE54" s="3"/>
    </row>
    <row r="55" spans="1:31" ht="22.8" x14ac:dyDescent="0.25">
      <c r="A55" s="142"/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E55" s="3"/>
    </row>
    <row r="56" spans="1:31" ht="22.8" x14ac:dyDescent="0.25">
      <c r="A56" s="142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</row>
    <row r="57" spans="1:31" ht="22.8" x14ac:dyDescent="0.25">
      <c r="A57" s="93" t="s">
        <v>1</v>
      </c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</row>
    <row r="58" spans="1:31" ht="13.8" thickBot="1" x14ac:dyDescent="0.3">
      <c r="A58" s="70"/>
      <c r="B58" s="71"/>
      <c r="C58" s="70"/>
      <c r="D58" s="70"/>
      <c r="E58" s="70"/>
      <c r="F58" s="70"/>
      <c r="G58" s="149" t="s">
        <v>37</v>
      </c>
      <c r="H58" s="150"/>
      <c r="I58" s="151"/>
      <c r="J58" s="70"/>
      <c r="K58" s="70"/>
      <c r="L58" s="70"/>
      <c r="M58" s="70"/>
      <c r="N58" s="70"/>
      <c r="O58" s="70"/>
      <c r="P58" s="149" t="str">
        <f>G58</f>
        <v>Sprint: Februar-März</v>
      </c>
      <c r="Q58" s="150"/>
      <c r="R58" s="151"/>
      <c r="S58" s="70"/>
      <c r="T58" s="70"/>
      <c r="U58" s="70"/>
      <c r="V58" s="70"/>
      <c r="W58" s="70"/>
      <c r="X58" s="70"/>
      <c r="Y58" s="149" t="str">
        <f>G58</f>
        <v>Sprint: Februar-März</v>
      </c>
      <c r="Z58" s="150"/>
      <c r="AA58" s="151"/>
    </row>
    <row r="59" spans="1:31" ht="14.4" thickTop="1" thickBot="1" x14ac:dyDescent="0.3">
      <c r="A59" s="72" t="s">
        <v>7</v>
      </c>
      <c r="B59" s="73" t="s">
        <v>6</v>
      </c>
      <c r="C59" s="72" t="s">
        <v>2</v>
      </c>
      <c r="D59" s="72" t="s">
        <v>3</v>
      </c>
      <c r="E59" s="72" t="s">
        <v>4</v>
      </c>
      <c r="F59" s="72" t="s">
        <v>0</v>
      </c>
      <c r="G59" s="147" t="s">
        <v>5</v>
      </c>
      <c r="H59" s="148"/>
      <c r="I59" s="148"/>
      <c r="J59" s="80" t="s">
        <v>9</v>
      </c>
      <c r="K59" s="72" t="s">
        <v>6</v>
      </c>
      <c r="L59" s="72" t="s">
        <v>2</v>
      </c>
      <c r="M59" s="72" t="s">
        <v>3</v>
      </c>
      <c r="N59" s="72" t="s">
        <v>4</v>
      </c>
      <c r="O59" s="72" t="s">
        <v>0</v>
      </c>
      <c r="P59" s="147" t="s">
        <v>5</v>
      </c>
      <c r="Q59" s="148"/>
      <c r="R59" s="148"/>
      <c r="S59" s="80" t="s">
        <v>8</v>
      </c>
      <c r="T59" s="72" t="s">
        <v>6</v>
      </c>
      <c r="U59" s="72" t="s">
        <v>2</v>
      </c>
      <c r="V59" s="72" t="s">
        <v>3</v>
      </c>
      <c r="W59" s="72" t="s">
        <v>4</v>
      </c>
      <c r="X59" s="72" t="s">
        <v>0</v>
      </c>
      <c r="Y59" s="147" t="s">
        <v>5</v>
      </c>
      <c r="Z59" s="148"/>
      <c r="AA59" s="152"/>
      <c r="AB59" s="81" t="s">
        <v>19</v>
      </c>
      <c r="AC59" s="26">
        <f>SUM(X69+O69+F69)</f>
        <v>2.8437500000000004</v>
      </c>
    </row>
    <row r="60" spans="1:31" ht="13.8" thickTop="1" x14ac:dyDescent="0.25">
      <c r="A60" s="19" t="s">
        <v>7</v>
      </c>
      <c r="B60" s="35">
        <v>43144</v>
      </c>
      <c r="C60" s="18">
        <v>0.33333333333333331</v>
      </c>
      <c r="D60" s="18">
        <v>0.41666666666666669</v>
      </c>
      <c r="E60" s="19"/>
      <c r="F60" s="18">
        <f>SUM(D60-C60)</f>
        <v>8.333333333333337E-2</v>
      </c>
      <c r="G60" s="122" t="s">
        <v>29</v>
      </c>
      <c r="H60" s="122"/>
      <c r="I60" s="144"/>
      <c r="J60" s="74" t="s">
        <v>9</v>
      </c>
      <c r="K60" s="35">
        <v>43144</v>
      </c>
      <c r="L60" s="18">
        <v>0.33333333333333331</v>
      </c>
      <c r="M60" s="18">
        <v>0.41666666666666669</v>
      </c>
      <c r="N60" s="19"/>
      <c r="O60" s="18">
        <f>SUM(M60-L60)</f>
        <v>8.333333333333337E-2</v>
      </c>
      <c r="P60" s="122" t="s">
        <v>29</v>
      </c>
      <c r="Q60" s="122"/>
      <c r="R60" s="144"/>
      <c r="S60" s="74" t="s">
        <v>8</v>
      </c>
      <c r="T60" s="35">
        <v>43144</v>
      </c>
      <c r="U60" s="18">
        <v>0.33333333333333331</v>
      </c>
      <c r="V60" s="18">
        <v>0.41666666666666669</v>
      </c>
      <c r="W60" s="19"/>
      <c r="X60" s="18">
        <f>SUM(V60-U60)</f>
        <v>8.333333333333337E-2</v>
      </c>
      <c r="Y60" s="122" t="s">
        <v>29</v>
      </c>
      <c r="Z60" s="122"/>
      <c r="AA60" s="144"/>
    </row>
    <row r="61" spans="1:31" x14ac:dyDescent="0.25">
      <c r="A61" s="19" t="s">
        <v>7</v>
      </c>
      <c r="B61" s="35">
        <v>43144</v>
      </c>
      <c r="C61" s="18">
        <v>0.60416666666666663</v>
      </c>
      <c r="D61" s="18">
        <v>0.71875</v>
      </c>
      <c r="E61" s="19"/>
      <c r="F61" s="18">
        <f t="shared" ref="F61:F68" si="16">SUM(D61-C61)</f>
        <v>0.11458333333333337</v>
      </c>
      <c r="G61" s="122" t="s">
        <v>29</v>
      </c>
      <c r="H61" s="122"/>
      <c r="I61" s="144"/>
      <c r="J61" s="74" t="s">
        <v>9</v>
      </c>
      <c r="K61" s="35">
        <v>43144</v>
      </c>
      <c r="L61" s="18">
        <v>0.60416666666666663</v>
      </c>
      <c r="M61" s="18">
        <v>0.71875</v>
      </c>
      <c r="N61" s="19"/>
      <c r="O61" s="18">
        <f t="shared" ref="O61:O68" si="17">SUM(M61-L61)</f>
        <v>0.11458333333333337</v>
      </c>
      <c r="P61" s="122" t="s">
        <v>29</v>
      </c>
      <c r="Q61" s="122"/>
      <c r="R61" s="144"/>
      <c r="S61" s="74" t="s">
        <v>8</v>
      </c>
      <c r="T61" s="35">
        <v>43144</v>
      </c>
      <c r="U61" s="18">
        <v>0.60416666666666663</v>
      </c>
      <c r="V61" s="18">
        <v>0.71875</v>
      </c>
      <c r="W61" s="19"/>
      <c r="X61" s="18">
        <f t="shared" ref="X61:X68" si="18">SUM(V61-U61)</f>
        <v>0.11458333333333337</v>
      </c>
      <c r="Y61" s="122" t="s">
        <v>29</v>
      </c>
      <c r="Z61" s="122"/>
      <c r="AA61" s="144"/>
    </row>
    <row r="62" spans="1:31" x14ac:dyDescent="0.25">
      <c r="A62" s="19" t="s">
        <v>7</v>
      </c>
      <c r="B62" s="35">
        <v>43146</v>
      </c>
      <c r="C62" s="18">
        <v>0.49305555555555558</v>
      </c>
      <c r="D62" s="18">
        <v>0.52777777777777779</v>
      </c>
      <c r="E62" s="19"/>
      <c r="F62" s="18">
        <f t="shared" si="16"/>
        <v>3.472222222222221E-2</v>
      </c>
      <c r="G62" s="122" t="s">
        <v>29</v>
      </c>
      <c r="H62" s="122"/>
      <c r="I62" s="144"/>
      <c r="J62" s="74" t="s">
        <v>9</v>
      </c>
      <c r="K62" s="35">
        <v>43146</v>
      </c>
      <c r="L62" s="18">
        <v>0.49305555555555558</v>
      </c>
      <c r="M62" s="18">
        <v>0.52777777777777779</v>
      </c>
      <c r="N62" s="19"/>
      <c r="O62" s="18">
        <f t="shared" si="17"/>
        <v>3.472222222222221E-2</v>
      </c>
      <c r="P62" s="122" t="s">
        <v>29</v>
      </c>
      <c r="Q62" s="122"/>
      <c r="R62" s="144"/>
      <c r="S62" s="74" t="s">
        <v>8</v>
      </c>
      <c r="T62" s="35">
        <v>43146</v>
      </c>
      <c r="U62" s="18">
        <v>0.49305555555555558</v>
      </c>
      <c r="V62" s="18">
        <v>0.52777777777777779</v>
      </c>
      <c r="W62" s="19"/>
      <c r="X62" s="18">
        <f t="shared" si="18"/>
        <v>3.472222222222221E-2</v>
      </c>
      <c r="Y62" s="122" t="s">
        <v>29</v>
      </c>
      <c r="Z62" s="122"/>
      <c r="AA62" s="144"/>
    </row>
    <row r="63" spans="1:31" x14ac:dyDescent="0.25">
      <c r="A63" s="19" t="s">
        <v>7</v>
      </c>
      <c r="B63" s="35">
        <v>43154</v>
      </c>
      <c r="C63" s="18">
        <v>0.41666666666666669</v>
      </c>
      <c r="D63" s="18">
        <v>0.58333333333333337</v>
      </c>
      <c r="E63" s="19"/>
      <c r="F63" s="18">
        <f t="shared" si="16"/>
        <v>0.16666666666666669</v>
      </c>
      <c r="G63" s="122" t="s">
        <v>29</v>
      </c>
      <c r="H63" s="122"/>
      <c r="I63" s="144"/>
      <c r="J63" s="74" t="s">
        <v>9</v>
      </c>
      <c r="K63" s="35">
        <v>43154</v>
      </c>
      <c r="L63" s="18">
        <v>0.41666666666666669</v>
      </c>
      <c r="M63" s="18">
        <v>0.58333333333333337</v>
      </c>
      <c r="N63" s="19"/>
      <c r="O63" s="18">
        <f t="shared" si="17"/>
        <v>0.16666666666666669</v>
      </c>
      <c r="P63" s="122" t="s">
        <v>29</v>
      </c>
      <c r="Q63" s="122"/>
      <c r="R63" s="144"/>
      <c r="S63" s="74" t="s">
        <v>8</v>
      </c>
      <c r="T63" s="35">
        <v>43154</v>
      </c>
      <c r="U63" s="18">
        <v>0.41666666666666669</v>
      </c>
      <c r="V63" s="18">
        <v>0.58333333333333337</v>
      </c>
      <c r="W63" s="19"/>
      <c r="X63" s="18">
        <f t="shared" si="18"/>
        <v>0.16666666666666669</v>
      </c>
      <c r="Y63" s="122" t="s">
        <v>29</v>
      </c>
      <c r="Z63" s="122"/>
      <c r="AA63" s="144"/>
    </row>
    <row r="64" spans="1:31" x14ac:dyDescent="0.25">
      <c r="A64" s="19" t="s">
        <v>7</v>
      </c>
      <c r="B64" s="35">
        <v>43158</v>
      </c>
      <c r="C64" s="18">
        <v>0.33333333333333331</v>
      </c>
      <c r="D64" s="18">
        <v>0.41666666666666669</v>
      </c>
      <c r="E64" s="19"/>
      <c r="F64" s="18">
        <f t="shared" si="16"/>
        <v>8.333333333333337E-2</v>
      </c>
      <c r="G64" s="122" t="s">
        <v>29</v>
      </c>
      <c r="H64" s="122"/>
      <c r="I64" s="144"/>
      <c r="J64" s="74" t="s">
        <v>9</v>
      </c>
      <c r="K64" s="35">
        <v>43158</v>
      </c>
      <c r="L64" s="18">
        <v>0.33333333333333331</v>
      </c>
      <c r="M64" s="18">
        <v>0.41666666666666669</v>
      </c>
      <c r="N64" s="19"/>
      <c r="O64" s="18">
        <f t="shared" si="17"/>
        <v>8.333333333333337E-2</v>
      </c>
      <c r="P64" s="122" t="s">
        <v>29</v>
      </c>
      <c r="Q64" s="122"/>
      <c r="R64" s="144"/>
      <c r="S64" s="74" t="s">
        <v>8</v>
      </c>
      <c r="T64" s="35">
        <v>43158</v>
      </c>
      <c r="U64" s="18">
        <v>0.33333333333333331</v>
      </c>
      <c r="V64" s="18">
        <v>0.41666666666666669</v>
      </c>
      <c r="W64" s="19"/>
      <c r="X64" s="18">
        <f t="shared" si="18"/>
        <v>8.333333333333337E-2</v>
      </c>
      <c r="Y64" s="122" t="s">
        <v>29</v>
      </c>
      <c r="Z64" s="122"/>
      <c r="AA64" s="144"/>
    </row>
    <row r="65" spans="1:29" x14ac:dyDescent="0.25">
      <c r="A65" s="19" t="s">
        <v>7</v>
      </c>
      <c r="B65" s="35">
        <v>43160</v>
      </c>
      <c r="C65" s="18">
        <v>0.49305555555555558</v>
      </c>
      <c r="D65" s="18">
        <v>0.52777777777777779</v>
      </c>
      <c r="E65" s="19"/>
      <c r="F65" s="18">
        <f t="shared" si="16"/>
        <v>3.472222222222221E-2</v>
      </c>
      <c r="G65" s="122" t="s">
        <v>30</v>
      </c>
      <c r="H65" s="122"/>
      <c r="I65" s="144"/>
      <c r="J65" s="74" t="s">
        <v>9</v>
      </c>
      <c r="K65" s="35">
        <v>43160</v>
      </c>
      <c r="L65" s="18">
        <v>0.49305555555555558</v>
      </c>
      <c r="M65" s="18">
        <v>0.52777777777777779</v>
      </c>
      <c r="N65" s="19"/>
      <c r="O65" s="18">
        <f t="shared" si="17"/>
        <v>3.472222222222221E-2</v>
      </c>
      <c r="P65" s="122" t="s">
        <v>30</v>
      </c>
      <c r="Q65" s="122"/>
      <c r="R65" s="144"/>
      <c r="S65" s="74" t="s">
        <v>8</v>
      </c>
      <c r="T65" s="35">
        <v>43160</v>
      </c>
      <c r="U65" s="18">
        <v>0.49305555555555558</v>
      </c>
      <c r="V65" s="18">
        <v>0.52777777777777779</v>
      </c>
      <c r="W65" s="19"/>
      <c r="X65" s="18">
        <f t="shared" si="18"/>
        <v>3.472222222222221E-2</v>
      </c>
      <c r="Y65" s="122" t="s">
        <v>30</v>
      </c>
      <c r="Z65" s="122"/>
      <c r="AA65" s="144"/>
    </row>
    <row r="66" spans="1:29" x14ac:dyDescent="0.25">
      <c r="A66" s="19" t="s">
        <v>7</v>
      </c>
      <c r="B66" s="35">
        <v>43161</v>
      </c>
      <c r="C66" s="18">
        <v>0.75</v>
      </c>
      <c r="D66" s="18">
        <v>0.875</v>
      </c>
      <c r="E66" s="19"/>
      <c r="F66" s="18">
        <f t="shared" si="16"/>
        <v>0.125</v>
      </c>
      <c r="G66" s="122" t="s">
        <v>30</v>
      </c>
      <c r="H66" s="122"/>
      <c r="I66" s="144"/>
      <c r="J66" s="74" t="s">
        <v>9</v>
      </c>
      <c r="K66" s="35">
        <v>43161</v>
      </c>
      <c r="L66" s="18">
        <v>0.75</v>
      </c>
      <c r="M66" s="18">
        <v>0.83333333333333337</v>
      </c>
      <c r="N66" s="19"/>
      <c r="O66" s="18">
        <f t="shared" si="17"/>
        <v>8.333333333333337E-2</v>
      </c>
      <c r="P66" s="122" t="s">
        <v>30</v>
      </c>
      <c r="Q66" s="122"/>
      <c r="R66" s="144"/>
      <c r="S66" s="74" t="s">
        <v>8</v>
      </c>
      <c r="T66" s="35">
        <v>43161</v>
      </c>
      <c r="U66" s="18">
        <v>0.75</v>
      </c>
      <c r="V66" s="18">
        <v>0.875</v>
      </c>
      <c r="W66" s="19"/>
      <c r="X66" s="18">
        <f t="shared" si="18"/>
        <v>0.125</v>
      </c>
      <c r="Y66" s="122" t="s">
        <v>30</v>
      </c>
      <c r="Z66" s="122"/>
      <c r="AA66" s="144"/>
    </row>
    <row r="67" spans="1:29" x14ac:dyDescent="0.25">
      <c r="A67" s="19" t="s">
        <v>7</v>
      </c>
      <c r="B67" s="35">
        <v>43162</v>
      </c>
      <c r="C67" s="18">
        <v>0.75</v>
      </c>
      <c r="D67" s="18">
        <v>0.875</v>
      </c>
      <c r="E67" s="19"/>
      <c r="F67" s="18">
        <f t="shared" si="16"/>
        <v>0.125</v>
      </c>
      <c r="G67" s="122" t="s">
        <v>30</v>
      </c>
      <c r="H67" s="122"/>
      <c r="I67" s="144"/>
      <c r="J67" s="74" t="s">
        <v>9</v>
      </c>
      <c r="K67" s="35">
        <v>43162</v>
      </c>
      <c r="L67" s="18">
        <v>0.75</v>
      </c>
      <c r="M67" s="18">
        <v>0.83333333333333337</v>
      </c>
      <c r="N67" s="19"/>
      <c r="O67" s="18">
        <f t="shared" si="17"/>
        <v>8.333333333333337E-2</v>
      </c>
      <c r="P67" s="122" t="s">
        <v>30</v>
      </c>
      <c r="Q67" s="122"/>
      <c r="R67" s="144"/>
      <c r="S67" s="74" t="s">
        <v>8</v>
      </c>
      <c r="T67" s="35">
        <v>43162</v>
      </c>
      <c r="U67" s="18">
        <v>0.75</v>
      </c>
      <c r="V67" s="18">
        <v>0.875</v>
      </c>
      <c r="W67" s="19"/>
      <c r="X67" s="18">
        <f t="shared" si="18"/>
        <v>0.125</v>
      </c>
      <c r="Y67" s="122" t="s">
        <v>30</v>
      </c>
      <c r="Z67" s="122"/>
      <c r="AA67" s="144"/>
    </row>
    <row r="68" spans="1:29" ht="13.8" thickBot="1" x14ac:dyDescent="0.3">
      <c r="A68" s="75" t="s">
        <v>7</v>
      </c>
      <c r="B68" s="76">
        <v>43163</v>
      </c>
      <c r="C68" s="77">
        <v>0.75</v>
      </c>
      <c r="D68" s="77">
        <v>0.95833333333333337</v>
      </c>
      <c r="E68" s="79"/>
      <c r="F68" s="18">
        <f t="shared" si="16"/>
        <v>0.20833333333333337</v>
      </c>
      <c r="G68" s="145" t="s">
        <v>30</v>
      </c>
      <c r="H68" s="145"/>
      <c r="I68" s="146"/>
      <c r="J68" s="75" t="s">
        <v>9</v>
      </c>
      <c r="K68" s="76">
        <v>43163</v>
      </c>
      <c r="L68" s="77">
        <v>0.75</v>
      </c>
      <c r="M68" s="77">
        <v>0.95833333333333337</v>
      </c>
      <c r="N68" s="79"/>
      <c r="O68" s="18">
        <f t="shared" si="17"/>
        <v>0.20833333333333337</v>
      </c>
      <c r="P68" s="145" t="s">
        <v>30</v>
      </c>
      <c r="Q68" s="145"/>
      <c r="R68" s="146"/>
      <c r="S68" s="75" t="s">
        <v>8</v>
      </c>
      <c r="T68" s="76">
        <v>43163</v>
      </c>
      <c r="U68" s="77">
        <v>0.75</v>
      </c>
      <c r="V68" s="77">
        <v>0.95833333333333337</v>
      </c>
      <c r="W68" s="79"/>
      <c r="X68" s="18">
        <f t="shared" si="18"/>
        <v>0.20833333333333337</v>
      </c>
      <c r="Y68" s="145" t="s">
        <v>30</v>
      </c>
      <c r="Z68" s="145"/>
      <c r="AA68" s="146"/>
    </row>
    <row r="69" spans="1:29" ht="13.8" thickBot="1" x14ac:dyDescent="0.3">
      <c r="F69" s="78">
        <f>SUM(F60:F68)</f>
        <v>0.97569444444444453</v>
      </c>
      <c r="K69" s="3"/>
      <c r="O69" s="78">
        <f>SUM(O60:O68)</f>
        <v>0.89236111111111127</v>
      </c>
      <c r="T69" s="3"/>
      <c r="X69" s="78">
        <f>SUM(X60:X68)</f>
        <v>0.97569444444444453</v>
      </c>
    </row>
    <row r="71" spans="1:29" ht="22.8" x14ac:dyDescent="0.25">
      <c r="A71" s="93" t="s">
        <v>1</v>
      </c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</row>
    <row r="72" spans="1:29" ht="13.8" thickBot="1" x14ac:dyDescent="0.3">
      <c r="A72" s="70"/>
      <c r="B72" s="71"/>
      <c r="C72" s="70"/>
      <c r="D72" s="70"/>
      <c r="E72" s="70"/>
      <c r="F72" s="70"/>
      <c r="G72" s="149" t="s">
        <v>37</v>
      </c>
      <c r="H72" s="150"/>
      <c r="I72" s="151"/>
      <c r="J72" s="70"/>
      <c r="K72" s="70"/>
      <c r="L72" s="70"/>
      <c r="M72" s="70"/>
      <c r="N72" s="70"/>
      <c r="O72" s="70"/>
      <c r="P72" s="149" t="str">
        <f>G72</f>
        <v>Sprint: Februar-März</v>
      </c>
      <c r="Q72" s="150"/>
      <c r="R72" s="151"/>
      <c r="S72" s="70"/>
      <c r="T72" s="70"/>
      <c r="U72" s="70"/>
      <c r="V72" s="70"/>
      <c r="W72" s="70"/>
      <c r="X72" s="70"/>
      <c r="Y72" s="149" t="str">
        <f>G72</f>
        <v>Sprint: Februar-März</v>
      </c>
      <c r="Z72" s="150"/>
      <c r="AA72" s="151"/>
    </row>
    <row r="73" spans="1:29" ht="14.4" thickTop="1" thickBot="1" x14ac:dyDescent="0.3">
      <c r="A73" s="72" t="s">
        <v>7</v>
      </c>
      <c r="B73" s="73" t="s">
        <v>6</v>
      </c>
      <c r="C73" s="72" t="s">
        <v>2</v>
      </c>
      <c r="D73" s="72" t="s">
        <v>3</v>
      </c>
      <c r="E73" s="72" t="s">
        <v>4</v>
      </c>
      <c r="F73" s="72" t="s">
        <v>0</v>
      </c>
      <c r="G73" s="147" t="s">
        <v>5</v>
      </c>
      <c r="H73" s="148"/>
      <c r="I73" s="148"/>
      <c r="J73" s="80" t="s">
        <v>9</v>
      </c>
      <c r="K73" s="72" t="s">
        <v>6</v>
      </c>
      <c r="L73" s="72" t="s">
        <v>2</v>
      </c>
      <c r="M73" s="72" t="s">
        <v>3</v>
      </c>
      <c r="N73" s="72" t="s">
        <v>4</v>
      </c>
      <c r="O73" s="72" t="s">
        <v>0</v>
      </c>
      <c r="P73" s="147" t="s">
        <v>5</v>
      </c>
      <c r="Q73" s="148"/>
      <c r="R73" s="148"/>
      <c r="S73" s="80" t="s">
        <v>8</v>
      </c>
      <c r="T73" s="72" t="s">
        <v>6</v>
      </c>
      <c r="U73" s="72" t="s">
        <v>2</v>
      </c>
      <c r="V73" s="72" t="s">
        <v>3</v>
      </c>
      <c r="W73" s="72" t="s">
        <v>4</v>
      </c>
      <c r="X73" s="72" t="s">
        <v>0</v>
      </c>
      <c r="Y73" s="147" t="s">
        <v>5</v>
      </c>
      <c r="Z73" s="148"/>
      <c r="AA73" s="152"/>
      <c r="AB73" s="81" t="s">
        <v>19</v>
      </c>
      <c r="AC73" s="26">
        <f>SUM(X83+O83+F82)</f>
        <v>2.3333333333333335</v>
      </c>
    </row>
    <row r="74" spans="1:29" ht="13.8" thickTop="1" x14ac:dyDescent="0.25">
      <c r="A74" s="19" t="s">
        <v>7</v>
      </c>
      <c r="B74" s="35">
        <v>43165</v>
      </c>
      <c r="C74" s="18">
        <v>0.33333333333333331</v>
      </c>
      <c r="D74" s="18">
        <v>0.41666666666666669</v>
      </c>
      <c r="E74" s="19"/>
      <c r="F74" s="18">
        <f>SUM(D74-C74)</f>
        <v>8.333333333333337E-2</v>
      </c>
      <c r="G74" s="122" t="s">
        <v>29</v>
      </c>
      <c r="H74" s="122"/>
      <c r="I74" s="144"/>
      <c r="J74" s="74" t="s">
        <v>9</v>
      </c>
      <c r="K74" s="35">
        <v>43165</v>
      </c>
      <c r="L74" s="18">
        <v>0.33333333333333331</v>
      </c>
      <c r="M74" s="18">
        <v>0.41666666666666669</v>
      </c>
      <c r="N74" s="19"/>
      <c r="O74" s="18">
        <f>SUM(M74-L74)</f>
        <v>8.333333333333337E-2</v>
      </c>
      <c r="P74" s="122" t="s">
        <v>29</v>
      </c>
      <c r="Q74" s="122"/>
      <c r="R74" s="144"/>
      <c r="S74" s="74" t="s">
        <v>8</v>
      </c>
      <c r="T74" s="35">
        <v>43165</v>
      </c>
      <c r="U74" s="18">
        <v>0.33333333333333331</v>
      </c>
      <c r="V74" s="18">
        <v>0.41666666666666669</v>
      </c>
      <c r="W74" s="19"/>
      <c r="X74" s="18">
        <f>SUM(V74-U74)</f>
        <v>8.333333333333337E-2</v>
      </c>
      <c r="Y74" s="122" t="s">
        <v>29</v>
      </c>
      <c r="Z74" s="122"/>
      <c r="AA74" s="144"/>
    </row>
    <row r="75" spans="1:29" x14ac:dyDescent="0.25">
      <c r="A75" s="19" t="s">
        <v>7</v>
      </c>
      <c r="B75" s="35">
        <v>43165</v>
      </c>
      <c r="C75" s="18">
        <v>0.60416666666666663</v>
      </c>
      <c r="D75" s="18">
        <v>0.71875</v>
      </c>
      <c r="E75" s="19"/>
      <c r="F75" s="18">
        <f t="shared" ref="F75:F81" si="19">SUM(D75-C75)</f>
        <v>0.11458333333333337</v>
      </c>
      <c r="G75" s="122" t="s">
        <v>29</v>
      </c>
      <c r="H75" s="122"/>
      <c r="I75" s="144"/>
      <c r="J75" s="74" t="s">
        <v>9</v>
      </c>
      <c r="K75" s="35">
        <v>43165</v>
      </c>
      <c r="L75" s="18">
        <v>0.60416666666666663</v>
      </c>
      <c r="M75" s="18">
        <v>0.71875</v>
      </c>
      <c r="N75" s="19"/>
      <c r="O75" s="18">
        <f t="shared" ref="O75:O81" si="20">SUM(M75-L75)</f>
        <v>0.11458333333333337</v>
      </c>
      <c r="P75" s="122" t="s">
        <v>29</v>
      </c>
      <c r="Q75" s="122"/>
      <c r="R75" s="144"/>
      <c r="S75" s="74" t="s">
        <v>8</v>
      </c>
      <c r="T75" s="35">
        <v>43165</v>
      </c>
      <c r="U75" s="18">
        <v>0.60416666666666663</v>
      </c>
      <c r="V75" s="18">
        <v>0.71875</v>
      </c>
      <c r="W75" s="19"/>
      <c r="X75" s="18">
        <f t="shared" ref="X75:X81" si="21">SUM(V75-U75)</f>
        <v>0.11458333333333337</v>
      </c>
      <c r="Y75" s="122" t="s">
        <v>29</v>
      </c>
      <c r="Z75" s="122"/>
      <c r="AA75" s="144"/>
    </row>
    <row r="76" spans="1:29" x14ac:dyDescent="0.25">
      <c r="A76" s="19" t="s">
        <v>7</v>
      </c>
      <c r="B76" s="35">
        <v>43167</v>
      </c>
      <c r="C76" s="18">
        <v>0.49305555555555558</v>
      </c>
      <c r="D76" s="18">
        <v>0.52777777777777779</v>
      </c>
      <c r="E76" s="19"/>
      <c r="F76" s="18">
        <f t="shared" si="19"/>
        <v>3.472222222222221E-2</v>
      </c>
      <c r="G76" s="122" t="s">
        <v>29</v>
      </c>
      <c r="H76" s="122"/>
      <c r="I76" s="144"/>
      <c r="J76" s="74" t="s">
        <v>9</v>
      </c>
      <c r="K76" s="35">
        <v>43167</v>
      </c>
      <c r="L76" s="18">
        <v>0.49305555555555558</v>
      </c>
      <c r="M76" s="18">
        <v>0.52777777777777779</v>
      </c>
      <c r="N76" s="19"/>
      <c r="O76" s="18">
        <f t="shared" si="20"/>
        <v>3.472222222222221E-2</v>
      </c>
      <c r="P76" s="122" t="s">
        <v>29</v>
      </c>
      <c r="Q76" s="122"/>
      <c r="R76" s="144"/>
      <c r="S76" s="74" t="s">
        <v>8</v>
      </c>
      <c r="T76" s="35">
        <v>43167</v>
      </c>
      <c r="U76" s="18">
        <v>0.49305555555555558</v>
      </c>
      <c r="V76" s="18">
        <v>0.52777777777777779</v>
      </c>
      <c r="W76" s="19"/>
      <c r="X76" s="18">
        <f t="shared" si="21"/>
        <v>3.472222222222221E-2</v>
      </c>
      <c r="Y76" s="122" t="s">
        <v>29</v>
      </c>
      <c r="Z76" s="122"/>
      <c r="AA76" s="144"/>
    </row>
    <row r="77" spans="1:29" x14ac:dyDescent="0.25">
      <c r="A77" s="19" t="s">
        <v>7</v>
      </c>
      <c r="B77" s="35">
        <v>43168</v>
      </c>
      <c r="C77" s="18">
        <v>0.58333333333333337</v>
      </c>
      <c r="D77" s="18">
        <v>0.66666666666666663</v>
      </c>
      <c r="E77" s="19"/>
      <c r="F77" s="18">
        <f t="shared" si="19"/>
        <v>8.3333333333333259E-2</v>
      </c>
      <c r="G77" s="122" t="s">
        <v>29</v>
      </c>
      <c r="H77" s="122"/>
      <c r="I77" s="144"/>
      <c r="J77" s="74" t="s">
        <v>9</v>
      </c>
      <c r="K77" s="35">
        <v>43168</v>
      </c>
      <c r="L77" s="18">
        <v>0.58333333333333337</v>
      </c>
      <c r="M77" s="18">
        <v>0.66666666666666663</v>
      </c>
      <c r="N77" s="19"/>
      <c r="O77" s="18">
        <f t="shared" si="20"/>
        <v>8.3333333333333259E-2</v>
      </c>
      <c r="P77" s="122" t="s">
        <v>30</v>
      </c>
      <c r="Q77" s="122"/>
      <c r="R77" s="144"/>
      <c r="S77" s="74" t="s">
        <v>8</v>
      </c>
      <c r="T77" s="35">
        <v>43168</v>
      </c>
      <c r="U77" s="18">
        <v>0.58333333333333337</v>
      </c>
      <c r="V77" s="18">
        <v>0.66666666666666663</v>
      </c>
      <c r="W77" s="19"/>
      <c r="X77" s="18">
        <f t="shared" si="21"/>
        <v>8.3333333333333259E-2</v>
      </c>
      <c r="Y77" s="122" t="s">
        <v>30</v>
      </c>
      <c r="Z77" s="122"/>
      <c r="AA77" s="144"/>
    </row>
    <row r="78" spans="1:29" x14ac:dyDescent="0.25">
      <c r="A78" s="19" t="s">
        <v>7</v>
      </c>
      <c r="B78" s="35">
        <v>43172</v>
      </c>
      <c r="C78" s="18">
        <v>0.33333333333333331</v>
      </c>
      <c r="D78" s="18">
        <v>0.41666666666666669</v>
      </c>
      <c r="E78" s="19"/>
      <c r="F78" s="18">
        <f t="shared" si="19"/>
        <v>8.333333333333337E-2</v>
      </c>
      <c r="G78" s="122" t="s">
        <v>29</v>
      </c>
      <c r="H78" s="122"/>
      <c r="I78" s="144"/>
      <c r="J78" s="74" t="s">
        <v>9</v>
      </c>
      <c r="K78" s="35">
        <v>43172</v>
      </c>
      <c r="L78" s="18">
        <v>0.33333333333333331</v>
      </c>
      <c r="M78" s="18">
        <v>0.41666666666666669</v>
      </c>
      <c r="N78" s="19"/>
      <c r="O78" s="18">
        <f t="shared" si="20"/>
        <v>8.333333333333337E-2</v>
      </c>
      <c r="P78" s="122" t="s">
        <v>30</v>
      </c>
      <c r="Q78" s="122"/>
      <c r="R78" s="144"/>
      <c r="S78" s="74" t="s">
        <v>8</v>
      </c>
      <c r="T78" s="35">
        <v>43172</v>
      </c>
      <c r="U78" s="18">
        <v>0.33333333333333331</v>
      </c>
      <c r="V78" s="18">
        <v>0.41666666666666669</v>
      </c>
      <c r="W78" s="19"/>
      <c r="X78" s="18">
        <f t="shared" si="21"/>
        <v>8.333333333333337E-2</v>
      </c>
      <c r="Y78" s="122" t="s">
        <v>30</v>
      </c>
      <c r="Z78" s="122"/>
      <c r="AA78" s="144"/>
    </row>
    <row r="79" spans="1:29" x14ac:dyDescent="0.25">
      <c r="A79" s="19" t="s">
        <v>7</v>
      </c>
      <c r="B79" s="35">
        <v>43172</v>
      </c>
      <c r="C79" s="18">
        <v>0.60416666666666663</v>
      </c>
      <c r="D79" s="18">
        <v>0.71875</v>
      </c>
      <c r="E79" s="19"/>
      <c r="F79" s="18">
        <f t="shared" si="19"/>
        <v>0.11458333333333337</v>
      </c>
      <c r="G79" s="122" t="s">
        <v>30</v>
      </c>
      <c r="H79" s="122"/>
      <c r="I79" s="144"/>
      <c r="J79" s="74" t="s">
        <v>9</v>
      </c>
      <c r="K79" s="35">
        <v>43172</v>
      </c>
      <c r="L79" s="18">
        <v>0.60416666666666663</v>
      </c>
      <c r="M79" s="18">
        <v>0.71875</v>
      </c>
      <c r="N79" s="19"/>
      <c r="O79" s="18">
        <f t="shared" si="20"/>
        <v>0.11458333333333337</v>
      </c>
      <c r="P79" s="122" t="s">
        <v>30</v>
      </c>
      <c r="Q79" s="122"/>
      <c r="R79" s="144"/>
      <c r="S79" s="74" t="s">
        <v>8</v>
      </c>
      <c r="T79" s="35">
        <v>43172</v>
      </c>
      <c r="U79" s="18">
        <v>0.60416666666666663</v>
      </c>
      <c r="V79" s="18">
        <v>0.71875</v>
      </c>
      <c r="W79" s="19"/>
      <c r="X79" s="18">
        <f t="shared" si="21"/>
        <v>0.11458333333333337</v>
      </c>
      <c r="Y79" s="122" t="s">
        <v>30</v>
      </c>
      <c r="Z79" s="122"/>
      <c r="AA79" s="144"/>
    </row>
    <row r="80" spans="1:29" x14ac:dyDescent="0.25">
      <c r="A80" s="19" t="s">
        <v>7</v>
      </c>
      <c r="B80" s="35">
        <v>43174</v>
      </c>
      <c r="C80" s="18">
        <v>0.49305555555555558</v>
      </c>
      <c r="D80" s="18">
        <v>0.52777777777777779</v>
      </c>
      <c r="E80" s="19"/>
      <c r="F80" s="18">
        <f t="shared" si="19"/>
        <v>3.472222222222221E-2</v>
      </c>
      <c r="G80" s="122" t="s">
        <v>30</v>
      </c>
      <c r="H80" s="122"/>
      <c r="I80" s="144"/>
      <c r="J80" s="74" t="s">
        <v>9</v>
      </c>
      <c r="K80" s="35">
        <v>43174</v>
      </c>
      <c r="L80" s="18">
        <v>0.49305555555555558</v>
      </c>
      <c r="M80" s="18">
        <v>0.52777777777777779</v>
      </c>
      <c r="N80" s="19"/>
      <c r="O80" s="18">
        <f t="shared" si="20"/>
        <v>3.472222222222221E-2</v>
      </c>
      <c r="P80" s="122" t="s">
        <v>30</v>
      </c>
      <c r="Q80" s="122"/>
      <c r="R80" s="144"/>
      <c r="S80" s="74" t="s">
        <v>8</v>
      </c>
      <c r="T80" s="35">
        <v>43174</v>
      </c>
      <c r="U80" s="18">
        <v>0.49305555555555558</v>
      </c>
      <c r="V80" s="18">
        <v>0.52777777777777779</v>
      </c>
      <c r="W80" s="19"/>
      <c r="X80" s="18">
        <f t="shared" si="21"/>
        <v>3.472222222222221E-2</v>
      </c>
      <c r="Y80" s="122" t="s">
        <v>30</v>
      </c>
      <c r="Z80" s="122"/>
      <c r="AA80" s="144"/>
    </row>
    <row r="81" spans="1:27" ht="13.8" thickBot="1" x14ac:dyDescent="0.3">
      <c r="A81" s="75" t="s">
        <v>7</v>
      </c>
      <c r="B81" s="76">
        <v>43175</v>
      </c>
      <c r="C81" s="77">
        <v>0.58333333333333337</v>
      </c>
      <c r="D81" s="77">
        <v>0.875</v>
      </c>
      <c r="E81" s="79"/>
      <c r="F81" s="18">
        <f t="shared" si="19"/>
        <v>0.29166666666666663</v>
      </c>
      <c r="G81" s="145" t="s">
        <v>30</v>
      </c>
      <c r="H81" s="145"/>
      <c r="I81" s="146"/>
      <c r="J81" s="86" t="s">
        <v>9</v>
      </c>
      <c r="K81" s="35">
        <v>43175</v>
      </c>
      <c r="L81" s="18">
        <v>0.58333333333333337</v>
      </c>
      <c r="M81" s="18">
        <v>0.70833333333333337</v>
      </c>
      <c r="N81" s="87"/>
      <c r="O81" s="18">
        <f t="shared" si="20"/>
        <v>0.125</v>
      </c>
      <c r="P81" s="122" t="s">
        <v>30</v>
      </c>
      <c r="Q81" s="122"/>
      <c r="R81" s="144"/>
      <c r="S81" s="86" t="s">
        <v>8</v>
      </c>
      <c r="T81" s="35">
        <v>43175</v>
      </c>
      <c r="U81" s="18">
        <v>0.58333333333333337</v>
      </c>
      <c r="V81" s="18">
        <v>0.66666666666666663</v>
      </c>
      <c r="W81" s="87"/>
      <c r="X81" s="18">
        <f t="shared" si="21"/>
        <v>8.3333333333333259E-2</v>
      </c>
      <c r="Y81" s="122" t="s">
        <v>30</v>
      </c>
      <c r="Z81" s="122"/>
      <c r="AA81" s="144"/>
    </row>
    <row r="82" spans="1:27" ht="13.8" thickBot="1" x14ac:dyDescent="0.3">
      <c r="F82" s="78">
        <f>SUM(F74:F81)</f>
        <v>0.84027777777777779</v>
      </c>
      <c r="J82" s="82" t="s">
        <v>9</v>
      </c>
      <c r="K82" s="83">
        <v>43178</v>
      </c>
      <c r="L82" s="84">
        <v>0.41666666666666669</v>
      </c>
      <c r="M82" s="84">
        <v>0.70833333333333337</v>
      </c>
      <c r="N82" s="88">
        <v>0.14583333333333334</v>
      </c>
      <c r="O82" s="52">
        <f>SUM(M82-L82-N82)</f>
        <v>0.14583333333333334</v>
      </c>
      <c r="P82" s="153" t="s">
        <v>30</v>
      </c>
      <c r="Q82" s="153"/>
      <c r="R82" s="154"/>
      <c r="S82" s="82" t="s">
        <v>8</v>
      </c>
      <c r="T82" s="83">
        <v>43178</v>
      </c>
      <c r="U82" s="84">
        <v>0.66666666666666663</v>
      </c>
      <c r="V82" s="84">
        <v>0.70833333333333337</v>
      </c>
      <c r="W82" s="85"/>
      <c r="X82" s="52">
        <f t="shared" ref="X82" si="22">SUM(V82-U82)</f>
        <v>4.1666666666666741E-2</v>
      </c>
      <c r="Y82" s="153" t="s">
        <v>30</v>
      </c>
      <c r="Z82" s="153"/>
      <c r="AA82" s="154"/>
    </row>
    <row r="83" spans="1:27" ht="13.8" thickBot="1" x14ac:dyDescent="0.3">
      <c r="K83" s="3"/>
      <c r="O83" s="78">
        <f>SUM(O74:O82)</f>
        <v>0.81944444444444453</v>
      </c>
      <c r="T83" s="3"/>
      <c r="X83" s="78">
        <f>SUM(X74:X82)</f>
        <v>0.67361111111111116</v>
      </c>
    </row>
  </sheetData>
  <mergeCells count="222">
    <mergeCell ref="G80:I80"/>
    <mergeCell ref="P80:R80"/>
    <mergeCell ref="Y80:AA80"/>
    <mergeCell ref="G81:I81"/>
    <mergeCell ref="P81:R81"/>
    <mergeCell ref="Y81:AA81"/>
    <mergeCell ref="Y82:AA82"/>
    <mergeCell ref="P82:R82"/>
    <mergeCell ref="P78:R78"/>
    <mergeCell ref="Y78:AA78"/>
    <mergeCell ref="G78:I78"/>
    <mergeCell ref="G79:I79"/>
    <mergeCell ref="P79:R79"/>
    <mergeCell ref="Y79:AA79"/>
    <mergeCell ref="G75:I75"/>
    <mergeCell ref="P75:R75"/>
    <mergeCell ref="Y75:AA75"/>
    <mergeCell ref="G76:I76"/>
    <mergeCell ref="P76:R76"/>
    <mergeCell ref="Y76:AA76"/>
    <mergeCell ref="G77:I77"/>
    <mergeCell ref="P77:R77"/>
    <mergeCell ref="Y77:AA77"/>
    <mergeCell ref="A71:AA71"/>
    <mergeCell ref="G72:I72"/>
    <mergeCell ref="P72:R72"/>
    <mergeCell ref="Y72:AA72"/>
    <mergeCell ref="G73:I73"/>
    <mergeCell ref="P73:R73"/>
    <mergeCell ref="Y73:AA73"/>
    <mergeCell ref="G74:I74"/>
    <mergeCell ref="P74:R74"/>
    <mergeCell ref="Y74:AA74"/>
    <mergeCell ref="Y64:AA64"/>
    <mergeCell ref="Y65:AA65"/>
    <mergeCell ref="Y66:AA66"/>
    <mergeCell ref="Y67:AA67"/>
    <mergeCell ref="Y68:AA68"/>
    <mergeCell ref="Y59:AA59"/>
    <mergeCell ref="Y58:AA58"/>
    <mergeCell ref="P59:R59"/>
    <mergeCell ref="P58:R58"/>
    <mergeCell ref="G64:I64"/>
    <mergeCell ref="G65:I65"/>
    <mergeCell ref="G66:I66"/>
    <mergeCell ref="G67:I67"/>
    <mergeCell ref="G68:I68"/>
    <mergeCell ref="G59:I59"/>
    <mergeCell ref="G58:I58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A55:AA55"/>
    <mergeCell ref="A56:AA56"/>
    <mergeCell ref="A57:AA57"/>
    <mergeCell ref="G60:I60"/>
    <mergeCell ref="G61:I61"/>
    <mergeCell ref="G62:I62"/>
    <mergeCell ref="G63:I63"/>
    <mergeCell ref="Y60:AA60"/>
    <mergeCell ref="Y61:AA61"/>
    <mergeCell ref="Y62:AA62"/>
    <mergeCell ref="Y63:AA63"/>
    <mergeCell ref="Y53:AA53"/>
    <mergeCell ref="G54:I54"/>
    <mergeCell ref="P54:R54"/>
    <mergeCell ref="Y54:AA54"/>
    <mergeCell ref="G50:I50"/>
    <mergeCell ref="P50:R50"/>
    <mergeCell ref="Y50:AA50"/>
    <mergeCell ref="G51:I51"/>
    <mergeCell ref="P51:R51"/>
    <mergeCell ref="Y51:AA51"/>
    <mergeCell ref="G52:I52"/>
    <mergeCell ref="P52:R52"/>
    <mergeCell ref="Y52:AA52"/>
    <mergeCell ref="Y46:AA46"/>
    <mergeCell ref="G47:I47"/>
    <mergeCell ref="P47:R47"/>
    <mergeCell ref="Y47:AA47"/>
    <mergeCell ref="G48:I48"/>
    <mergeCell ref="P48:R48"/>
    <mergeCell ref="Y48:AA48"/>
    <mergeCell ref="G49:I49"/>
    <mergeCell ref="P49:R49"/>
    <mergeCell ref="Y49:AA49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A13:AA13"/>
    <mergeCell ref="B14:C14"/>
    <mergeCell ref="D14:F14"/>
    <mergeCell ref="Y19:AA19"/>
    <mergeCell ref="Y20:AA20"/>
    <mergeCell ref="P17:R17"/>
    <mergeCell ref="P19:R19"/>
    <mergeCell ref="G14:I14"/>
    <mergeCell ref="P14:R14"/>
    <mergeCell ref="P5:R7"/>
    <mergeCell ref="Y9:AA9"/>
    <mergeCell ref="Y14:AA14"/>
    <mergeCell ref="G17:I17"/>
    <mergeCell ref="G19:I19"/>
    <mergeCell ref="G18:I18"/>
    <mergeCell ref="A1:AA1"/>
    <mergeCell ref="P2:R2"/>
    <mergeCell ref="G2:I2"/>
    <mergeCell ref="B2:C2"/>
    <mergeCell ref="D2:F2"/>
    <mergeCell ref="G4:I4"/>
    <mergeCell ref="G5:I5"/>
    <mergeCell ref="P8:R8"/>
    <mergeCell ref="P9:R9"/>
    <mergeCell ref="Y5:AA5"/>
    <mergeCell ref="G6:I6"/>
    <mergeCell ref="G7:I7"/>
    <mergeCell ref="Y2:AA2"/>
    <mergeCell ref="G3:I3"/>
    <mergeCell ref="G8:I8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AS45:AU45"/>
    <mergeCell ref="BB45:BD45"/>
    <mergeCell ref="AJ46:AK46"/>
    <mergeCell ref="BB46:BD46"/>
    <mergeCell ref="AJ47:AK47"/>
    <mergeCell ref="BB47:BD47"/>
    <mergeCell ref="P42:R42"/>
    <mergeCell ref="P43:R43"/>
    <mergeCell ref="Y43:AA43"/>
    <mergeCell ref="AJ44:AL44"/>
    <mergeCell ref="AS44:AU44"/>
    <mergeCell ref="BB44:BD44"/>
    <mergeCell ref="A44:AA44"/>
    <mergeCell ref="B45:C45"/>
    <mergeCell ref="D45:F45"/>
    <mergeCell ref="G45:I45"/>
    <mergeCell ref="K45:L45"/>
    <mergeCell ref="M45:O45"/>
    <mergeCell ref="P45:R45"/>
    <mergeCell ref="T45:U45"/>
    <mergeCell ref="V45:X45"/>
    <mergeCell ref="Y45:AA45"/>
    <mergeCell ref="G46:I46"/>
    <mergeCell ref="P46:R46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.2" x14ac:dyDescent="0.25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Markus Schwarz</cp:lastModifiedBy>
  <cp:lastPrinted>2013-03-12T15:22:31Z</cp:lastPrinted>
  <dcterms:created xsi:type="dcterms:W3CDTF">1996-07-08T20:04:52Z</dcterms:created>
  <dcterms:modified xsi:type="dcterms:W3CDTF">2022-03-21T07:11:24Z</dcterms:modified>
  <cp:category/>
</cp:coreProperties>
</file>