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082D982D-F6EE-4804-A326-37C5E658BFF8}" xr6:coauthVersionLast="47" xr6:coauthVersionMax="47" xr10:uidLastSave="{00000000-0000-0000-0000-000000000000}"/>
  <bookViews>
    <workbookView showSheetTabs="0" xWindow="12" yWindow="12" windowWidth="23016" windowHeight="1201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18" i="1" l="1"/>
  <c r="X128" i="1"/>
  <c r="F129" i="1"/>
  <c r="F119" i="1"/>
  <c r="F120" i="1"/>
  <c r="F121" i="1"/>
  <c r="F122" i="1"/>
  <c r="F123" i="1"/>
  <c r="F124" i="1"/>
  <c r="F125" i="1"/>
  <c r="F126" i="1"/>
  <c r="F127" i="1"/>
  <c r="F128" i="1"/>
  <c r="X119" i="1"/>
  <c r="X120" i="1"/>
  <c r="X121" i="1"/>
  <c r="X122" i="1"/>
  <c r="X123" i="1"/>
  <c r="X124" i="1"/>
  <c r="X125" i="1"/>
  <c r="X126" i="1"/>
  <c r="X127" i="1"/>
  <c r="O125" i="1"/>
  <c r="O126" i="1"/>
  <c r="O127" i="1"/>
  <c r="O118" i="1"/>
  <c r="O119" i="1"/>
  <c r="O120" i="1"/>
  <c r="O121" i="1"/>
  <c r="O122" i="1"/>
  <c r="O123" i="1"/>
  <c r="O124" i="1"/>
  <c r="O128" i="1"/>
  <c r="O129" i="1"/>
  <c r="X118" i="1"/>
  <c r="F118" i="1"/>
  <c r="Y116" i="1"/>
  <c r="P116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O102" i="1"/>
  <c r="O103" i="1"/>
  <c r="O104" i="1"/>
  <c r="O105" i="1"/>
  <c r="O106" i="1"/>
  <c r="O107" i="1"/>
  <c r="O108" i="1"/>
  <c r="O109" i="1"/>
  <c r="O11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O101" i="1"/>
  <c r="Y99" i="1"/>
  <c r="P99" i="1"/>
  <c r="X87" i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74" i="1"/>
  <c r="F75" i="1"/>
  <c r="F76" i="1"/>
  <c r="F77" i="1"/>
  <c r="F78" i="1"/>
  <c r="F79" i="1"/>
  <c r="F80" i="1"/>
  <c r="F82" i="1"/>
  <c r="O81" i="1"/>
  <c r="O74" i="1"/>
  <c r="O75" i="1"/>
  <c r="O76" i="1"/>
  <c r="O77" i="1"/>
  <c r="O78" i="1"/>
  <c r="O79" i="1"/>
  <c r="O80" i="1"/>
  <c r="O82" i="1"/>
  <c r="O83" i="1"/>
  <c r="X74" i="1"/>
  <c r="X75" i="1"/>
  <c r="X76" i="1"/>
  <c r="X77" i="1"/>
  <c r="X78" i="1"/>
  <c r="X79" i="1"/>
  <c r="X80" i="1"/>
  <c r="X81" i="1"/>
  <c r="X82" i="1"/>
  <c r="X83" i="1"/>
  <c r="AC73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  <c r="O111" i="1"/>
</calcChain>
</file>

<file path=xl/sharedStrings.xml><?xml version="1.0" encoding="utf-8"?>
<sst xmlns="http://schemas.openxmlformats.org/spreadsheetml/2006/main" count="679" uniqueCount="51">
  <si>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</si>
  <si>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</si>
  <si>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</si>
  <si>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</si>
  <si>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</si>
  <si>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</si>
  <si>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</si>
  <si>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</si>
  <si>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</si>
  <si>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</si>
  <si>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</si>
  <si>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</si>
  <si>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</si>
  <si>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</si>
  <si>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</si>
  <si>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</si>
  <si>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</si>
  <si>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</si>
  <si>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</si>
  <si>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</si>
  <si>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</si>
  <si>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</si>
  <si>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</si>
  <si>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</si>
  <si>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</si>
  <si>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</si>
  <si>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</si>
  <si>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</si>
  <si>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</si>
  <si>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</si>
  <si>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</si>
  <si>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</si>
  <si>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</si>
  <si>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</si>
  <si>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</si>
  <si>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</si>
  <si>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</si>
  <si>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</si>
  <si>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</si>
  <si>
    <t>Sprint: Aprill</t>
  </si>
  <si>
    <t>#5 Backend Code Bearbeiten</t>
  </si>
  <si>
    <t>#4 Userstories auf Issues Zuordnen / #6 UI Design</t>
  </si>
  <si>
    <t>#U6 UI Design</t>
  </si>
  <si>
    <t>#3 Zeitauzeichnung auf UserStories / #U6 UI Design</t>
  </si>
  <si>
    <t>#7 Stamdaten Anlegen Editiren Löschen</t>
  </si>
  <si>
    <t>Readme</t>
  </si>
  <si>
    <t>Sprint: Mai</t>
  </si>
  <si>
    <t>Besprechung nutzen und grund des Projectes</t>
  </si>
  <si>
    <t>UI-Design</t>
  </si>
  <si>
    <t>Github Actions &amp; Github Secreates</t>
  </si>
  <si>
    <t>Servereinstellungen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</si>
</sst>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  <xf numFmtId="20" fontId="3" fillId="0" borderId="43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4" fontId="3" fillId="0" borderId="42" xfId="0" applyNumberFormat="1" applyFont="1" applyBorder="1" applyAlignment="1">
      <alignment horizontal="left" vertical="center"/>
    </xf>
    <xf numFmtId="20" fontId="3" fillId="0" borderId="42" xfId="0" applyNumberFormat="1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6" fontId="3" fillId="0" borderId="16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14" fontId="3" fillId="0" borderId="39" xfId="0" applyNumberFormat="1" applyFont="1" applyBorder="1" applyAlignment="1">
      <alignment horizontal="left" vertical="center"/>
    </xf>
    <xf numFmtId="20" fontId="3" fillId="0" borderId="3" xfId="0" applyNumberFormat="1" applyFont="1" applyBorder="1" applyAlignment="1">
      <alignment vertical="center"/>
    </xf>
    <xf numFmtId="46" fontId="3" fillId="0" borderId="0" xfId="0" applyNumberFormat="1" applyFont="1" applyBorder="1" applyAlignment="1">
      <alignment horizontal="left" vertical="center"/>
    </xf>
    <xf numFmtId="0" fontId="3" fillId="0" borderId="71" xfId="0" applyFont="1" applyBorder="1" applyAlignment="1">
      <alignment vertical="center"/>
    </xf>
    <xf numFmtId="0" fontId="1" fillId="0" borderId="5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0" fontId="3" fillId="0" borderId="47" xfId="0" applyNumberFormat="1" applyFont="1" applyBorder="1" applyAlignment="1">
      <alignment vertical="center"/>
    </xf>
    <xf numFmtId="0" fontId="1" fillId="2" borderId="28" xfId="0" quotePrefix="1" applyFont="1" applyFill="1" applyBorder="1" applyAlignment="1">
      <alignment horizontal="center" vertical="center" wrapText="1"/>
    </xf>
    <xf numFmtId="0" fontId="1" fillId="2" borderId="29" xfId="0" quotePrefix="1" applyFont="1" applyFill="1" applyBorder="1" applyAlignment="1">
      <alignment horizontal="center" vertical="center" wrapText="1"/>
    </xf>
    <xf numFmtId="0" fontId="1" fillId="2" borderId="30" xfId="0" quotePrefix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0"/>
  <sheetViews>
    <sheetView showGridLines="0" tabSelected="1" topLeftCell="A109" zoomScaleNormal="100" zoomScalePageLayoutView="115" workbookViewId="0">
      <selection activeCell="J131" sqref="J131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19.10937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7" width="10.88671875" style="2"/>
    <col min="18" max="18" width="37.33203125" style="2" customWidth="1"/>
    <col min="19" max="19" width="14.6640625" style="2" bestFit="1" customWidth="1"/>
    <col min="20" max="23" width="10.88671875" style="2"/>
    <col min="24" max="24" width="14.44140625" style="2" bestFit="1" customWidth="1"/>
    <col min="25" max="26" width="10.88671875" style="2"/>
    <col min="27" max="27" width="34.33203125" style="2" customWidth="1"/>
    <col min="28" max="28" width="18" style="2" bestFit="1" customWidth="1"/>
    <col min="29" max="16384" width="10.88671875" style="2"/>
  </cols>
  <sheetData>
    <row r="1" spans="1:29" s="1" customFormat="1" ht="45.75" customHeight="1" x14ac:dyDescent="0.25">
      <c r="A1" s="112" t="s">
        <v>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</row>
    <row r="2" spans="1:29" ht="19.5" customHeight="1" thickBot="1" x14ac:dyDescent="0.3">
      <c r="A2" s="7"/>
      <c r="B2" s="159"/>
      <c r="C2" s="159"/>
      <c r="D2" s="160"/>
      <c r="E2" s="160"/>
      <c r="F2" s="161"/>
      <c r="G2" s="169" t="s">
        <v>15</v>
      </c>
      <c r="H2" s="163"/>
      <c r="I2" s="164"/>
      <c r="P2" s="167" t="s">
        <v>15</v>
      </c>
      <c r="Q2" s="168"/>
      <c r="R2" s="168"/>
      <c r="Y2" s="169" t="s">
        <v>15</v>
      </c>
      <c r="Z2" s="163"/>
      <c r="AA2" s="164"/>
    </row>
    <row r="3" spans="1:29" s="5" customFormat="1" ht="19.5" customHeight="1" thickTop="1" thickBot="1" x14ac:dyDescent="0.3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36" t="s">
        <v>5</v>
      </c>
      <c r="H3" s="136"/>
      <c r="I3" s="137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36" t="s">
        <v>5</v>
      </c>
      <c r="Q3" s="136"/>
      <c r="R3" s="137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36" t="s">
        <v>5</v>
      </c>
      <c r="Z3" s="136"/>
      <c r="AA3" s="137"/>
      <c r="AB3" s="27" t="s">
        <v>19</v>
      </c>
      <c r="AC3" s="26">
        <f>SUM(X10+O10+F9)</f>
        <v>1.1979166666666665</v>
      </c>
    </row>
    <row r="4" spans="1:29" ht="13.5" customHeight="1" thickTop="1" x14ac:dyDescent="0.25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44" t="s">
        <v>10</v>
      </c>
      <c r="H4" s="144"/>
      <c r="I4" s="145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44" t="s">
        <v>10</v>
      </c>
      <c r="Q4" s="144"/>
      <c r="R4" s="145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44" t="s">
        <v>10</v>
      </c>
      <c r="Z4" s="144"/>
      <c r="AA4" s="145"/>
    </row>
    <row r="5" spans="1:29" ht="13.5" customHeight="1" x14ac:dyDescent="0.25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56" t="s">
        <v>13</v>
      </c>
      <c r="H5" s="156"/>
      <c r="I5" s="157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20" t="s">
        <v>13</v>
      </c>
      <c r="Q5" s="120"/>
      <c r="R5" s="158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56" t="s">
        <v>11</v>
      </c>
      <c r="Z5" s="156"/>
      <c r="AA5" s="157"/>
    </row>
    <row r="6" spans="1:29" ht="13.5" customHeight="1" x14ac:dyDescent="0.25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56" t="s">
        <v>13</v>
      </c>
      <c r="H6" s="156"/>
      <c r="I6" s="157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20"/>
      <c r="Q6" s="120"/>
      <c r="R6" s="158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20" t="s">
        <v>13</v>
      </c>
      <c r="Z6" s="120"/>
      <c r="AA6" s="158"/>
    </row>
    <row r="7" spans="1:29" ht="13.5" customHeight="1" x14ac:dyDescent="0.25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56" t="s">
        <v>13</v>
      </c>
      <c r="H7" s="156"/>
      <c r="I7" s="157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20"/>
      <c r="Q7" s="120"/>
      <c r="R7" s="158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20"/>
      <c r="Z7" s="120"/>
      <c r="AA7" s="158"/>
    </row>
    <row r="8" spans="1:29" ht="13.5" customHeight="1" thickBot="1" x14ac:dyDescent="0.3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70" t="s">
        <v>13</v>
      </c>
      <c r="H8" s="170"/>
      <c r="I8" s="171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20" t="s">
        <v>14</v>
      </c>
      <c r="Q8" s="120"/>
      <c r="R8" s="158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20"/>
      <c r="Z8" s="120"/>
      <c r="AA8" s="158"/>
    </row>
    <row r="9" spans="1:29" ht="13.5" customHeight="1" thickTop="1" thickBot="1" x14ac:dyDescent="0.3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65" t="s">
        <v>12</v>
      </c>
      <c r="Q9" s="165"/>
      <c r="R9" s="166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65" t="s">
        <v>12</v>
      </c>
      <c r="Z9" s="165"/>
      <c r="AA9" s="166"/>
    </row>
    <row r="10" spans="1:29" ht="13.5" customHeight="1" thickBot="1" x14ac:dyDescent="0.3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5">
      <c r="G11" s="8"/>
      <c r="H11" s="8"/>
      <c r="I11" s="8"/>
      <c r="L11" s="4"/>
      <c r="P11" s="4"/>
      <c r="Q11" s="4"/>
      <c r="R11" s="4"/>
    </row>
    <row r="12" spans="1:29" ht="13.5" customHeight="1" x14ac:dyDescent="0.25">
      <c r="G12" s="4"/>
      <c r="H12" s="4"/>
      <c r="I12" s="4"/>
      <c r="L12" s="4"/>
      <c r="P12" s="4"/>
      <c r="Q12" s="4"/>
      <c r="R12" s="4"/>
    </row>
    <row r="13" spans="1:29" ht="13.5" customHeight="1" x14ac:dyDescent="0.25">
      <c r="A13" s="112" t="s">
        <v>1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</row>
    <row r="14" spans="1:29" ht="13.5" customHeight="1" thickBot="1" x14ac:dyDescent="0.3">
      <c r="A14" s="7"/>
      <c r="B14" s="159"/>
      <c r="C14" s="159"/>
      <c r="D14" s="160"/>
      <c r="E14" s="160"/>
      <c r="F14" s="161"/>
      <c r="G14" s="162" t="s">
        <v>16</v>
      </c>
      <c r="H14" s="163"/>
      <c r="I14" s="164"/>
      <c r="J14" s="7"/>
      <c r="K14" s="159"/>
      <c r="L14" s="159"/>
      <c r="M14" s="160"/>
      <c r="N14" s="160"/>
      <c r="O14" s="161"/>
      <c r="P14" s="162" t="s">
        <v>16</v>
      </c>
      <c r="Q14" s="163"/>
      <c r="R14" s="164"/>
      <c r="S14" s="7"/>
      <c r="T14" s="159"/>
      <c r="U14" s="159"/>
      <c r="V14" s="160"/>
      <c r="W14" s="160"/>
      <c r="X14" s="161"/>
      <c r="Y14" s="162" t="s">
        <v>16</v>
      </c>
      <c r="Z14" s="163"/>
      <c r="AA14" s="164"/>
    </row>
    <row r="15" spans="1:29" ht="13.5" customHeight="1" thickTop="1" thickBot="1" x14ac:dyDescent="0.3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36" t="s">
        <v>5</v>
      </c>
      <c r="H15" s="136"/>
      <c r="I15" s="137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36" t="s">
        <v>5</v>
      </c>
      <c r="Q15" s="136"/>
      <c r="R15" s="137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36" t="s">
        <v>5</v>
      </c>
      <c r="Z15" s="136"/>
      <c r="AA15" s="137"/>
      <c r="AB15" s="27" t="s">
        <v>19</v>
      </c>
      <c r="AC15" s="26">
        <f>SUM(X29+O28+F24)</f>
        <v>4.5416666666666679</v>
      </c>
    </row>
    <row r="16" spans="1:29" ht="13.5" customHeight="1" thickTop="1" x14ac:dyDescent="0.25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44" t="s">
        <v>17</v>
      </c>
      <c r="H16" s="144"/>
      <c r="I16" s="145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31" t="s">
        <v>18</v>
      </c>
      <c r="Q16" s="132"/>
      <c r="R16" s="133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31" t="s">
        <v>18</v>
      </c>
      <c r="Z16" s="132"/>
      <c r="AA16" s="133"/>
    </row>
    <row r="17" spans="1:27" ht="13.5" customHeight="1" x14ac:dyDescent="0.25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56" t="s">
        <v>17</v>
      </c>
      <c r="H17" s="156"/>
      <c r="I17" s="157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50" t="s">
        <v>14</v>
      </c>
      <c r="Q17" s="151"/>
      <c r="R17" s="152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72"/>
      <c r="Z17" s="173"/>
      <c r="AA17" s="174"/>
    </row>
    <row r="18" spans="1:27" ht="13.5" customHeight="1" x14ac:dyDescent="0.25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44" t="s">
        <v>17</v>
      </c>
      <c r="H18" s="144"/>
      <c r="I18" s="145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31" t="s">
        <v>18</v>
      </c>
      <c r="Q18" s="132"/>
      <c r="R18" s="133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31" t="s">
        <v>18</v>
      </c>
      <c r="Z18" s="132"/>
      <c r="AA18" s="133"/>
    </row>
    <row r="19" spans="1:27" ht="12.75" customHeight="1" x14ac:dyDescent="0.25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44" t="s">
        <v>17</v>
      </c>
      <c r="H19" s="144"/>
      <c r="I19" s="145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31" t="s">
        <v>18</v>
      </c>
      <c r="Q19" s="132"/>
      <c r="R19" s="133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31" t="s">
        <v>18</v>
      </c>
      <c r="Z19" s="132"/>
      <c r="AA19" s="133"/>
    </row>
    <row r="20" spans="1:27" ht="12.75" customHeight="1" x14ac:dyDescent="0.25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56" t="s">
        <v>21</v>
      </c>
      <c r="H20" s="156"/>
      <c r="I20" s="157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31" t="s">
        <v>18</v>
      </c>
      <c r="Q20" s="132"/>
      <c r="R20" s="133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44" t="s">
        <v>17</v>
      </c>
      <c r="Z20" s="144"/>
      <c r="AA20" s="145"/>
    </row>
    <row r="21" spans="1:27" x14ac:dyDescent="0.25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53" t="s">
        <v>22</v>
      </c>
      <c r="H21" s="154"/>
      <c r="I21" s="155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50" t="s">
        <v>18</v>
      </c>
      <c r="Q21" s="151"/>
      <c r="R21" s="152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46" t="s">
        <v>20</v>
      </c>
      <c r="Z21" s="146"/>
      <c r="AA21" s="147"/>
    </row>
    <row r="22" spans="1:27" ht="14.25" customHeight="1" x14ac:dyDescent="0.25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44" t="s">
        <v>18</v>
      </c>
      <c r="H22" s="144"/>
      <c r="I22" s="145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53" t="s">
        <v>14</v>
      </c>
      <c r="Q22" s="154"/>
      <c r="R22" s="155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44" t="s">
        <v>18</v>
      </c>
      <c r="Z22" s="144"/>
      <c r="AA22" s="145"/>
    </row>
    <row r="23" spans="1:27" ht="13.8" thickBot="1" x14ac:dyDescent="0.3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42" t="s">
        <v>24</v>
      </c>
      <c r="H23" s="142"/>
      <c r="I23" s="143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50" t="s">
        <v>18</v>
      </c>
      <c r="Q23" s="151"/>
      <c r="R23" s="152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46" t="s">
        <v>23</v>
      </c>
      <c r="Z23" s="146"/>
      <c r="AA23" s="147"/>
    </row>
    <row r="24" spans="1:27" ht="14.4" thickTop="1" thickBot="1" x14ac:dyDescent="0.3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44" t="s">
        <v>18</v>
      </c>
      <c r="Q24" s="144"/>
      <c r="R24" s="145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46" t="s">
        <v>23</v>
      </c>
      <c r="Z24" s="146"/>
      <c r="AA24" s="147"/>
    </row>
    <row r="25" spans="1:27" x14ac:dyDescent="0.25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40" t="s">
        <v>24</v>
      </c>
      <c r="Q25" s="140"/>
      <c r="R25" s="141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40" t="s">
        <v>24</v>
      </c>
      <c r="Z25" s="140"/>
      <c r="AA25" s="141"/>
    </row>
    <row r="26" spans="1:27" x14ac:dyDescent="0.25">
      <c r="B26" s="32"/>
      <c r="C26" s="33"/>
      <c r="D26" s="33"/>
      <c r="E26" s="4"/>
      <c r="F26" s="34"/>
      <c r="G26" s="129"/>
      <c r="H26" s="129"/>
      <c r="I26" s="129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53" t="s">
        <v>26</v>
      </c>
      <c r="Q26" s="154"/>
      <c r="R26" s="155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40" t="s">
        <v>25</v>
      </c>
      <c r="Z26" s="140"/>
      <c r="AA26" s="141"/>
    </row>
    <row r="27" spans="1:27" ht="13.8" thickBot="1" x14ac:dyDescent="0.3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48" t="s">
        <v>26</v>
      </c>
      <c r="Q27" s="148"/>
      <c r="R27" s="149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46" t="s">
        <v>26</v>
      </c>
      <c r="Z27" s="146"/>
      <c r="AA27" s="147"/>
    </row>
    <row r="28" spans="1:27" ht="14.4" thickTop="1" thickBot="1" x14ac:dyDescent="0.3">
      <c r="B28" s="29"/>
      <c r="C28" s="30"/>
      <c r="D28" s="30"/>
      <c r="G28" s="138"/>
      <c r="H28" s="138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42" t="s">
        <v>26</v>
      </c>
      <c r="Z28" s="142"/>
      <c r="AA28" s="143"/>
    </row>
    <row r="29" spans="1:27" ht="13.8" thickBot="1" x14ac:dyDescent="0.3">
      <c r="B29" s="31"/>
      <c r="C29" s="30"/>
      <c r="D29" s="30"/>
      <c r="G29" s="139"/>
      <c r="H29" s="139"/>
      <c r="X29" s="6">
        <f>SUM(X16:X28)</f>
        <v>1.6701388888888893</v>
      </c>
      <c r="Y29" s="139"/>
      <c r="Z29" s="139"/>
      <c r="AA29" s="139"/>
    </row>
    <row r="31" spans="1:27" ht="22.8" x14ac:dyDescent="0.25">
      <c r="A31" s="112" t="s">
        <v>1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</row>
    <row r="32" spans="1:27" ht="13.8" thickBot="1" x14ac:dyDescent="0.3">
      <c r="A32" s="7"/>
      <c r="B32" s="159"/>
      <c r="C32" s="159"/>
      <c r="D32" s="160"/>
      <c r="E32" s="160"/>
      <c r="F32" s="161"/>
      <c r="G32" s="162" t="s">
        <v>28</v>
      </c>
      <c r="H32" s="163"/>
      <c r="I32" s="164"/>
      <c r="J32" s="7"/>
      <c r="K32" s="159"/>
      <c r="L32" s="159"/>
      <c r="M32" s="160"/>
      <c r="N32" s="160"/>
      <c r="O32" s="161"/>
      <c r="P32" s="162" t="s">
        <v>28</v>
      </c>
      <c r="Q32" s="163"/>
      <c r="R32" s="164"/>
      <c r="S32" s="7"/>
      <c r="T32" s="159"/>
      <c r="U32" s="159"/>
      <c r="V32" s="160"/>
      <c r="W32" s="160"/>
      <c r="X32" s="161"/>
      <c r="Y32" s="162" t="s">
        <v>28</v>
      </c>
      <c r="Z32" s="163"/>
      <c r="AA32" s="164"/>
    </row>
    <row r="33" spans="1:56" ht="14.4" thickTop="1" thickBot="1" x14ac:dyDescent="0.3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36" t="s">
        <v>5</v>
      </c>
      <c r="H33" s="136"/>
      <c r="I33" s="137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36" t="s">
        <v>5</v>
      </c>
      <c r="Q33" s="136"/>
      <c r="R33" s="137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36" t="s">
        <v>5</v>
      </c>
      <c r="Z33" s="136"/>
      <c r="AA33" s="137"/>
      <c r="AB33" s="27" t="s">
        <v>19</v>
      </c>
      <c r="AC33" s="26">
        <f>SUM(F40+O40+X42)</f>
        <v>1.479166666666667</v>
      </c>
    </row>
    <row r="34" spans="1:56" ht="13.8" thickTop="1" x14ac:dyDescent="0.25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31" t="s">
        <v>29</v>
      </c>
      <c r="H34" s="132"/>
      <c r="I34" s="133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31" t="s">
        <v>29</v>
      </c>
      <c r="Q34" s="132"/>
      <c r="R34" s="133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31" t="s">
        <v>29</v>
      </c>
      <c r="Z34" s="132"/>
      <c r="AA34" s="133"/>
    </row>
    <row r="35" spans="1:56" x14ac:dyDescent="0.25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31" t="s">
        <v>29</v>
      </c>
      <c r="H35" s="132"/>
      <c r="I35" s="133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31" t="s">
        <v>29</v>
      </c>
      <c r="Q35" s="132"/>
      <c r="R35" s="133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31" t="s">
        <v>29</v>
      </c>
      <c r="Z35" s="132"/>
      <c r="AA35" s="133"/>
    </row>
    <row r="36" spans="1:56" x14ac:dyDescent="0.25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31" t="s">
        <v>29</v>
      </c>
      <c r="H36" s="132"/>
      <c r="I36" s="133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31" t="s">
        <v>29</v>
      </c>
      <c r="Q36" s="132"/>
      <c r="R36" s="133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31" t="s">
        <v>30</v>
      </c>
      <c r="Z36" s="132"/>
      <c r="AA36" s="133"/>
    </row>
    <row r="37" spans="1:56" x14ac:dyDescent="0.25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31" t="s">
        <v>29</v>
      </c>
      <c r="H37" s="132"/>
      <c r="I37" s="133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31" t="s">
        <v>29</v>
      </c>
      <c r="Q37" s="132"/>
      <c r="R37" s="133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50" t="s">
        <v>30</v>
      </c>
      <c r="Z37" s="151"/>
      <c r="AA37" s="152"/>
    </row>
    <row r="38" spans="1:56" x14ac:dyDescent="0.25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31" t="s">
        <v>29</v>
      </c>
      <c r="H38" s="132"/>
      <c r="I38" s="133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31" t="s">
        <v>29</v>
      </c>
      <c r="Q38" s="132"/>
      <c r="R38" s="133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31" t="s">
        <v>29</v>
      </c>
      <c r="Z38" s="132"/>
      <c r="AA38" s="133"/>
    </row>
    <row r="39" spans="1:56" ht="13.8" thickBot="1" x14ac:dyDescent="0.3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75" t="s">
        <v>27</v>
      </c>
      <c r="H39" s="176"/>
      <c r="I39" s="177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75" t="s">
        <v>27</v>
      </c>
      <c r="Q39" s="176"/>
      <c r="R39" s="177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31" t="s">
        <v>29</v>
      </c>
      <c r="Z39" s="132"/>
      <c r="AA39" s="133"/>
    </row>
    <row r="40" spans="1:56" ht="14.4" thickTop="1" thickBot="1" x14ac:dyDescent="0.3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31" t="s">
        <v>29</v>
      </c>
      <c r="Z40" s="132"/>
      <c r="AA40" s="133"/>
    </row>
    <row r="41" spans="1:56" ht="14.4" thickTop="1" thickBot="1" x14ac:dyDescent="0.3">
      <c r="A41" s="57"/>
      <c r="B41" s="46"/>
      <c r="C41" s="58"/>
      <c r="D41" s="58"/>
      <c r="E41" s="4"/>
      <c r="F41" s="58"/>
      <c r="G41" s="130"/>
      <c r="H41" s="130"/>
      <c r="I41" s="130"/>
      <c r="J41" s="57"/>
      <c r="K41" s="66"/>
      <c r="L41" s="58"/>
      <c r="M41" s="58"/>
      <c r="N41" s="4"/>
      <c r="O41" s="58"/>
      <c r="P41" s="129"/>
      <c r="Q41" s="129"/>
      <c r="R41" s="129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75" t="s">
        <v>27</v>
      </c>
      <c r="Z41" s="176"/>
      <c r="AA41" s="177"/>
    </row>
    <row r="42" spans="1:56" ht="14.4" thickTop="1" thickBot="1" x14ac:dyDescent="0.3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29"/>
      <c r="Q42" s="129"/>
      <c r="R42" s="129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8" thickTop="1" x14ac:dyDescent="0.25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30"/>
      <c r="Q43" s="130"/>
      <c r="R43" s="130"/>
      <c r="S43" s="57"/>
      <c r="T43" s="46"/>
      <c r="U43" s="58"/>
      <c r="V43" s="58"/>
      <c r="W43" s="4"/>
      <c r="X43" s="58"/>
      <c r="Y43" s="130"/>
      <c r="Z43" s="130"/>
      <c r="AA43" s="130"/>
    </row>
    <row r="44" spans="1:56" ht="22.8" x14ac:dyDescent="0.25">
      <c r="A44" s="112" t="s">
        <v>1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D44" s="4"/>
      <c r="AE44" s="32"/>
      <c r="AF44" s="33"/>
      <c r="AG44" s="33"/>
      <c r="AH44" s="4"/>
      <c r="AI44" s="34"/>
      <c r="AJ44" s="129"/>
      <c r="AK44" s="129"/>
      <c r="AL44" s="129"/>
      <c r="AM44" s="57"/>
      <c r="AN44" s="46"/>
      <c r="AO44" s="58"/>
      <c r="AP44" s="58"/>
      <c r="AQ44" s="4"/>
      <c r="AR44" s="58"/>
      <c r="AS44" s="130"/>
      <c r="AT44" s="130"/>
      <c r="AU44" s="130"/>
      <c r="AV44" s="57"/>
      <c r="AW44" s="46"/>
      <c r="AX44" s="58"/>
      <c r="AY44" s="58"/>
      <c r="AZ44" s="4"/>
      <c r="BA44" s="58"/>
      <c r="BB44" s="130"/>
      <c r="BC44" s="130"/>
      <c r="BD44" s="130"/>
    </row>
    <row r="45" spans="1:56" ht="13.8" thickBot="1" x14ac:dyDescent="0.3">
      <c r="A45" s="7"/>
      <c r="B45" s="159"/>
      <c r="C45" s="159"/>
      <c r="D45" s="160"/>
      <c r="E45" s="160"/>
      <c r="F45" s="161"/>
      <c r="G45" s="162" t="s">
        <v>31</v>
      </c>
      <c r="H45" s="163"/>
      <c r="I45" s="164"/>
      <c r="J45" s="7"/>
      <c r="K45" s="159"/>
      <c r="L45" s="159"/>
      <c r="M45" s="160"/>
      <c r="N45" s="160"/>
      <c r="O45" s="161"/>
      <c r="P45" s="162" t="str">
        <f>G45</f>
        <v>Sprint: Februar</v>
      </c>
      <c r="Q45" s="163"/>
      <c r="R45" s="164"/>
      <c r="S45" s="7"/>
      <c r="T45" s="159"/>
      <c r="U45" s="159"/>
      <c r="V45" s="160"/>
      <c r="W45" s="160"/>
      <c r="X45" s="161"/>
      <c r="Y45" s="162" t="str">
        <f>G45</f>
        <v>Sprint: Februar</v>
      </c>
      <c r="Z45" s="163"/>
      <c r="AA45" s="164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30"/>
      <c r="AT45" s="130"/>
      <c r="AU45" s="130"/>
      <c r="AV45" s="57"/>
      <c r="AW45" s="46"/>
      <c r="AX45" s="58"/>
      <c r="AY45" s="58"/>
      <c r="AZ45" s="4"/>
      <c r="BA45" s="58"/>
      <c r="BB45" s="130"/>
      <c r="BC45" s="130"/>
      <c r="BD45" s="130"/>
    </row>
    <row r="46" spans="1:56" ht="14.4" thickTop="1" thickBot="1" x14ac:dyDescent="0.3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36" t="s">
        <v>5</v>
      </c>
      <c r="H46" s="136"/>
      <c r="I46" s="137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36" t="s">
        <v>5</v>
      </c>
      <c r="Q46" s="136"/>
      <c r="R46" s="137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36" t="s">
        <v>5</v>
      </c>
      <c r="Z46" s="136"/>
      <c r="AA46" s="137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38"/>
      <c r="AK46" s="138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30"/>
      <c r="BC46" s="130"/>
      <c r="BD46" s="130"/>
    </row>
    <row r="47" spans="1:56" ht="13.8" thickTop="1" x14ac:dyDescent="0.25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31" t="s">
        <v>35</v>
      </c>
      <c r="H47" s="132"/>
      <c r="I47" s="133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31" t="s">
        <v>35</v>
      </c>
      <c r="Q47" s="132"/>
      <c r="R47" s="133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31" t="s">
        <v>35</v>
      </c>
      <c r="Z47" s="132"/>
      <c r="AA47" s="133"/>
      <c r="AD47" s="4"/>
      <c r="AE47" s="61"/>
      <c r="AF47" s="58"/>
      <c r="AG47" s="58"/>
      <c r="AH47" s="4"/>
      <c r="AI47" s="4"/>
      <c r="AJ47" s="178"/>
      <c r="AK47" s="178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78"/>
      <c r="BC47" s="178"/>
      <c r="BD47" s="178"/>
    </row>
    <row r="48" spans="1:56" x14ac:dyDescent="0.25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31" t="s">
        <v>35</v>
      </c>
      <c r="H48" s="132"/>
      <c r="I48" s="133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31" t="s">
        <v>35</v>
      </c>
      <c r="Q48" s="132"/>
      <c r="R48" s="133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31" t="s">
        <v>35</v>
      </c>
      <c r="Z48" s="132"/>
      <c r="AA48" s="133"/>
      <c r="AE48" s="3"/>
    </row>
    <row r="49" spans="1:31" x14ac:dyDescent="0.25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31" t="s">
        <v>36</v>
      </c>
      <c r="H49" s="132"/>
      <c r="I49" s="133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31" t="s">
        <v>35</v>
      </c>
      <c r="Q49" s="132"/>
      <c r="R49" s="133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31" t="s">
        <v>35</v>
      </c>
      <c r="Z49" s="132"/>
      <c r="AA49" s="133"/>
      <c r="AE49" s="3"/>
    </row>
    <row r="50" spans="1:31" x14ac:dyDescent="0.25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31" t="s">
        <v>33</v>
      </c>
      <c r="H50" s="132"/>
      <c r="I50" s="133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31" t="s">
        <v>33</v>
      </c>
      <c r="Q50" s="132"/>
      <c r="R50" s="133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31" t="s">
        <v>33</v>
      </c>
      <c r="Z50" s="132"/>
      <c r="AA50" s="133"/>
      <c r="AE50" s="3"/>
    </row>
    <row r="51" spans="1:31" ht="12.75" customHeight="1" x14ac:dyDescent="0.25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31" t="s">
        <v>34</v>
      </c>
      <c r="H51" s="132"/>
      <c r="I51" s="133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31" t="s">
        <v>33</v>
      </c>
      <c r="Q51" s="132"/>
      <c r="R51" s="133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31" t="s">
        <v>33</v>
      </c>
      <c r="Z51" s="132"/>
      <c r="AA51" s="133"/>
      <c r="AE51" s="3"/>
    </row>
    <row r="52" spans="1:31" ht="13.8" thickBot="1" x14ac:dyDescent="0.3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31" t="s">
        <v>32</v>
      </c>
      <c r="H52" s="132"/>
      <c r="I52" s="133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31" t="s">
        <v>34</v>
      </c>
      <c r="Q52" s="132"/>
      <c r="R52" s="132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34" t="s">
        <v>34</v>
      </c>
      <c r="Z52" s="134"/>
      <c r="AA52" s="135"/>
      <c r="AE52" s="3"/>
    </row>
    <row r="53" spans="1:31" ht="14.4" thickTop="1" thickBot="1" x14ac:dyDescent="0.3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29"/>
      <c r="Z53" s="129"/>
      <c r="AA53" s="129"/>
      <c r="AE53" s="3"/>
    </row>
    <row r="54" spans="1:31" ht="13.8" thickTop="1" x14ac:dyDescent="0.25">
      <c r="A54" s="57"/>
      <c r="B54" s="46"/>
      <c r="C54" s="58"/>
      <c r="D54" s="58"/>
      <c r="E54" s="4"/>
      <c r="F54" s="58"/>
      <c r="G54" s="130"/>
      <c r="H54" s="130"/>
      <c r="I54" s="130"/>
      <c r="J54" s="57"/>
      <c r="K54" s="66"/>
      <c r="L54" s="58"/>
      <c r="M54" s="58"/>
      <c r="N54" s="4"/>
      <c r="O54" s="58"/>
      <c r="P54" s="129"/>
      <c r="Q54" s="129"/>
      <c r="R54" s="129"/>
      <c r="S54" s="57"/>
      <c r="T54" s="32"/>
      <c r="U54" s="33"/>
      <c r="V54" s="33"/>
      <c r="W54" s="33"/>
      <c r="X54" s="58"/>
      <c r="Y54" s="130"/>
      <c r="Z54" s="130"/>
      <c r="AA54" s="130"/>
      <c r="AE54" s="3"/>
    </row>
    <row r="55" spans="1:31" ht="22.8" x14ac:dyDescent="0.25">
      <c r="A55" s="127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E55" s="3"/>
    </row>
    <row r="56" spans="1:31" ht="22.8" x14ac:dyDescent="0.25">
      <c r="A56" s="127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</row>
    <row r="57" spans="1:31" ht="22.8" x14ac:dyDescent="0.25">
      <c r="A57" s="112" t="s">
        <v>1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</row>
    <row r="58" spans="1:31" ht="13.8" thickBot="1" x14ac:dyDescent="0.3">
      <c r="A58" s="70"/>
      <c r="B58" s="71"/>
      <c r="C58" s="70"/>
      <c r="D58" s="70"/>
      <c r="E58" s="70"/>
      <c r="F58" s="70"/>
      <c r="G58" s="114" t="s">
        <v>37</v>
      </c>
      <c r="H58" s="115"/>
      <c r="I58" s="116"/>
      <c r="J58" s="70"/>
      <c r="K58" s="70"/>
      <c r="L58" s="70"/>
      <c r="M58" s="70"/>
      <c r="N58" s="70"/>
      <c r="O58" s="70"/>
      <c r="P58" s="114" t="str">
        <f>G58</f>
        <v>Sprint: Februar-März</v>
      </c>
      <c r="Q58" s="115"/>
      <c r="R58" s="116"/>
      <c r="S58" s="70"/>
      <c r="T58" s="70"/>
      <c r="U58" s="70"/>
      <c r="V58" s="70"/>
      <c r="W58" s="70"/>
      <c r="X58" s="70"/>
      <c r="Y58" s="114" t="str">
        <f>G58</f>
        <v>Sprint: Februar-März</v>
      </c>
      <c r="Z58" s="115"/>
      <c r="AA58" s="116"/>
    </row>
    <row r="59" spans="1:31" ht="14.4" thickTop="1" thickBot="1" x14ac:dyDescent="0.3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17" t="s">
        <v>5</v>
      </c>
      <c r="H59" s="118"/>
      <c r="I59" s="118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17" t="s">
        <v>5</v>
      </c>
      <c r="Q59" s="118"/>
      <c r="R59" s="118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17" t="s">
        <v>5</v>
      </c>
      <c r="Z59" s="118"/>
      <c r="AA59" s="126"/>
      <c r="AB59" s="81" t="s">
        <v>19</v>
      </c>
      <c r="AC59" s="26">
        <f>SUM(X69+O69+F69)</f>
        <v>2.8437500000000004</v>
      </c>
    </row>
    <row r="60" spans="1:31" ht="13.8" thickTop="1" x14ac:dyDescent="0.25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20" t="s">
        <v>29</v>
      </c>
      <c r="H60" s="120"/>
      <c r="I60" s="121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20" t="s">
        <v>29</v>
      </c>
      <c r="Q60" s="120"/>
      <c r="R60" s="121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20" t="s">
        <v>29</v>
      </c>
      <c r="Z60" s="120"/>
      <c r="AA60" s="121"/>
    </row>
    <row r="61" spans="1:31" x14ac:dyDescent="0.25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20" t="s">
        <v>29</v>
      </c>
      <c r="H61" s="120"/>
      <c r="I61" s="121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20" t="s">
        <v>29</v>
      </c>
      <c r="Q61" s="120"/>
      <c r="R61" s="121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20" t="s">
        <v>29</v>
      </c>
      <c r="Z61" s="120"/>
      <c r="AA61" s="121"/>
    </row>
    <row r="62" spans="1:31" x14ac:dyDescent="0.25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20" t="s">
        <v>29</v>
      </c>
      <c r="H62" s="120"/>
      <c r="I62" s="121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20" t="s">
        <v>29</v>
      </c>
      <c r="Q62" s="120"/>
      <c r="R62" s="121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20" t="s">
        <v>29</v>
      </c>
      <c r="Z62" s="120"/>
      <c r="AA62" s="121"/>
    </row>
    <row r="63" spans="1:31" x14ac:dyDescent="0.25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20" t="s">
        <v>29</v>
      </c>
      <c r="H63" s="120"/>
      <c r="I63" s="121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20" t="s">
        <v>29</v>
      </c>
      <c r="Q63" s="120"/>
      <c r="R63" s="121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20" t="s">
        <v>29</v>
      </c>
      <c r="Z63" s="120"/>
      <c r="AA63" s="121"/>
    </row>
    <row r="64" spans="1:31" x14ac:dyDescent="0.25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20" t="s">
        <v>29</v>
      </c>
      <c r="H64" s="120"/>
      <c r="I64" s="121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20" t="s">
        <v>29</v>
      </c>
      <c r="Q64" s="120"/>
      <c r="R64" s="121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20" t="s">
        <v>29</v>
      </c>
      <c r="Z64" s="120"/>
      <c r="AA64" s="121"/>
    </row>
    <row r="65" spans="1:29" x14ac:dyDescent="0.25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20" t="s">
        <v>30</v>
      </c>
      <c r="H65" s="120"/>
      <c r="I65" s="121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20" t="s">
        <v>30</v>
      </c>
      <c r="Q65" s="120"/>
      <c r="R65" s="121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20" t="s">
        <v>30</v>
      </c>
      <c r="Z65" s="120"/>
      <c r="AA65" s="121"/>
    </row>
    <row r="66" spans="1:29" x14ac:dyDescent="0.25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20" t="s">
        <v>30</v>
      </c>
      <c r="H66" s="120"/>
      <c r="I66" s="121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20" t="s">
        <v>30</v>
      </c>
      <c r="Q66" s="120"/>
      <c r="R66" s="121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20" t="s">
        <v>30</v>
      </c>
      <c r="Z66" s="120"/>
      <c r="AA66" s="121"/>
    </row>
    <row r="67" spans="1:29" x14ac:dyDescent="0.25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20" t="s">
        <v>30</v>
      </c>
      <c r="H67" s="120"/>
      <c r="I67" s="121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20" t="s">
        <v>30</v>
      </c>
      <c r="Q67" s="120"/>
      <c r="R67" s="121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20" t="s">
        <v>30</v>
      </c>
      <c r="Z67" s="120"/>
      <c r="AA67" s="121"/>
    </row>
    <row r="68" spans="1:29" ht="13.8" thickBot="1" x14ac:dyDescent="0.3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22" t="s">
        <v>30</v>
      </c>
      <c r="H68" s="122"/>
      <c r="I68" s="123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22" t="s">
        <v>30</v>
      </c>
      <c r="Q68" s="122"/>
      <c r="R68" s="123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22" t="s">
        <v>30</v>
      </c>
      <c r="Z68" s="122"/>
      <c r="AA68" s="123"/>
    </row>
    <row r="69" spans="1:29" ht="13.8" thickBot="1" x14ac:dyDescent="0.3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2.8" x14ac:dyDescent="0.25">
      <c r="A71" s="112" t="s">
        <v>1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</row>
    <row r="72" spans="1:29" ht="13.8" thickBot="1" x14ac:dyDescent="0.3">
      <c r="A72" s="70"/>
      <c r="B72" s="71"/>
      <c r="C72" s="70"/>
      <c r="D72" s="70"/>
      <c r="E72" s="70"/>
      <c r="F72" s="70"/>
      <c r="G72" s="114" t="s">
        <v>37</v>
      </c>
      <c r="H72" s="115"/>
      <c r="I72" s="116"/>
      <c r="J72" s="70"/>
      <c r="K72" s="70"/>
      <c r="L72" s="70"/>
      <c r="M72" s="70"/>
      <c r="N72" s="70"/>
      <c r="O72" s="70"/>
      <c r="P72" s="114" t="str">
        <f>G72</f>
        <v>Sprint: Februar-März</v>
      </c>
      <c r="Q72" s="115"/>
      <c r="R72" s="116"/>
      <c r="S72" s="70"/>
      <c r="T72" s="70"/>
      <c r="U72" s="70"/>
      <c r="V72" s="70"/>
      <c r="W72" s="70"/>
      <c r="X72" s="70"/>
      <c r="Y72" s="114" t="str">
        <f>G72</f>
        <v>Sprint: Februar-März</v>
      </c>
      <c r="Z72" s="115"/>
      <c r="AA72" s="116"/>
    </row>
    <row r="73" spans="1:29" ht="14.4" thickTop="1" thickBot="1" x14ac:dyDescent="0.3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17" t="s">
        <v>5</v>
      </c>
      <c r="H73" s="118"/>
      <c r="I73" s="118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17" t="s">
        <v>5</v>
      </c>
      <c r="Q73" s="118"/>
      <c r="R73" s="118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17" t="s">
        <v>5</v>
      </c>
      <c r="Z73" s="118"/>
      <c r="AA73" s="126"/>
      <c r="AB73" s="81" t="s">
        <v>19</v>
      </c>
      <c r="AC73" s="26">
        <f>SUM(X83+O83+F82)</f>
        <v>2.3333333333333335</v>
      </c>
    </row>
    <row r="74" spans="1:29" ht="13.8" thickTop="1" x14ac:dyDescent="0.25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20" t="s">
        <v>29</v>
      </c>
      <c r="H74" s="120"/>
      <c r="I74" s="121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20" t="s">
        <v>29</v>
      </c>
      <c r="Q74" s="120"/>
      <c r="R74" s="121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20" t="s">
        <v>29</v>
      </c>
      <c r="Z74" s="120"/>
      <c r="AA74" s="121"/>
    </row>
    <row r="75" spans="1:29" x14ac:dyDescent="0.25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20" t="s">
        <v>29</v>
      </c>
      <c r="H75" s="120"/>
      <c r="I75" s="121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20" t="s">
        <v>29</v>
      </c>
      <c r="Q75" s="120"/>
      <c r="R75" s="121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20" t="s">
        <v>29</v>
      </c>
      <c r="Z75" s="120"/>
      <c r="AA75" s="121"/>
    </row>
    <row r="76" spans="1:29" x14ac:dyDescent="0.25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20" t="s">
        <v>29</v>
      </c>
      <c r="H76" s="120"/>
      <c r="I76" s="121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20" t="s">
        <v>29</v>
      </c>
      <c r="Q76" s="120"/>
      <c r="R76" s="121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20" t="s">
        <v>29</v>
      </c>
      <c r="Z76" s="120"/>
      <c r="AA76" s="121"/>
    </row>
    <row r="77" spans="1:29" x14ac:dyDescent="0.25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20" t="s">
        <v>29</v>
      </c>
      <c r="H77" s="120"/>
      <c r="I77" s="121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20" t="s">
        <v>30</v>
      </c>
      <c r="Q77" s="120"/>
      <c r="R77" s="121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20" t="s">
        <v>30</v>
      </c>
      <c r="Z77" s="120"/>
      <c r="AA77" s="121"/>
    </row>
    <row r="78" spans="1:29" x14ac:dyDescent="0.25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20" t="s">
        <v>29</v>
      </c>
      <c r="H78" s="120"/>
      <c r="I78" s="121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20" t="s">
        <v>30</v>
      </c>
      <c r="Q78" s="120"/>
      <c r="R78" s="121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20" t="s">
        <v>30</v>
      </c>
      <c r="Z78" s="120"/>
      <c r="AA78" s="121"/>
    </row>
    <row r="79" spans="1:29" x14ac:dyDescent="0.25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20" t="s">
        <v>30</v>
      </c>
      <c r="H79" s="120"/>
      <c r="I79" s="121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20" t="s">
        <v>30</v>
      </c>
      <c r="Q79" s="120"/>
      <c r="R79" s="121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20" t="s">
        <v>30</v>
      </c>
      <c r="Z79" s="120"/>
      <c r="AA79" s="121"/>
    </row>
    <row r="80" spans="1:29" x14ac:dyDescent="0.25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20" t="s">
        <v>30</v>
      </c>
      <c r="H80" s="120"/>
      <c r="I80" s="121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20" t="s">
        <v>30</v>
      </c>
      <c r="Q80" s="120"/>
      <c r="R80" s="121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20" t="s">
        <v>30</v>
      </c>
      <c r="Z80" s="120"/>
      <c r="AA80" s="121"/>
    </row>
    <row r="81" spans="1:29" ht="13.8" thickBot="1" x14ac:dyDescent="0.3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22" t="s">
        <v>30</v>
      </c>
      <c r="H81" s="122"/>
      <c r="I81" s="123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20" t="s">
        <v>30</v>
      </c>
      <c r="Q81" s="120"/>
      <c r="R81" s="121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20" t="s">
        <v>30</v>
      </c>
      <c r="Z81" s="120"/>
      <c r="AA81" s="121"/>
    </row>
    <row r="82" spans="1:29" ht="13.8" thickBot="1" x14ac:dyDescent="0.3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24" t="s">
        <v>30</v>
      </c>
      <c r="Q82" s="124"/>
      <c r="R82" s="125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24" t="s">
        <v>30</v>
      </c>
      <c r="Z82" s="124"/>
      <c r="AA82" s="125"/>
    </row>
    <row r="83" spans="1:29" ht="13.8" thickBot="1" x14ac:dyDescent="0.3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2.8" x14ac:dyDescent="0.25">
      <c r="A84" s="112" t="s">
        <v>1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</row>
    <row r="85" spans="1:29" ht="13.8" thickBot="1" x14ac:dyDescent="0.3">
      <c r="A85" s="70"/>
      <c r="B85" s="71"/>
      <c r="C85" s="70"/>
      <c r="D85" s="70"/>
      <c r="E85" s="70"/>
      <c r="F85" s="70"/>
      <c r="G85" s="114" t="s">
        <v>38</v>
      </c>
      <c r="H85" s="115"/>
      <c r="I85" s="116"/>
      <c r="J85" s="70"/>
      <c r="K85" s="70"/>
      <c r="L85" s="70"/>
      <c r="M85" s="70"/>
      <c r="N85" s="70"/>
      <c r="O85" s="70"/>
      <c r="P85" s="114" t="str">
        <f>G85</f>
        <v>Sprint: März-Aprill</v>
      </c>
      <c r="Q85" s="115"/>
      <c r="R85" s="116"/>
      <c r="S85" s="70"/>
      <c r="T85" s="70"/>
      <c r="U85" s="70"/>
      <c r="V85" s="70"/>
      <c r="W85" s="70"/>
      <c r="X85" s="70"/>
      <c r="Y85" s="114" t="str">
        <f>G85</f>
        <v>Sprint: März-Aprill</v>
      </c>
      <c r="Z85" s="115"/>
      <c r="AA85" s="116"/>
    </row>
    <row r="86" spans="1:29" ht="14.4" thickTop="1" thickBot="1" x14ac:dyDescent="0.3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17" t="s">
        <v>5</v>
      </c>
      <c r="H86" s="118"/>
      <c r="I86" s="118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17" t="s">
        <v>5</v>
      </c>
      <c r="Q86" s="118"/>
      <c r="R86" s="118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17" t="s">
        <v>5</v>
      </c>
      <c r="Z86" s="118"/>
      <c r="AA86" s="126"/>
      <c r="AB86" s="81" t="s">
        <v>19</v>
      </c>
      <c r="AC86" s="26">
        <f>SUM(X96+O96+F95)</f>
        <v>2.5625000000000009</v>
      </c>
    </row>
    <row r="87" spans="1:29" ht="13.8" thickTop="1" x14ac:dyDescent="0.25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102" t="s">
        <v>29</v>
      </c>
      <c r="H87" s="103"/>
      <c r="I87" s="104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105" t="s">
        <v>27</v>
      </c>
      <c r="Q87" s="106"/>
      <c r="R87" s="107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105" t="s">
        <v>27</v>
      </c>
      <c r="Z87" s="106"/>
      <c r="AA87" s="107"/>
    </row>
    <row r="88" spans="1:29" x14ac:dyDescent="0.25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102" t="s">
        <v>29</v>
      </c>
      <c r="H88" s="103"/>
      <c r="I88" s="104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105" t="s">
        <v>27</v>
      </c>
      <c r="Q88" s="106"/>
      <c r="R88" s="107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105" t="s">
        <v>27</v>
      </c>
      <c r="Z88" s="106"/>
      <c r="AA88" s="107"/>
    </row>
    <row r="89" spans="1:29" x14ac:dyDescent="0.25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102" t="s">
        <v>29</v>
      </c>
      <c r="H89" s="103"/>
      <c r="I89" s="104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105" t="s">
        <v>27</v>
      </c>
      <c r="Q89" s="106"/>
      <c r="R89" s="107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105" t="s">
        <v>27</v>
      </c>
      <c r="Z89" s="106"/>
      <c r="AA89" s="107"/>
    </row>
    <row r="90" spans="1:29" x14ac:dyDescent="0.25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102" t="s">
        <v>29</v>
      </c>
      <c r="H90" s="103"/>
      <c r="I90" s="104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105" t="s">
        <v>27</v>
      </c>
      <c r="Q90" s="106"/>
      <c r="R90" s="107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105" t="s">
        <v>27</v>
      </c>
      <c r="Z90" s="106"/>
      <c r="AA90" s="107"/>
    </row>
    <row r="91" spans="1:29" x14ac:dyDescent="0.25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102" t="s">
        <v>29</v>
      </c>
      <c r="H91" s="103"/>
      <c r="I91" s="104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105" t="s">
        <v>27</v>
      </c>
      <c r="Q91" s="106"/>
      <c r="R91" s="107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105" t="s">
        <v>27</v>
      </c>
      <c r="Z91" s="106"/>
      <c r="AA91" s="107"/>
    </row>
    <row r="92" spans="1:29" x14ac:dyDescent="0.25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102" t="s">
        <v>29</v>
      </c>
      <c r="H92" s="103"/>
      <c r="I92" s="104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105" t="s">
        <v>27</v>
      </c>
      <c r="Q92" s="106"/>
      <c r="R92" s="107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105" t="s">
        <v>27</v>
      </c>
      <c r="Z92" s="106"/>
      <c r="AA92" s="107"/>
    </row>
    <row r="93" spans="1:29" x14ac:dyDescent="0.25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105" t="s">
        <v>27</v>
      </c>
      <c r="H93" s="106"/>
      <c r="I93" s="107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105" t="s">
        <v>27</v>
      </c>
      <c r="Q93" s="106"/>
      <c r="R93" s="107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105" t="s">
        <v>27</v>
      </c>
      <c r="Z93" s="106"/>
      <c r="AA93" s="107"/>
    </row>
    <row r="94" spans="1:29" ht="13.8" thickBot="1" x14ac:dyDescent="0.3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108" t="s">
        <v>27</v>
      </c>
      <c r="H94" s="109"/>
      <c r="I94" s="110"/>
      <c r="J94" s="86" t="s">
        <v>9</v>
      </c>
      <c r="K94" s="89">
        <v>43191</v>
      </c>
      <c r="L94" s="90">
        <v>0.58333333333333337</v>
      </c>
      <c r="M94" s="90">
        <v>0.75</v>
      </c>
      <c r="N94" s="87"/>
      <c r="O94" s="18">
        <f t="shared" si="24"/>
        <v>0.16666666666666663</v>
      </c>
      <c r="P94" s="105" t="s">
        <v>27</v>
      </c>
      <c r="Q94" s="106"/>
      <c r="R94" s="107"/>
      <c r="S94" s="86" t="s">
        <v>8</v>
      </c>
      <c r="T94" s="89">
        <v>43191</v>
      </c>
      <c r="U94" s="90">
        <v>0.58333333333333337</v>
      </c>
      <c r="V94" s="90">
        <v>0.75</v>
      </c>
      <c r="W94" s="87"/>
      <c r="X94" s="18">
        <f t="shared" si="25"/>
        <v>0.16666666666666663</v>
      </c>
      <c r="Y94" s="105" t="s">
        <v>27</v>
      </c>
      <c r="Z94" s="106"/>
      <c r="AA94" s="107"/>
    </row>
    <row r="95" spans="1:29" ht="13.8" thickBot="1" x14ac:dyDescent="0.3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108" t="s">
        <v>27</v>
      </c>
      <c r="Q95" s="109"/>
      <c r="R95" s="110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108" t="s">
        <v>27</v>
      </c>
      <c r="Z95" s="109"/>
      <c r="AA95" s="110"/>
    </row>
    <row r="96" spans="1:29" ht="13.8" thickBot="1" x14ac:dyDescent="0.3">
      <c r="K96" s="3"/>
      <c r="O96" s="78">
        <f>SUM(O87:O95)</f>
        <v>0.9305555555555558</v>
      </c>
      <c r="T96" s="3"/>
      <c r="X96" s="78">
        <f>SUM(X87:X95)</f>
        <v>0.9305555555555558</v>
      </c>
    </row>
    <row r="98" spans="1:29" ht="22.8" x14ac:dyDescent="0.25">
      <c r="A98" s="112" t="s">
        <v>1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</row>
    <row r="99" spans="1:29" x14ac:dyDescent="0.25">
      <c r="A99" s="70"/>
      <c r="B99" s="71"/>
      <c r="C99" s="70"/>
      <c r="D99" s="70"/>
      <c r="E99" s="70"/>
      <c r="F99" s="70"/>
      <c r="G99" s="114" t="s">
        <v>39</v>
      </c>
      <c r="H99" s="115"/>
      <c r="I99" s="116"/>
      <c r="J99" s="70"/>
      <c r="K99" s="70"/>
      <c r="L99" s="70"/>
      <c r="M99" s="70"/>
      <c r="N99" s="70"/>
      <c r="O99" s="70"/>
      <c r="P99" s="114" t="str">
        <f>G99</f>
        <v>Sprint: Aprill</v>
      </c>
      <c r="Q99" s="115"/>
      <c r="R99" s="116"/>
      <c r="S99" s="70"/>
      <c r="T99" s="70"/>
      <c r="U99" s="70"/>
      <c r="V99" s="70"/>
      <c r="W99" s="70"/>
      <c r="X99" s="70"/>
      <c r="Y99" s="114" t="str">
        <f>G99</f>
        <v>Sprint: Aprill</v>
      </c>
      <c r="Z99" s="115"/>
      <c r="AA99" s="116"/>
    </row>
    <row r="100" spans="1:29" ht="13.8" thickBot="1" x14ac:dyDescent="0.3">
      <c r="A100" s="72" t="s">
        <v>7</v>
      </c>
      <c r="B100" s="73" t="s">
        <v>6</v>
      </c>
      <c r="C100" s="72" t="s">
        <v>2</v>
      </c>
      <c r="D100" s="72" t="s">
        <v>3</v>
      </c>
      <c r="E100" s="72" t="s">
        <v>4</v>
      </c>
      <c r="F100" s="72" t="s">
        <v>0</v>
      </c>
      <c r="G100" s="117" t="s">
        <v>5</v>
      </c>
      <c r="H100" s="118"/>
      <c r="I100" s="118"/>
      <c r="J100" s="80" t="s">
        <v>9</v>
      </c>
      <c r="K100" s="72" t="s">
        <v>6</v>
      </c>
      <c r="L100" s="72" t="s">
        <v>2</v>
      </c>
      <c r="M100" s="72" t="s">
        <v>3</v>
      </c>
      <c r="N100" s="72" t="s">
        <v>4</v>
      </c>
      <c r="O100" s="72" t="s">
        <v>0</v>
      </c>
      <c r="P100" s="117" t="s">
        <v>5</v>
      </c>
      <c r="Q100" s="118"/>
      <c r="R100" s="118"/>
      <c r="S100" s="80" t="s">
        <v>8</v>
      </c>
      <c r="T100" s="72" t="s">
        <v>6</v>
      </c>
      <c r="U100" s="72" t="s">
        <v>2</v>
      </c>
      <c r="V100" s="72" t="s">
        <v>3</v>
      </c>
      <c r="W100" s="72" t="s">
        <v>4</v>
      </c>
      <c r="X100" s="72" t="s">
        <v>0</v>
      </c>
      <c r="Y100" s="117" t="s">
        <v>5</v>
      </c>
      <c r="Z100" s="118"/>
      <c r="AA100" s="119"/>
      <c r="AB100" s="4"/>
      <c r="AC100" s="99"/>
    </row>
    <row r="101" spans="1:29" ht="14.4" thickTop="1" thickBot="1" x14ac:dyDescent="0.3">
      <c r="A101" s="19" t="s">
        <v>7</v>
      </c>
      <c r="B101" s="35">
        <v>43193</v>
      </c>
      <c r="C101" s="18">
        <v>0.33333333333333331</v>
      </c>
      <c r="D101" s="18">
        <v>0.41666666666666669</v>
      </c>
      <c r="E101" s="19"/>
      <c r="F101" s="18">
        <f t="shared" ref="F101:F111" si="26">SUM(D101-C101)</f>
        <v>8.333333333333337E-2</v>
      </c>
      <c r="G101" s="102" t="s">
        <v>40</v>
      </c>
      <c r="H101" s="103"/>
      <c r="I101" s="104"/>
      <c r="J101" s="74" t="s">
        <v>9</v>
      </c>
      <c r="K101" s="35">
        <v>43193</v>
      </c>
      <c r="L101" s="18">
        <v>0.33333333333333331</v>
      </c>
      <c r="M101" s="18">
        <v>0.41666666666666669</v>
      </c>
      <c r="N101" s="19"/>
      <c r="O101" s="18">
        <f t="shared" ref="O101:O103" si="27">SUM(M101-L101)</f>
        <v>8.333333333333337E-2</v>
      </c>
      <c r="P101" s="105" t="s">
        <v>41</v>
      </c>
      <c r="Q101" s="106"/>
      <c r="R101" s="107"/>
      <c r="S101" s="74" t="s">
        <v>8</v>
      </c>
      <c r="T101" s="35">
        <v>43193</v>
      </c>
      <c r="U101" s="18">
        <v>0.33333333333333331</v>
      </c>
      <c r="V101" s="18">
        <v>0.41666666666666669</v>
      </c>
      <c r="W101" s="19"/>
      <c r="X101" s="18">
        <f t="shared" ref="X101:X111" si="28">SUM(V101-U101)</f>
        <v>8.333333333333337E-2</v>
      </c>
      <c r="Y101" s="105" t="s">
        <v>41</v>
      </c>
      <c r="Z101" s="106"/>
      <c r="AA101" s="107"/>
      <c r="AB101" s="100" t="s">
        <v>19</v>
      </c>
      <c r="AC101" s="26">
        <v>2.8611111111111112</v>
      </c>
    </row>
    <row r="102" spans="1:29" ht="13.8" thickTop="1" x14ac:dyDescent="0.25">
      <c r="A102" s="19" t="s">
        <v>7</v>
      </c>
      <c r="B102" s="35">
        <v>43193</v>
      </c>
      <c r="C102" s="18">
        <v>0.66666666666666663</v>
      </c>
      <c r="D102" s="18">
        <v>0.75</v>
      </c>
      <c r="E102" s="19"/>
      <c r="F102" s="18">
        <f t="shared" si="26"/>
        <v>8.333333333333337E-2</v>
      </c>
      <c r="G102" s="102" t="s">
        <v>40</v>
      </c>
      <c r="H102" s="103"/>
      <c r="I102" s="104"/>
      <c r="J102" s="74" t="s">
        <v>9</v>
      </c>
      <c r="K102" s="35">
        <v>43193</v>
      </c>
      <c r="L102" s="18">
        <v>0.66666666666666663</v>
      </c>
      <c r="M102" s="18">
        <v>0.75</v>
      </c>
      <c r="N102" s="19"/>
      <c r="O102" s="18">
        <f t="shared" si="27"/>
        <v>8.333333333333337E-2</v>
      </c>
      <c r="P102" s="105" t="s">
        <v>42</v>
      </c>
      <c r="Q102" s="106"/>
      <c r="R102" s="107"/>
      <c r="S102" s="74" t="s">
        <v>8</v>
      </c>
      <c r="T102" s="35">
        <v>43193</v>
      </c>
      <c r="U102" s="18">
        <v>0.66666666666666663</v>
      </c>
      <c r="V102" s="18">
        <v>0.75</v>
      </c>
      <c r="W102" s="19"/>
      <c r="X102" s="18">
        <f t="shared" si="28"/>
        <v>8.333333333333337E-2</v>
      </c>
      <c r="Y102" s="105" t="s">
        <v>42</v>
      </c>
      <c r="Z102" s="106"/>
      <c r="AA102" s="107"/>
    </row>
    <row r="103" spans="1:29" x14ac:dyDescent="0.25">
      <c r="A103" s="19" t="s">
        <v>7</v>
      </c>
      <c r="B103" s="35">
        <v>43136</v>
      </c>
      <c r="C103" s="18">
        <v>0.49305555555555558</v>
      </c>
      <c r="D103" s="18">
        <v>0.52777777777777779</v>
      </c>
      <c r="E103" s="19"/>
      <c r="F103" s="18">
        <f t="shared" si="26"/>
        <v>3.472222222222221E-2</v>
      </c>
      <c r="G103" s="102" t="s">
        <v>40</v>
      </c>
      <c r="H103" s="103"/>
      <c r="I103" s="104"/>
      <c r="J103" s="74" t="s">
        <v>9</v>
      </c>
      <c r="K103" s="35">
        <v>43195</v>
      </c>
      <c r="L103" s="18">
        <v>0.49305555555555558</v>
      </c>
      <c r="M103" s="18">
        <v>0.52777777777777779</v>
      </c>
      <c r="N103" s="19"/>
      <c r="O103" s="18">
        <f t="shared" si="27"/>
        <v>3.472222222222221E-2</v>
      </c>
      <c r="P103" s="105" t="s">
        <v>42</v>
      </c>
      <c r="Q103" s="106"/>
      <c r="R103" s="107"/>
      <c r="S103" s="74" t="s">
        <v>8</v>
      </c>
      <c r="T103" s="35">
        <v>43136</v>
      </c>
      <c r="U103" s="18">
        <v>0.49305555555555558</v>
      </c>
      <c r="V103" s="18">
        <v>0.52777777777777779</v>
      </c>
      <c r="W103" s="19"/>
      <c r="X103" s="18">
        <f t="shared" si="28"/>
        <v>3.472222222222221E-2</v>
      </c>
      <c r="Y103" s="105" t="s">
        <v>42</v>
      </c>
      <c r="Z103" s="106"/>
      <c r="AA103" s="107"/>
    </row>
    <row r="104" spans="1:29" x14ac:dyDescent="0.25">
      <c r="A104" s="19" t="s">
        <v>7</v>
      </c>
      <c r="B104" s="35">
        <v>43197</v>
      </c>
      <c r="C104" s="18">
        <v>0.33333333333333331</v>
      </c>
      <c r="D104" s="18">
        <v>0.5</v>
      </c>
      <c r="E104" s="19"/>
      <c r="F104" s="18">
        <f t="shared" si="26"/>
        <v>0.16666666666666669</v>
      </c>
      <c r="G104" s="102" t="s">
        <v>40</v>
      </c>
      <c r="H104" s="103"/>
      <c r="I104" s="104"/>
      <c r="J104" s="74" t="s">
        <v>9</v>
      </c>
      <c r="K104" s="35">
        <v>43196</v>
      </c>
      <c r="L104" s="18">
        <v>0.33333333333333331</v>
      </c>
      <c r="M104" s="18">
        <v>0.41666666666666669</v>
      </c>
      <c r="N104" s="19"/>
      <c r="O104" s="18">
        <f t="shared" ref="O104:O110" si="29">SUM(M104-L104)</f>
        <v>8.333333333333337E-2</v>
      </c>
      <c r="P104" s="105" t="s">
        <v>42</v>
      </c>
      <c r="Q104" s="106"/>
      <c r="R104" s="107"/>
      <c r="S104" s="74" t="s">
        <v>8</v>
      </c>
      <c r="T104" s="35">
        <v>43198</v>
      </c>
      <c r="U104" s="18">
        <v>0.49305555555555558</v>
      </c>
      <c r="V104" s="18">
        <v>0.52777777777777779</v>
      </c>
      <c r="W104" s="19"/>
      <c r="X104" s="18">
        <f t="shared" si="28"/>
        <v>3.472222222222221E-2</v>
      </c>
      <c r="Y104" s="105" t="s">
        <v>42</v>
      </c>
      <c r="Z104" s="106"/>
      <c r="AA104" s="107"/>
    </row>
    <row r="105" spans="1:29" x14ac:dyDescent="0.25">
      <c r="A105" s="19" t="s">
        <v>7</v>
      </c>
      <c r="B105" s="35">
        <v>43209</v>
      </c>
      <c r="C105" s="18">
        <v>0.49305555555555558</v>
      </c>
      <c r="D105" s="18">
        <v>0.52777777777777779</v>
      </c>
      <c r="E105" s="19"/>
      <c r="F105" s="18">
        <f t="shared" si="26"/>
        <v>3.472222222222221E-2</v>
      </c>
      <c r="G105" s="102" t="s">
        <v>40</v>
      </c>
      <c r="H105" s="103"/>
      <c r="I105" s="104"/>
      <c r="J105" s="74" t="s">
        <v>9</v>
      </c>
      <c r="K105" s="35">
        <v>43209</v>
      </c>
      <c r="L105" s="18">
        <v>0.49305555555555558</v>
      </c>
      <c r="M105" s="18">
        <v>0.52777777777777779</v>
      </c>
      <c r="N105" s="19"/>
      <c r="O105" s="18">
        <f t="shared" si="29"/>
        <v>3.472222222222221E-2</v>
      </c>
      <c r="P105" s="105" t="s">
        <v>42</v>
      </c>
      <c r="Q105" s="106"/>
      <c r="R105" s="107"/>
      <c r="S105" s="74" t="s">
        <v>8</v>
      </c>
      <c r="T105" s="35">
        <v>43209</v>
      </c>
      <c r="U105" s="18">
        <v>0.49305555555555558</v>
      </c>
      <c r="V105" s="18">
        <v>0.52777777777777779</v>
      </c>
      <c r="W105" s="19"/>
      <c r="X105" s="18">
        <f t="shared" si="28"/>
        <v>3.472222222222221E-2</v>
      </c>
      <c r="Y105" s="105" t="s">
        <v>42</v>
      </c>
      <c r="Z105" s="106"/>
      <c r="AA105" s="107"/>
    </row>
    <row r="106" spans="1:29" x14ac:dyDescent="0.25">
      <c r="A106" s="19" t="s">
        <v>7</v>
      </c>
      <c r="B106" s="35">
        <v>43211</v>
      </c>
      <c r="C106" s="18">
        <v>0.33333333333333331</v>
      </c>
      <c r="D106" s="18">
        <v>0.57291666666666663</v>
      </c>
      <c r="E106" s="18">
        <v>8.3333333333333329E-2</v>
      </c>
      <c r="F106" s="18">
        <f>SUM(D106-C106-E106)</f>
        <v>0.15625</v>
      </c>
      <c r="G106" s="102" t="s">
        <v>40</v>
      </c>
      <c r="H106" s="103"/>
      <c r="I106" s="104"/>
      <c r="J106" s="74" t="s">
        <v>9</v>
      </c>
      <c r="K106" s="35">
        <v>43213</v>
      </c>
      <c r="L106" s="18">
        <v>0.48055555555555557</v>
      </c>
      <c r="M106" s="18">
        <v>0.625</v>
      </c>
      <c r="N106" s="19"/>
      <c r="O106" s="18">
        <f t="shared" si="29"/>
        <v>0.14444444444444443</v>
      </c>
      <c r="P106" s="105" t="s">
        <v>42</v>
      </c>
      <c r="Q106" s="106"/>
      <c r="R106" s="107"/>
      <c r="S106" s="74" t="s">
        <v>8</v>
      </c>
      <c r="T106" s="35">
        <v>43211</v>
      </c>
      <c r="U106" s="18">
        <v>0.60416666666666663</v>
      </c>
      <c r="V106" s="18">
        <v>0.75</v>
      </c>
      <c r="W106" s="19"/>
      <c r="X106" s="18">
        <f t="shared" si="28"/>
        <v>0.14583333333333337</v>
      </c>
      <c r="Y106" s="105" t="s">
        <v>42</v>
      </c>
      <c r="Z106" s="106"/>
      <c r="AA106" s="107"/>
    </row>
    <row r="107" spans="1:29" x14ac:dyDescent="0.25">
      <c r="A107" s="19" t="s">
        <v>7</v>
      </c>
      <c r="B107" s="35">
        <v>43214</v>
      </c>
      <c r="C107" s="18">
        <v>0.33333333333333331</v>
      </c>
      <c r="D107" s="18">
        <v>0.41666666666666669</v>
      </c>
      <c r="E107" s="19"/>
      <c r="F107" s="18">
        <f t="shared" si="26"/>
        <v>8.333333333333337E-2</v>
      </c>
      <c r="G107" s="102" t="s">
        <v>40</v>
      </c>
      <c r="H107" s="103"/>
      <c r="I107" s="104"/>
      <c r="J107" s="74" t="s">
        <v>9</v>
      </c>
      <c r="K107" s="35">
        <v>43214</v>
      </c>
      <c r="L107" s="18">
        <v>0.33333333333333331</v>
      </c>
      <c r="M107" s="18">
        <v>0.41666666666666669</v>
      </c>
      <c r="N107" s="19"/>
      <c r="O107" s="18">
        <f t="shared" si="29"/>
        <v>8.333333333333337E-2</v>
      </c>
      <c r="P107" s="105" t="s">
        <v>42</v>
      </c>
      <c r="Q107" s="106"/>
      <c r="R107" s="107"/>
      <c r="S107" s="74" t="s">
        <v>8</v>
      </c>
      <c r="T107" s="35">
        <v>43214</v>
      </c>
      <c r="U107" s="18">
        <v>0.33333333333333331</v>
      </c>
      <c r="V107" s="18">
        <v>0.41666666666666669</v>
      </c>
      <c r="W107" s="19"/>
      <c r="X107" s="18">
        <f t="shared" si="28"/>
        <v>8.333333333333337E-2</v>
      </c>
      <c r="Y107" s="105" t="s">
        <v>42</v>
      </c>
      <c r="Z107" s="106"/>
      <c r="AA107" s="107"/>
    </row>
    <row r="108" spans="1:29" x14ac:dyDescent="0.25">
      <c r="A108" s="19" t="s">
        <v>7</v>
      </c>
      <c r="B108" s="35">
        <v>43214</v>
      </c>
      <c r="C108" s="18">
        <v>0.66666666666666663</v>
      </c>
      <c r="D108" s="18">
        <v>0.75</v>
      </c>
      <c r="E108" s="19"/>
      <c r="F108" s="18">
        <f t="shared" si="26"/>
        <v>8.333333333333337E-2</v>
      </c>
      <c r="G108" s="102" t="s">
        <v>40</v>
      </c>
      <c r="H108" s="103"/>
      <c r="I108" s="104"/>
      <c r="J108" s="74" t="s">
        <v>9</v>
      </c>
      <c r="K108" s="35">
        <v>43214</v>
      </c>
      <c r="L108" s="18">
        <v>0.66666666666666663</v>
      </c>
      <c r="M108" s="18">
        <v>0.75</v>
      </c>
      <c r="N108" s="19"/>
      <c r="O108" s="18">
        <f t="shared" si="29"/>
        <v>8.333333333333337E-2</v>
      </c>
      <c r="P108" s="105" t="s">
        <v>44</v>
      </c>
      <c r="Q108" s="106"/>
      <c r="R108" s="107"/>
      <c r="S108" s="74" t="s">
        <v>8</v>
      </c>
      <c r="T108" s="35">
        <v>43214</v>
      </c>
      <c r="U108" s="18">
        <v>0.66666666666666663</v>
      </c>
      <c r="V108" s="18">
        <v>0.75</v>
      </c>
      <c r="W108" s="19"/>
      <c r="X108" s="18">
        <f t="shared" si="28"/>
        <v>8.333333333333337E-2</v>
      </c>
      <c r="Y108" s="105" t="s">
        <v>42</v>
      </c>
      <c r="Z108" s="106"/>
      <c r="AA108" s="107"/>
    </row>
    <row r="109" spans="1:29" x14ac:dyDescent="0.25">
      <c r="A109" s="19" t="s">
        <v>7</v>
      </c>
      <c r="B109" s="35">
        <v>43216</v>
      </c>
      <c r="C109" s="18">
        <v>0.49305555555555558</v>
      </c>
      <c r="D109" s="18">
        <v>0.52777777777777779</v>
      </c>
      <c r="E109" s="19"/>
      <c r="F109" s="18">
        <f t="shared" si="26"/>
        <v>3.472222222222221E-2</v>
      </c>
      <c r="G109" s="105" t="s">
        <v>44</v>
      </c>
      <c r="H109" s="106"/>
      <c r="I109" s="107"/>
      <c r="J109" s="74" t="s">
        <v>9</v>
      </c>
      <c r="K109" s="35">
        <v>43216</v>
      </c>
      <c r="L109" s="18">
        <v>0.49305555555555558</v>
      </c>
      <c r="M109" s="18">
        <v>0.52777777777777779</v>
      </c>
      <c r="N109" s="19"/>
      <c r="O109" s="18">
        <f t="shared" si="29"/>
        <v>3.472222222222221E-2</v>
      </c>
      <c r="P109" s="105" t="s">
        <v>44</v>
      </c>
      <c r="Q109" s="106"/>
      <c r="R109" s="107"/>
      <c r="S109" s="74" t="s">
        <v>8</v>
      </c>
      <c r="T109" s="35">
        <v>43216</v>
      </c>
      <c r="U109" s="18">
        <v>0.49305555555555558</v>
      </c>
      <c r="V109" s="18">
        <v>0.52777777777777779</v>
      </c>
      <c r="W109" s="19"/>
      <c r="X109" s="18">
        <f t="shared" si="28"/>
        <v>3.472222222222221E-2</v>
      </c>
      <c r="Y109" s="105" t="s">
        <v>42</v>
      </c>
      <c r="Z109" s="106"/>
      <c r="AA109" s="107"/>
    </row>
    <row r="110" spans="1:29" ht="13.8" thickBot="1" x14ac:dyDescent="0.3">
      <c r="A110" s="19" t="s">
        <v>7</v>
      </c>
      <c r="B110" s="35">
        <v>43217</v>
      </c>
      <c r="C110" s="18">
        <v>0.33333333333333331</v>
      </c>
      <c r="D110" s="18">
        <v>0.39930555555555558</v>
      </c>
      <c r="E110" s="19"/>
      <c r="F110" s="18">
        <f t="shared" si="26"/>
        <v>6.5972222222222265E-2</v>
      </c>
      <c r="G110" s="105" t="s">
        <v>44</v>
      </c>
      <c r="H110" s="106"/>
      <c r="I110" s="107"/>
      <c r="J110" s="96" t="s">
        <v>9</v>
      </c>
      <c r="K110" s="41">
        <v>43220</v>
      </c>
      <c r="L110" s="36">
        <v>0.48194444444444445</v>
      </c>
      <c r="M110" s="36">
        <v>0.75</v>
      </c>
      <c r="N110" s="37"/>
      <c r="O110" s="44">
        <f t="shared" si="29"/>
        <v>0.26805555555555555</v>
      </c>
      <c r="P110" s="108" t="s">
        <v>43</v>
      </c>
      <c r="Q110" s="109"/>
      <c r="R110" s="110"/>
      <c r="S110" s="74" t="s">
        <v>8</v>
      </c>
      <c r="T110" s="35">
        <v>43216</v>
      </c>
      <c r="U110" s="18">
        <v>0.66666666666666663</v>
      </c>
      <c r="V110" s="18">
        <v>0.75</v>
      </c>
      <c r="W110" s="19"/>
      <c r="X110" s="18">
        <f t="shared" si="28"/>
        <v>8.333333333333337E-2</v>
      </c>
      <c r="Y110" s="105" t="s">
        <v>44</v>
      </c>
      <c r="Z110" s="106"/>
      <c r="AA110" s="107"/>
    </row>
    <row r="111" spans="1:29" ht="14.4" thickTop="1" thickBot="1" x14ac:dyDescent="0.3">
      <c r="A111" s="37" t="s">
        <v>7</v>
      </c>
      <c r="B111" s="41">
        <v>43220</v>
      </c>
      <c r="C111" s="36">
        <v>0.52361111111111114</v>
      </c>
      <c r="D111" s="36">
        <v>0.6743055555555556</v>
      </c>
      <c r="E111" s="37"/>
      <c r="F111" s="18">
        <f t="shared" si="26"/>
        <v>0.15069444444444446</v>
      </c>
      <c r="G111" s="108" t="s">
        <v>44</v>
      </c>
      <c r="H111" s="109"/>
      <c r="I111" s="110"/>
      <c r="J111" s="4"/>
      <c r="K111" s="46"/>
      <c r="L111" s="58"/>
      <c r="M111" s="58"/>
      <c r="N111" s="4"/>
      <c r="O111" s="78">
        <f ca="1">SUM(O101:O113)</f>
        <v>0.93333333333333335</v>
      </c>
      <c r="P111" s="101"/>
      <c r="Q111" s="101"/>
      <c r="R111" s="101"/>
      <c r="S111" s="97" t="s">
        <v>8</v>
      </c>
      <c r="T111" s="98">
        <v>1.2527777777777778</v>
      </c>
      <c r="U111" s="36">
        <v>0.625</v>
      </c>
      <c r="V111" s="36">
        <v>0.86319444444444438</v>
      </c>
      <c r="W111" s="37"/>
      <c r="X111" s="44">
        <f t="shared" si="28"/>
        <v>0.23819444444444438</v>
      </c>
      <c r="Y111" s="108" t="s">
        <v>44</v>
      </c>
      <c r="Z111" s="109"/>
      <c r="AA111" s="110"/>
    </row>
    <row r="112" spans="1:29" ht="14.4" thickTop="1" thickBot="1" x14ac:dyDescent="0.3">
      <c r="A112" s="92"/>
      <c r="B112" s="93"/>
      <c r="C112" s="94"/>
      <c r="D112" s="94"/>
      <c r="E112" s="95"/>
      <c r="F112" s="91">
        <f>SUM(F99:F111)</f>
        <v>0.97708333333333353</v>
      </c>
      <c r="G112" s="111"/>
      <c r="H112" s="101"/>
      <c r="I112" s="101"/>
      <c r="J112" s="4"/>
      <c r="K112" s="46"/>
      <c r="L112" s="58"/>
      <c r="M112" s="58"/>
      <c r="N112" s="4"/>
      <c r="O112" s="58"/>
      <c r="P112" s="101"/>
      <c r="Q112" s="101"/>
      <c r="R112" s="101"/>
      <c r="S112" s="4"/>
      <c r="T112" s="46"/>
      <c r="U112" s="58"/>
      <c r="V112" s="58"/>
      <c r="W112" s="4"/>
      <c r="X112" s="78">
        <f>SUM(X101:X111)</f>
        <v>0.93958333333333344</v>
      </c>
      <c r="Y112" s="101"/>
      <c r="Z112" s="101"/>
      <c r="AA112" s="101"/>
    </row>
    <row r="113" spans="1:29" ht="13.8" thickTop="1" x14ac:dyDescent="0.25">
      <c r="A113" s="4"/>
      <c r="B113" s="46"/>
      <c r="C113" s="58"/>
      <c r="D113" s="58"/>
      <c r="E113" s="4"/>
      <c r="F113" s="58"/>
      <c r="G113" s="101"/>
      <c r="H113" s="101"/>
      <c r="I113" s="101"/>
      <c r="J113" s="4"/>
      <c r="K113" s="46"/>
      <c r="L113" s="58"/>
      <c r="M113" s="58"/>
      <c r="N113" s="58"/>
      <c r="O113" s="58"/>
      <c r="P113" s="101"/>
      <c r="Q113" s="101"/>
      <c r="R113" s="101"/>
      <c r="S113" s="4"/>
      <c r="T113" s="46"/>
      <c r="U113" s="58"/>
      <c r="V113" s="58"/>
      <c r="W113" s="58"/>
      <c r="X113" s="58"/>
      <c r="Y113" s="101"/>
      <c r="Z113" s="101"/>
      <c r="AA113" s="101"/>
    </row>
    <row r="114" spans="1:29" x14ac:dyDescent="0.25">
      <c r="A114" s="4"/>
      <c r="B114" s="46"/>
      <c r="C114" s="58"/>
      <c r="D114" s="58"/>
      <c r="E114" s="4"/>
      <c r="F114" s="58"/>
      <c r="G114" s="101"/>
      <c r="H114" s="101"/>
      <c r="I114" s="101"/>
      <c r="K114" s="3"/>
      <c r="T114" s="3"/>
    </row>
    <row r="115" spans="1:29" ht="22.8" x14ac:dyDescent="0.25">
      <c r="A115" s="112" t="s">
        <v>1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</row>
    <row r="116" spans="1:29" x14ac:dyDescent="0.25">
      <c r="A116" s="70"/>
      <c r="B116" s="71"/>
      <c r="C116" s="70"/>
      <c r="D116" s="70"/>
      <c r="E116" s="70"/>
      <c r="F116" s="70"/>
      <c r="G116" s="114" t="s">
        <v>46</v>
      </c>
      <c r="H116" s="115"/>
      <c r="I116" s="116"/>
      <c r="J116" s="70"/>
      <c r="K116" s="70"/>
      <c r="L116" s="70"/>
      <c r="M116" s="70"/>
      <c r="N116" s="70"/>
      <c r="O116" s="70"/>
      <c r="P116" s="114" t="str">
        <f>G116</f>
        <v>Sprint: Mai</v>
      </c>
      <c r="Q116" s="115"/>
      <c r="R116" s="116"/>
      <c r="S116" s="70"/>
      <c r="T116" s="70"/>
      <c r="U116" s="70"/>
      <c r="V116" s="70"/>
      <c r="W116" s="70"/>
      <c r="X116" s="70"/>
      <c r="Y116" s="114" t="str">
        <f>G116</f>
        <v>Sprint: Mai</v>
      </c>
      <c r="Z116" s="115"/>
      <c r="AA116" s="116"/>
    </row>
    <row r="117" spans="1:29" ht="13.8" thickBot="1" x14ac:dyDescent="0.3">
      <c r="A117" s="72" t="s">
        <v>7</v>
      </c>
      <c r="B117" s="73" t="s">
        <v>6</v>
      </c>
      <c r="C117" s="72" t="s">
        <v>2</v>
      </c>
      <c r="D117" s="72" t="s">
        <v>3</v>
      </c>
      <c r="E117" s="72" t="s">
        <v>4</v>
      </c>
      <c r="F117" s="72" t="s">
        <v>0</v>
      </c>
      <c r="G117" s="117" t="s">
        <v>5</v>
      </c>
      <c r="H117" s="118"/>
      <c r="I117" s="118"/>
      <c r="J117" s="80" t="s">
        <v>9</v>
      </c>
      <c r="K117" s="72" t="s">
        <v>6</v>
      </c>
      <c r="L117" s="72" t="s">
        <v>2</v>
      </c>
      <c r="M117" s="72" t="s">
        <v>3</v>
      </c>
      <c r="N117" s="72" t="s">
        <v>4</v>
      </c>
      <c r="O117" s="72" t="s">
        <v>0</v>
      </c>
      <c r="P117" s="117" t="s">
        <v>5</v>
      </c>
      <c r="Q117" s="118"/>
      <c r="R117" s="118"/>
      <c r="S117" s="80" t="s">
        <v>8</v>
      </c>
      <c r="T117" s="72" t="s">
        <v>6</v>
      </c>
      <c r="U117" s="72" t="s">
        <v>2</v>
      </c>
      <c r="V117" s="72" t="s">
        <v>3</v>
      </c>
      <c r="W117" s="72" t="s">
        <v>4</v>
      </c>
      <c r="X117" s="72" t="s">
        <v>0</v>
      </c>
      <c r="Y117" s="117" t="s">
        <v>5</v>
      </c>
      <c r="Z117" s="118"/>
      <c r="AA117" s="119"/>
      <c r="AB117" s="4"/>
      <c r="AC117" s="99"/>
    </row>
    <row r="118" spans="1:29" ht="14.4" thickTop="1" thickBot="1" x14ac:dyDescent="0.3">
      <c r="A118" s="19" t="s">
        <v>7</v>
      </c>
      <c r="B118" s="35">
        <v>43344</v>
      </c>
      <c r="C118" s="18">
        <v>0.33333333333333331</v>
      </c>
      <c r="D118" s="18">
        <v>0.41666666666666669</v>
      </c>
      <c r="E118" s="19"/>
      <c r="F118" s="18">
        <f t="shared" ref="F118:F129" si="30">SUM(D118-C118)</f>
        <v>8.333333333333337E-2</v>
      </c>
      <c r="G118" s="102" t="s">
        <v>47</v>
      </c>
      <c r="H118" s="103"/>
      <c r="I118" s="104"/>
      <c r="J118" s="74" t="s">
        <v>9</v>
      </c>
      <c r="K118" s="35">
        <v>43344</v>
      </c>
      <c r="L118" s="18">
        <v>0.33333333333333331</v>
      </c>
      <c r="M118" s="18">
        <v>0.41666666666666669</v>
      </c>
      <c r="N118" s="19"/>
      <c r="O118" s="18">
        <f t="shared" ref="O118:O128" si="31">SUM(M118-L118)</f>
        <v>8.333333333333337E-2</v>
      </c>
      <c r="P118" s="102" t="s">
        <v>47</v>
      </c>
      <c r="Q118" s="103"/>
      <c r="R118" s="104"/>
      <c r="S118" s="74" t="s">
        <v>8</v>
      </c>
      <c r="T118" s="35">
        <v>43345</v>
      </c>
      <c r="U118" s="18">
        <v>0.70833333333333337</v>
      </c>
      <c r="V118" s="18">
        <v>0.83333333333333337</v>
      </c>
      <c r="W118" s="19"/>
      <c r="X118" s="18">
        <f t="shared" ref="X118:X129" si="32">SUM(V118-U118)</f>
        <v>0.125</v>
      </c>
      <c r="Y118" s="102" t="s">
        <v>47</v>
      </c>
      <c r="Z118" s="103"/>
      <c r="AA118" s="104"/>
      <c r="AB118" s="100" t="s">
        <v>19</v>
      </c>
      <c r="AC118" s="26">
        <f>SUM(X128+O129+F129)</f>
        <v>2.2361111111111116</v>
      </c>
    </row>
    <row r="119" spans="1:29" ht="13.8" thickTop="1" x14ac:dyDescent="0.25">
      <c r="A119" s="19" t="s">
        <v>7</v>
      </c>
      <c r="B119" s="35">
        <v>43344</v>
      </c>
      <c r="C119" s="18">
        <v>0.66666666666666663</v>
      </c>
      <c r="D119" s="18">
        <v>0.75</v>
      </c>
      <c r="E119" s="19"/>
      <c r="F119" s="18">
        <f t="shared" si="30"/>
        <v>8.333333333333337E-2</v>
      </c>
      <c r="G119" s="102" t="s">
        <v>47</v>
      </c>
      <c r="H119" s="103"/>
      <c r="I119" s="104"/>
      <c r="J119" s="74" t="s">
        <v>9</v>
      </c>
      <c r="K119" s="35">
        <v>43344</v>
      </c>
      <c r="L119" s="18">
        <v>0.66666666666666663</v>
      </c>
      <c r="M119" s="18">
        <v>0.75</v>
      </c>
      <c r="N119" s="19"/>
      <c r="O119" s="18">
        <f t="shared" si="31"/>
        <v>8.333333333333337E-2</v>
      </c>
      <c r="P119" s="102" t="s">
        <v>47</v>
      </c>
      <c r="Q119" s="103"/>
      <c r="R119" s="104"/>
      <c r="S119" s="74" t="s">
        <v>8</v>
      </c>
      <c r="T119" s="35">
        <v>43346</v>
      </c>
      <c r="U119" s="18">
        <v>0.49305555555555558</v>
      </c>
      <c r="V119" s="18">
        <v>0.52777777777777779</v>
      </c>
      <c r="W119" s="19"/>
      <c r="X119" s="18">
        <f t="shared" si="32"/>
        <v>3.472222222222221E-2</v>
      </c>
      <c r="Y119" s="102" t="s">
        <v>47</v>
      </c>
      <c r="Z119" s="103"/>
      <c r="AA119" s="104"/>
    </row>
    <row r="120" spans="1:29" x14ac:dyDescent="0.25">
      <c r="A120" s="19" t="s">
        <v>7</v>
      </c>
      <c r="B120" s="35">
        <v>43344</v>
      </c>
      <c r="C120" s="18">
        <v>0.49305555555555558</v>
      </c>
      <c r="D120" s="18">
        <v>0.52777777777777779</v>
      </c>
      <c r="E120" s="19"/>
      <c r="F120" s="18">
        <f t="shared" si="30"/>
        <v>3.472222222222221E-2</v>
      </c>
      <c r="G120" s="102" t="s">
        <v>47</v>
      </c>
      <c r="H120" s="103"/>
      <c r="I120" s="104"/>
      <c r="J120" s="74" t="s">
        <v>9</v>
      </c>
      <c r="K120" s="35">
        <v>43344</v>
      </c>
      <c r="L120" s="18">
        <v>0.49305555555555558</v>
      </c>
      <c r="M120" s="18">
        <v>0.52777777777777779</v>
      </c>
      <c r="N120" s="19"/>
      <c r="O120" s="18">
        <f t="shared" si="31"/>
        <v>3.472222222222221E-2</v>
      </c>
      <c r="P120" s="102" t="s">
        <v>47</v>
      </c>
      <c r="Q120" s="103"/>
      <c r="R120" s="104"/>
      <c r="S120" s="74" t="s">
        <v>8</v>
      </c>
      <c r="T120" s="35">
        <v>43347</v>
      </c>
      <c r="U120" s="18">
        <v>0.41666666666666669</v>
      </c>
      <c r="V120" s="18">
        <v>0.5</v>
      </c>
      <c r="W120" s="19"/>
      <c r="X120" s="18">
        <f t="shared" si="32"/>
        <v>8.3333333333333315E-2</v>
      </c>
      <c r="Y120" s="102" t="s">
        <v>47</v>
      </c>
      <c r="Z120" s="103"/>
      <c r="AA120" s="104"/>
    </row>
    <row r="121" spans="1:29" ht="13.2" customHeight="1" x14ac:dyDescent="0.25">
      <c r="A121" s="19" t="s">
        <v>7</v>
      </c>
      <c r="B121" s="35">
        <v>43345</v>
      </c>
      <c r="C121" s="18">
        <v>0.70833333333333337</v>
      </c>
      <c r="D121" s="18">
        <v>0.83333333333333337</v>
      </c>
      <c r="E121" s="19"/>
      <c r="F121" s="18">
        <f t="shared" si="30"/>
        <v>0.125</v>
      </c>
      <c r="G121" s="102" t="s">
        <v>47</v>
      </c>
      <c r="H121" s="103"/>
      <c r="I121" s="104"/>
      <c r="J121" s="74" t="s">
        <v>9</v>
      </c>
      <c r="K121" s="35">
        <v>43345</v>
      </c>
      <c r="L121" s="18">
        <v>0.70833333333333337</v>
      </c>
      <c r="M121" s="18">
        <v>0.83333333333333337</v>
      </c>
      <c r="N121" s="19"/>
      <c r="O121" s="18">
        <f t="shared" si="31"/>
        <v>0.125</v>
      </c>
      <c r="P121" s="102" t="s">
        <v>47</v>
      </c>
      <c r="Q121" s="103"/>
      <c r="R121" s="104"/>
      <c r="S121" s="74" t="s">
        <v>8</v>
      </c>
      <c r="T121" s="35">
        <v>43228</v>
      </c>
      <c r="U121" s="18">
        <v>0.33333333333333331</v>
      </c>
      <c r="V121" s="18">
        <v>0.41666666666666669</v>
      </c>
      <c r="W121" s="19"/>
      <c r="X121" s="18">
        <f t="shared" si="32"/>
        <v>8.333333333333337E-2</v>
      </c>
      <c r="Y121" s="102" t="s">
        <v>48</v>
      </c>
      <c r="Z121" s="103"/>
      <c r="AA121" s="104"/>
    </row>
    <row r="122" spans="1:29" x14ac:dyDescent="0.25">
      <c r="A122" s="19" t="s">
        <v>7</v>
      </c>
      <c r="B122" s="35">
        <v>43346</v>
      </c>
      <c r="C122" s="18">
        <v>0.49305555555555558</v>
      </c>
      <c r="D122" s="18">
        <v>0.52777777777777779</v>
      </c>
      <c r="E122" s="19"/>
      <c r="F122" s="18">
        <f t="shared" si="30"/>
        <v>3.472222222222221E-2</v>
      </c>
      <c r="G122" s="102" t="s">
        <v>47</v>
      </c>
      <c r="H122" s="103"/>
      <c r="I122" s="104"/>
      <c r="J122" s="74" t="s">
        <v>9</v>
      </c>
      <c r="K122" s="35">
        <v>43346</v>
      </c>
      <c r="L122" s="18">
        <v>0.49305555555555558</v>
      </c>
      <c r="M122" s="18">
        <v>0.52777777777777779</v>
      </c>
      <c r="N122" s="19"/>
      <c r="O122" s="18">
        <f t="shared" si="31"/>
        <v>3.472222222222221E-2</v>
      </c>
      <c r="P122" s="102" t="s">
        <v>47</v>
      </c>
      <c r="Q122" s="103"/>
      <c r="R122" s="104"/>
      <c r="S122" s="74" t="s">
        <v>8</v>
      </c>
      <c r="T122" s="35">
        <v>43228</v>
      </c>
      <c r="U122" s="18">
        <v>0.66666666666666663</v>
      </c>
      <c r="V122" s="18">
        <v>0.75</v>
      </c>
      <c r="W122" s="19"/>
      <c r="X122" s="18">
        <f t="shared" si="32"/>
        <v>8.333333333333337E-2</v>
      </c>
      <c r="Y122" s="102" t="s">
        <v>48</v>
      </c>
      <c r="Z122" s="103"/>
      <c r="AA122" s="104"/>
    </row>
    <row r="123" spans="1:29" x14ac:dyDescent="0.25">
      <c r="A123" s="19" t="s">
        <v>7</v>
      </c>
      <c r="B123" s="35">
        <v>43347</v>
      </c>
      <c r="C123" s="18">
        <v>0.41666666666666669</v>
      </c>
      <c r="D123" s="18">
        <v>0.5</v>
      </c>
      <c r="E123" s="18"/>
      <c r="F123" s="18">
        <f t="shared" si="30"/>
        <v>8.3333333333333315E-2</v>
      </c>
      <c r="G123" s="102" t="s">
        <v>47</v>
      </c>
      <c r="H123" s="103"/>
      <c r="I123" s="104"/>
      <c r="J123" s="74" t="s">
        <v>9</v>
      </c>
      <c r="K123" s="35">
        <v>43347</v>
      </c>
      <c r="L123" s="18">
        <v>0.41666666666666669</v>
      </c>
      <c r="M123" s="18">
        <v>0.5</v>
      </c>
      <c r="N123" s="19"/>
      <c r="O123" s="18">
        <f t="shared" si="31"/>
        <v>8.3333333333333315E-2</v>
      </c>
      <c r="P123" s="102" t="s">
        <v>47</v>
      </c>
      <c r="Q123" s="103"/>
      <c r="R123" s="104"/>
      <c r="S123" s="74" t="s">
        <v>8</v>
      </c>
      <c r="T123" s="35">
        <v>43229</v>
      </c>
      <c r="U123" s="18">
        <v>0.66666666666666663</v>
      </c>
      <c r="V123" s="18">
        <v>0.70833333333333337</v>
      </c>
      <c r="W123" s="19"/>
      <c r="X123" s="18">
        <f t="shared" si="32"/>
        <v>4.1666666666666741E-2</v>
      </c>
      <c r="Y123" s="102" t="s">
        <v>48</v>
      </c>
      <c r="Z123" s="103"/>
      <c r="AA123" s="104"/>
    </row>
    <row r="124" spans="1:29" x14ac:dyDescent="0.25">
      <c r="A124" s="19" t="s">
        <v>7</v>
      </c>
      <c r="B124" s="35">
        <v>43228</v>
      </c>
      <c r="C124" s="18">
        <v>0.33333333333333331</v>
      </c>
      <c r="D124" s="18">
        <v>0.41666666666666669</v>
      </c>
      <c r="E124" s="19"/>
      <c r="F124" s="18">
        <f t="shared" si="30"/>
        <v>8.333333333333337E-2</v>
      </c>
      <c r="G124" s="102" t="s">
        <v>48</v>
      </c>
      <c r="H124" s="103"/>
      <c r="I124" s="104"/>
      <c r="J124" s="74" t="s">
        <v>9</v>
      </c>
      <c r="K124" s="35">
        <v>43228</v>
      </c>
      <c r="L124" s="18">
        <v>0.33333333333333331</v>
      </c>
      <c r="M124" s="18">
        <v>0.41666666666666669</v>
      </c>
      <c r="N124" s="19"/>
      <c r="O124" s="18">
        <f t="shared" si="31"/>
        <v>8.333333333333337E-2</v>
      </c>
      <c r="P124" s="102" t="s">
        <v>48</v>
      </c>
      <c r="Q124" s="103"/>
      <c r="R124" s="104"/>
      <c r="S124" s="74" t="s">
        <v>8</v>
      </c>
      <c r="T124" s="35">
        <v>43230</v>
      </c>
      <c r="U124" s="18">
        <v>0.49305555555555558</v>
      </c>
      <c r="V124" s="18">
        <v>0.52777777777777779</v>
      </c>
      <c r="W124" s="19"/>
      <c r="X124" s="18">
        <f t="shared" si="32"/>
        <v>3.472222222222221E-2</v>
      </c>
      <c r="Y124" s="102" t="s">
        <v>48</v>
      </c>
      <c r="Z124" s="103"/>
      <c r="AA124" s="104"/>
    </row>
    <row r="125" spans="1:29" x14ac:dyDescent="0.25">
      <c r="A125" s="19" t="s">
        <v>7</v>
      </c>
      <c r="B125" s="35">
        <v>43228</v>
      </c>
      <c r="C125" s="18">
        <v>0.66666666666666663</v>
      </c>
      <c r="D125" s="18">
        <v>0.75</v>
      </c>
      <c r="E125" s="19"/>
      <c r="F125" s="18">
        <f t="shared" si="30"/>
        <v>8.333333333333337E-2</v>
      </c>
      <c r="G125" s="102" t="s">
        <v>48</v>
      </c>
      <c r="H125" s="103"/>
      <c r="I125" s="104"/>
      <c r="J125" s="74" t="s">
        <v>9</v>
      </c>
      <c r="K125" s="35">
        <v>43228</v>
      </c>
      <c r="L125" s="18">
        <v>0.66666666666666663</v>
      </c>
      <c r="M125" s="18">
        <v>0.75</v>
      </c>
      <c r="N125" s="19"/>
      <c r="O125" s="18">
        <f t="shared" si="31"/>
        <v>8.333333333333337E-2</v>
      </c>
      <c r="P125" s="188" t="s">
        <v>48</v>
      </c>
      <c r="Q125" s="189"/>
      <c r="R125" s="190"/>
      <c r="S125" s="74" t="s">
        <v>8</v>
      </c>
      <c r="T125" s="35">
        <v>43231</v>
      </c>
      <c r="U125" s="18">
        <v>0.70833333333333337</v>
      </c>
      <c r="V125" s="18">
        <v>0.79166666666666663</v>
      </c>
      <c r="W125" s="19"/>
      <c r="X125" s="18">
        <f t="shared" si="32"/>
        <v>8.3333333333333259E-2</v>
      </c>
      <c r="Y125" s="105" t="s">
        <v>50</v>
      </c>
      <c r="Z125" s="106"/>
      <c r="AA125" s="107"/>
    </row>
    <row r="126" spans="1:29" ht="13.2" customHeight="1" x14ac:dyDescent="0.25">
      <c r="A126" s="19" t="s">
        <v>7</v>
      </c>
      <c r="B126" s="35">
        <v>43229</v>
      </c>
      <c r="C126" s="18">
        <v>0.66666666666666663</v>
      </c>
      <c r="D126" s="18">
        <v>0.70833333333333337</v>
      </c>
      <c r="E126" s="19"/>
      <c r="F126" s="18">
        <f t="shared" si="30"/>
        <v>4.1666666666666741E-2</v>
      </c>
      <c r="G126" s="102" t="s">
        <v>48</v>
      </c>
      <c r="H126" s="103"/>
      <c r="I126" s="104"/>
      <c r="J126" s="74" t="s">
        <v>9</v>
      </c>
      <c r="K126" s="35">
        <v>43229</v>
      </c>
      <c r="L126" s="18">
        <v>0.66666666666666663</v>
      </c>
      <c r="M126" s="18">
        <v>0.70833333333333337</v>
      </c>
      <c r="N126" s="19"/>
      <c r="O126" s="18">
        <f t="shared" si="31"/>
        <v>4.1666666666666741E-2</v>
      </c>
      <c r="P126" s="102" t="s">
        <v>48</v>
      </c>
      <c r="Q126" s="103"/>
      <c r="R126" s="104"/>
      <c r="S126" s="74" t="s">
        <v>8</v>
      </c>
      <c r="T126" s="180">
        <v>43232</v>
      </c>
      <c r="U126" s="52">
        <v>0.625</v>
      </c>
      <c r="V126" s="52">
        <v>0.70833333333333337</v>
      </c>
      <c r="W126" s="19"/>
      <c r="X126" s="18">
        <f t="shared" si="32"/>
        <v>8.333333333333337E-2</v>
      </c>
      <c r="Y126" s="105" t="s">
        <v>50</v>
      </c>
      <c r="Z126" s="106"/>
      <c r="AA126" s="107"/>
    </row>
    <row r="127" spans="1:29" ht="13.8" thickBot="1" x14ac:dyDescent="0.3">
      <c r="A127" s="19" t="s">
        <v>7</v>
      </c>
      <c r="B127" s="35">
        <v>43230</v>
      </c>
      <c r="C127" s="18">
        <v>0.49305555555555558</v>
      </c>
      <c r="D127" s="18">
        <v>0.52777777777777779</v>
      </c>
      <c r="E127" s="19"/>
      <c r="F127" s="18">
        <f t="shared" si="30"/>
        <v>3.472222222222221E-2</v>
      </c>
      <c r="G127" s="105" t="s">
        <v>49</v>
      </c>
      <c r="H127" s="106"/>
      <c r="I127" s="107"/>
      <c r="J127" s="74" t="s">
        <v>9</v>
      </c>
      <c r="K127" s="35">
        <v>43230</v>
      </c>
      <c r="L127" s="18">
        <v>0.49305555555555558</v>
      </c>
      <c r="M127" s="18">
        <v>0.52777777777777779</v>
      </c>
      <c r="N127" s="19"/>
      <c r="O127" s="18">
        <f t="shared" si="31"/>
        <v>3.472222222222221E-2</v>
      </c>
      <c r="P127" s="102" t="s">
        <v>48</v>
      </c>
      <c r="Q127" s="103"/>
      <c r="R127" s="104"/>
      <c r="S127" s="183" t="s">
        <v>8</v>
      </c>
      <c r="T127" s="76">
        <v>43233</v>
      </c>
      <c r="U127" s="77">
        <v>0.54166666666666663</v>
      </c>
      <c r="V127" s="77">
        <v>0.66666666666666663</v>
      </c>
      <c r="W127" s="179"/>
      <c r="X127" s="18">
        <f t="shared" si="32"/>
        <v>0.125</v>
      </c>
      <c r="Y127" s="184" t="s">
        <v>49</v>
      </c>
      <c r="Z127" s="185"/>
      <c r="AA127" s="186"/>
    </row>
    <row r="128" spans="1:29" ht="13.8" thickBot="1" x14ac:dyDescent="0.3">
      <c r="A128" s="179" t="s">
        <v>7</v>
      </c>
      <c r="B128" s="76">
        <v>43234</v>
      </c>
      <c r="C128" s="77">
        <v>0.625</v>
      </c>
      <c r="D128" s="77">
        <v>0.66666666666666663</v>
      </c>
      <c r="E128" s="179"/>
      <c r="F128" s="18">
        <f t="shared" si="30"/>
        <v>4.166666666666663E-2</v>
      </c>
      <c r="G128" s="184" t="s">
        <v>45</v>
      </c>
      <c r="H128" s="185"/>
      <c r="I128" s="186"/>
      <c r="J128" s="96" t="s">
        <v>9</v>
      </c>
      <c r="K128" s="76">
        <v>43234</v>
      </c>
      <c r="L128" s="77">
        <v>0.625</v>
      </c>
      <c r="M128" s="77">
        <v>0.66666666666666663</v>
      </c>
      <c r="N128" s="179"/>
      <c r="O128" s="44">
        <f t="shared" si="31"/>
        <v>4.166666666666663E-2</v>
      </c>
      <c r="P128" s="184" t="s">
        <v>49</v>
      </c>
      <c r="Q128" s="185"/>
      <c r="R128" s="186"/>
      <c r="S128" s="4"/>
      <c r="T128" s="46"/>
      <c r="U128" s="58"/>
      <c r="V128" s="58"/>
      <c r="W128" s="4"/>
      <c r="X128" s="181">
        <f>SUM(X118:X127)</f>
        <v>0.77777777777777779</v>
      </c>
      <c r="Y128" s="101"/>
      <c r="Z128" s="101"/>
      <c r="AA128" s="101"/>
    </row>
    <row r="129" spans="1:27" ht="13.8" thickBot="1" x14ac:dyDescent="0.3">
      <c r="A129" s="4"/>
      <c r="B129" s="46"/>
      <c r="C129" s="58"/>
      <c r="D129" s="58"/>
      <c r="E129" s="4"/>
      <c r="F129" s="187">
        <f>SUM(F118:F128)</f>
        <v>0.72916666666666685</v>
      </c>
      <c r="G129" s="101"/>
      <c r="H129" s="101"/>
      <c r="I129" s="101"/>
      <c r="J129" s="4"/>
      <c r="K129" s="46"/>
      <c r="L129" s="58"/>
      <c r="M129" s="58"/>
      <c r="N129" s="4"/>
      <c r="O129" s="78">
        <f>SUM(O118:O128)</f>
        <v>0.72916666666666685</v>
      </c>
      <c r="P129" s="101"/>
      <c r="Q129" s="101"/>
      <c r="R129" s="101"/>
      <c r="S129" s="4"/>
      <c r="T129" s="182"/>
      <c r="U129" s="58"/>
      <c r="V129" s="58"/>
      <c r="W129" s="4"/>
      <c r="X129" s="58"/>
      <c r="Y129" s="101"/>
      <c r="Z129" s="101"/>
      <c r="AA129" s="101"/>
    </row>
    <row r="130" spans="1:27" ht="13.8" thickTop="1" x14ac:dyDescent="0.25">
      <c r="A130" s="4"/>
      <c r="B130" s="46"/>
      <c r="C130" s="58"/>
      <c r="D130" s="58"/>
      <c r="E130" s="4"/>
      <c r="F130" s="92"/>
      <c r="G130" s="101"/>
      <c r="H130" s="101"/>
      <c r="I130" s="101"/>
      <c r="J130" s="4"/>
      <c r="K130" s="46"/>
      <c r="L130" s="58"/>
      <c r="M130" s="58"/>
      <c r="N130" s="4"/>
      <c r="O130" s="58"/>
      <c r="P130" s="101"/>
      <c r="Q130" s="101"/>
      <c r="R130" s="101"/>
      <c r="S130" s="4"/>
      <c r="T130" s="46"/>
      <c r="U130" s="58"/>
      <c r="V130" s="58"/>
      <c r="W130" s="4"/>
      <c r="Y130" s="101"/>
      <c r="Z130" s="101"/>
      <c r="AA130" s="101"/>
    </row>
  </sheetData>
  <mergeCells count="348">
    <mergeCell ref="G129:I129"/>
    <mergeCell ref="P129:R129"/>
    <mergeCell ref="Y129:AA129"/>
    <mergeCell ref="G130:I130"/>
    <mergeCell ref="P130:R130"/>
    <mergeCell ref="Y130:AA130"/>
    <mergeCell ref="P125:R125"/>
    <mergeCell ref="G125:I125"/>
    <mergeCell ref="Y125:AA125"/>
    <mergeCell ref="G126:I126"/>
    <mergeCell ref="P126:R126"/>
    <mergeCell ref="Y126:AA126"/>
    <mergeCell ref="G127:I127"/>
    <mergeCell ref="P127:R127"/>
    <mergeCell ref="Y127:AA127"/>
    <mergeCell ref="G128:I128"/>
    <mergeCell ref="P128:R128"/>
    <mergeCell ref="Y128:AA128"/>
    <mergeCell ref="G122:I122"/>
    <mergeCell ref="P122:R122"/>
    <mergeCell ref="Y122:AA122"/>
    <mergeCell ref="G123:I123"/>
    <mergeCell ref="P123:R123"/>
    <mergeCell ref="Y123:AA123"/>
    <mergeCell ref="G124:I124"/>
    <mergeCell ref="P124:R124"/>
    <mergeCell ref="Y124:AA124"/>
    <mergeCell ref="G119:I119"/>
    <mergeCell ref="P119:R119"/>
    <mergeCell ref="Y119:AA119"/>
    <mergeCell ref="G120:I120"/>
    <mergeCell ref="P120:R120"/>
    <mergeCell ref="Y120:AA120"/>
    <mergeCell ref="G121:I121"/>
    <mergeCell ref="P121:R121"/>
    <mergeCell ref="Y121:AA121"/>
    <mergeCell ref="G116:I116"/>
    <mergeCell ref="P116:R116"/>
    <mergeCell ref="Y116:AA116"/>
    <mergeCell ref="G117:I117"/>
    <mergeCell ref="P117:R117"/>
    <mergeCell ref="Y117:AA117"/>
    <mergeCell ref="G118:I118"/>
    <mergeCell ref="P118:R118"/>
    <mergeCell ref="Y118:AA118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A115:AA115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2022-05-16T06:27:01Z</dcterms:modified>
  <cp:category/>
</cp:coreProperties>
</file>