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4Schuljahr\syp\Projekt\multiflexlbkv\multiflexlbkv\"/>
    </mc:Choice>
  </mc:AlternateContent>
  <xr:revisionPtr revIDLastSave="0" documentId="13_ncr:1_{A1D197F5-EE40-4861-8079-A87941FB5467}" xr6:coauthVersionLast="47" xr6:coauthVersionMax="47" xr10:uidLastSave="{00000000-0000-0000-0000-000000000000}"/>
  <bookViews>
    <workbookView showSheetTabs="0" xWindow="24" yWindow="24" windowWidth="23016" windowHeight="12012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80" i="1" l="1"/>
  <c r="X174" i="1"/>
  <c r="X172" i="1"/>
  <c r="X181" i="1"/>
  <c r="X179" i="1"/>
  <c r="X178" i="1"/>
  <c r="X177" i="1"/>
  <c r="X176" i="1"/>
  <c r="X175" i="1"/>
  <c r="X173" i="1"/>
  <c r="X171" i="1"/>
  <c r="O180" i="1"/>
  <c r="O174" i="1"/>
  <c r="F174" i="1"/>
  <c r="F178" i="1"/>
  <c r="F179" i="1"/>
  <c r="F172" i="1"/>
  <c r="F180" i="1"/>
  <c r="F169" i="1"/>
  <c r="F170" i="1"/>
  <c r="F171" i="1"/>
  <c r="F173" i="1"/>
  <c r="F175" i="1"/>
  <c r="F176" i="1"/>
  <c r="F177" i="1"/>
  <c r="O169" i="1"/>
  <c r="O170" i="1"/>
  <c r="O171" i="1"/>
  <c r="O172" i="1"/>
  <c r="O173" i="1"/>
  <c r="O175" i="1"/>
  <c r="O176" i="1"/>
  <c r="O177" i="1"/>
  <c r="O178" i="1"/>
  <c r="O179" i="1"/>
  <c r="O168" i="1"/>
  <c r="F168" i="1"/>
  <c r="X168" i="1"/>
  <c r="X169" i="1"/>
  <c r="X170" i="1"/>
  <c r="Y166" i="1"/>
  <c r="P166" i="1"/>
  <c r="F135" i="1"/>
  <c r="F136" i="1"/>
  <c r="F137" i="1"/>
  <c r="F138" i="1"/>
  <c r="F139" i="1"/>
  <c r="F140" i="1"/>
  <c r="F141" i="1"/>
  <c r="F142" i="1"/>
  <c r="O135" i="1"/>
  <c r="O136" i="1"/>
  <c r="O137" i="1"/>
  <c r="O138" i="1"/>
  <c r="O139" i="1"/>
  <c r="O140" i="1"/>
  <c r="O141" i="1"/>
  <c r="O142" i="1"/>
  <c r="O143" i="1"/>
  <c r="X135" i="1"/>
  <c r="X136" i="1"/>
  <c r="X137" i="1"/>
  <c r="X138" i="1"/>
  <c r="X139" i="1"/>
  <c r="X140" i="1"/>
  <c r="X141" i="1"/>
  <c r="Y133" i="1"/>
  <c r="P133" i="1"/>
  <c r="X118" i="1"/>
  <c r="X119" i="1"/>
  <c r="X120" i="1"/>
  <c r="X121" i="1"/>
  <c r="X122" i="1"/>
  <c r="X123" i="1"/>
  <c r="X124" i="1"/>
  <c r="X125" i="1"/>
  <c r="X126" i="1"/>
  <c r="X127" i="1"/>
  <c r="X128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AC118" i="1"/>
  <c r="Y116" i="1"/>
  <c r="P116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O102" i="1"/>
  <c r="O103" i="1"/>
  <c r="O104" i="1"/>
  <c r="O105" i="1"/>
  <c r="O106" i="1"/>
  <c r="O107" i="1"/>
  <c r="O108" i="1"/>
  <c r="O109" i="1"/>
  <c r="O11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O101" i="1"/>
  <c r="Y99" i="1"/>
  <c r="P99" i="1"/>
  <c r="X87" i="1"/>
  <c r="X88" i="1"/>
  <c r="X89" i="1"/>
  <c r="X90" i="1"/>
  <c r="X91" i="1"/>
  <c r="X92" i="1"/>
  <c r="X93" i="1"/>
  <c r="X94" i="1"/>
  <c r="X95" i="1"/>
  <c r="X96" i="1"/>
  <c r="O87" i="1"/>
  <c r="O88" i="1"/>
  <c r="O89" i="1"/>
  <c r="O90" i="1"/>
  <c r="O91" i="1"/>
  <c r="O92" i="1"/>
  <c r="O93" i="1"/>
  <c r="O94" i="1"/>
  <c r="O95" i="1"/>
  <c r="O96" i="1"/>
  <c r="F94" i="1"/>
  <c r="F93" i="1"/>
  <c r="F92" i="1"/>
  <c r="F91" i="1"/>
  <c r="F90" i="1"/>
  <c r="F89" i="1"/>
  <c r="F88" i="1"/>
  <c r="F87" i="1"/>
  <c r="F95" i="1"/>
  <c r="AC86" i="1"/>
  <c r="Y85" i="1"/>
  <c r="P85" i="1"/>
  <c r="F81" i="1"/>
  <c r="F74" i="1"/>
  <c r="F75" i="1"/>
  <c r="F76" i="1"/>
  <c r="F77" i="1"/>
  <c r="F78" i="1"/>
  <c r="F79" i="1"/>
  <c r="F80" i="1"/>
  <c r="F82" i="1"/>
  <c r="O81" i="1"/>
  <c r="O74" i="1"/>
  <c r="O75" i="1"/>
  <c r="O76" i="1"/>
  <c r="O77" i="1"/>
  <c r="O78" i="1"/>
  <c r="O79" i="1"/>
  <c r="O80" i="1"/>
  <c r="O82" i="1"/>
  <c r="O83" i="1"/>
  <c r="X74" i="1"/>
  <c r="X75" i="1"/>
  <c r="X76" i="1"/>
  <c r="X77" i="1"/>
  <c r="X78" i="1"/>
  <c r="X79" i="1"/>
  <c r="X80" i="1"/>
  <c r="X81" i="1"/>
  <c r="X82" i="1"/>
  <c r="X83" i="1"/>
  <c r="AC73" i="1"/>
  <c r="Y72" i="1"/>
  <c r="P72" i="1"/>
  <c r="Y58" i="1"/>
  <c r="P58" i="1"/>
  <c r="X60" i="1"/>
  <c r="X61" i="1"/>
  <c r="X62" i="1"/>
  <c r="X63" i="1"/>
  <c r="X64" i="1"/>
  <c r="X65" i="1"/>
  <c r="X66" i="1"/>
  <c r="X67" i="1"/>
  <c r="X68" i="1"/>
  <c r="X69" i="1"/>
  <c r="O60" i="1"/>
  <c r="O61" i="1"/>
  <c r="O62" i="1"/>
  <c r="O63" i="1"/>
  <c r="O64" i="1"/>
  <c r="O65" i="1"/>
  <c r="O66" i="1"/>
  <c r="O67" i="1"/>
  <c r="O68" i="1"/>
  <c r="O69" i="1"/>
  <c r="F60" i="1"/>
  <c r="F61" i="1"/>
  <c r="F62" i="1"/>
  <c r="F63" i="1"/>
  <c r="F64" i="1"/>
  <c r="F65" i="1"/>
  <c r="F66" i="1"/>
  <c r="F67" i="1"/>
  <c r="F68" i="1"/>
  <c r="F69" i="1"/>
  <c r="AC59" i="1"/>
  <c r="X47" i="1"/>
  <c r="X48" i="1"/>
  <c r="X49" i="1"/>
  <c r="X50" i="1"/>
  <c r="X51" i="1"/>
  <c r="X52" i="1"/>
  <c r="X53" i="1"/>
  <c r="O52" i="1"/>
  <c r="O47" i="1"/>
  <c r="O48" i="1"/>
  <c r="O49" i="1"/>
  <c r="O50" i="1"/>
  <c r="O51" i="1"/>
  <c r="O53" i="1"/>
  <c r="F51" i="1"/>
  <c r="Y45" i="1"/>
  <c r="P45" i="1"/>
  <c r="F47" i="1"/>
  <c r="F48" i="1"/>
  <c r="F49" i="1"/>
  <c r="F50" i="1"/>
  <c r="F52" i="1"/>
  <c r="F53" i="1"/>
  <c r="F34" i="1"/>
  <c r="F35" i="1"/>
  <c r="F36" i="1"/>
  <c r="F37" i="1"/>
  <c r="F38" i="1"/>
  <c r="F39" i="1"/>
  <c r="F40" i="1"/>
  <c r="O34" i="1"/>
  <c r="O35" i="1"/>
  <c r="O36" i="1"/>
  <c r="O37" i="1"/>
  <c r="O38" i="1"/>
  <c r="O39" i="1"/>
  <c r="O40" i="1"/>
  <c r="X34" i="1"/>
  <c r="X35" i="1"/>
  <c r="X36" i="1"/>
  <c r="X37" i="1"/>
  <c r="X38" i="1"/>
  <c r="X39" i="1"/>
  <c r="X40" i="1"/>
  <c r="X41" i="1"/>
  <c r="X42" i="1"/>
  <c r="AC33" i="1"/>
  <c r="X27" i="1"/>
  <c r="X26" i="1"/>
  <c r="X16" i="1"/>
  <c r="X17" i="1"/>
  <c r="X18" i="1"/>
  <c r="X19" i="1"/>
  <c r="X20" i="1"/>
  <c r="X21" i="1"/>
  <c r="X22" i="1"/>
  <c r="X23" i="1"/>
  <c r="X24" i="1"/>
  <c r="X25" i="1"/>
  <c r="X28" i="1"/>
  <c r="X29" i="1"/>
  <c r="O25" i="1"/>
  <c r="O26" i="1"/>
  <c r="O27" i="1"/>
  <c r="O16" i="1"/>
  <c r="O17" i="1"/>
  <c r="O18" i="1"/>
  <c r="O19" i="1"/>
  <c r="O20" i="1"/>
  <c r="O21" i="1"/>
  <c r="O22" i="1"/>
  <c r="O23" i="1"/>
  <c r="O24" i="1"/>
  <c r="O28" i="1"/>
  <c r="F16" i="1"/>
  <c r="F17" i="1"/>
  <c r="F18" i="1"/>
  <c r="F19" i="1"/>
  <c r="F20" i="1"/>
  <c r="F21" i="1"/>
  <c r="F22" i="1"/>
  <c r="F23" i="1"/>
  <c r="F24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  <c r="AC46" i="1"/>
  <c r="O111" i="1"/>
</calcChain>
</file>

<file path=xl/sharedStrings.xml><?xml version="1.0" encoding="utf-8"?>
<sst xmlns="http://schemas.openxmlformats.org/spreadsheetml/2006/main" count="854" uniqueCount="74">
  <si>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</si>
  <si>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</si>
  <si>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</si>
  <si>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</si>
  <si>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</si>
  <si>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</si>
  <si>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</si>
  <si>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</si>
  <si>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</si>
  <si>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</si>
  <si>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</si>
  <si>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</si>
  <si>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</si>
  <si>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</si>
  <si>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</si>
  <si>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</si>
  <si>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</si>
  <si>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</si>
  <si>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</si>
  <si>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</si>
  <si>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</si>
  <si>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</si>
  <si>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</si>
  <si>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</si>
  <si>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</si>
  <si>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</si>
  <si>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</si>
  <si>
    <t>Fix Frontend</t>
  </si>
  <si>
    <t>Sprint: Januar</t>
  </si>
  <si>
    <t>API</t>
  </si>
  <si>
    <t>Frontend</t>
  </si>
  <si>
    <t>Sprint: Februar</t>
  </si>
  <si>
    <t>Regal einfügen</t>
  </si>
  <si>
    <t>Fix Frontend + Regal einfügen</t>
  </si>
  <si>
    <t>Regal einfügen + Fix Regalsuche</t>
  </si>
  <si>
    <t>Mapstruct</t>
  </si>
  <si>
    <t>Mapstruct aufgegeben</t>
  </si>
  <si>
    <t>Sprint: Februar-März</t>
  </si>
  <si>
    <t>Sprint: März-Aprill</t>
  </si>
  <si>
    <t>Sprint: Aprill</t>
  </si>
  <si>
    <t>#5 Backend Code Bearbeiten</t>
  </si>
  <si>
    <t>#4 Userstories auf Issues Zuordnen / #6 UI Design</t>
  </si>
  <si>
    <t>#U6 UI Design</t>
  </si>
  <si>
    <t>#3 Zeitauzeichnung auf UserStories / #U6 UI Design</t>
  </si>
  <si>
    <t>#7 Stamdaten Anlegen Editiren Löschen</t>
  </si>
  <si>
    <t>Readme</t>
  </si>
  <si>
    <t>Sprint: Mai</t>
  </si>
  <si>
    <t>Besprechung nutzen und grund des Projectes</t>
  </si>
  <si>
    <t>UI-Design</t>
  </si>
  <si>
    <t>Github Actions &amp; Github Secreates</t>
  </si>
  <si>
    <t>Servereinstellungen</t>
  </si>
  <si>
    <t>UI-Design Besprechung-Eingrenzung</t>
  </si>
  <si>
    <t>UI-Design Umsetzung</t>
  </si>
  <si>
    <t>Einlesen In W3School</t>
  </si>
  <si>
    <t xml:space="preserve">UI-Design </t>
  </si>
  <si>
    <t>UI-Design Umsetzung Extreem Programing</t>
  </si>
  <si>
    <t>Sprint: Mai-Juni</t>
  </si>
  <si>
    <t>44:00</t>
  </si>
  <si>
    <t>43:30</t>
  </si>
  <si>
    <t>Datenbank erstellen #27</t>
  </si>
  <si>
    <t>Stammdaten aus der Datenbank #32</t>
  </si>
  <si>
    <t>Daten Zu PDF #30</t>
  </si>
  <si>
    <t>ERD #33</t>
  </si>
  <si>
    <t>Daten aus Billbee #28</t>
  </si>
  <si>
    <t>Use Cases mit PlantUML #29</t>
  </si>
  <si>
    <t>Daten aus DB auf der Webseite #31</t>
  </si>
  <si>
    <t>Daten zu PDF Convertieren #30</t>
  </si>
  <si>
    <t>Daten zu PDF Convertieren #30 / Daten aus DB auf der Webseite #31</t>
  </si>
  <si>
    <t>Stammdaten aus der Datenbank #32 / Datenbank erstellen #27</t>
  </si>
  <si>
    <t>Oracle VM wegen Fehler Neu Auffsetzen</t>
  </si>
  <si>
    <t>Komunikation mit BillBee</t>
  </si>
  <si>
    <t>49:30</t>
  </si>
  <si>
    <t>137:00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</si>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</sst>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indexed="64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Alignment="1">
      <alignment horizontal="left" vertical="center"/>
    </xf>
    <xf numFmtId="164" fontId="3" fillId="2" borderId="0" xfId="0" applyNumberFormat="1" applyFont="1" applyFill="1" applyAlignment="1" applyProtection="1">
      <alignment vertical="center"/>
      <protection locked="0"/>
    </xf>
    <xf numFmtId="165" fontId="3" fillId="2" borderId="0" xfId="0" applyNumberFormat="1" applyFont="1" applyFill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14" fontId="3" fillId="2" borderId="35" xfId="0" applyNumberFormat="1" applyFont="1" applyFill="1" applyBorder="1" applyAlignment="1">
      <alignment horizontal="left" vertical="center"/>
    </xf>
    <xf numFmtId="164" fontId="3" fillId="2" borderId="35" xfId="0" applyNumberFormat="1" applyFont="1" applyFill="1" applyBorder="1" applyAlignment="1" applyProtection="1">
      <alignment vertical="center"/>
      <protection locked="0"/>
    </xf>
    <xf numFmtId="0" fontId="3" fillId="2" borderId="4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165" fontId="3" fillId="0" borderId="0" xfId="0" applyNumberFormat="1" applyFont="1" applyAlignment="1" applyProtection="1">
      <alignment vertical="center"/>
      <protection hidden="1"/>
    </xf>
    <xf numFmtId="0" fontId="3" fillId="2" borderId="42" xfId="0" applyFont="1" applyFill="1" applyBorder="1" applyAlignment="1">
      <alignment vertical="center"/>
    </xf>
    <xf numFmtId="14" fontId="3" fillId="2" borderId="42" xfId="0" applyNumberFormat="1" applyFont="1" applyFill="1" applyBorder="1" applyAlignment="1">
      <alignment horizontal="left" vertical="center"/>
    </xf>
    <xf numFmtId="164" fontId="3" fillId="2" borderId="42" xfId="0" applyNumberFormat="1" applyFont="1" applyFill="1" applyBorder="1" applyAlignment="1" applyProtection="1">
      <alignment vertical="center"/>
      <protection locked="0"/>
    </xf>
    <xf numFmtId="0" fontId="2" fillId="0" borderId="42" xfId="0" applyFont="1" applyBorder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65" fontId="3" fillId="0" borderId="43" xfId="0" applyNumberFormat="1" applyFont="1" applyBorder="1" applyAlignment="1" applyProtection="1">
      <alignment vertical="center"/>
      <protection hidden="1"/>
    </xf>
    <xf numFmtId="165" fontId="3" fillId="0" borderId="47" xfId="0" applyNumberFormat="1" applyFont="1" applyBorder="1" applyAlignment="1" applyProtection="1">
      <alignment vertical="center"/>
      <protection hidden="1"/>
    </xf>
    <xf numFmtId="20" fontId="3" fillId="0" borderId="22" xfId="0" applyNumberFormat="1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4" fontId="3" fillId="0" borderId="53" xfId="0" applyNumberFormat="1" applyFont="1" applyBorder="1" applyAlignment="1">
      <alignment horizontal="left" vertical="center"/>
    </xf>
    <xf numFmtId="20" fontId="3" fillId="0" borderId="53" xfId="0" applyNumberFormat="1" applyFont="1" applyBorder="1" applyAlignment="1">
      <alignment vertical="center"/>
    </xf>
    <xf numFmtId="20" fontId="3" fillId="0" borderId="51" xfId="0" applyNumberFormat="1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14" fontId="3" fillId="0" borderId="61" xfId="0" applyNumberFormat="1" applyFont="1" applyBorder="1" applyAlignment="1">
      <alignment horizontal="left" vertical="center"/>
    </xf>
    <xf numFmtId="20" fontId="3" fillId="0" borderId="61" xfId="0" applyNumberFormat="1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20" fontId="3" fillId="0" borderId="62" xfId="0" applyNumberFormat="1" applyFont="1" applyBorder="1" applyAlignment="1">
      <alignment vertical="center"/>
    </xf>
    <xf numFmtId="14" fontId="3" fillId="0" borderId="65" xfId="0" applyNumberFormat="1" applyFont="1" applyBorder="1" applyAlignment="1">
      <alignment horizontal="left" vertical="center"/>
    </xf>
    <xf numFmtId="20" fontId="3" fillId="0" borderId="65" xfId="0" applyNumberFormat="1" applyFont="1" applyBorder="1" applyAlignment="1">
      <alignment vertical="center"/>
    </xf>
    <xf numFmtId="20" fontId="3" fillId="0" borderId="43" xfId="0" applyNumberFormat="1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14" fontId="3" fillId="0" borderId="42" xfId="0" applyNumberFormat="1" applyFont="1" applyBorder="1" applyAlignment="1">
      <alignment horizontal="left" vertical="center"/>
    </xf>
    <xf numFmtId="20" fontId="3" fillId="0" borderId="42" xfId="0" applyNumberFormat="1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46" fontId="3" fillId="0" borderId="16" xfId="0" applyNumberFormat="1" applyFont="1" applyBorder="1" applyAlignment="1">
      <alignment horizontal="left" vertical="center"/>
    </xf>
    <xf numFmtId="165" fontId="1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14" fontId="3" fillId="0" borderId="39" xfId="0" applyNumberFormat="1" applyFont="1" applyBorder="1" applyAlignment="1">
      <alignment horizontal="left" vertical="center"/>
    </xf>
    <xf numFmtId="20" fontId="3" fillId="0" borderId="3" xfId="0" applyNumberFormat="1" applyFont="1" applyBorder="1" applyAlignment="1">
      <alignment vertical="center"/>
    </xf>
    <xf numFmtId="46" fontId="3" fillId="0" borderId="0" xfId="0" applyNumberFormat="1" applyFont="1" applyAlignment="1">
      <alignment horizontal="left" vertical="center"/>
    </xf>
    <xf numFmtId="0" fontId="3" fillId="0" borderId="71" xfId="0" applyFont="1" applyBorder="1" applyAlignment="1">
      <alignment vertical="center"/>
    </xf>
    <xf numFmtId="20" fontId="3" fillId="0" borderId="47" xfId="0" applyNumberFormat="1" applyFont="1" applyBorder="1" applyAlignment="1">
      <alignment vertical="center"/>
    </xf>
    <xf numFmtId="14" fontId="3" fillId="0" borderId="28" xfId="0" applyNumberFormat="1" applyFont="1" applyBorder="1" applyAlignment="1">
      <alignment horizontal="left" vertical="center"/>
    </xf>
    <xf numFmtId="0" fontId="3" fillId="0" borderId="73" xfId="0" applyFont="1" applyBorder="1" applyAlignment="1">
      <alignment vertical="center"/>
    </xf>
    <xf numFmtId="49" fontId="3" fillId="0" borderId="74" xfId="0" applyNumberFormat="1" applyFont="1" applyBorder="1" applyAlignment="1">
      <alignment horizontal="right" vertical="center"/>
    </xf>
    <xf numFmtId="20" fontId="3" fillId="0" borderId="28" xfId="0" applyNumberFormat="1" applyFont="1" applyBorder="1" applyAlignment="1">
      <alignment vertical="center"/>
    </xf>
    <xf numFmtId="0" fontId="3" fillId="0" borderId="7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quotePrefix="1" applyFont="1" applyFill="1" applyAlignment="1">
      <alignment horizontal="center" vertical="center" wrapText="1"/>
    </xf>
    <xf numFmtId="49" fontId="3" fillId="0" borderId="32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22" xfId="0" quotePrefix="1" applyFont="1" applyFill="1" applyBorder="1" applyAlignment="1">
      <alignment horizontal="center" vertical="center" wrapText="1"/>
    </xf>
    <xf numFmtId="0" fontId="1" fillId="2" borderId="23" xfId="0" quotePrefix="1" applyFont="1" applyFill="1" applyBorder="1" applyAlignment="1">
      <alignment horizontal="center" vertical="center" wrapText="1"/>
    </xf>
    <xf numFmtId="0" fontId="1" fillId="2" borderId="24" xfId="0" quotePrefix="1" applyFont="1" applyFill="1" applyBorder="1" applyAlignment="1">
      <alignment horizontal="center" vertical="center" wrapText="1"/>
    </xf>
    <xf numFmtId="0" fontId="1" fillId="2" borderId="44" xfId="0" quotePrefix="1" applyFont="1" applyFill="1" applyBorder="1" applyAlignment="1">
      <alignment horizontal="center" vertical="center" wrapText="1"/>
    </xf>
    <xf numFmtId="0" fontId="1" fillId="2" borderId="45" xfId="0" quotePrefix="1" applyFont="1" applyFill="1" applyBorder="1" applyAlignment="1">
      <alignment horizontal="center" vertical="center" wrapText="1"/>
    </xf>
    <xf numFmtId="0" fontId="1" fillId="2" borderId="46" xfId="0" quotePrefix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1" fillId="2" borderId="28" xfId="0" quotePrefix="1" applyFont="1" applyFill="1" applyBorder="1" applyAlignment="1">
      <alignment horizontal="center" vertical="center" wrapText="1"/>
    </xf>
    <xf numFmtId="0" fontId="1" fillId="2" borderId="29" xfId="0" quotePrefix="1" applyFont="1" applyFill="1" applyBorder="1" applyAlignment="1">
      <alignment horizontal="center" vertical="center" wrapText="1"/>
    </xf>
    <xf numFmtId="0" fontId="1" fillId="2" borderId="30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55" xfId="0" quotePrefix="1" applyFont="1" applyFill="1" applyBorder="1" applyAlignment="1">
      <alignment horizontal="center" vertical="center" wrapText="1"/>
    </xf>
    <xf numFmtId="0" fontId="1" fillId="2" borderId="69" xfId="0" quotePrefix="1" applyFont="1" applyFill="1" applyBorder="1" applyAlignment="1">
      <alignment horizontal="center" vertical="center" wrapText="1"/>
    </xf>
    <xf numFmtId="0" fontId="1" fillId="2" borderId="72" xfId="0" quotePrefix="1" applyFont="1" applyFill="1" applyBorder="1" applyAlignment="1">
      <alignment horizontal="center" vertical="center" wrapText="1"/>
    </xf>
    <xf numFmtId="0" fontId="1" fillId="2" borderId="70" xfId="0" quotePrefix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2" borderId="45" xfId="0" quotePrefix="1" applyFont="1" applyFill="1" applyBorder="1" applyAlignment="1">
      <alignment horizontal="center" vertical="center" wrapText="1"/>
    </xf>
    <xf numFmtId="0" fontId="2" fillId="2" borderId="46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left" vertical="center"/>
    </xf>
    <xf numFmtId="20" fontId="3" fillId="2" borderId="0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right" vertical="center"/>
    </xf>
    <xf numFmtId="20" fontId="3" fillId="2" borderId="0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9"/>
  <sheetViews>
    <sheetView showGridLines="0" tabSelected="1" topLeftCell="A140" zoomScale="25" zoomScaleNormal="25" zoomScalePageLayoutView="115" workbookViewId="0">
      <selection activeCell="O175" sqref="O175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31.664062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7" width="10.88671875" style="2"/>
    <col min="18" max="18" width="40.33203125" style="2" customWidth="1"/>
    <col min="19" max="19" width="14.6640625" style="2" bestFit="1" customWidth="1"/>
    <col min="20" max="23" width="10.88671875" style="2"/>
    <col min="24" max="24" width="14.44140625" style="2" bestFit="1" customWidth="1"/>
    <col min="25" max="26" width="10.88671875" style="2"/>
    <col min="27" max="27" width="62.33203125" style="2" customWidth="1"/>
    <col min="28" max="28" width="18" style="2" bestFit="1" customWidth="1"/>
    <col min="29" max="29" width="15.33203125" style="2" bestFit="1" customWidth="1"/>
    <col min="30" max="16384" width="10.88671875" style="2"/>
  </cols>
  <sheetData>
    <row r="1" spans="1:29" s="1" customFormat="1" ht="45.75" customHeight="1" x14ac:dyDescent="0.25">
      <c r="A1" s="119" t="s">
        <v>1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9" ht="19.5" customHeight="1" thickBot="1" x14ac:dyDescent="0.3">
      <c r="A2" s="6"/>
      <c r="B2" s="180"/>
      <c r="C2" s="180"/>
      <c r="D2" s="181"/>
      <c r="E2" s="181"/>
      <c r="F2" s="182"/>
      <c r="G2" s="190" t="s">
        <v>15</v>
      </c>
      <c r="H2" s="184"/>
      <c r="I2" s="185"/>
      <c r="P2" s="188" t="s">
        <v>15</v>
      </c>
      <c r="Q2" s="189"/>
      <c r="R2" s="189"/>
      <c r="Y2" s="190" t="s">
        <v>15</v>
      </c>
      <c r="Z2" s="184"/>
      <c r="AA2" s="185"/>
    </row>
    <row r="3" spans="1:29" s="4" customFormat="1" ht="19.5" customHeight="1" thickTop="1" thickBot="1" x14ac:dyDescent="0.3">
      <c r="A3" s="8" t="s">
        <v>7</v>
      </c>
      <c r="B3" s="9" t="s">
        <v>6</v>
      </c>
      <c r="C3" s="10" t="s">
        <v>2</v>
      </c>
      <c r="D3" s="10" t="s">
        <v>3</v>
      </c>
      <c r="E3" s="10" t="s">
        <v>4</v>
      </c>
      <c r="F3" s="11" t="s">
        <v>0</v>
      </c>
      <c r="G3" s="157" t="s">
        <v>5</v>
      </c>
      <c r="H3" s="157"/>
      <c r="I3" s="158"/>
      <c r="J3" s="8" t="s">
        <v>9</v>
      </c>
      <c r="K3" s="9" t="s">
        <v>6</v>
      </c>
      <c r="L3" s="10" t="s">
        <v>2</v>
      </c>
      <c r="M3" s="10" t="s">
        <v>3</v>
      </c>
      <c r="N3" s="10" t="s">
        <v>4</v>
      </c>
      <c r="O3" s="11" t="s">
        <v>0</v>
      </c>
      <c r="P3" s="157" t="s">
        <v>5</v>
      </c>
      <c r="Q3" s="157"/>
      <c r="R3" s="158"/>
      <c r="S3" s="12" t="s">
        <v>8</v>
      </c>
      <c r="T3" s="9" t="s">
        <v>6</v>
      </c>
      <c r="U3" s="10" t="s">
        <v>2</v>
      </c>
      <c r="V3" s="10" t="s">
        <v>3</v>
      </c>
      <c r="W3" s="10" t="s">
        <v>4</v>
      </c>
      <c r="X3" s="11" t="s">
        <v>0</v>
      </c>
      <c r="Y3" s="157" t="s">
        <v>5</v>
      </c>
      <c r="Z3" s="157"/>
      <c r="AA3" s="158"/>
      <c r="AB3" s="26" t="s">
        <v>19</v>
      </c>
      <c r="AC3" s="25">
        <f>SUM(X10+O10+F9)</f>
        <v>1.1979166666666665</v>
      </c>
    </row>
    <row r="4" spans="1:29" ht="13.5" customHeight="1" thickTop="1" x14ac:dyDescent="0.25">
      <c r="A4" s="13" t="s">
        <v>7</v>
      </c>
      <c r="B4" s="14">
        <v>43074</v>
      </c>
      <c r="C4" s="15">
        <v>0.33333333333333331</v>
      </c>
      <c r="D4" s="15">
        <v>0.40625</v>
      </c>
      <c r="E4" s="15"/>
      <c r="F4" s="16">
        <f>D4-C4-E4</f>
        <v>7.2916666666666685E-2</v>
      </c>
      <c r="G4" s="165" t="s">
        <v>10</v>
      </c>
      <c r="H4" s="165"/>
      <c r="I4" s="166"/>
      <c r="J4" s="22" t="s">
        <v>9</v>
      </c>
      <c r="K4" s="14">
        <v>43074</v>
      </c>
      <c r="L4" s="15">
        <v>0.33333333333333331</v>
      </c>
      <c r="M4" s="15">
        <v>0.40625</v>
      </c>
      <c r="N4" s="15"/>
      <c r="O4" s="16">
        <f t="shared" ref="O4:O9" si="0">M4-L4-N4</f>
        <v>7.2916666666666685E-2</v>
      </c>
      <c r="P4" s="165" t="s">
        <v>10</v>
      </c>
      <c r="Q4" s="165"/>
      <c r="R4" s="166"/>
      <c r="S4" s="22" t="s">
        <v>8</v>
      </c>
      <c r="T4" s="14">
        <v>43074</v>
      </c>
      <c r="U4" s="15">
        <v>0.33333333333333331</v>
      </c>
      <c r="V4" s="15">
        <v>0.40625</v>
      </c>
      <c r="W4" s="15"/>
      <c r="X4" s="16">
        <f t="shared" ref="X4:X9" si="1">V4-U4-W4</f>
        <v>7.2916666666666685E-2</v>
      </c>
      <c r="Y4" s="165" t="s">
        <v>10</v>
      </c>
      <c r="Z4" s="165"/>
      <c r="AA4" s="166"/>
    </row>
    <row r="5" spans="1:29" ht="13.5" customHeight="1" x14ac:dyDescent="0.25">
      <c r="A5" s="13" t="s">
        <v>7</v>
      </c>
      <c r="B5" s="14">
        <v>43074</v>
      </c>
      <c r="C5" s="17">
        <v>0.75</v>
      </c>
      <c r="D5" s="17">
        <v>0.95833333333333337</v>
      </c>
      <c r="E5" s="18"/>
      <c r="F5" s="16">
        <f>D5-C5-E5</f>
        <v>0.20833333333333337</v>
      </c>
      <c r="G5" s="177" t="s">
        <v>13</v>
      </c>
      <c r="H5" s="177"/>
      <c r="I5" s="178"/>
      <c r="J5" s="22" t="s">
        <v>9</v>
      </c>
      <c r="K5" s="14">
        <v>43081</v>
      </c>
      <c r="L5" s="15">
        <v>0.33333333333333331</v>
      </c>
      <c r="M5" s="15">
        <v>0.40625</v>
      </c>
      <c r="N5" s="15"/>
      <c r="O5" s="16">
        <f t="shared" si="0"/>
        <v>7.2916666666666685E-2</v>
      </c>
      <c r="P5" s="141" t="s">
        <v>13</v>
      </c>
      <c r="Q5" s="141"/>
      <c r="R5" s="179"/>
      <c r="S5" s="22" t="s">
        <v>8</v>
      </c>
      <c r="T5" s="14">
        <v>43079</v>
      </c>
      <c r="U5" s="15">
        <v>0.58333333333333337</v>
      </c>
      <c r="V5" s="15">
        <v>0.79166666666666663</v>
      </c>
      <c r="W5" s="15"/>
      <c r="X5" s="16">
        <f t="shared" si="1"/>
        <v>0.20833333333333326</v>
      </c>
      <c r="Y5" s="177" t="s">
        <v>11</v>
      </c>
      <c r="Z5" s="177"/>
      <c r="AA5" s="178"/>
    </row>
    <row r="6" spans="1:29" ht="13.5" customHeight="1" x14ac:dyDescent="0.25">
      <c r="A6" s="13" t="s">
        <v>7</v>
      </c>
      <c r="B6" s="14">
        <v>43081</v>
      </c>
      <c r="C6" s="15">
        <v>0.33333333333333331</v>
      </c>
      <c r="D6" s="15">
        <v>0.40625</v>
      </c>
      <c r="E6" s="15"/>
      <c r="F6" s="16">
        <f>D6-C6-E6</f>
        <v>7.2916666666666685E-2</v>
      </c>
      <c r="G6" s="177" t="s">
        <v>13</v>
      </c>
      <c r="H6" s="177"/>
      <c r="I6" s="178"/>
      <c r="J6" s="22" t="s">
        <v>9</v>
      </c>
      <c r="K6" s="14">
        <v>43081</v>
      </c>
      <c r="L6" s="15">
        <v>0.68402777777777779</v>
      </c>
      <c r="M6" s="15">
        <v>0.71875</v>
      </c>
      <c r="N6" s="15"/>
      <c r="O6" s="16">
        <f t="shared" si="0"/>
        <v>3.472222222222221E-2</v>
      </c>
      <c r="P6" s="141"/>
      <c r="Q6" s="141"/>
      <c r="R6" s="179"/>
      <c r="S6" s="22" t="s">
        <v>8</v>
      </c>
      <c r="T6" s="14">
        <v>43081</v>
      </c>
      <c r="U6" s="15">
        <v>0.33333333333333331</v>
      </c>
      <c r="V6" s="15">
        <v>0.40625</v>
      </c>
      <c r="W6" s="15"/>
      <c r="X6" s="16">
        <f t="shared" si="1"/>
        <v>7.2916666666666685E-2</v>
      </c>
      <c r="Y6" s="141" t="s">
        <v>13</v>
      </c>
      <c r="Z6" s="141"/>
      <c r="AA6" s="179"/>
    </row>
    <row r="7" spans="1:29" ht="13.5" customHeight="1" x14ac:dyDescent="0.25">
      <c r="A7" s="13" t="s">
        <v>7</v>
      </c>
      <c r="B7" s="14">
        <v>43081</v>
      </c>
      <c r="C7" s="15">
        <v>0.68402777777777779</v>
      </c>
      <c r="D7" s="15">
        <v>0.71875</v>
      </c>
      <c r="E7" s="15"/>
      <c r="F7" s="16">
        <f>D7-C7-E7</f>
        <v>3.472222222222221E-2</v>
      </c>
      <c r="G7" s="177" t="s">
        <v>13</v>
      </c>
      <c r="H7" s="177"/>
      <c r="I7" s="178"/>
      <c r="J7" s="22" t="s">
        <v>9</v>
      </c>
      <c r="K7" s="14">
        <v>43083</v>
      </c>
      <c r="L7" s="15">
        <v>0.49305555555555558</v>
      </c>
      <c r="M7" s="15">
        <v>0.52777777777777779</v>
      </c>
      <c r="N7" s="15"/>
      <c r="O7" s="16">
        <f t="shared" si="0"/>
        <v>3.472222222222221E-2</v>
      </c>
      <c r="P7" s="141"/>
      <c r="Q7" s="141"/>
      <c r="R7" s="179"/>
      <c r="S7" s="22" t="s">
        <v>8</v>
      </c>
      <c r="T7" s="14">
        <v>43081</v>
      </c>
      <c r="U7" s="15">
        <v>0.68402777777777779</v>
      </c>
      <c r="V7" s="15">
        <v>0.71875</v>
      </c>
      <c r="W7" s="15"/>
      <c r="X7" s="16">
        <f t="shared" si="1"/>
        <v>3.472222222222221E-2</v>
      </c>
      <c r="Y7" s="141"/>
      <c r="Z7" s="141"/>
      <c r="AA7" s="179"/>
    </row>
    <row r="8" spans="1:29" ht="13.5" customHeight="1" thickBot="1" x14ac:dyDescent="0.3">
      <c r="A8" s="19" t="s">
        <v>7</v>
      </c>
      <c r="B8" s="20">
        <v>43083</v>
      </c>
      <c r="C8" s="21">
        <v>0.49305555555555558</v>
      </c>
      <c r="D8" s="21">
        <v>0.52777777777777779</v>
      </c>
      <c r="E8" s="21"/>
      <c r="F8" s="16">
        <f>D8-C8-E8</f>
        <v>3.472222222222221E-2</v>
      </c>
      <c r="G8" s="191" t="s">
        <v>13</v>
      </c>
      <c r="H8" s="191"/>
      <c r="I8" s="192"/>
      <c r="J8" s="22" t="s">
        <v>9</v>
      </c>
      <c r="K8" s="14">
        <v>43086</v>
      </c>
      <c r="L8" s="15">
        <v>0.79166666666666663</v>
      </c>
      <c r="M8" s="15">
        <v>0.82291666666666663</v>
      </c>
      <c r="N8" s="15"/>
      <c r="O8" s="16">
        <f t="shared" si="0"/>
        <v>3.125E-2</v>
      </c>
      <c r="P8" s="141" t="s">
        <v>14</v>
      </c>
      <c r="Q8" s="141"/>
      <c r="R8" s="179"/>
      <c r="S8" s="22" t="s">
        <v>8</v>
      </c>
      <c r="T8" s="14">
        <v>43083</v>
      </c>
      <c r="U8" s="15">
        <v>0.49305555555555558</v>
      </c>
      <c r="V8" s="15">
        <v>0.52777777777777779</v>
      </c>
      <c r="W8" s="15"/>
      <c r="X8" s="16">
        <f t="shared" si="1"/>
        <v>3.472222222222221E-2</v>
      </c>
      <c r="Y8" s="141"/>
      <c r="Z8" s="141"/>
      <c r="AA8" s="179"/>
    </row>
    <row r="9" spans="1:29" ht="13.5" customHeight="1" thickTop="1" thickBot="1" x14ac:dyDescent="0.3">
      <c r="F9" s="5">
        <f>SUM(F4:F8)</f>
        <v>0.42361111111111116</v>
      </c>
      <c r="J9" s="24" t="s">
        <v>9</v>
      </c>
      <c r="K9" s="20">
        <v>43086</v>
      </c>
      <c r="L9" s="21">
        <v>0.83333333333333337</v>
      </c>
      <c r="M9" s="21">
        <v>0.95833333333333337</v>
      </c>
      <c r="N9" s="21"/>
      <c r="O9" s="16">
        <f t="shared" si="0"/>
        <v>0.125</v>
      </c>
      <c r="P9" s="186" t="s">
        <v>12</v>
      </c>
      <c r="Q9" s="186"/>
      <c r="R9" s="187"/>
      <c r="S9" s="23" t="s">
        <v>8</v>
      </c>
      <c r="T9" s="20">
        <v>43086</v>
      </c>
      <c r="U9" s="21">
        <v>0.83333333333333337</v>
      </c>
      <c r="V9" s="21">
        <v>0.95833333333333337</v>
      </c>
      <c r="W9" s="21"/>
      <c r="X9" s="16">
        <f t="shared" si="1"/>
        <v>0.125</v>
      </c>
      <c r="Y9" s="186" t="s">
        <v>12</v>
      </c>
      <c r="Z9" s="186"/>
      <c r="AA9" s="187"/>
    </row>
    <row r="10" spans="1:29" ht="13.5" customHeight="1" thickBot="1" x14ac:dyDescent="0.3">
      <c r="G10" s="7"/>
      <c r="H10" s="7"/>
      <c r="I10" s="7"/>
      <c r="O10" s="5">
        <f>SUM(O5:O9)</f>
        <v>0.2986111111111111</v>
      </c>
      <c r="X10" s="5">
        <f>SUM(X5:X9)</f>
        <v>0.47569444444444436</v>
      </c>
    </row>
    <row r="11" spans="1:29" x14ac:dyDescent="0.25">
      <c r="G11" s="7"/>
      <c r="H11" s="7"/>
      <c r="I11" s="7"/>
    </row>
    <row r="12" spans="1:29" ht="13.5" customHeight="1" x14ac:dyDescent="0.25"/>
    <row r="13" spans="1:29" ht="13.5" customHeight="1" x14ac:dyDescent="0.25">
      <c r="A13" s="119" t="s">
        <v>1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spans="1:29" ht="13.5" customHeight="1" thickBot="1" x14ac:dyDescent="0.3">
      <c r="A14" s="6"/>
      <c r="B14" s="180"/>
      <c r="C14" s="180"/>
      <c r="D14" s="181"/>
      <c r="E14" s="181"/>
      <c r="F14" s="182"/>
      <c r="G14" s="183" t="s">
        <v>16</v>
      </c>
      <c r="H14" s="184"/>
      <c r="I14" s="185"/>
      <c r="J14" s="6"/>
      <c r="K14" s="180"/>
      <c r="L14" s="180"/>
      <c r="M14" s="181"/>
      <c r="N14" s="181"/>
      <c r="O14" s="182"/>
      <c r="P14" s="183" t="s">
        <v>16</v>
      </c>
      <c r="Q14" s="184"/>
      <c r="R14" s="185"/>
      <c r="S14" s="6"/>
      <c r="T14" s="180"/>
      <c r="U14" s="180"/>
      <c r="V14" s="181"/>
      <c r="W14" s="181"/>
      <c r="X14" s="182"/>
      <c r="Y14" s="183" t="s">
        <v>16</v>
      </c>
      <c r="Z14" s="184"/>
      <c r="AA14" s="185"/>
    </row>
    <row r="15" spans="1:29" ht="13.5" customHeight="1" thickTop="1" thickBot="1" x14ac:dyDescent="0.3">
      <c r="A15" s="8" t="s">
        <v>7</v>
      </c>
      <c r="B15" s="9" t="s">
        <v>6</v>
      </c>
      <c r="C15" s="10" t="s">
        <v>2</v>
      </c>
      <c r="D15" s="10" t="s">
        <v>3</v>
      </c>
      <c r="E15" s="10" t="s">
        <v>4</v>
      </c>
      <c r="F15" s="11" t="s">
        <v>0</v>
      </c>
      <c r="G15" s="157" t="s">
        <v>5</v>
      </c>
      <c r="H15" s="157"/>
      <c r="I15" s="158"/>
      <c r="J15" s="41" t="s">
        <v>9</v>
      </c>
      <c r="K15" s="9" t="s">
        <v>6</v>
      </c>
      <c r="L15" s="10" t="s">
        <v>2</v>
      </c>
      <c r="M15" s="10" t="s">
        <v>3</v>
      </c>
      <c r="N15" s="10" t="s">
        <v>4</v>
      </c>
      <c r="O15" s="11" t="s">
        <v>0</v>
      </c>
      <c r="P15" s="157" t="s">
        <v>5</v>
      </c>
      <c r="Q15" s="157"/>
      <c r="R15" s="158"/>
      <c r="S15" s="12" t="s">
        <v>8</v>
      </c>
      <c r="T15" s="9" t="s">
        <v>6</v>
      </c>
      <c r="U15" s="10" t="s">
        <v>2</v>
      </c>
      <c r="V15" s="10" t="s">
        <v>3</v>
      </c>
      <c r="W15" s="10" t="s">
        <v>4</v>
      </c>
      <c r="X15" s="11" t="s">
        <v>0</v>
      </c>
      <c r="Y15" s="157" t="s">
        <v>5</v>
      </c>
      <c r="Z15" s="157"/>
      <c r="AA15" s="158"/>
      <c r="AB15" s="26" t="s">
        <v>19</v>
      </c>
      <c r="AC15" s="25">
        <f>SUM(X29+O28+F24)</f>
        <v>4.5416666666666679</v>
      </c>
    </row>
    <row r="16" spans="1:29" ht="13.5" customHeight="1" thickTop="1" x14ac:dyDescent="0.25">
      <c r="A16" s="13" t="s">
        <v>7</v>
      </c>
      <c r="B16" s="14">
        <v>43091</v>
      </c>
      <c r="C16" s="15">
        <v>0.33333333333333331</v>
      </c>
      <c r="D16" s="15">
        <v>0.58333333333333337</v>
      </c>
      <c r="E16" s="15"/>
      <c r="F16" s="16">
        <f>D16-C16-E16</f>
        <v>0.25000000000000006</v>
      </c>
      <c r="G16" s="165" t="s">
        <v>17</v>
      </c>
      <c r="H16" s="165"/>
      <c r="I16" s="166"/>
      <c r="J16" s="22" t="s">
        <v>9</v>
      </c>
      <c r="K16" s="14">
        <v>43090</v>
      </c>
      <c r="L16" s="27">
        <v>0.35416666666666669</v>
      </c>
      <c r="M16" s="27">
        <v>0.45833333333333331</v>
      </c>
      <c r="N16" s="14"/>
      <c r="O16" s="16">
        <f t="shared" ref="O16:O18" si="2">M16-L16-N16</f>
        <v>0.10416666666666663</v>
      </c>
      <c r="P16" s="152" t="s">
        <v>18</v>
      </c>
      <c r="Q16" s="153"/>
      <c r="R16" s="154"/>
      <c r="S16" s="22" t="s">
        <v>8</v>
      </c>
      <c r="T16" s="14">
        <v>43090</v>
      </c>
      <c r="U16" s="15">
        <v>0.33333333333333331</v>
      </c>
      <c r="V16" s="15">
        <v>0.52083333333333337</v>
      </c>
      <c r="W16" s="15"/>
      <c r="X16" s="16">
        <f t="shared" ref="X16:X28" si="3">V16-U16-W16</f>
        <v>0.18750000000000006</v>
      </c>
      <c r="Y16" s="152" t="s">
        <v>18</v>
      </c>
      <c r="Z16" s="153"/>
      <c r="AA16" s="154"/>
    </row>
    <row r="17" spans="1:27" ht="13.5" customHeight="1" x14ac:dyDescent="0.25">
      <c r="A17" s="13" t="s">
        <v>7</v>
      </c>
      <c r="B17" s="14">
        <v>43098</v>
      </c>
      <c r="C17" s="15">
        <v>0.54166666666666663</v>
      </c>
      <c r="D17" s="15">
        <v>0.75</v>
      </c>
      <c r="E17" s="15"/>
      <c r="F17" s="16">
        <f t="shared" ref="F17:F21" si="4">D17-C17-E17</f>
        <v>0.20833333333333337</v>
      </c>
      <c r="G17" s="177" t="s">
        <v>17</v>
      </c>
      <c r="H17" s="177"/>
      <c r="I17" s="178"/>
      <c r="J17" s="22" t="s">
        <v>9</v>
      </c>
      <c r="K17" s="14">
        <v>43090</v>
      </c>
      <c r="L17" s="15">
        <v>0.64583333333333337</v>
      </c>
      <c r="M17" s="15">
        <v>0.75</v>
      </c>
      <c r="N17" s="15"/>
      <c r="O17" s="16">
        <f t="shared" si="2"/>
        <v>0.10416666666666663</v>
      </c>
      <c r="P17" s="171" t="s">
        <v>14</v>
      </c>
      <c r="Q17" s="172"/>
      <c r="R17" s="173"/>
      <c r="S17" s="22" t="s">
        <v>8</v>
      </c>
      <c r="T17" s="14">
        <v>43090</v>
      </c>
      <c r="U17" s="15">
        <v>0.72916666666666663</v>
      </c>
      <c r="V17" s="15">
        <v>1</v>
      </c>
      <c r="W17" s="15"/>
      <c r="X17" s="16">
        <f t="shared" si="3"/>
        <v>0.27083333333333337</v>
      </c>
      <c r="Y17" s="193"/>
      <c r="Z17" s="194"/>
      <c r="AA17" s="195"/>
    </row>
    <row r="18" spans="1:27" ht="13.5" customHeight="1" x14ac:dyDescent="0.25">
      <c r="A18" s="13" t="s">
        <v>7</v>
      </c>
      <c r="B18" s="14">
        <v>43104</v>
      </c>
      <c r="C18" s="15">
        <v>0.375</v>
      </c>
      <c r="D18" s="15">
        <v>0.5</v>
      </c>
      <c r="E18" s="15"/>
      <c r="F18" s="16">
        <f t="shared" si="4"/>
        <v>0.125</v>
      </c>
      <c r="G18" s="165" t="s">
        <v>17</v>
      </c>
      <c r="H18" s="165"/>
      <c r="I18" s="166"/>
      <c r="J18" s="22" t="s">
        <v>9</v>
      </c>
      <c r="K18" s="14">
        <v>43090</v>
      </c>
      <c r="L18" s="15">
        <v>0.79166666666666663</v>
      </c>
      <c r="M18" s="15">
        <v>0.97916666666666663</v>
      </c>
      <c r="N18" s="15"/>
      <c r="O18" s="16">
        <f t="shared" si="2"/>
        <v>0.1875</v>
      </c>
      <c r="P18" s="152" t="s">
        <v>18</v>
      </c>
      <c r="Q18" s="153"/>
      <c r="R18" s="154"/>
      <c r="S18" s="22" t="s">
        <v>8</v>
      </c>
      <c r="T18" s="14">
        <v>43096</v>
      </c>
      <c r="U18" s="15">
        <v>0.4375</v>
      </c>
      <c r="V18" s="17">
        <v>0.5625</v>
      </c>
      <c r="W18" s="15"/>
      <c r="X18" s="16">
        <f t="shared" si="3"/>
        <v>0.125</v>
      </c>
      <c r="Y18" s="152" t="s">
        <v>18</v>
      </c>
      <c r="Z18" s="153"/>
      <c r="AA18" s="154"/>
    </row>
    <row r="19" spans="1:27" ht="12.75" customHeight="1" x14ac:dyDescent="0.25">
      <c r="A19" s="13" t="s">
        <v>7</v>
      </c>
      <c r="B19" s="14">
        <v>43107</v>
      </c>
      <c r="C19" s="15">
        <v>0.41666666666666669</v>
      </c>
      <c r="D19" s="15">
        <v>0.47916666666666669</v>
      </c>
      <c r="E19" s="18"/>
      <c r="F19" s="16">
        <f t="shared" si="4"/>
        <v>6.25E-2</v>
      </c>
      <c r="G19" s="165" t="s">
        <v>17</v>
      </c>
      <c r="H19" s="165"/>
      <c r="I19" s="166"/>
      <c r="J19" s="22" t="s">
        <v>9</v>
      </c>
      <c r="K19" s="14">
        <v>43098</v>
      </c>
      <c r="L19" s="15">
        <v>0.54166666666666663</v>
      </c>
      <c r="M19" s="15">
        <v>0.69791666666666663</v>
      </c>
      <c r="N19" s="15"/>
      <c r="O19" s="16">
        <f>M19-L19-N19</f>
        <v>0.15625</v>
      </c>
      <c r="P19" s="152" t="s">
        <v>18</v>
      </c>
      <c r="Q19" s="153"/>
      <c r="R19" s="154"/>
      <c r="S19" s="22" t="s">
        <v>8</v>
      </c>
      <c r="T19" s="14">
        <v>43097</v>
      </c>
      <c r="U19" s="15">
        <v>0.45833333333333331</v>
      </c>
      <c r="V19" s="15">
        <v>0.58333333333333337</v>
      </c>
      <c r="W19" s="15"/>
      <c r="X19" s="16">
        <f>V19-U19-W19</f>
        <v>0.12500000000000006</v>
      </c>
      <c r="Y19" s="152" t="s">
        <v>18</v>
      </c>
      <c r="Z19" s="153"/>
      <c r="AA19" s="154"/>
    </row>
    <row r="20" spans="1:27" ht="12.75" customHeight="1" x14ac:dyDescent="0.25">
      <c r="A20" s="13" t="s">
        <v>7</v>
      </c>
      <c r="B20" s="34">
        <v>43107</v>
      </c>
      <c r="C20" s="17">
        <v>0.58333333333333337</v>
      </c>
      <c r="D20" s="17">
        <v>0.75</v>
      </c>
      <c r="E20" s="18"/>
      <c r="F20" s="16">
        <f t="shared" si="4"/>
        <v>0.16666666666666663</v>
      </c>
      <c r="G20" s="177" t="s">
        <v>21</v>
      </c>
      <c r="H20" s="177"/>
      <c r="I20" s="178"/>
      <c r="J20" s="22" t="s">
        <v>9</v>
      </c>
      <c r="K20" s="14">
        <v>43107</v>
      </c>
      <c r="L20" s="15">
        <v>0.40625</v>
      </c>
      <c r="M20" s="15">
        <v>0.5</v>
      </c>
      <c r="N20" s="15"/>
      <c r="O20" s="16">
        <f>M20-L20-N20</f>
        <v>9.375E-2</v>
      </c>
      <c r="P20" s="152" t="s">
        <v>18</v>
      </c>
      <c r="Q20" s="153"/>
      <c r="R20" s="154"/>
      <c r="S20" s="22" t="s">
        <v>8</v>
      </c>
      <c r="T20" s="14">
        <v>43103</v>
      </c>
      <c r="U20" s="15">
        <v>0.75</v>
      </c>
      <c r="V20" s="15">
        <v>0.83333333333333337</v>
      </c>
      <c r="W20" s="15"/>
      <c r="X20" s="16">
        <f t="shared" si="3"/>
        <v>8.333333333333337E-2</v>
      </c>
      <c r="Y20" s="165" t="s">
        <v>17</v>
      </c>
      <c r="Z20" s="165"/>
      <c r="AA20" s="166"/>
    </row>
    <row r="21" spans="1:27" x14ac:dyDescent="0.25">
      <c r="A21" s="13" t="s">
        <v>7</v>
      </c>
      <c r="B21" s="14">
        <v>43108</v>
      </c>
      <c r="C21" s="17">
        <v>0.54166666666666663</v>
      </c>
      <c r="D21" s="17">
        <v>0.70833333333333337</v>
      </c>
      <c r="E21" s="18"/>
      <c r="F21" s="16">
        <f t="shared" si="4"/>
        <v>0.16666666666666674</v>
      </c>
      <c r="G21" s="174" t="s">
        <v>22</v>
      </c>
      <c r="H21" s="175"/>
      <c r="I21" s="176"/>
      <c r="J21" s="22" t="s">
        <v>9</v>
      </c>
      <c r="K21" s="14">
        <v>43107</v>
      </c>
      <c r="L21" s="15">
        <v>0.58333333333333337</v>
      </c>
      <c r="M21" s="15">
        <v>0.79166666666666663</v>
      </c>
      <c r="N21" s="15"/>
      <c r="O21" s="16">
        <f>M21-L21-N21</f>
        <v>0.20833333333333326</v>
      </c>
      <c r="P21" s="171" t="s">
        <v>18</v>
      </c>
      <c r="Q21" s="172"/>
      <c r="R21" s="173"/>
      <c r="S21" s="37" t="s">
        <v>8</v>
      </c>
      <c r="T21" s="14">
        <v>43106</v>
      </c>
      <c r="U21" s="15">
        <v>0.625</v>
      </c>
      <c r="V21" s="15">
        <v>0.70833333333333337</v>
      </c>
      <c r="W21" s="15"/>
      <c r="X21" s="16">
        <f t="shared" si="3"/>
        <v>8.333333333333337E-2</v>
      </c>
      <c r="Y21" s="167" t="s">
        <v>20</v>
      </c>
      <c r="Z21" s="167"/>
      <c r="AA21" s="168"/>
    </row>
    <row r="22" spans="1:27" ht="14.25" customHeight="1" x14ac:dyDescent="0.25">
      <c r="A22" s="13" t="s">
        <v>7</v>
      </c>
      <c r="B22" s="34">
        <v>43111</v>
      </c>
      <c r="C22" s="17">
        <v>0.49305555555555558</v>
      </c>
      <c r="D22" s="17">
        <v>0.52777777777777779</v>
      </c>
      <c r="E22" s="18"/>
      <c r="F22" s="17">
        <f>SUM(D22-C22)</f>
        <v>3.472222222222221E-2</v>
      </c>
      <c r="G22" s="165" t="s">
        <v>18</v>
      </c>
      <c r="H22" s="165"/>
      <c r="I22" s="166"/>
      <c r="J22" s="37" t="s">
        <v>9</v>
      </c>
      <c r="K22" s="14">
        <v>43108</v>
      </c>
      <c r="L22" s="15">
        <v>0.85416666666666663</v>
      </c>
      <c r="M22" s="15">
        <v>0.875</v>
      </c>
      <c r="N22" s="15"/>
      <c r="O22" s="16">
        <f>M22-L22-N22</f>
        <v>2.083333333333337E-2</v>
      </c>
      <c r="P22" s="174" t="s">
        <v>14</v>
      </c>
      <c r="Q22" s="175"/>
      <c r="R22" s="176"/>
      <c r="S22" s="22" t="s">
        <v>8</v>
      </c>
      <c r="T22" s="34">
        <v>43111</v>
      </c>
      <c r="U22" s="17">
        <v>0.49305555555555558</v>
      </c>
      <c r="V22" s="17">
        <v>0.52777777777777779</v>
      </c>
      <c r="W22" s="18"/>
      <c r="X22" s="16">
        <f t="shared" si="3"/>
        <v>3.472222222222221E-2</v>
      </c>
      <c r="Y22" s="165" t="s">
        <v>18</v>
      </c>
      <c r="Z22" s="165"/>
      <c r="AA22" s="166"/>
    </row>
    <row r="23" spans="1:27" ht="13.8" thickBot="1" x14ac:dyDescent="0.3">
      <c r="A23" s="19" t="s">
        <v>7</v>
      </c>
      <c r="B23" s="40">
        <v>43112</v>
      </c>
      <c r="C23" s="35">
        <v>0.33333333333333331</v>
      </c>
      <c r="D23" s="35">
        <v>0.625</v>
      </c>
      <c r="E23" s="36"/>
      <c r="F23" s="17">
        <f t="shared" ref="F23" si="5">SUM(D23-C23)</f>
        <v>0.29166666666666669</v>
      </c>
      <c r="G23" s="163" t="s">
        <v>24</v>
      </c>
      <c r="H23" s="163"/>
      <c r="I23" s="164"/>
      <c r="J23" s="37" t="s">
        <v>9</v>
      </c>
      <c r="K23" s="14">
        <v>43108</v>
      </c>
      <c r="L23" s="38">
        <v>0.875</v>
      </c>
      <c r="M23" s="15">
        <v>1</v>
      </c>
      <c r="N23" s="39"/>
      <c r="O23" s="16">
        <f>M23-L23-N23</f>
        <v>0.125</v>
      </c>
      <c r="P23" s="171" t="s">
        <v>18</v>
      </c>
      <c r="Q23" s="172"/>
      <c r="R23" s="173"/>
      <c r="S23" s="37" t="s">
        <v>8</v>
      </c>
      <c r="T23" s="34">
        <v>43111</v>
      </c>
      <c r="U23" s="17">
        <v>0.91666666666666663</v>
      </c>
      <c r="V23" s="17">
        <v>1</v>
      </c>
      <c r="W23" s="18"/>
      <c r="X23" s="16">
        <f t="shared" si="3"/>
        <v>8.333333333333337E-2</v>
      </c>
      <c r="Y23" s="167" t="s">
        <v>23</v>
      </c>
      <c r="Z23" s="167"/>
      <c r="AA23" s="168"/>
    </row>
    <row r="24" spans="1:27" ht="14.4" thickTop="1" thickBot="1" x14ac:dyDescent="0.3">
      <c r="F24" s="5">
        <f>SUM(F16:F23)</f>
        <v>1.3055555555555558</v>
      </c>
      <c r="J24" s="37" t="s">
        <v>9</v>
      </c>
      <c r="K24" s="34">
        <v>43111</v>
      </c>
      <c r="L24" s="17">
        <v>0.49305555555555558</v>
      </c>
      <c r="M24" s="17">
        <v>0.52777777777777779</v>
      </c>
      <c r="N24" s="18"/>
      <c r="O24" s="17">
        <f>SUM(M24-L24)</f>
        <v>3.472222222222221E-2</v>
      </c>
      <c r="P24" s="165" t="s">
        <v>18</v>
      </c>
      <c r="Q24" s="165"/>
      <c r="R24" s="166"/>
      <c r="S24" s="37" t="s">
        <v>8</v>
      </c>
      <c r="T24" s="34">
        <v>43112</v>
      </c>
      <c r="U24" s="17">
        <v>0</v>
      </c>
      <c r="V24" s="17">
        <v>0.125</v>
      </c>
      <c r="W24" s="18"/>
      <c r="X24" s="16">
        <f t="shared" si="3"/>
        <v>0.125</v>
      </c>
      <c r="Y24" s="167" t="s">
        <v>23</v>
      </c>
      <c r="Z24" s="167"/>
      <c r="AA24" s="168"/>
    </row>
    <row r="25" spans="1:27" x14ac:dyDescent="0.25">
      <c r="J25" s="37" t="s">
        <v>9</v>
      </c>
      <c r="K25" s="42">
        <v>43112</v>
      </c>
      <c r="L25" s="43">
        <v>0.33333333333333331</v>
      </c>
      <c r="M25" s="43">
        <v>0.625</v>
      </c>
      <c r="N25" s="18"/>
      <c r="O25" s="43">
        <f t="shared" ref="O25" si="6">SUM(M25-L25)</f>
        <v>0.29166666666666669</v>
      </c>
      <c r="P25" s="161" t="s">
        <v>24</v>
      </c>
      <c r="Q25" s="161"/>
      <c r="R25" s="162"/>
      <c r="S25" s="37" t="s">
        <v>8</v>
      </c>
      <c r="T25" s="28">
        <v>43112</v>
      </c>
      <c r="U25" s="43">
        <v>0.33333333333333331</v>
      </c>
      <c r="V25" s="43">
        <v>0.625</v>
      </c>
      <c r="W25" s="44"/>
      <c r="X25" s="16">
        <f t="shared" si="3"/>
        <v>0.29166666666666669</v>
      </c>
      <c r="Y25" s="161" t="s">
        <v>24</v>
      </c>
      <c r="Z25" s="161"/>
      <c r="AA25" s="162"/>
    </row>
    <row r="26" spans="1:27" x14ac:dyDescent="0.25">
      <c r="B26" s="31"/>
      <c r="C26" s="32"/>
      <c r="D26" s="32"/>
      <c r="F26" s="33"/>
      <c r="G26" s="150"/>
      <c r="H26" s="150"/>
      <c r="I26" s="150"/>
      <c r="J26" s="37" t="s">
        <v>9</v>
      </c>
      <c r="K26" s="34">
        <v>43112</v>
      </c>
      <c r="L26" s="17">
        <v>0.91666666666666663</v>
      </c>
      <c r="M26" s="17">
        <v>1</v>
      </c>
      <c r="N26" s="18"/>
      <c r="O26" s="17">
        <f>SUM(M26-L26)</f>
        <v>8.333333333333337E-2</v>
      </c>
      <c r="P26" s="174" t="s">
        <v>26</v>
      </c>
      <c r="Q26" s="175"/>
      <c r="R26" s="176"/>
      <c r="S26" s="37" t="s">
        <v>8</v>
      </c>
      <c r="T26" s="28">
        <v>43112</v>
      </c>
      <c r="U26" s="43">
        <v>0.89583333333333337</v>
      </c>
      <c r="V26" s="43">
        <v>0.91666666666666663</v>
      </c>
      <c r="W26" s="44"/>
      <c r="X26" s="45">
        <f t="shared" si="3"/>
        <v>2.0833333333333259E-2</v>
      </c>
      <c r="Y26" s="161" t="s">
        <v>25</v>
      </c>
      <c r="Z26" s="161"/>
      <c r="AA26" s="162"/>
    </row>
    <row r="27" spans="1:27" ht="13.8" thickBot="1" x14ac:dyDescent="0.3">
      <c r="J27" s="46" t="s">
        <v>9</v>
      </c>
      <c r="K27" s="47">
        <v>43113</v>
      </c>
      <c r="L27" s="48">
        <v>0</v>
      </c>
      <c r="M27" s="48">
        <v>0.15625</v>
      </c>
      <c r="N27" s="49"/>
      <c r="O27" s="50">
        <f>SUM(M27-L27)</f>
        <v>0.15625</v>
      </c>
      <c r="P27" s="169" t="s">
        <v>26</v>
      </c>
      <c r="Q27" s="169"/>
      <c r="R27" s="170"/>
      <c r="S27" s="37" t="s">
        <v>8</v>
      </c>
      <c r="T27" s="34">
        <v>43112</v>
      </c>
      <c r="U27" s="17">
        <v>0.91666666666666663</v>
      </c>
      <c r="V27" s="17">
        <v>1</v>
      </c>
      <c r="W27" s="18"/>
      <c r="X27" s="16">
        <f t="shared" si="3"/>
        <v>8.333333333333337E-2</v>
      </c>
      <c r="Y27" s="167" t="s">
        <v>26</v>
      </c>
      <c r="Z27" s="167"/>
      <c r="AA27" s="168"/>
    </row>
    <row r="28" spans="1:27" ht="14.4" thickTop="1" thickBot="1" x14ac:dyDescent="0.3">
      <c r="B28" s="28"/>
      <c r="C28" s="29"/>
      <c r="D28" s="29"/>
      <c r="G28" s="159"/>
      <c r="H28" s="159"/>
      <c r="O28" s="5">
        <f>SUM(O16:O27)</f>
        <v>1.5659722222222223</v>
      </c>
      <c r="S28" s="24" t="s">
        <v>8</v>
      </c>
      <c r="T28" s="40">
        <v>43113</v>
      </c>
      <c r="U28" s="35">
        <v>0</v>
      </c>
      <c r="V28" s="35">
        <v>0.15625</v>
      </c>
      <c r="W28" s="36"/>
      <c r="X28" s="16">
        <f t="shared" si="3"/>
        <v>0.15625</v>
      </c>
      <c r="Y28" s="163" t="s">
        <v>26</v>
      </c>
      <c r="Z28" s="163"/>
      <c r="AA28" s="164"/>
    </row>
    <row r="29" spans="1:27" ht="13.8" thickBot="1" x14ac:dyDescent="0.3">
      <c r="B29" s="30"/>
      <c r="C29" s="29"/>
      <c r="D29" s="29"/>
      <c r="G29" s="160"/>
      <c r="H29" s="160"/>
      <c r="X29" s="5">
        <f>SUM(X16:X28)</f>
        <v>1.6701388888888893</v>
      </c>
      <c r="Y29" s="160"/>
      <c r="Z29" s="160"/>
      <c r="AA29" s="160"/>
    </row>
    <row r="31" spans="1:27" ht="22.8" x14ac:dyDescent="0.25">
      <c r="A31" s="119" t="s">
        <v>1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 spans="1:27" ht="13.8" thickBot="1" x14ac:dyDescent="0.3">
      <c r="A32" s="6"/>
      <c r="B32" s="180"/>
      <c r="C32" s="180"/>
      <c r="D32" s="181"/>
      <c r="E32" s="181"/>
      <c r="F32" s="182"/>
      <c r="G32" s="183" t="s">
        <v>28</v>
      </c>
      <c r="H32" s="184"/>
      <c r="I32" s="185"/>
      <c r="J32" s="6"/>
      <c r="K32" s="180"/>
      <c r="L32" s="180"/>
      <c r="M32" s="181"/>
      <c r="N32" s="181"/>
      <c r="O32" s="182"/>
      <c r="P32" s="183" t="s">
        <v>28</v>
      </c>
      <c r="Q32" s="184"/>
      <c r="R32" s="185"/>
      <c r="S32" s="6"/>
      <c r="T32" s="180"/>
      <c r="U32" s="180"/>
      <c r="V32" s="181"/>
      <c r="W32" s="181"/>
      <c r="X32" s="182"/>
      <c r="Y32" s="183" t="s">
        <v>28</v>
      </c>
      <c r="Z32" s="184"/>
      <c r="AA32" s="185"/>
    </row>
    <row r="33" spans="1:56" ht="14.4" thickTop="1" thickBot="1" x14ac:dyDescent="0.3">
      <c r="A33" s="8" t="s">
        <v>7</v>
      </c>
      <c r="B33" s="9" t="s">
        <v>6</v>
      </c>
      <c r="C33" s="10" t="s">
        <v>2</v>
      </c>
      <c r="D33" s="10" t="s">
        <v>3</v>
      </c>
      <c r="E33" s="10" t="s">
        <v>4</v>
      </c>
      <c r="F33" s="11" t="s">
        <v>0</v>
      </c>
      <c r="G33" s="157" t="s">
        <v>5</v>
      </c>
      <c r="H33" s="157"/>
      <c r="I33" s="158"/>
      <c r="J33" s="41" t="s">
        <v>9</v>
      </c>
      <c r="K33" s="9" t="s">
        <v>6</v>
      </c>
      <c r="L33" s="10" t="s">
        <v>2</v>
      </c>
      <c r="M33" s="10" t="s">
        <v>3</v>
      </c>
      <c r="N33" s="10" t="s">
        <v>4</v>
      </c>
      <c r="O33" s="11" t="s">
        <v>0</v>
      </c>
      <c r="P33" s="157" t="s">
        <v>5</v>
      </c>
      <c r="Q33" s="157"/>
      <c r="R33" s="158"/>
      <c r="S33" s="12" t="s">
        <v>8</v>
      </c>
      <c r="T33" s="9" t="s">
        <v>6</v>
      </c>
      <c r="U33" s="10" t="s">
        <v>2</v>
      </c>
      <c r="V33" s="10" t="s">
        <v>3</v>
      </c>
      <c r="W33" s="10" t="s">
        <v>4</v>
      </c>
      <c r="X33" s="11" t="s">
        <v>0</v>
      </c>
      <c r="Y33" s="157" t="s">
        <v>5</v>
      </c>
      <c r="Z33" s="157"/>
      <c r="AA33" s="158"/>
      <c r="AB33" s="26" t="s">
        <v>19</v>
      </c>
      <c r="AC33" s="25">
        <f>SUM(F40+O40+X42)</f>
        <v>1.479166666666667</v>
      </c>
    </row>
    <row r="34" spans="1:56" ht="13.8" thickTop="1" x14ac:dyDescent="0.25">
      <c r="A34" s="13" t="s">
        <v>7</v>
      </c>
      <c r="B34" s="34">
        <v>43116</v>
      </c>
      <c r="C34" s="17">
        <v>0.33333333333333331</v>
      </c>
      <c r="D34" s="17">
        <v>0.41666666666666669</v>
      </c>
      <c r="E34" s="18"/>
      <c r="F34" s="17">
        <f t="shared" ref="F34:F37" si="7">SUM(D34-C34)</f>
        <v>8.333333333333337E-2</v>
      </c>
      <c r="G34" s="152" t="s">
        <v>29</v>
      </c>
      <c r="H34" s="153"/>
      <c r="I34" s="154"/>
      <c r="J34" s="22" t="s">
        <v>9</v>
      </c>
      <c r="K34" s="34">
        <v>43116</v>
      </c>
      <c r="L34" s="17">
        <v>0.33333333333333331</v>
      </c>
      <c r="M34" s="17">
        <v>0.41666666666666669</v>
      </c>
      <c r="N34" s="18"/>
      <c r="O34" s="17">
        <f t="shared" ref="O34:O37" si="8">SUM(M34-L34)</f>
        <v>8.333333333333337E-2</v>
      </c>
      <c r="P34" s="152" t="s">
        <v>29</v>
      </c>
      <c r="Q34" s="153"/>
      <c r="R34" s="154"/>
      <c r="S34" s="37" t="s">
        <v>8</v>
      </c>
      <c r="T34" s="34">
        <v>43116</v>
      </c>
      <c r="U34" s="17">
        <v>0.33333333333333331</v>
      </c>
      <c r="V34" s="17">
        <v>0.41666666666666669</v>
      </c>
      <c r="W34" s="18"/>
      <c r="X34" s="17">
        <f t="shared" ref="X34:X35" si="9">SUM(V34-U34)</f>
        <v>8.333333333333337E-2</v>
      </c>
      <c r="Y34" s="152" t="s">
        <v>29</v>
      </c>
      <c r="Z34" s="153"/>
      <c r="AA34" s="154"/>
    </row>
    <row r="35" spans="1:56" x14ac:dyDescent="0.25">
      <c r="A35" s="13" t="s">
        <v>7</v>
      </c>
      <c r="B35" s="14">
        <v>43118</v>
      </c>
      <c r="C35" s="17">
        <v>0.49305555555555558</v>
      </c>
      <c r="D35" s="17">
        <v>0.52777777777777779</v>
      </c>
      <c r="E35" s="18"/>
      <c r="F35" s="17">
        <f t="shared" si="7"/>
        <v>3.472222222222221E-2</v>
      </c>
      <c r="G35" s="152" t="s">
        <v>29</v>
      </c>
      <c r="H35" s="153"/>
      <c r="I35" s="154"/>
      <c r="J35" s="22" t="s">
        <v>9</v>
      </c>
      <c r="K35" s="14">
        <v>43118</v>
      </c>
      <c r="L35" s="17">
        <v>0.49305555555555558</v>
      </c>
      <c r="M35" s="17">
        <v>0.52777777777777779</v>
      </c>
      <c r="N35" s="18"/>
      <c r="O35" s="17">
        <f t="shared" si="8"/>
        <v>3.472222222222221E-2</v>
      </c>
      <c r="P35" s="152" t="s">
        <v>29</v>
      </c>
      <c r="Q35" s="153"/>
      <c r="R35" s="154"/>
      <c r="S35" s="37" t="s">
        <v>8</v>
      </c>
      <c r="T35" s="14">
        <v>43118</v>
      </c>
      <c r="U35" s="17">
        <v>0.49305555555555558</v>
      </c>
      <c r="V35" s="17">
        <v>0.52777777777777779</v>
      </c>
      <c r="W35" s="18"/>
      <c r="X35" s="17">
        <f t="shared" si="9"/>
        <v>3.472222222222221E-2</v>
      </c>
      <c r="Y35" s="152" t="s">
        <v>29</v>
      </c>
      <c r="Z35" s="153"/>
      <c r="AA35" s="154"/>
    </row>
    <row r="36" spans="1:56" x14ac:dyDescent="0.25">
      <c r="A36" s="13" t="s">
        <v>7</v>
      </c>
      <c r="B36" s="14">
        <v>43123</v>
      </c>
      <c r="C36" s="15">
        <v>0.33333333333333331</v>
      </c>
      <c r="D36" s="15">
        <v>0.41666666666666669</v>
      </c>
      <c r="E36" s="15"/>
      <c r="F36" s="17">
        <f t="shared" si="7"/>
        <v>8.333333333333337E-2</v>
      </c>
      <c r="G36" s="152" t="s">
        <v>29</v>
      </c>
      <c r="H36" s="153"/>
      <c r="I36" s="154"/>
      <c r="J36" s="22" t="s">
        <v>9</v>
      </c>
      <c r="K36" s="14">
        <v>43123</v>
      </c>
      <c r="L36" s="15">
        <v>0.33333333333333331</v>
      </c>
      <c r="M36" s="15">
        <v>0.41666666666666669</v>
      </c>
      <c r="N36" s="15"/>
      <c r="O36" s="17">
        <f t="shared" si="8"/>
        <v>8.333333333333337E-2</v>
      </c>
      <c r="P36" s="152" t="s">
        <v>29</v>
      </c>
      <c r="Q36" s="153"/>
      <c r="R36" s="154"/>
      <c r="S36" s="37" t="s">
        <v>8</v>
      </c>
      <c r="T36" s="14">
        <v>43120</v>
      </c>
      <c r="U36" s="15">
        <v>0.91666666666666663</v>
      </c>
      <c r="V36" s="15">
        <v>1</v>
      </c>
      <c r="W36" s="15"/>
      <c r="X36" s="17">
        <f t="shared" ref="X36:X37" si="10">SUM(V36-U36)</f>
        <v>8.333333333333337E-2</v>
      </c>
      <c r="Y36" s="152" t="s">
        <v>30</v>
      </c>
      <c r="Z36" s="153"/>
      <c r="AA36" s="154"/>
    </row>
    <row r="37" spans="1:56" x14ac:dyDescent="0.25">
      <c r="A37" s="13" t="s">
        <v>7</v>
      </c>
      <c r="B37" s="14">
        <v>43125</v>
      </c>
      <c r="C37" s="17">
        <v>0.49305555555555558</v>
      </c>
      <c r="D37" s="17">
        <v>0.52777777777777779</v>
      </c>
      <c r="E37" s="18"/>
      <c r="F37" s="17">
        <f t="shared" si="7"/>
        <v>3.472222222222221E-2</v>
      </c>
      <c r="G37" s="152" t="s">
        <v>29</v>
      </c>
      <c r="H37" s="153"/>
      <c r="I37" s="154"/>
      <c r="J37" s="22" t="s">
        <v>9</v>
      </c>
      <c r="K37" s="14">
        <v>43125</v>
      </c>
      <c r="L37" s="17">
        <v>0.49305555555555558</v>
      </c>
      <c r="M37" s="17">
        <v>0.52777777777777779</v>
      </c>
      <c r="N37" s="18"/>
      <c r="O37" s="17">
        <f t="shared" si="8"/>
        <v>3.472222222222221E-2</v>
      </c>
      <c r="P37" s="152" t="s">
        <v>29</v>
      </c>
      <c r="Q37" s="153"/>
      <c r="R37" s="154"/>
      <c r="S37" s="37" t="s">
        <v>8</v>
      </c>
      <c r="T37" s="14">
        <v>43121</v>
      </c>
      <c r="U37" s="15">
        <v>0</v>
      </c>
      <c r="V37" s="15">
        <v>6.25E-2</v>
      </c>
      <c r="W37" s="15"/>
      <c r="X37" s="17">
        <f t="shared" si="10"/>
        <v>6.25E-2</v>
      </c>
      <c r="Y37" s="171" t="s">
        <v>30</v>
      </c>
      <c r="Z37" s="172"/>
      <c r="AA37" s="173"/>
    </row>
    <row r="38" spans="1:56" x14ac:dyDescent="0.25">
      <c r="A38" s="13" t="s">
        <v>7</v>
      </c>
      <c r="B38" s="14">
        <v>43126</v>
      </c>
      <c r="C38" s="15">
        <v>0.66666666666666663</v>
      </c>
      <c r="D38" s="15">
        <v>0.75</v>
      </c>
      <c r="E38" s="15"/>
      <c r="F38" s="17">
        <f>SUM(D38-C38)</f>
        <v>8.333333333333337E-2</v>
      </c>
      <c r="G38" s="152" t="s">
        <v>29</v>
      </c>
      <c r="H38" s="153"/>
      <c r="I38" s="154"/>
      <c r="J38" s="22" t="s">
        <v>9</v>
      </c>
      <c r="K38" s="14">
        <v>43126</v>
      </c>
      <c r="L38" s="15">
        <v>0.66666666666666663</v>
      </c>
      <c r="M38" s="15">
        <v>0.75</v>
      </c>
      <c r="N38" s="15"/>
      <c r="O38" s="17">
        <f>SUM(M38-L38)</f>
        <v>8.333333333333337E-2</v>
      </c>
      <c r="P38" s="152" t="s">
        <v>29</v>
      </c>
      <c r="Q38" s="153"/>
      <c r="R38" s="154"/>
      <c r="S38" s="37" t="s">
        <v>8</v>
      </c>
      <c r="T38" s="14">
        <v>43123</v>
      </c>
      <c r="U38" s="15">
        <v>0.33333333333333331</v>
      </c>
      <c r="V38" s="15">
        <v>0.41666666666666669</v>
      </c>
      <c r="W38" s="15"/>
      <c r="X38" s="17">
        <f t="shared" ref="X38:X39" si="11">SUM(V38-U38)</f>
        <v>8.333333333333337E-2</v>
      </c>
      <c r="Y38" s="152" t="s">
        <v>29</v>
      </c>
      <c r="Z38" s="153"/>
      <c r="AA38" s="154"/>
    </row>
    <row r="39" spans="1:56" ht="13.8" thickBot="1" x14ac:dyDescent="0.3">
      <c r="A39" s="51" t="s">
        <v>7</v>
      </c>
      <c r="B39" s="52">
        <v>43127</v>
      </c>
      <c r="C39" s="53">
        <v>0.33333333333333331</v>
      </c>
      <c r="D39" s="53">
        <v>0.45833333333333331</v>
      </c>
      <c r="E39" s="53"/>
      <c r="F39" s="17">
        <f>SUM(D39-C39)</f>
        <v>0.125</v>
      </c>
      <c r="G39" s="196" t="s">
        <v>27</v>
      </c>
      <c r="H39" s="197"/>
      <c r="I39" s="198"/>
      <c r="J39" s="24" t="s">
        <v>9</v>
      </c>
      <c r="K39" s="52">
        <v>43127</v>
      </c>
      <c r="L39" s="53">
        <v>0.33333333333333331</v>
      </c>
      <c r="M39" s="53">
        <v>0.45833333333333331</v>
      </c>
      <c r="N39" s="53"/>
      <c r="O39" s="17">
        <f>SUM(M39-L39)</f>
        <v>0.125</v>
      </c>
      <c r="P39" s="196" t="s">
        <v>27</v>
      </c>
      <c r="Q39" s="197"/>
      <c r="R39" s="198"/>
      <c r="S39" s="37" t="s">
        <v>8</v>
      </c>
      <c r="T39" s="14">
        <v>43125</v>
      </c>
      <c r="U39" s="17">
        <v>0.49305555555555558</v>
      </c>
      <c r="V39" s="17">
        <v>0.52777777777777779</v>
      </c>
      <c r="W39" s="18"/>
      <c r="X39" s="17">
        <f t="shared" si="11"/>
        <v>3.472222222222221E-2</v>
      </c>
      <c r="Y39" s="152" t="s">
        <v>29</v>
      </c>
      <c r="Z39" s="153"/>
      <c r="AA39" s="154"/>
    </row>
    <row r="40" spans="1:56" ht="14.4" thickTop="1" thickBot="1" x14ac:dyDescent="0.3">
      <c r="A40" s="57"/>
      <c r="B40" s="58"/>
      <c r="C40" s="59"/>
      <c r="D40" s="59"/>
      <c r="E40" s="59"/>
      <c r="F40" s="62">
        <f>SUM(F34:F39)</f>
        <v>0.44444444444444453</v>
      </c>
      <c r="G40" s="60"/>
      <c r="H40" s="60"/>
      <c r="I40" s="60"/>
      <c r="J40" s="55"/>
      <c r="K40" s="58"/>
      <c r="L40" s="59"/>
      <c r="M40" s="59"/>
      <c r="N40" s="59"/>
      <c r="O40" s="62">
        <f>SUM(O34:O39)</f>
        <v>0.44444444444444453</v>
      </c>
      <c r="P40" s="60"/>
      <c r="Q40" s="60"/>
      <c r="R40" s="60"/>
      <c r="S40" s="37" t="s">
        <v>8</v>
      </c>
      <c r="T40" s="14">
        <v>43126</v>
      </c>
      <c r="U40" s="15">
        <v>0.66666666666666663</v>
      </c>
      <c r="V40" s="15">
        <v>0.75</v>
      </c>
      <c r="W40" s="15"/>
      <c r="X40" s="17">
        <f>SUM(V40-U40)</f>
        <v>8.333333333333337E-2</v>
      </c>
      <c r="Y40" s="152" t="s">
        <v>29</v>
      </c>
      <c r="Z40" s="153"/>
      <c r="AA40" s="154"/>
    </row>
    <row r="41" spans="1:56" ht="14.4" thickTop="1" thickBot="1" x14ac:dyDescent="0.3">
      <c r="A41" s="55"/>
      <c r="B41" s="28"/>
      <c r="C41" s="29"/>
      <c r="D41" s="29"/>
      <c r="F41" s="29"/>
      <c r="G41" s="151"/>
      <c r="H41" s="151"/>
      <c r="I41" s="151"/>
      <c r="J41" s="55"/>
      <c r="K41" s="61"/>
      <c r="L41" s="29"/>
      <c r="M41" s="29"/>
      <c r="O41" s="29"/>
      <c r="P41" s="150"/>
      <c r="Q41" s="150"/>
      <c r="R41" s="150"/>
      <c r="S41" s="54" t="s">
        <v>8</v>
      </c>
      <c r="T41" s="52">
        <v>43127</v>
      </c>
      <c r="U41" s="53">
        <v>0.33333333333333331</v>
      </c>
      <c r="V41" s="53">
        <v>0.45833333333333331</v>
      </c>
      <c r="W41" s="53"/>
      <c r="X41" s="17">
        <f>SUM(V41-U41)</f>
        <v>0.125</v>
      </c>
      <c r="Y41" s="196" t="s">
        <v>27</v>
      </c>
      <c r="Z41" s="197"/>
      <c r="AA41" s="198"/>
    </row>
    <row r="42" spans="1:56" ht="14.4" thickTop="1" thickBot="1" x14ac:dyDescent="0.3">
      <c r="F42" s="56"/>
      <c r="J42" s="55"/>
      <c r="K42" s="28"/>
      <c r="L42" s="29"/>
      <c r="M42" s="29"/>
      <c r="O42" s="29"/>
      <c r="P42" s="150"/>
      <c r="Q42" s="150"/>
      <c r="R42" s="150"/>
      <c r="S42" s="57"/>
      <c r="T42" s="58"/>
      <c r="U42" s="59"/>
      <c r="V42" s="59"/>
      <c r="W42" s="59"/>
      <c r="X42" s="62">
        <f>SUM(X34:X41)</f>
        <v>0.5902777777777779</v>
      </c>
      <c r="Y42" s="60"/>
      <c r="Z42" s="60"/>
      <c r="AA42" s="60"/>
    </row>
    <row r="43" spans="1:56" ht="13.8" thickTop="1" x14ac:dyDescent="0.25">
      <c r="J43" s="55"/>
      <c r="K43" s="28"/>
      <c r="L43" s="29"/>
      <c r="M43" s="29"/>
      <c r="O43" s="29"/>
      <c r="P43" s="151"/>
      <c r="Q43" s="151"/>
      <c r="R43" s="151"/>
      <c r="S43" s="55"/>
      <c r="T43" s="28"/>
      <c r="U43" s="29"/>
      <c r="V43" s="29"/>
      <c r="X43" s="29"/>
      <c r="Y43" s="151"/>
      <c r="Z43" s="151"/>
      <c r="AA43" s="151"/>
    </row>
    <row r="44" spans="1:56" ht="22.8" x14ac:dyDescent="0.25">
      <c r="A44" s="119" t="s">
        <v>1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E44" s="31"/>
      <c r="AF44" s="32"/>
      <c r="AG44" s="32"/>
      <c r="AI44" s="33"/>
      <c r="AJ44" s="150"/>
      <c r="AK44" s="150"/>
      <c r="AL44" s="150"/>
      <c r="AM44" s="55"/>
      <c r="AN44" s="28"/>
      <c r="AO44" s="29"/>
      <c r="AP44" s="29"/>
      <c r="AR44" s="29"/>
      <c r="AS44" s="151"/>
      <c r="AT44" s="151"/>
      <c r="AU44" s="151"/>
      <c r="AV44" s="55"/>
      <c r="AW44" s="28"/>
      <c r="AX44" s="29"/>
      <c r="AY44" s="29"/>
      <c r="BA44" s="29"/>
      <c r="BB44" s="151"/>
      <c r="BC44" s="151"/>
      <c r="BD44" s="151"/>
    </row>
    <row r="45" spans="1:56" ht="13.8" thickBot="1" x14ac:dyDescent="0.3">
      <c r="A45" s="6"/>
      <c r="B45" s="180"/>
      <c r="C45" s="180"/>
      <c r="D45" s="181"/>
      <c r="E45" s="181"/>
      <c r="F45" s="182"/>
      <c r="G45" s="183" t="s">
        <v>31</v>
      </c>
      <c r="H45" s="184"/>
      <c r="I45" s="185"/>
      <c r="J45" s="6"/>
      <c r="K45" s="180"/>
      <c r="L45" s="180"/>
      <c r="M45" s="181"/>
      <c r="N45" s="181"/>
      <c r="O45" s="182"/>
      <c r="P45" s="183" t="str">
        <f>G45</f>
        <v>Sprint: Februar</v>
      </c>
      <c r="Q45" s="184"/>
      <c r="R45" s="185"/>
      <c r="S45" s="6"/>
      <c r="T45" s="180"/>
      <c r="U45" s="180"/>
      <c r="V45" s="181"/>
      <c r="W45" s="181"/>
      <c r="X45" s="182"/>
      <c r="Y45" s="183" t="str">
        <f>G45</f>
        <v>Sprint: Februar</v>
      </c>
      <c r="Z45" s="184"/>
      <c r="AA45" s="185"/>
      <c r="AE45" s="3"/>
      <c r="AM45" s="55"/>
      <c r="AN45" s="28"/>
      <c r="AO45" s="29"/>
      <c r="AP45" s="29"/>
      <c r="AR45" s="29"/>
      <c r="AS45" s="151"/>
      <c r="AT45" s="151"/>
      <c r="AU45" s="151"/>
      <c r="AV45" s="55"/>
      <c r="AW45" s="28"/>
      <c r="AX45" s="29"/>
      <c r="AY45" s="29"/>
      <c r="BA45" s="29"/>
      <c r="BB45" s="151"/>
      <c r="BC45" s="151"/>
      <c r="BD45" s="151"/>
    </row>
    <row r="46" spans="1:56" ht="14.4" thickTop="1" thickBot="1" x14ac:dyDescent="0.3">
      <c r="A46" s="8" t="s">
        <v>7</v>
      </c>
      <c r="B46" s="9" t="s">
        <v>6</v>
      </c>
      <c r="C46" s="10" t="s">
        <v>2</v>
      </c>
      <c r="D46" s="10" t="s">
        <v>3</v>
      </c>
      <c r="E46" s="10" t="s">
        <v>4</v>
      </c>
      <c r="F46" s="11" t="s">
        <v>0</v>
      </c>
      <c r="G46" s="157" t="s">
        <v>5</v>
      </c>
      <c r="H46" s="157"/>
      <c r="I46" s="158"/>
      <c r="J46" s="41" t="s">
        <v>9</v>
      </c>
      <c r="K46" s="9" t="s">
        <v>6</v>
      </c>
      <c r="L46" s="10" t="s">
        <v>2</v>
      </c>
      <c r="M46" s="10" t="s">
        <v>3</v>
      </c>
      <c r="N46" s="10" t="s">
        <v>4</v>
      </c>
      <c r="O46" s="11" t="s">
        <v>0</v>
      </c>
      <c r="P46" s="157" t="s">
        <v>5</v>
      </c>
      <c r="Q46" s="157"/>
      <c r="R46" s="158"/>
      <c r="S46" s="12" t="s">
        <v>8</v>
      </c>
      <c r="T46" s="9" t="s">
        <v>6</v>
      </c>
      <c r="U46" s="10" t="s">
        <v>2</v>
      </c>
      <c r="V46" s="10" t="s">
        <v>3</v>
      </c>
      <c r="W46" s="10" t="s">
        <v>4</v>
      </c>
      <c r="X46" s="11" t="s">
        <v>0</v>
      </c>
      <c r="Y46" s="157" t="s">
        <v>5</v>
      </c>
      <c r="Z46" s="157"/>
      <c r="AA46" s="158"/>
      <c r="AB46" s="26" t="s">
        <v>19</v>
      </c>
      <c r="AC46" s="25">
        <f>SUM(F53+O53+X53)</f>
        <v>2.7250000000000005</v>
      </c>
      <c r="AE46" s="28"/>
      <c r="AF46" s="29"/>
      <c r="AG46" s="29"/>
      <c r="AJ46" s="159"/>
      <c r="AK46" s="159"/>
      <c r="AR46" s="56"/>
      <c r="AV46" s="55"/>
      <c r="AW46" s="28"/>
      <c r="AX46" s="29"/>
      <c r="AY46" s="29"/>
      <c r="BA46" s="29"/>
      <c r="BB46" s="151"/>
      <c r="BC46" s="151"/>
      <c r="BD46" s="151"/>
    </row>
    <row r="47" spans="1:56" ht="13.8" thickTop="1" x14ac:dyDescent="0.25">
      <c r="A47" s="13" t="s">
        <v>7</v>
      </c>
      <c r="B47" s="34">
        <v>43130</v>
      </c>
      <c r="C47" s="17">
        <v>0.61111111111111105</v>
      </c>
      <c r="D47" s="17">
        <v>0.72222222222222221</v>
      </c>
      <c r="E47" s="18"/>
      <c r="F47" s="17">
        <f t="shared" ref="F47:F50" si="12">SUM(D47-C47)</f>
        <v>0.11111111111111116</v>
      </c>
      <c r="G47" s="152" t="s">
        <v>35</v>
      </c>
      <c r="H47" s="153"/>
      <c r="I47" s="154"/>
      <c r="J47" s="22" t="s">
        <v>9</v>
      </c>
      <c r="K47" s="34">
        <v>43130</v>
      </c>
      <c r="L47" s="17">
        <v>0.61111111111111105</v>
      </c>
      <c r="M47" s="17">
        <v>0.72222222222222221</v>
      </c>
      <c r="N47" s="18"/>
      <c r="O47" s="17">
        <f t="shared" ref="O47:O52" si="13">SUM(M47-L47)</f>
        <v>0.11111111111111116</v>
      </c>
      <c r="P47" s="152" t="s">
        <v>35</v>
      </c>
      <c r="Q47" s="153"/>
      <c r="R47" s="154"/>
      <c r="S47" s="37" t="s">
        <v>8</v>
      </c>
      <c r="T47" s="34">
        <v>43130</v>
      </c>
      <c r="U47" s="17">
        <v>0.61111111111111105</v>
      </c>
      <c r="V47" s="17">
        <v>0.72222222222222221</v>
      </c>
      <c r="W47" s="18"/>
      <c r="X47" s="17">
        <f t="shared" ref="X47:X50" si="14">SUM(V47-U47)</f>
        <v>0.11111111111111116</v>
      </c>
      <c r="Y47" s="152" t="s">
        <v>35</v>
      </c>
      <c r="Z47" s="153"/>
      <c r="AA47" s="154"/>
      <c r="AE47" s="30"/>
      <c r="AF47" s="29"/>
      <c r="AG47" s="29"/>
      <c r="AJ47" s="160"/>
      <c r="AK47" s="160"/>
      <c r="BA47" s="56"/>
      <c r="BB47" s="160"/>
      <c r="BC47" s="160"/>
      <c r="BD47" s="160"/>
    </row>
    <row r="48" spans="1:56" x14ac:dyDescent="0.25">
      <c r="A48" s="13" t="s">
        <v>7</v>
      </c>
      <c r="B48" s="14">
        <v>43132</v>
      </c>
      <c r="C48" s="17">
        <v>0.49305555555555558</v>
      </c>
      <c r="D48" s="17">
        <v>0.52777777777777779</v>
      </c>
      <c r="E48" s="18"/>
      <c r="F48" s="17">
        <f t="shared" si="12"/>
        <v>3.472222222222221E-2</v>
      </c>
      <c r="G48" s="152" t="s">
        <v>35</v>
      </c>
      <c r="H48" s="153"/>
      <c r="I48" s="154"/>
      <c r="J48" s="22" t="s">
        <v>9</v>
      </c>
      <c r="K48" s="14">
        <v>43132</v>
      </c>
      <c r="L48" s="17">
        <v>0.49305555555555558</v>
      </c>
      <c r="M48" s="17">
        <v>0.52777777777777779</v>
      </c>
      <c r="N48" s="18"/>
      <c r="O48" s="17">
        <f t="shared" si="13"/>
        <v>3.472222222222221E-2</v>
      </c>
      <c r="P48" s="152" t="s">
        <v>35</v>
      </c>
      <c r="Q48" s="153"/>
      <c r="R48" s="154"/>
      <c r="S48" s="37" t="s">
        <v>8</v>
      </c>
      <c r="T48" s="14">
        <v>43132</v>
      </c>
      <c r="U48" s="17">
        <v>0.49305555555555558</v>
      </c>
      <c r="V48" s="17">
        <v>0.52777777777777779</v>
      </c>
      <c r="W48" s="18"/>
      <c r="X48" s="17">
        <f t="shared" si="14"/>
        <v>3.472222222222221E-2</v>
      </c>
      <c r="Y48" s="152" t="s">
        <v>35</v>
      </c>
      <c r="Z48" s="153"/>
      <c r="AA48" s="154"/>
      <c r="AE48" s="3"/>
    </row>
    <row r="49" spans="1:31" x14ac:dyDescent="0.25">
      <c r="A49" s="13" t="s">
        <v>7</v>
      </c>
      <c r="B49" s="34">
        <v>43137</v>
      </c>
      <c r="C49" s="17">
        <v>0.61111111111111105</v>
      </c>
      <c r="D49" s="17">
        <v>0.77777777777777779</v>
      </c>
      <c r="E49" s="15"/>
      <c r="F49" s="17">
        <f t="shared" si="12"/>
        <v>0.16666666666666674</v>
      </c>
      <c r="G49" s="152" t="s">
        <v>36</v>
      </c>
      <c r="H49" s="153"/>
      <c r="I49" s="154"/>
      <c r="J49" s="22" t="s">
        <v>9</v>
      </c>
      <c r="K49" s="34">
        <v>43137</v>
      </c>
      <c r="L49" s="17">
        <v>0.61111111111111105</v>
      </c>
      <c r="M49" s="17">
        <v>0.77777777777777779</v>
      </c>
      <c r="N49" s="15"/>
      <c r="O49" s="17">
        <f t="shared" si="13"/>
        <v>0.16666666666666674</v>
      </c>
      <c r="P49" s="152" t="s">
        <v>35</v>
      </c>
      <c r="Q49" s="153"/>
      <c r="R49" s="154"/>
      <c r="S49" s="37" t="s">
        <v>8</v>
      </c>
      <c r="T49" s="34">
        <v>43137</v>
      </c>
      <c r="U49" s="17">
        <v>0.61111111111111105</v>
      </c>
      <c r="V49" s="17">
        <v>0.77777777777777779</v>
      </c>
      <c r="W49" s="15"/>
      <c r="X49" s="17">
        <f t="shared" si="14"/>
        <v>0.16666666666666674</v>
      </c>
      <c r="Y49" s="152" t="s">
        <v>35</v>
      </c>
      <c r="Z49" s="153"/>
      <c r="AA49" s="154"/>
      <c r="AE49" s="3"/>
    </row>
    <row r="50" spans="1:31" x14ac:dyDescent="0.25">
      <c r="A50" s="13" t="s">
        <v>7</v>
      </c>
      <c r="B50" s="14">
        <v>43141</v>
      </c>
      <c r="C50" s="17">
        <v>0.7583333333333333</v>
      </c>
      <c r="D50" s="17">
        <v>0.98958333333333337</v>
      </c>
      <c r="E50" s="18"/>
      <c r="F50" s="17">
        <f t="shared" si="12"/>
        <v>0.23125000000000007</v>
      </c>
      <c r="G50" s="152" t="s">
        <v>33</v>
      </c>
      <c r="H50" s="153"/>
      <c r="I50" s="154"/>
      <c r="J50" s="22" t="s">
        <v>9</v>
      </c>
      <c r="K50" s="14">
        <v>43139</v>
      </c>
      <c r="L50" s="17">
        <v>0.66666666666666663</v>
      </c>
      <c r="M50" s="17">
        <v>0.75</v>
      </c>
      <c r="N50" s="18"/>
      <c r="O50" s="17">
        <f t="shared" si="13"/>
        <v>8.333333333333337E-2</v>
      </c>
      <c r="P50" s="152" t="s">
        <v>33</v>
      </c>
      <c r="Q50" s="153"/>
      <c r="R50" s="154"/>
      <c r="S50" s="37" t="s">
        <v>8</v>
      </c>
      <c r="T50" s="14">
        <v>43139</v>
      </c>
      <c r="U50" s="17">
        <v>0.66666666666666663</v>
      </c>
      <c r="V50" s="17">
        <v>0.75</v>
      </c>
      <c r="W50" s="18"/>
      <c r="X50" s="17">
        <f t="shared" si="14"/>
        <v>8.333333333333337E-2</v>
      </c>
      <c r="Y50" s="152" t="s">
        <v>33</v>
      </c>
      <c r="Z50" s="153"/>
      <c r="AA50" s="154"/>
      <c r="AE50" s="3"/>
    </row>
    <row r="51" spans="1:31" ht="12.75" customHeight="1" x14ac:dyDescent="0.25">
      <c r="A51" s="13" t="s">
        <v>7</v>
      </c>
      <c r="B51" s="14">
        <v>43142</v>
      </c>
      <c r="C51" s="15">
        <v>0.33333333333333331</v>
      </c>
      <c r="D51" s="15">
        <v>0.65625</v>
      </c>
      <c r="E51" s="15">
        <v>30.020833333333332</v>
      </c>
      <c r="F51" s="17">
        <f>SUM(D51-C51)</f>
        <v>0.32291666666666669</v>
      </c>
      <c r="G51" s="152" t="s">
        <v>34</v>
      </c>
      <c r="H51" s="153"/>
      <c r="I51" s="154"/>
      <c r="J51" s="22" t="s">
        <v>9</v>
      </c>
      <c r="K51" s="14">
        <v>43141</v>
      </c>
      <c r="L51" s="15">
        <v>0.75</v>
      </c>
      <c r="M51" s="15">
        <v>0.98958333333333337</v>
      </c>
      <c r="N51" s="15"/>
      <c r="O51" s="17">
        <f>SUM(M51-L51)</f>
        <v>0.23958333333333337</v>
      </c>
      <c r="P51" s="152" t="s">
        <v>33</v>
      </c>
      <c r="Q51" s="153"/>
      <c r="R51" s="154"/>
      <c r="S51" s="37" t="s">
        <v>8</v>
      </c>
      <c r="T51" s="14">
        <v>43141</v>
      </c>
      <c r="U51" s="15">
        <v>0.75</v>
      </c>
      <c r="V51" s="15">
        <v>0.98958333333333337</v>
      </c>
      <c r="W51" s="15"/>
      <c r="X51" s="17">
        <f>SUM(V51-U51)</f>
        <v>0.23958333333333337</v>
      </c>
      <c r="Y51" s="152" t="s">
        <v>33</v>
      </c>
      <c r="Z51" s="153"/>
      <c r="AA51" s="154"/>
      <c r="AE51" s="3"/>
    </row>
    <row r="52" spans="1:31" ht="13.8" thickBot="1" x14ac:dyDescent="0.3">
      <c r="A52" s="51" t="s">
        <v>7</v>
      </c>
      <c r="B52" s="14">
        <v>43143</v>
      </c>
      <c r="C52" s="53">
        <v>0.38194444444444442</v>
      </c>
      <c r="D52" s="53">
        <v>0.55277777777777781</v>
      </c>
      <c r="E52" s="53"/>
      <c r="F52" s="17">
        <f>SUM(D52-C52)</f>
        <v>0.17083333333333339</v>
      </c>
      <c r="G52" s="152" t="s">
        <v>32</v>
      </c>
      <c r="H52" s="153"/>
      <c r="I52" s="154"/>
      <c r="J52" s="24" t="s">
        <v>9</v>
      </c>
      <c r="K52" s="52">
        <v>43142</v>
      </c>
      <c r="L52" s="53">
        <v>0.45833333333333331</v>
      </c>
      <c r="M52" s="53">
        <v>0.66666666666666663</v>
      </c>
      <c r="N52" s="53"/>
      <c r="O52" s="17">
        <f t="shared" si="13"/>
        <v>0.20833333333333331</v>
      </c>
      <c r="P52" s="152" t="s">
        <v>34</v>
      </c>
      <c r="Q52" s="153"/>
      <c r="R52" s="153"/>
      <c r="S52" s="24" t="s">
        <v>8</v>
      </c>
      <c r="T52" s="20">
        <v>43142</v>
      </c>
      <c r="U52" s="21">
        <v>0.45833333333333331</v>
      </c>
      <c r="V52" s="21">
        <v>0.66666666666666663</v>
      </c>
      <c r="W52" s="21"/>
      <c r="X52" s="64">
        <f t="shared" ref="X52" si="15">SUM(V52-U52)</f>
        <v>0.20833333333333331</v>
      </c>
      <c r="Y52" s="155" t="s">
        <v>34</v>
      </c>
      <c r="Z52" s="155"/>
      <c r="AA52" s="156"/>
      <c r="AE52" s="3"/>
    </row>
    <row r="53" spans="1:31" ht="14.4" thickTop="1" thickBot="1" x14ac:dyDescent="0.3">
      <c r="A53" s="57"/>
      <c r="B53" s="58"/>
      <c r="C53" s="59"/>
      <c r="D53" s="59"/>
      <c r="E53" s="59"/>
      <c r="F53" s="62">
        <f>SUM(F47:F52)</f>
        <v>1.0375000000000003</v>
      </c>
      <c r="G53" s="60"/>
      <c r="H53" s="60"/>
      <c r="I53" s="60"/>
      <c r="J53" s="55"/>
      <c r="K53" s="58"/>
      <c r="L53" s="59"/>
      <c r="M53" s="59"/>
      <c r="N53" s="59"/>
      <c r="O53" s="62">
        <f>SUM(O47:O52)</f>
        <v>0.84375000000000022</v>
      </c>
      <c r="P53" s="60"/>
      <c r="Q53" s="60"/>
      <c r="R53" s="60"/>
      <c r="S53" s="55"/>
      <c r="T53" s="31"/>
      <c r="U53" s="32"/>
      <c r="V53" s="32"/>
      <c r="W53" s="32"/>
      <c r="X53" s="63">
        <f>SUM(X47:X52)</f>
        <v>0.84375000000000022</v>
      </c>
      <c r="Y53" s="150"/>
      <c r="Z53" s="150"/>
      <c r="AA53" s="150"/>
      <c r="AE53" s="3"/>
    </row>
    <row r="54" spans="1:31" ht="13.8" thickTop="1" x14ac:dyDescent="0.25">
      <c r="A54" s="55"/>
      <c r="B54" s="28"/>
      <c r="C54" s="29"/>
      <c r="D54" s="29"/>
      <c r="F54" s="29"/>
      <c r="G54" s="151"/>
      <c r="H54" s="151"/>
      <c r="I54" s="151"/>
      <c r="J54" s="55"/>
      <c r="K54" s="61"/>
      <c r="L54" s="29"/>
      <c r="M54" s="29"/>
      <c r="O54" s="29"/>
      <c r="P54" s="150"/>
      <c r="Q54" s="150"/>
      <c r="R54" s="150"/>
      <c r="S54" s="55"/>
      <c r="T54" s="31"/>
      <c r="U54" s="32"/>
      <c r="V54" s="32"/>
      <c r="W54" s="32"/>
      <c r="X54" s="29"/>
      <c r="Y54" s="151"/>
      <c r="Z54" s="151"/>
      <c r="AA54" s="151"/>
      <c r="AE54" s="3"/>
    </row>
    <row r="55" spans="1:31" ht="22.8" x14ac:dyDescent="0.25">
      <c r="A55" s="148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E55" s="3"/>
    </row>
    <row r="56" spans="1:31" ht="22.8" x14ac:dyDescent="0.25">
      <c r="A56" s="148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149"/>
    </row>
    <row r="57" spans="1:31" ht="22.8" x14ac:dyDescent="0.25">
      <c r="A57" s="119" t="s">
        <v>1</v>
      </c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</row>
    <row r="58" spans="1:31" ht="13.8" thickBot="1" x14ac:dyDescent="0.3">
      <c r="A58" s="65"/>
      <c r="B58" s="66"/>
      <c r="C58" s="65"/>
      <c r="D58" s="65"/>
      <c r="E58" s="65"/>
      <c r="F58" s="65"/>
      <c r="G58" s="120" t="s">
        <v>37</v>
      </c>
      <c r="H58" s="121"/>
      <c r="I58" s="122"/>
      <c r="J58" s="65"/>
      <c r="K58" s="65"/>
      <c r="L58" s="65"/>
      <c r="M58" s="65"/>
      <c r="N58" s="65"/>
      <c r="O58" s="65"/>
      <c r="P58" s="120" t="str">
        <f>G58</f>
        <v>Sprint: Februar-März</v>
      </c>
      <c r="Q58" s="121"/>
      <c r="R58" s="122"/>
      <c r="S58" s="65"/>
      <c r="T58" s="65"/>
      <c r="U58" s="65"/>
      <c r="V58" s="65"/>
      <c r="W58" s="65"/>
      <c r="X58" s="65"/>
      <c r="Y58" s="120" t="str">
        <f>G58</f>
        <v>Sprint: Februar-März</v>
      </c>
      <c r="Z58" s="121"/>
      <c r="AA58" s="122"/>
    </row>
    <row r="59" spans="1:31" ht="14.4" thickTop="1" thickBot="1" x14ac:dyDescent="0.3">
      <c r="A59" s="67" t="s">
        <v>7</v>
      </c>
      <c r="B59" s="68" t="s">
        <v>6</v>
      </c>
      <c r="C59" s="67" t="s">
        <v>2</v>
      </c>
      <c r="D59" s="67" t="s">
        <v>3</v>
      </c>
      <c r="E59" s="67" t="s">
        <v>4</v>
      </c>
      <c r="F59" s="67" t="s">
        <v>0</v>
      </c>
      <c r="G59" s="123" t="s">
        <v>5</v>
      </c>
      <c r="H59" s="124"/>
      <c r="I59" s="124"/>
      <c r="J59" s="75" t="s">
        <v>9</v>
      </c>
      <c r="K59" s="67" t="s">
        <v>6</v>
      </c>
      <c r="L59" s="67" t="s">
        <v>2</v>
      </c>
      <c r="M59" s="67" t="s">
        <v>3</v>
      </c>
      <c r="N59" s="67" t="s">
        <v>4</v>
      </c>
      <c r="O59" s="67" t="s">
        <v>0</v>
      </c>
      <c r="P59" s="123" t="s">
        <v>5</v>
      </c>
      <c r="Q59" s="124"/>
      <c r="R59" s="124"/>
      <c r="S59" s="75" t="s">
        <v>8</v>
      </c>
      <c r="T59" s="67" t="s">
        <v>6</v>
      </c>
      <c r="U59" s="67" t="s">
        <v>2</v>
      </c>
      <c r="V59" s="67" t="s">
        <v>3</v>
      </c>
      <c r="W59" s="67" t="s">
        <v>4</v>
      </c>
      <c r="X59" s="67" t="s">
        <v>0</v>
      </c>
      <c r="Y59" s="123" t="s">
        <v>5</v>
      </c>
      <c r="Z59" s="124"/>
      <c r="AA59" s="147"/>
      <c r="AB59" s="76" t="s">
        <v>19</v>
      </c>
      <c r="AC59" s="25">
        <f>SUM(X69+O69+F69)</f>
        <v>2.8437500000000004</v>
      </c>
    </row>
    <row r="60" spans="1:31" ht="13.8" thickTop="1" x14ac:dyDescent="0.25">
      <c r="A60" s="18" t="s">
        <v>7</v>
      </c>
      <c r="B60" s="34">
        <v>43144</v>
      </c>
      <c r="C60" s="17">
        <v>0.33333333333333331</v>
      </c>
      <c r="D60" s="17">
        <v>0.41666666666666669</v>
      </c>
      <c r="E60" s="18"/>
      <c r="F60" s="17">
        <f>SUM(D60-C60)</f>
        <v>8.333333333333337E-2</v>
      </c>
      <c r="G60" s="141" t="s">
        <v>29</v>
      </c>
      <c r="H60" s="141"/>
      <c r="I60" s="142"/>
      <c r="J60" s="69" t="s">
        <v>9</v>
      </c>
      <c r="K60" s="34">
        <v>43144</v>
      </c>
      <c r="L60" s="17">
        <v>0.33333333333333331</v>
      </c>
      <c r="M60" s="17">
        <v>0.41666666666666669</v>
      </c>
      <c r="N60" s="18"/>
      <c r="O60" s="17">
        <f>SUM(M60-L60)</f>
        <v>8.333333333333337E-2</v>
      </c>
      <c r="P60" s="141" t="s">
        <v>29</v>
      </c>
      <c r="Q60" s="141"/>
      <c r="R60" s="142"/>
      <c r="S60" s="69" t="s">
        <v>8</v>
      </c>
      <c r="T60" s="34">
        <v>43144</v>
      </c>
      <c r="U60" s="17">
        <v>0.33333333333333331</v>
      </c>
      <c r="V60" s="17">
        <v>0.41666666666666669</v>
      </c>
      <c r="W60" s="18"/>
      <c r="X60" s="17">
        <f>SUM(V60-U60)</f>
        <v>8.333333333333337E-2</v>
      </c>
      <c r="Y60" s="141" t="s">
        <v>29</v>
      </c>
      <c r="Z60" s="141"/>
      <c r="AA60" s="142"/>
    </row>
    <row r="61" spans="1:31" x14ac:dyDescent="0.25">
      <c r="A61" s="18" t="s">
        <v>7</v>
      </c>
      <c r="B61" s="34">
        <v>43144</v>
      </c>
      <c r="C61" s="17">
        <v>0.60416666666666663</v>
      </c>
      <c r="D61" s="17">
        <v>0.71875</v>
      </c>
      <c r="E61" s="18"/>
      <c r="F61" s="17">
        <f t="shared" ref="F61:F68" si="16">SUM(D61-C61)</f>
        <v>0.11458333333333337</v>
      </c>
      <c r="G61" s="141" t="s">
        <v>29</v>
      </c>
      <c r="H61" s="141"/>
      <c r="I61" s="142"/>
      <c r="J61" s="69" t="s">
        <v>9</v>
      </c>
      <c r="K61" s="34">
        <v>43144</v>
      </c>
      <c r="L61" s="17">
        <v>0.60416666666666663</v>
      </c>
      <c r="M61" s="17">
        <v>0.71875</v>
      </c>
      <c r="N61" s="18"/>
      <c r="O61" s="17">
        <f t="shared" ref="O61:O68" si="17">SUM(M61-L61)</f>
        <v>0.11458333333333337</v>
      </c>
      <c r="P61" s="141" t="s">
        <v>29</v>
      </c>
      <c r="Q61" s="141"/>
      <c r="R61" s="142"/>
      <c r="S61" s="69" t="s">
        <v>8</v>
      </c>
      <c r="T61" s="34">
        <v>43144</v>
      </c>
      <c r="U61" s="17">
        <v>0.60416666666666663</v>
      </c>
      <c r="V61" s="17">
        <v>0.71875</v>
      </c>
      <c r="W61" s="18"/>
      <c r="X61" s="17">
        <f t="shared" ref="X61:X68" si="18">SUM(V61-U61)</f>
        <v>0.11458333333333337</v>
      </c>
      <c r="Y61" s="141" t="s">
        <v>29</v>
      </c>
      <c r="Z61" s="141"/>
      <c r="AA61" s="142"/>
    </row>
    <row r="62" spans="1:31" x14ac:dyDescent="0.25">
      <c r="A62" s="18" t="s">
        <v>7</v>
      </c>
      <c r="B62" s="34">
        <v>43146</v>
      </c>
      <c r="C62" s="17">
        <v>0.49305555555555558</v>
      </c>
      <c r="D62" s="17">
        <v>0.52777777777777779</v>
      </c>
      <c r="E62" s="18"/>
      <c r="F62" s="17">
        <f t="shared" si="16"/>
        <v>3.472222222222221E-2</v>
      </c>
      <c r="G62" s="141" t="s">
        <v>29</v>
      </c>
      <c r="H62" s="141"/>
      <c r="I62" s="142"/>
      <c r="J62" s="69" t="s">
        <v>9</v>
      </c>
      <c r="K62" s="34">
        <v>43146</v>
      </c>
      <c r="L62" s="17">
        <v>0.49305555555555558</v>
      </c>
      <c r="M62" s="17">
        <v>0.52777777777777779</v>
      </c>
      <c r="N62" s="18"/>
      <c r="O62" s="17">
        <f t="shared" si="17"/>
        <v>3.472222222222221E-2</v>
      </c>
      <c r="P62" s="141" t="s">
        <v>29</v>
      </c>
      <c r="Q62" s="141"/>
      <c r="R62" s="142"/>
      <c r="S62" s="69" t="s">
        <v>8</v>
      </c>
      <c r="T62" s="34">
        <v>43146</v>
      </c>
      <c r="U62" s="17">
        <v>0.49305555555555558</v>
      </c>
      <c r="V62" s="17">
        <v>0.52777777777777779</v>
      </c>
      <c r="W62" s="18"/>
      <c r="X62" s="17">
        <f t="shared" si="18"/>
        <v>3.472222222222221E-2</v>
      </c>
      <c r="Y62" s="141" t="s">
        <v>29</v>
      </c>
      <c r="Z62" s="141"/>
      <c r="AA62" s="142"/>
    </row>
    <row r="63" spans="1:31" x14ac:dyDescent="0.25">
      <c r="A63" s="18" t="s">
        <v>7</v>
      </c>
      <c r="B63" s="34">
        <v>43154</v>
      </c>
      <c r="C63" s="17">
        <v>0.41666666666666669</v>
      </c>
      <c r="D63" s="17">
        <v>0.58333333333333337</v>
      </c>
      <c r="E63" s="18"/>
      <c r="F63" s="17">
        <f t="shared" si="16"/>
        <v>0.16666666666666669</v>
      </c>
      <c r="G63" s="141" t="s">
        <v>29</v>
      </c>
      <c r="H63" s="141"/>
      <c r="I63" s="142"/>
      <c r="J63" s="69" t="s">
        <v>9</v>
      </c>
      <c r="K63" s="34">
        <v>43154</v>
      </c>
      <c r="L63" s="17">
        <v>0.41666666666666669</v>
      </c>
      <c r="M63" s="17">
        <v>0.58333333333333337</v>
      </c>
      <c r="N63" s="18"/>
      <c r="O63" s="17">
        <f t="shared" si="17"/>
        <v>0.16666666666666669</v>
      </c>
      <c r="P63" s="141" t="s">
        <v>29</v>
      </c>
      <c r="Q63" s="141"/>
      <c r="R63" s="142"/>
      <c r="S63" s="69" t="s">
        <v>8</v>
      </c>
      <c r="T63" s="34">
        <v>43154</v>
      </c>
      <c r="U63" s="17">
        <v>0.41666666666666669</v>
      </c>
      <c r="V63" s="17">
        <v>0.58333333333333337</v>
      </c>
      <c r="W63" s="18"/>
      <c r="X63" s="17">
        <f t="shared" si="18"/>
        <v>0.16666666666666669</v>
      </c>
      <c r="Y63" s="141" t="s">
        <v>29</v>
      </c>
      <c r="Z63" s="141"/>
      <c r="AA63" s="142"/>
    </row>
    <row r="64" spans="1:31" x14ac:dyDescent="0.25">
      <c r="A64" s="18" t="s">
        <v>7</v>
      </c>
      <c r="B64" s="34">
        <v>43158</v>
      </c>
      <c r="C64" s="17">
        <v>0.33333333333333331</v>
      </c>
      <c r="D64" s="17">
        <v>0.41666666666666669</v>
      </c>
      <c r="E64" s="18"/>
      <c r="F64" s="17">
        <f t="shared" si="16"/>
        <v>8.333333333333337E-2</v>
      </c>
      <c r="G64" s="141" t="s">
        <v>29</v>
      </c>
      <c r="H64" s="141"/>
      <c r="I64" s="142"/>
      <c r="J64" s="69" t="s">
        <v>9</v>
      </c>
      <c r="K64" s="34">
        <v>43158</v>
      </c>
      <c r="L64" s="17">
        <v>0.33333333333333331</v>
      </c>
      <c r="M64" s="17">
        <v>0.41666666666666669</v>
      </c>
      <c r="N64" s="18"/>
      <c r="O64" s="17">
        <f t="shared" si="17"/>
        <v>8.333333333333337E-2</v>
      </c>
      <c r="P64" s="141" t="s">
        <v>29</v>
      </c>
      <c r="Q64" s="141"/>
      <c r="R64" s="142"/>
      <c r="S64" s="69" t="s">
        <v>8</v>
      </c>
      <c r="T64" s="34">
        <v>43158</v>
      </c>
      <c r="U64" s="17">
        <v>0.33333333333333331</v>
      </c>
      <c r="V64" s="17">
        <v>0.41666666666666669</v>
      </c>
      <c r="W64" s="18"/>
      <c r="X64" s="17">
        <f t="shared" si="18"/>
        <v>8.333333333333337E-2</v>
      </c>
      <c r="Y64" s="141" t="s">
        <v>29</v>
      </c>
      <c r="Z64" s="141"/>
      <c r="AA64" s="142"/>
    </row>
    <row r="65" spans="1:29" x14ac:dyDescent="0.25">
      <c r="A65" s="18" t="s">
        <v>7</v>
      </c>
      <c r="B65" s="34">
        <v>43160</v>
      </c>
      <c r="C65" s="17">
        <v>0.49305555555555558</v>
      </c>
      <c r="D65" s="17">
        <v>0.52777777777777779</v>
      </c>
      <c r="E65" s="18"/>
      <c r="F65" s="17">
        <f t="shared" si="16"/>
        <v>3.472222222222221E-2</v>
      </c>
      <c r="G65" s="141" t="s">
        <v>30</v>
      </c>
      <c r="H65" s="141"/>
      <c r="I65" s="142"/>
      <c r="J65" s="69" t="s">
        <v>9</v>
      </c>
      <c r="K65" s="34">
        <v>43160</v>
      </c>
      <c r="L65" s="17">
        <v>0.49305555555555558</v>
      </c>
      <c r="M65" s="17">
        <v>0.52777777777777779</v>
      </c>
      <c r="N65" s="18"/>
      <c r="O65" s="17">
        <f t="shared" si="17"/>
        <v>3.472222222222221E-2</v>
      </c>
      <c r="P65" s="141" t="s">
        <v>30</v>
      </c>
      <c r="Q65" s="141"/>
      <c r="R65" s="142"/>
      <c r="S65" s="69" t="s">
        <v>8</v>
      </c>
      <c r="T65" s="34">
        <v>43160</v>
      </c>
      <c r="U65" s="17">
        <v>0.49305555555555558</v>
      </c>
      <c r="V65" s="17">
        <v>0.52777777777777779</v>
      </c>
      <c r="W65" s="18"/>
      <c r="X65" s="17">
        <f t="shared" si="18"/>
        <v>3.472222222222221E-2</v>
      </c>
      <c r="Y65" s="141" t="s">
        <v>30</v>
      </c>
      <c r="Z65" s="141"/>
      <c r="AA65" s="142"/>
    </row>
    <row r="66" spans="1:29" x14ac:dyDescent="0.25">
      <c r="A66" s="18" t="s">
        <v>7</v>
      </c>
      <c r="B66" s="34">
        <v>43161</v>
      </c>
      <c r="C66" s="17">
        <v>0.75</v>
      </c>
      <c r="D66" s="17">
        <v>0.875</v>
      </c>
      <c r="E66" s="18"/>
      <c r="F66" s="17">
        <f t="shared" si="16"/>
        <v>0.125</v>
      </c>
      <c r="G66" s="141" t="s">
        <v>30</v>
      </c>
      <c r="H66" s="141"/>
      <c r="I66" s="142"/>
      <c r="J66" s="69" t="s">
        <v>9</v>
      </c>
      <c r="K66" s="34">
        <v>43161</v>
      </c>
      <c r="L66" s="17">
        <v>0.75</v>
      </c>
      <c r="M66" s="17">
        <v>0.83333333333333337</v>
      </c>
      <c r="N66" s="18"/>
      <c r="O66" s="17">
        <f t="shared" si="17"/>
        <v>8.333333333333337E-2</v>
      </c>
      <c r="P66" s="141" t="s">
        <v>30</v>
      </c>
      <c r="Q66" s="141"/>
      <c r="R66" s="142"/>
      <c r="S66" s="69" t="s">
        <v>8</v>
      </c>
      <c r="T66" s="34">
        <v>43161</v>
      </c>
      <c r="U66" s="17">
        <v>0.75</v>
      </c>
      <c r="V66" s="17">
        <v>0.875</v>
      </c>
      <c r="W66" s="18"/>
      <c r="X66" s="17">
        <f t="shared" si="18"/>
        <v>0.125</v>
      </c>
      <c r="Y66" s="141" t="s">
        <v>30</v>
      </c>
      <c r="Z66" s="141"/>
      <c r="AA66" s="142"/>
    </row>
    <row r="67" spans="1:29" x14ac:dyDescent="0.25">
      <c r="A67" s="18" t="s">
        <v>7</v>
      </c>
      <c r="B67" s="34">
        <v>43162</v>
      </c>
      <c r="C67" s="17">
        <v>0.75</v>
      </c>
      <c r="D67" s="17">
        <v>0.875</v>
      </c>
      <c r="E67" s="18"/>
      <c r="F67" s="17">
        <f t="shared" si="16"/>
        <v>0.125</v>
      </c>
      <c r="G67" s="141" t="s">
        <v>30</v>
      </c>
      <c r="H67" s="141"/>
      <c r="I67" s="142"/>
      <c r="J67" s="69" t="s">
        <v>9</v>
      </c>
      <c r="K67" s="34">
        <v>43162</v>
      </c>
      <c r="L67" s="17">
        <v>0.75</v>
      </c>
      <c r="M67" s="17">
        <v>0.83333333333333337</v>
      </c>
      <c r="N67" s="18"/>
      <c r="O67" s="17">
        <f t="shared" si="17"/>
        <v>8.333333333333337E-2</v>
      </c>
      <c r="P67" s="141" t="s">
        <v>30</v>
      </c>
      <c r="Q67" s="141"/>
      <c r="R67" s="142"/>
      <c r="S67" s="69" t="s">
        <v>8</v>
      </c>
      <c r="T67" s="34">
        <v>43162</v>
      </c>
      <c r="U67" s="17">
        <v>0.75</v>
      </c>
      <c r="V67" s="17">
        <v>0.875</v>
      </c>
      <c r="W67" s="18"/>
      <c r="X67" s="17">
        <f t="shared" si="18"/>
        <v>0.125</v>
      </c>
      <c r="Y67" s="141" t="s">
        <v>30</v>
      </c>
      <c r="Z67" s="141"/>
      <c r="AA67" s="142"/>
    </row>
    <row r="68" spans="1:29" ht="13.8" thickBot="1" x14ac:dyDescent="0.3">
      <c r="A68" s="70" t="s">
        <v>7</v>
      </c>
      <c r="B68" s="71">
        <v>43163</v>
      </c>
      <c r="C68" s="72">
        <v>0.75</v>
      </c>
      <c r="D68" s="72">
        <v>0.95833333333333337</v>
      </c>
      <c r="E68" s="74"/>
      <c r="F68" s="17">
        <f t="shared" si="16"/>
        <v>0.20833333333333337</v>
      </c>
      <c r="G68" s="143" t="s">
        <v>30</v>
      </c>
      <c r="H68" s="143"/>
      <c r="I68" s="144"/>
      <c r="J68" s="70" t="s">
        <v>9</v>
      </c>
      <c r="K68" s="71">
        <v>43163</v>
      </c>
      <c r="L68" s="72">
        <v>0.75</v>
      </c>
      <c r="M68" s="72">
        <v>0.95833333333333337</v>
      </c>
      <c r="N68" s="74"/>
      <c r="O68" s="17">
        <f t="shared" si="17"/>
        <v>0.20833333333333337</v>
      </c>
      <c r="P68" s="143" t="s">
        <v>30</v>
      </c>
      <c r="Q68" s="143"/>
      <c r="R68" s="144"/>
      <c r="S68" s="70" t="s">
        <v>8</v>
      </c>
      <c r="T68" s="71">
        <v>43163</v>
      </c>
      <c r="U68" s="72">
        <v>0.75</v>
      </c>
      <c r="V68" s="72">
        <v>0.95833333333333337</v>
      </c>
      <c r="W68" s="74"/>
      <c r="X68" s="17">
        <f t="shared" si="18"/>
        <v>0.20833333333333337</v>
      </c>
      <c r="Y68" s="143" t="s">
        <v>30</v>
      </c>
      <c r="Z68" s="143"/>
      <c r="AA68" s="144"/>
    </row>
    <row r="69" spans="1:29" ht="13.8" thickBot="1" x14ac:dyDescent="0.3">
      <c r="F69" s="73">
        <f>SUM(F60:F68)</f>
        <v>0.97569444444444453</v>
      </c>
      <c r="K69" s="3"/>
      <c r="O69" s="73">
        <f>SUM(O60:O68)</f>
        <v>0.89236111111111127</v>
      </c>
      <c r="T69" s="3"/>
      <c r="X69" s="73">
        <f>SUM(X60:X68)</f>
        <v>0.97569444444444453</v>
      </c>
    </row>
    <row r="71" spans="1:29" ht="22.8" x14ac:dyDescent="0.25">
      <c r="A71" s="119" t="s">
        <v>1</v>
      </c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</row>
    <row r="72" spans="1:29" ht="13.8" thickBot="1" x14ac:dyDescent="0.3">
      <c r="A72" s="65"/>
      <c r="B72" s="66"/>
      <c r="C72" s="65"/>
      <c r="D72" s="65"/>
      <c r="E72" s="65"/>
      <c r="F72" s="65"/>
      <c r="G72" s="120" t="s">
        <v>37</v>
      </c>
      <c r="H72" s="121"/>
      <c r="I72" s="122"/>
      <c r="J72" s="65"/>
      <c r="K72" s="65"/>
      <c r="L72" s="65"/>
      <c r="M72" s="65"/>
      <c r="N72" s="65"/>
      <c r="O72" s="65"/>
      <c r="P72" s="120" t="str">
        <f>G72</f>
        <v>Sprint: Februar-März</v>
      </c>
      <c r="Q72" s="121"/>
      <c r="R72" s="122"/>
      <c r="S72" s="65"/>
      <c r="T72" s="65"/>
      <c r="U72" s="65"/>
      <c r="V72" s="65"/>
      <c r="W72" s="65"/>
      <c r="X72" s="65"/>
      <c r="Y72" s="120" t="str">
        <f>G72</f>
        <v>Sprint: Februar-März</v>
      </c>
      <c r="Z72" s="121"/>
      <c r="AA72" s="122"/>
    </row>
    <row r="73" spans="1:29" ht="14.4" thickTop="1" thickBot="1" x14ac:dyDescent="0.3">
      <c r="A73" s="67" t="s">
        <v>7</v>
      </c>
      <c r="B73" s="68" t="s">
        <v>6</v>
      </c>
      <c r="C73" s="67" t="s">
        <v>2</v>
      </c>
      <c r="D73" s="67" t="s">
        <v>3</v>
      </c>
      <c r="E73" s="67" t="s">
        <v>4</v>
      </c>
      <c r="F73" s="67" t="s">
        <v>0</v>
      </c>
      <c r="G73" s="123" t="s">
        <v>5</v>
      </c>
      <c r="H73" s="124"/>
      <c r="I73" s="124"/>
      <c r="J73" s="75" t="s">
        <v>9</v>
      </c>
      <c r="K73" s="67" t="s">
        <v>6</v>
      </c>
      <c r="L73" s="67" t="s">
        <v>2</v>
      </c>
      <c r="M73" s="67" t="s">
        <v>3</v>
      </c>
      <c r="N73" s="67" t="s">
        <v>4</v>
      </c>
      <c r="O73" s="67" t="s">
        <v>0</v>
      </c>
      <c r="P73" s="123" t="s">
        <v>5</v>
      </c>
      <c r="Q73" s="124"/>
      <c r="R73" s="124"/>
      <c r="S73" s="75" t="s">
        <v>8</v>
      </c>
      <c r="T73" s="67" t="s">
        <v>6</v>
      </c>
      <c r="U73" s="67" t="s">
        <v>2</v>
      </c>
      <c r="V73" s="67" t="s">
        <v>3</v>
      </c>
      <c r="W73" s="67" t="s">
        <v>4</v>
      </c>
      <c r="X73" s="67" t="s">
        <v>0</v>
      </c>
      <c r="Y73" s="123" t="s">
        <v>5</v>
      </c>
      <c r="Z73" s="124"/>
      <c r="AA73" s="147"/>
      <c r="AB73" s="76" t="s">
        <v>19</v>
      </c>
      <c r="AC73" s="25">
        <f>SUM(X83+O83+F82)</f>
        <v>2.3333333333333335</v>
      </c>
    </row>
    <row r="74" spans="1:29" ht="13.8" thickTop="1" x14ac:dyDescent="0.25">
      <c r="A74" s="18" t="s">
        <v>7</v>
      </c>
      <c r="B74" s="34">
        <v>43165</v>
      </c>
      <c r="C74" s="17">
        <v>0.33333333333333331</v>
      </c>
      <c r="D74" s="17">
        <v>0.41666666666666669</v>
      </c>
      <c r="E74" s="18"/>
      <c r="F74" s="17">
        <f>SUM(D74-C74)</f>
        <v>8.333333333333337E-2</v>
      </c>
      <c r="G74" s="141" t="s">
        <v>29</v>
      </c>
      <c r="H74" s="141"/>
      <c r="I74" s="142"/>
      <c r="J74" s="69" t="s">
        <v>9</v>
      </c>
      <c r="K74" s="34">
        <v>43165</v>
      </c>
      <c r="L74" s="17">
        <v>0.33333333333333331</v>
      </c>
      <c r="M74" s="17">
        <v>0.41666666666666669</v>
      </c>
      <c r="N74" s="18"/>
      <c r="O74" s="17">
        <f>SUM(M74-L74)</f>
        <v>8.333333333333337E-2</v>
      </c>
      <c r="P74" s="141" t="s">
        <v>29</v>
      </c>
      <c r="Q74" s="141"/>
      <c r="R74" s="142"/>
      <c r="S74" s="69" t="s">
        <v>8</v>
      </c>
      <c r="T74" s="34">
        <v>43165</v>
      </c>
      <c r="U74" s="17">
        <v>0.33333333333333331</v>
      </c>
      <c r="V74" s="17">
        <v>0.41666666666666669</v>
      </c>
      <c r="W74" s="18"/>
      <c r="X74" s="17">
        <f>SUM(V74-U74)</f>
        <v>8.333333333333337E-2</v>
      </c>
      <c r="Y74" s="141" t="s">
        <v>29</v>
      </c>
      <c r="Z74" s="141"/>
      <c r="AA74" s="142"/>
    </row>
    <row r="75" spans="1:29" x14ac:dyDescent="0.25">
      <c r="A75" s="18" t="s">
        <v>7</v>
      </c>
      <c r="B75" s="34">
        <v>43165</v>
      </c>
      <c r="C75" s="17">
        <v>0.60416666666666663</v>
      </c>
      <c r="D75" s="17">
        <v>0.71875</v>
      </c>
      <c r="E75" s="18"/>
      <c r="F75" s="17">
        <f t="shared" ref="F75:F81" si="19">SUM(D75-C75)</f>
        <v>0.11458333333333337</v>
      </c>
      <c r="G75" s="141" t="s">
        <v>29</v>
      </c>
      <c r="H75" s="141"/>
      <c r="I75" s="142"/>
      <c r="J75" s="69" t="s">
        <v>9</v>
      </c>
      <c r="K75" s="34">
        <v>43165</v>
      </c>
      <c r="L75" s="17">
        <v>0.60416666666666663</v>
      </c>
      <c r="M75" s="17">
        <v>0.71875</v>
      </c>
      <c r="N75" s="18"/>
      <c r="O75" s="17">
        <f t="shared" ref="O75:O81" si="20">SUM(M75-L75)</f>
        <v>0.11458333333333337</v>
      </c>
      <c r="P75" s="141" t="s">
        <v>29</v>
      </c>
      <c r="Q75" s="141"/>
      <c r="R75" s="142"/>
      <c r="S75" s="69" t="s">
        <v>8</v>
      </c>
      <c r="T75" s="34">
        <v>43165</v>
      </c>
      <c r="U75" s="17">
        <v>0.60416666666666663</v>
      </c>
      <c r="V75" s="17">
        <v>0.71875</v>
      </c>
      <c r="W75" s="18"/>
      <c r="X75" s="17">
        <f t="shared" ref="X75:X81" si="21">SUM(V75-U75)</f>
        <v>0.11458333333333337</v>
      </c>
      <c r="Y75" s="141" t="s">
        <v>29</v>
      </c>
      <c r="Z75" s="141"/>
      <c r="AA75" s="142"/>
    </row>
    <row r="76" spans="1:29" x14ac:dyDescent="0.25">
      <c r="A76" s="18" t="s">
        <v>7</v>
      </c>
      <c r="B76" s="34">
        <v>43167</v>
      </c>
      <c r="C76" s="17">
        <v>0.49305555555555558</v>
      </c>
      <c r="D76" s="17">
        <v>0.52777777777777779</v>
      </c>
      <c r="E76" s="18"/>
      <c r="F76" s="17">
        <f t="shared" si="19"/>
        <v>3.472222222222221E-2</v>
      </c>
      <c r="G76" s="141" t="s">
        <v>29</v>
      </c>
      <c r="H76" s="141"/>
      <c r="I76" s="142"/>
      <c r="J76" s="69" t="s">
        <v>9</v>
      </c>
      <c r="K76" s="34">
        <v>43167</v>
      </c>
      <c r="L76" s="17">
        <v>0.49305555555555558</v>
      </c>
      <c r="M76" s="17">
        <v>0.52777777777777779</v>
      </c>
      <c r="N76" s="18"/>
      <c r="O76" s="17">
        <f t="shared" si="20"/>
        <v>3.472222222222221E-2</v>
      </c>
      <c r="P76" s="141" t="s">
        <v>29</v>
      </c>
      <c r="Q76" s="141"/>
      <c r="R76" s="142"/>
      <c r="S76" s="69" t="s">
        <v>8</v>
      </c>
      <c r="T76" s="34">
        <v>43167</v>
      </c>
      <c r="U76" s="17">
        <v>0.49305555555555558</v>
      </c>
      <c r="V76" s="17">
        <v>0.52777777777777779</v>
      </c>
      <c r="W76" s="18"/>
      <c r="X76" s="17">
        <f t="shared" si="21"/>
        <v>3.472222222222221E-2</v>
      </c>
      <c r="Y76" s="141" t="s">
        <v>29</v>
      </c>
      <c r="Z76" s="141"/>
      <c r="AA76" s="142"/>
    </row>
    <row r="77" spans="1:29" x14ac:dyDescent="0.25">
      <c r="A77" s="18" t="s">
        <v>7</v>
      </c>
      <c r="B77" s="34">
        <v>43168</v>
      </c>
      <c r="C77" s="17">
        <v>0.58333333333333337</v>
      </c>
      <c r="D77" s="17">
        <v>0.66666666666666663</v>
      </c>
      <c r="E77" s="18"/>
      <c r="F77" s="17">
        <f t="shared" si="19"/>
        <v>8.3333333333333259E-2</v>
      </c>
      <c r="G77" s="141" t="s">
        <v>29</v>
      </c>
      <c r="H77" s="141"/>
      <c r="I77" s="142"/>
      <c r="J77" s="69" t="s">
        <v>9</v>
      </c>
      <c r="K77" s="34">
        <v>43168</v>
      </c>
      <c r="L77" s="17">
        <v>0.58333333333333337</v>
      </c>
      <c r="M77" s="17">
        <v>0.66666666666666663</v>
      </c>
      <c r="N77" s="18"/>
      <c r="O77" s="17">
        <f t="shared" si="20"/>
        <v>8.3333333333333259E-2</v>
      </c>
      <c r="P77" s="141" t="s">
        <v>30</v>
      </c>
      <c r="Q77" s="141"/>
      <c r="R77" s="142"/>
      <c r="S77" s="69" t="s">
        <v>8</v>
      </c>
      <c r="T77" s="34">
        <v>43168</v>
      </c>
      <c r="U77" s="17">
        <v>0.58333333333333337</v>
      </c>
      <c r="V77" s="17">
        <v>0.66666666666666663</v>
      </c>
      <c r="W77" s="18"/>
      <c r="X77" s="17">
        <f t="shared" si="21"/>
        <v>8.3333333333333259E-2</v>
      </c>
      <c r="Y77" s="141" t="s">
        <v>30</v>
      </c>
      <c r="Z77" s="141"/>
      <c r="AA77" s="142"/>
    </row>
    <row r="78" spans="1:29" x14ac:dyDescent="0.25">
      <c r="A78" s="18" t="s">
        <v>7</v>
      </c>
      <c r="B78" s="34">
        <v>43172</v>
      </c>
      <c r="C78" s="17">
        <v>0.33333333333333331</v>
      </c>
      <c r="D78" s="17">
        <v>0.41666666666666669</v>
      </c>
      <c r="E78" s="18"/>
      <c r="F78" s="17">
        <f t="shared" si="19"/>
        <v>8.333333333333337E-2</v>
      </c>
      <c r="G78" s="141" t="s">
        <v>29</v>
      </c>
      <c r="H78" s="141"/>
      <c r="I78" s="142"/>
      <c r="J78" s="69" t="s">
        <v>9</v>
      </c>
      <c r="K78" s="34">
        <v>43172</v>
      </c>
      <c r="L78" s="17">
        <v>0.33333333333333331</v>
      </c>
      <c r="M78" s="17">
        <v>0.41666666666666669</v>
      </c>
      <c r="N78" s="18"/>
      <c r="O78" s="17">
        <f t="shared" si="20"/>
        <v>8.333333333333337E-2</v>
      </c>
      <c r="P78" s="141" t="s">
        <v>30</v>
      </c>
      <c r="Q78" s="141"/>
      <c r="R78" s="142"/>
      <c r="S78" s="69" t="s">
        <v>8</v>
      </c>
      <c r="T78" s="34">
        <v>43172</v>
      </c>
      <c r="U78" s="17">
        <v>0.33333333333333331</v>
      </c>
      <c r="V78" s="17">
        <v>0.41666666666666669</v>
      </c>
      <c r="W78" s="18"/>
      <c r="X78" s="17">
        <f t="shared" si="21"/>
        <v>8.333333333333337E-2</v>
      </c>
      <c r="Y78" s="141" t="s">
        <v>30</v>
      </c>
      <c r="Z78" s="141"/>
      <c r="AA78" s="142"/>
    </row>
    <row r="79" spans="1:29" x14ac:dyDescent="0.25">
      <c r="A79" s="18" t="s">
        <v>7</v>
      </c>
      <c r="B79" s="34">
        <v>43172</v>
      </c>
      <c r="C79" s="17">
        <v>0.60416666666666663</v>
      </c>
      <c r="D79" s="17">
        <v>0.71875</v>
      </c>
      <c r="E79" s="18"/>
      <c r="F79" s="17">
        <f t="shared" si="19"/>
        <v>0.11458333333333337</v>
      </c>
      <c r="G79" s="141" t="s">
        <v>30</v>
      </c>
      <c r="H79" s="141"/>
      <c r="I79" s="142"/>
      <c r="J79" s="69" t="s">
        <v>9</v>
      </c>
      <c r="K79" s="34">
        <v>43172</v>
      </c>
      <c r="L79" s="17">
        <v>0.60416666666666663</v>
      </c>
      <c r="M79" s="17">
        <v>0.71875</v>
      </c>
      <c r="N79" s="18"/>
      <c r="O79" s="17">
        <f t="shared" si="20"/>
        <v>0.11458333333333337</v>
      </c>
      <c r="P79" s="141" t="s">
        <v>30</v>
      </c>
      <c r="Q79" s="141"/>
      <c r="R79" s="142"/>
      <c r="S79" s="69" t="s">
        <v>8</v>
      </c>
      <c r="T79" s="34">
        <v>43172</v>
      </c>
      <c r="U79" s="17">
        <v>0.60416666666666663</v>
      </c>
      <c r="V79" s="17">
        <v>0.71875</v>
      </c>
      <c r="W79" s="18"/>
      <c r="X79" s="17">
        <f t="shared" si="21"/>
        <v>0.11458333333333337</v>
      </c>
      <c r="Y79" s="141" t="s">
        <v>30</v>
      </c>
      <c r="Z79" s="141"/>
      <c r="AA79" s="142"/>
    </row>
    <row r="80" spans="1:29" x14ac:dyDescent="0.25">
      <c r="A80" s="18" t="s">
        <v>7</v>
      </c>
      <c r="B80" s="34">
        <v>43174</v>
      </c>
      <c r="C80" s="17">
        <v>0.49305555555555558</v>
      </c>
      <c r="D80" s="17">
        <v>0.52777777777777779</v>
      </c>
      <c r="E80" s="18"/>
      <c r="F80" s="17">
        <f t="shared" si="19"/>
        <v>3.472222222222221E-2</v>
      </c>
      <c r="G80" s="141" t="s">
        <v>30</v>
      </c>
      <c r="H80" s="141"/>
      <c r="I80" s="142"/>
      <c r="J80" s="69" t="s">
        <v>9</v>
      </c>
      <c r="K80" s="34">
        <v>43174</v>
      </c>
      <c r="L80" s="17">
        <v>0.49305555555555558</v>
      </c>
      <c r="M80" s="17">
        <v>0.52777777777777779</v>
      </c>
      <c r="N80" s="18"/>
      <c r="O80" s="17">
        <f t="shared" si="20"/>
        <v>3.472222222222221E-2</v>
      </c>
      <c r="P80" s="141" t="s">
        <v>30</v>
      </c>
      <c r="Q80" s="141"/>
      <c r="R80" s="142"/>
      <c r="S80" s="69" t="s">
        <v>8</v>
      </c>
      <c r="T80" s="34">
        <v>43174</v>
      </c>
      <c r="U80" s="17">
        <v>0.49305555555555558</v>
      </c>
      <c r="V80" s="17">
        <v>0.52777777777777779</v>
      </c>
      <c r="W80" s="18"/>
      <c r="X80" s="17">
        <f t="shared" si="21"/>
        <v>3.472222222222221E-2</v>
      </c>
      <c r="Y80" s="141" t="s">
        <v>30</v>
      </c>
      <c r="Z80" s="141"/>
      <c r="AA80" s="142"/>
    </row>
    <row r="81" spans="1:29" ht="13.8" thickBot="1" x14ac:dyDescent="0.3">
      <c r="A81" s="70" t="s">
        <v>7</v>
      </c>
      <c r="B81" s="71">
        <v>43175</v>
      </c>
      <c r="C81" s="72">
        <v>0.58333333333333337</v>
      </c>
      <c r="D81" s="72">
        <v>0.875</v>
      </c>
      <c r="E81" s="74"/>
      <c r="F81" s="17">
        <f t="shared" si="19"/>
        <v>0.29166666666666663</v>
      </c>
      <c r="G81" s="143" t="s">
        <v>30</v>
      </c>
      <c r="H81" s="143"/>
      <c r="I81" s="144"/>
      <c r="J81" s="81" t="s">
        <v>9</v>
      </c>
      <c r="K81" s="34">
        <v>43175</v>
      </c>
      <c r="L81" s="17">
        <v>0.58333333333333337</v>
      </c>
      <c r="M81" s="17">
        <v>0.70833333333333337</v>
      </c>
      <c r="N81" s="82"/>
      <c r="O81" s="17">
        <f t="shared" si="20"/>
        <v>0.125</v>
      </c>
      <c r="P81" s="141" t="s">
        <v>30</v>
      </c>
      <c r="Q81" s="141"/>
      <c r="R81" s="142"/>
      <c r="S81" s="81" t="s">
        <v>8</v>
      </c>
      <c r="T81" s="34">
        <v>43175</v>
      </c>
      <c r="U81" s="17">
        <v>0.58333333333333337</v>
      </c>
      <c r="V81" s="17">
        <v>0.66666666666666663</v>
      </c>
      <c r="W81" s="82"/>
      <c r="X81" s="17">
        <f t="shared" si="21"/>
        <v>8.3333333333333259E-2</v>
      </c>
      <c r="Y81" s="141" t="s">
        <v>30</v>
      </c>
      <c r="Z81" s="141"/>
      <c r="AA81" s="142"/>
    </row>
    <row r="82" spans="1:29" ht="13.8" thickBot="1" x14ac:dyDescent="0.3">
      <c r="F82" s="73">
        <f>SUM(F74:F81)</f>
        <v>0.84027777777777779</v>
      </c>
      <c r="J82" s="77" t="s">
        <v>9</v>
      </c>
      <c r="K82" s="78">
        <v>43178</v>
      </c>
      <c r="L82" s="79">
        <v>0.41666666666666669</v>
      </c>
      <c r="M82" s="79">
        <v>0.70833333333333337</v>
      </c>
      <c r="N82" s="83">
        <v>0.14583333333333334</v>
      </c>
      <c r="O82" s="50">
        <f>SUM(M82-L82-N82)</f>
        <v>0.14583333333333334</v>
      </c>
      <c r="P82" s="145" t="s">
        <v>30</v>
      </c>
      <c r="Q82" s="145"/>
      <c r="R82" s="146"/>
      <c r="S82" s="77" t="s">
        <v>8</v>
      </c>
      <c r="T82" s="78">
        <v>43178</v>
      </c>
      <c r="U82" s="79">
        <v>0.66666666666666663</v>
      </c>
      <c r="V82" s="79">
        <v>0.70833333333333337</v>
      </c>
      <c r="W82" s="80"/>
      <c r="X82" s="50">
        <f t="shared" ref="X82" si="22">SUM(V82-U82)</f>
        <v>4.1666666666666741E-2</v>
      </c>
      <c r="Y82" s="145" t="s">
        <v>30</v>
      </c>
      <c r="Z82" s="145"/>
      <c r="AA82" s="146"/>
    </row>
    <row r="83" spans="1:29" ht="13.8" thickBot="1" x14ac:dyDescent="0.3">
      <c r="K83" s="3"/>
      <c r="O83" s="73">
        <f>SUM(O74:O82)</f>
        <v>0.81944444444444453</v>
      </c>
      <c r="T83" s="3"/>
      <c r="X83" s="73">
        <f>SUM(X74:X82)</f>
        <v>0.67361111111111116</v>
      </c>
    </row>
    <row r="84" spans="1:29" ht="22.8" x14ac:dyDescent="0.25">
      <c r="A84" s="119" t="s">
        <v>1</v>
      </c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  <row r="85" spans="1:29" ht="13.8" thickBot="1" x14ac:dyDescent="0.3">
      <c r="A85" s="65"/>
      <c r="B85" s="66"/>
      <c r="C85" s="65"/>
      <c r="D85" s="65"/>
      <c r="E85" s="65"/>
      <c r="F85" s="65"/>
      <c r="G85" s="120" t="s">
        <v>38</v>
      </c>
      <c r="H85" s="121"/>
      <c r="I85" s="122"/>
      <c r="J85" s="65"/>
      <c r="K85" s="65"/>
      <c r="L85" s="65"/>
      <c r="M85" s="65"/>
      <c r="N85" s="65"/>
      <c r="O85" s="65"/>
      <c r="P85" s="120" t="str">
        <f>G85</f>
        <v>Sprint: März-Aprill</v>
      </c>
      <c r="Q85" s="121"/>
      <c r="R85" s="122"/>
      <c r="S85" s="65"/>
      <c r="T85" s="65"/>
      <c r="U85" s="65"/>
      <c r="V85" s="65"/>
      <c r="W85" s="65"/>
      <c r="X85" s="65"/>
      <c r="Y85" s="120" t="str">
        <f>G85</f>
        <v>Sprint: März-Aprill</v>
      </c>
      <c r="Z85" s="121"/>
      <c r="AA85" s="122"/>
    </row>
    <row r="86" spans="1:29" ht="14.4" thickTop="1" thickBot="1" x14ac:dyDescent="0.3">
      <c r="A86" s="67" t="s">
        <v>7</v>
      </c>
      <c r="B86" s="68" t="s">
        <v>6</v>
      </c>
      <c r="C86" s="67" t="s">
        <v>2</v>
      </c>
      <c r="D86" s="67" t="s">
        <v>3</v>
      </c>
      <c r="E86" s="67" t="s">
        <v>4</v>
      </c>
      <c r="F86" s="67" t="s">
        <v>0</v>
      </c>
      <c r="G86" s="123" t="s">
        <v>5</v>
      </c>
      <c r="H86" s="124"/>
      <c r="I86" s="124"/>
      <c r="J86" s="75" t="s">
        <v>9</v>
      </c>
      <c r="K86" s="67" t="s">
        <v>6</v>
      </c>
      <c r="L86" s="67" t="s">
        <v>2</v>
      </c>
      <c r="M86" s="67" t="s">
        <v>3</v>
      </c>
      <c r="N86" s="67" t="s">
        <v>4</v>
      </c>
      <c r="O86" s="67" t="s">
        <v>0</v>
      </c>
      <c r="P86" s="123" t="s">
        <v>5</v>
      </c>
      <c r="Q86" s="124"/>
      <c r="R86" s="124"/>
      <c r="S86" s="75" t="s">
        <v>8</v>
      </c>
      <c r="T86" s="67" t="s">
        <v>6</v>
      </c>
      <c r="U86" s="67" t="s">
        <v>2</v>
      </c>
      <c r="V86" s="67" t="s">
        <v>3</v>
      </c>
      <c r="W86" s="67" t="s">
        <v>4</v>
      </c>
      <c r="X86" s="67" t="s">
        <v>0</v>
      </c>
      <c r="Y86" s="123" t="s">
        <v>5</v>
      </c>
      <c r="Z86" s="124"/>
      <c r="AA86" s="147"/>
      <c r="AB86" s="76" t="s">
        <v>19</v>
      </c>
      <c r="AC86" s="25">
        <f>SUM(X96+O96+F95)</f>
        <v>2.5625000000000009</v>
      </c>
    </row>
    <row r="87" spans="1:29" ht="13.8" thickTop="1" x14ac:dyDescent="0.25">
      <c r="A87" s="18" t="s">
        <v>7</v>
      </c>
      <c r="B87" s="34">
        <v>43179</v>
      </c>
      <c r="C87" s="17">
        <v>0.33333333333333331</v>
      </c>
      <c r="D87" s="17">
        <v>0.41666666666666669</v>
      </c>
      <c r="E87" s="18"/>
      <c r="F87" s="17">
        <f>SUM(D87-C87)</f>
        <v>8.333333333333337E-2</v>
      </c>
      <c r="G87" s="112" t="s">
        <v>29</v>
      </c>
      <c r="H87" s="113"/>
      <c r="I87" s="114"/>
      <c r="J87" s="69" t="s">
        <v>9</v>
      </c>
      <c r="K87" s="34">
        <v>43179</v>
      </c>
      <c r="L87" s="17">
        <v>0.33333333333333331</v>
      </c>
      <c r="M87" s="17">
        <v>0.41666666666666669</v>
      </c>
      <c r="N87" s="18"/>
      <c r="O87" s="17">
        <f>SUM(M87-L87)</f>
        <v>8.333333333333337E-2</v>
      </c>
      <c r="P87" s="134" t="s">
        <v>27</v>
      </c>
      <c r="Q87" s="135"/>
      <c r="R87" s="136"/>
      <c r="S87" s="69" t="s">
        <v>8</v>
      </c>
      <c r="T87" s="34">
        <v>43179</v>
      </c>
      <c r="U87" s="17">
        <v>0.33333333333333331</v>
      </c>
      <c r="V87" s="17">
        <v>0.41666666666666669</v>
      </c>
      <c r="W87" s="18"/>
      <c r="X87" s="17">
        <f>SUM(V87-U87)</f>
        <v>8.333333333333337E-2</v>
      </c>
      <c r="Y87" s="134" t="s">
        <v>27</v>
      </c>
      <c r="Z87" s="135"/>
      <c r="AA87" s="136"/>
    </row>
    <row r="88" spans="1:29" x14ac:dyDescent="0.25">
      <c r="A88" s="18" t="s">
        <v>7</v>
      </c>
      <c r="B88" s="34">
        <v>43179</v>
      </c>
      <c r="C88" s="17">
        <v>0.64236111111111105</v>
      </c>
      <c r="D88" s="17">
        <v>0.70833333333333337</v>
      </c>
      <c r="E88" s="18"/>
      <c r="F88" s="17">
        <f t="shared" ref="F88:F94" si="23">SUM(D88-C88)</f>
        <v>6.5972222222222321E-2</v>
      </c>
      <c r="G88" s="112" t="s">
        <v>29</v>
      </c>
      <c r="H88" s="113"/>
      <c r="I88" s="114"/>
      <c r="J88" s="69" t="s">
        <v>9</v>
      </c>
      <c r="K88" s="34">
        <v>43179</v>
      </c>
      <c r="L88" s="17">
        <v>0.64236111111111105</v>
      </c>
      <c r="M88" s="17">
        <v>0.70833333333333337</v>
      </c>
      <c r="N88" s="18"/>
      <c r="O88" s="17">
        <f t="shared" ref="O88:O94" si="24">SUM(M88-L88)</f>
        <v>6.5972222222222321E-2</v>
      </c>
      <c r="P88" s="134" t="s">
        <v>27</v>
      </c>
      <c r="Q88" s="135"/>
      <c r="R88" s="136"/>
      <c r="S88" s="69" t="s">
        <v>8</v>
      </c>
      <c r="T88" s="34">
        <v>43179</v>
      </c>
      <c r="U88" s="17">
        <v>0.64236111111111105</v>
      </c>
      <c r="V88" s="17">
        <v>0.70833333333333337</v>
      </c>
      <c r="W88" s="18"/>
      <c r="X88" s="17">
        <f t="shared" ref="X88:X95" si="25">SUM(V88-U88)</f>
        <v>6.5972222222222321E-2</v>
      </c>
      <c r="Y88" s="134" t="s">
        <v>27</v>
      </c>
      <c r="Z88" s="135"/>
      <c r="AA88" s="136"/>
    </row>
    <row r="89" spans="1:29" x14ac:dyDescent="0.25">
      <c r="A89" s="18" t="s">
        <v>7</v>
      </c>
      <c r="B89" s="34">
        <v>43181</v>
      </c>
      <c r="C89" s="17">
        <v>0.49305555555555558</v>
      </c>
      <c r="D89" s="17">
        <v>0.52777777777777779</v>
      </c>
      <c r="E89" s="18"/>
      <c r="F89" s="17">
        <f t="shared" si="23"/>
        <v>3.472222222222221E-2</v>
      </c>
      <c r="G89" s="112" t="s">
        <v>29</v>
      </c>
      <c r="H89" s="113"/>
      <c r="I89" s="114"/>
      <c r="J89" s="69" t="s">
        <v>9</v>
      </c>
      <c r="K89" s="34">
        <v>43181</v>
      </c>
      <c r="L89" s="17">
        <v>0.49305555555555558</v>
      </c>
      <c r="M89" s="17">
        <v>0.52777777777777779</v>
      </c>
      <c r="N89" s="18"/>
      <c r="O89" s="17">
        <f t="shared" si="24"/>
        <v>3.472222222222221E-2</v>
      </c>
      <c r="P89" s="134" t="s">
        <v>27</v>
      </c>
      <c r="Q89" s="135"/>
      <c r="R89" s="136"/>
      <c r="S89" s="69" t="s">
        <v>8</v>
      </c>
      <c r="T89" s="34">
        <v>43181</v>
      </c>
      <c r="U89" s="17">
        <v>0.49305555555555558</v>
      </c>
      <c r="V89" s="17">
        <v>0.52777777777777779</v>
      </c>
      <c r="W89" s="18"/>
      <c r="X89" s="17">
        <f t="shared" si="25"/>
        <v>3.472222222222221E-2</v>
      </c>
      <c r="Y89" s="134" t="s">
        <v>27</v>
      </c>
      <c r="Z89" s="135"/>
      <c r="AA89" s="136"/>
    </row>
    <row r="90" spans="1:29" x14ac:dyDescent="0.25">
      <c r="A90" s="18" t="s">
        <v>7</v>
      </c>
      <c r="B90" s="34">
        <v>43183</v>
      </c>
      <c r="C90" s="17">
        <v>0.33333333333333331</v>
      </c>
      <c r="D90" s="17">
        <v>0.58333333333333337</v>
      </c>
      <c r="E90" s="18"/>
      <c r="F90" s="17">
        <f t="shared" si="23"/>
        <v>0.25000000000000006</v>
      </c>
      <c r="G90" s="112" t="s">
        <v>29</v>
      </c>
      <c r="H90" s="113"/>
      <c r="I90" s="114"/>
      <c r="J90" s="69" t="s">
        <v>9</v>
      </c>
      <c r="K90" s="34">
        <v>43183</v>
      </c>
      <c r="L90" s="17">
        <v>0.33333333333333331</v>
      </c>
      <c r="M90" s="17">
        <v>0.45833333333333331</v>
      </c>
      <c r="N90" s="18"/>
      <c r="O90" s="17">
        <f t="shared" si="24"/>
        <v>0.125</v>
      </c>
      <c r="P90" s="134" t="s">
        <v>27</v>
      </c>
      <c r="Q90" s="135"/>
      <c r="R90" s="136"/>
      <c r="S90" s="69" t="s">
        <v>8</v>
      </c>
      <c r="T90" s="34">
        <v>43183</v>
      </c>
      <c r="U90" s="17">
        <v>0.33333333333333331</v>
      </c>
      <c r="V90" s="17">
        <v>0.45833333333333331</v>
      </c>
      <c r="W90" s="18"/>
      <c r="X90" s="17">
        <f t="shared" si="25"/>
        <v>0.125</v>
      </c>
      <c r="Y90" s="134" t="s">
        <v>27</v>
      </c>
      <c r="Z90" s="135"/>
      <c r="AA90" s="136"/>
    </row>
    <row r="91" spans="1:29" x14ac:dyDescent="0.25">
      <c r="A91" s="18" t="s">
        <v>7</v>
      </c>
      <c r="B91" s="34">
        <v>43186</v>
      </c>
      <c r="C91" s="17">
        <v>0.33333333333333331</v>
      </c>
      <c r="D91" s="17">
        <v>0.41666666666666669</v>
      </c>
      <c r="E91" s="18"/>
      <c r="F91" s="17">
        <f t="shared" si="23"/>
        <v>8.333333333333337E-2</v>
      </c>
      <c r="G91" s="112" t="s">
        <v>29</v>
      </c>
      <c r="H91" s="113"/>
      <c r="I91" s="114"/>
      <c r="J91" s="69" t="s">
        <v>9</v>
      </c>
      <c r="K91" s="34">
        <v>43186</v>
      </c>
      <c r="L91" s="17">
        <v>0.33333333333333331</v>
      </c>
      <c r="M91" s="17">
        <v>0.41666666666666669</v>
      </c>
      <c r="N91" s="18"/>
      <c r="O91" s="17">
        <f t="shared" si="24"/>
        <v>8.333333333333337E-2</v>
      </c>
      <c r="P91" s="134" t="s">
        <v>27</v>
      </c>
      <c r="Q91" s="135"/>
      <c r="R91" s="136"/>
      <c r="S91" s="69" t="s">
        <v>8</v>
      </c>
      <c r="T91" s="34">
        <v>43186</v>
      </c>
      <c r="U91" s="17">
        <v>0.33333333333333331</v>
      </c>
      <c r="V91" s="17">
        <v>0.41666666666666669</v>
      </c>
      <c r="W91" s="18"/>
      <c r="X91" s="17">
        <f t="shared" si="25"/>
        <v>8.333333333333337E-2</v>
      </c>
      <c r="Y91" s="134" t="s">
        <v>27</v>
      </c>
      <c r="Z91" s="135"/>
      <c r="AA91" s="136"/>
    </row>
    <row r="92" spans="1:29" x14ac:dyDescent="0.25">
      <c r="A92" s="18" t="s">
        <v>7</v>
      </c>
      <c r="B92" s="34">
        <v>43186</v>
      </c>
      <c r="C92" s="17">
        <v>0.64236111111111105</v>
      </c>
      <c r="D92" s="17">
        <v>0.70833333333333337</v>
      </c>
      <c r="E92" s="18"/>
      <c r="F92" s="17">
        <f t="shared" si="23"/>
        <v>6.5972222222222321E-2</v>
      </c>
      <c r="G92" s="112" t="s">
        <v>29</v>
      </c>
      <c r="H92" s="113"/>
      <c r="I92" s="114"/>
      <c r="J92" s="69" t="s">
        <v>9</v>
      </c>
      <c r="K92" s="34">
        <v>43186</v>
      </c>
      <c r="L92" s="17">
        <v>0.64236111111111105</v>
      </c>
      <c r="M92" s="17">
        <v>0.70833333333333337</v>
      </c>
      <c r="N92" s="18"/>
      <c r="O92" s="17">
        <f t="shared" si="24"/>
        <v>6.5972222222222321E-2</v>
      </c>
      <c r="P92" s="134" t="s">
        <v>27</v>
      </c>
      <c r="Q92" s="135"/>
      <c r="R92" s="136"/>
      <c r="S92" s="69" t="s">
        <v>8</v>
      </c>
      <c r="T92" s="34">
        <v>43186</v>
      </c>
      <c r="U92" s="17">
        <v>0.64236111111111105</v>
      </c>
      <c r="V92" s="17">
        <v>0.70833333333333337</v>
      </c>
      <c r="W92" s="18"/>
      <c r="X92" s="17">
        <f t="shared" si="25"/>
        <v>6.5972222222222321E-2</v>
      </c>
      <c r="Y92" s="134" t="s">
        <v>27</v>
      </c>
      <c r="Z92" s="135"/>
      <c r="AA92" s="136"/>
    </row>
    <row r="93" spans="1:29" x14ac:dyDescent="0.25">
      <c r="A93" s="18" t="s">
        <v>7</v>
      </c>
      <c r="B93" s="34">
        <v>43188</v>
      </c>
      <c r="C93" s="17">
        <v>0.49305555555555558</v>
      </c>
      <c r="D93" s="17">
        <v>0.52777777777777779</v>
      </c>
      <c r="E93" s="18"/>
      <c r="F93" s="17">
        <f t="shared" si="23"/>
        <v>3.472222222222221E-2</v>
      </c>
      <c r="G93" s="134" t="s">
        <v>27</v>
      </c>
      <c r="H93" s="135"/>
      <c r="I93" s="136"/>
      <c r="J93" s="69" t="s">
        <v>9</v>
      </c>
      <c r="K93" s="34">
        <v>43188</v>
      </c>
      <c r="L93" s="17">
        <v>0.49305555555555558</v>
      </c>
      <c r="M93" s="17">
        <v>0.52777777777777779</v>
      </c>
      <c r="N93" s="18"/>
      <c r="O93" s="17">
        <f t="shared" si="24"/>
        <v>3.472222222222221E-2</v>
      </c>
      <c r="P93" s="134" t="s">
        <v>27</v>
      </c>
      <c r="Q93" s="135"/>
      <c r="R93" s="136"/>
      <c r="S93" s="69" t="s">
        <v>8</v>
      </c>
      <c r="T93" s="34">
        <v>43188</v>
      </c>
      <c r="U93" s="17">
        <v>0.49305555555555558</v>
      </c>
      <c r="V93" s="17">
        <v>0.52777777777777779</v>
      </c>
      <c r="W93" s="18"/>
      <c r="X93" s="17">
        <f t="shared" si="25"/>
        <v>3.472222222222221E-2</v>
      </c>
      <c r="Y93" s="134" t="s">
        <v>27</v>
      </c>
      <c r="Z93" s="135"/>
      <c r="AA93" s="136"/>
    </row>
    <row r="94" spans="1:29" ht="13.8" thickBot="1" x14ac:dyDescent="0.3">
      <c r="A94" s="70" t="s">
        <v>7</v>
      </c>
      <c r="B94" s="71">
        <v>43191</v>
      </c>
      <c r="C94" s="72">
        <v>0.58333333333333337</v>
      </c>
      <c r="D94" s="72">
        <v>0.66666666666666663</v>
      </c>
      <c r="E94" s="74"/>
      <c r="F94" s="17">
        <f t="shared" si="23"/>
        <v>8.3333333333333259E-2</v>
      </c>
      <c r="G94" s="137" t="s">
        <v>27</v>
      </c>
      <c r="H94" s="138"/>
      <c r="I94" s="139"/>
      <c r="J94" s="81" t="s">
        <v>9</v>
      </c>
      <c r="K94" s="84">
        <v>43191</v>
      </c>
      <c r="L94" s="85">
        <v>0.58333333333333337</v>
      </c>
      <c r="M94" s="85">
        <v>0.75</v>
      </c>
      <c r="N94" s="82"/>
      <c r="O94" s="17">
        <f t="shared" si="24"/>
        <v>0.16666666666666663</v>
      </c>
      <c r="P94" s="134" t="s">
        <v>27</v>
      </c>
      <c r="Q94" s="135"/>
      <c r="R94" s="136"/>
      <c r="S94" s="81" t="s">
        <v>8</v>
      </c>
      <c r="T94" s="84">
        <v>43191</v>
      </c>
      <c r="U94" s="85">
        <v>0.58333333333333337</v>
      </c>
      <c r="V94" s="85">
        <v>0.75</v>
      </c>
      <c r="W94" s="82"/>
      <c r="X94" s="17">
        <f t="shared" si="25"/>
        <v>0.16666666666666663</v>
      </c>
      <c r="Y94" s="134" t="s">
        <v>27</v>
      </c>
      <c r="Z94" s="135"/>
      <c r="AA94" s="136"/>
    </row>
    <row r="95" spans="1:29" ht="13.8" thickBot="1" x14ac:dyDescent="0.3">
      <c r="F95" s="73">
        <f>SUM(F87:F94)</f>
        <v>0.70138888888888917</v>
      </c>
      <c r="J95" s="77" t="s">
        <v>9</v>
      </c>
      <c r="K95" s="78">
        <v>43192</v>
      </c>
      <c r="L95" s="79">
        <v>0.5625</v>
      </c>
      <c r="M95" s="79">
        <v>0.83333333333333337</v>
      </c>
      <c r="N95" s="83"/>
      <c r="O95" s="50">
        <f>SUM(M95-L95-N95)</f>
        <v>0.27083333333333337</v>
      </c>
      <c r="P95" s="137" t="s">
        <v>27</v>
      </c>
      <c r="Q95" s="138"/>
      <c r="R95" s="139"/>
      <c r="S95" s="77" t="s">
        <v>8</v>
      </c>
      <c r="T95" s="78">
        <v>43192</v>
      </c>
      <c r="U95" s="79">
        <v>0.5625</v>
      </c>
      <c r="V95" s="79">
        <v>0.83333333333333337</v>
      </c>
      <c r="W95" s="83"/>
      <c r="X95" s="50">
        <f t="shared" si="25"/>
        <v>0.27083333333333337</v>
      </c>
      <c r="Y95" s="137" t="s">
        <v>27</v>
      </c>
      <c r="Z95" s="138"/>
      <c r="AA95" s="139"/>
    </row>
    <row r="96" spans="1:29" ht="13.8" thickBot="1" x14ac:dyDescent="0.3">
      <c r="K96" s="3"/>
      <c r="O96" s="73">
        <f>SUM(O87:O95)</f>
        <v>0.9305555555555558</v>
      </c>
      <c r="T96" s="3"/>
      <c r="X96" s="73">
        <f>SUM(X87:X95)</f>
        <v>0.9305555555555558</v>
      </c>
    </row>
    <row r="98" spans="1:29" ht="22.8" x14ac:dyDescent="0.25">
      <c r="A98" s="119" t="s">
        <v>1</v>
      </c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</row>
    <row r="99" spans="1:29" x14ac:dyDescent="0.25">
      <c r="A99" s="65"/>
      <c r="B99" s="66"/>
      <c r="C99" s="65"/>
      <c r="D99" s="65"/>
      <c r="E99" s="65"/>
      <c r="F99" s="65"/>
      <c r="G99" s="120" t="s">
        <v>39</v>
      </c>
      <c r="H99" s="121"/>
      <c r="I99" s="122"/>
      <c r="J99" s="65"/>
      <c r="K99" s="65"/>
      <c r="L99" s="65"/>
      <c r="M99" s="65"/>
      <c r="N99" s="65"/>
      <c r="O99" s="65"/>
      <c r="P99" s="120" t="str">
        <f>G99</f>
        <v>Sprint: Aprill</v>
      </c>
      <c r="Q99" s="121"/>
      <c r="R99" s="122"/>
      <c r="S99" s="65"/>
      <c r="T99" s="65"/>
      <c r="U99" s="65"/>
      <c r="V99" s="65"/>
      <c r="W99" s="65"/>
      <c r="X99" s="65"/>
      <c r="Y99" s="120" t="str">
        <f>G99</f>
        <v>Sprint: Aprill</v>
      </c>
      <c r="Z99" s="121"/>
      <c r="AA99" s="122"/>
    </row>
    <row r="100" spans="1:29" ht="13.8" thickBot="1" x14ac:dyDescent="0.3">
      <c r="A100" s="67" t="s">
        <v>7</v>
      </c>
      <c r="B100" s="68" t="s">
        <v>6</v>
      </c>
      <c r="C100" s="67" t="s">
        <v>2</v>
      </c>
      <c r="D100" s="67" t="s">
        <v>3</v>
      </c>
      <c r="E100" s="67" t="s">
        <v>4</v>
      </c>
      <c r="F100" s="67" t="s">
        <v>0</v>
      </c>
      <c r="G100" s="123" t="s">
        <v>5</v>
      </c>
      <c r="H100" s="124"/>
      <c r="I100" s="124"/>
      <c r="J100" s="75" t="s">
        <v>9</v>
      </c>
      <c r="K100" s="67" t="s">
        <v>6</v>
      </c>
      <c r="L100" s="67" t="s">
        <v>2</v>
      </c>
      <c r="M100" s="67" t="s">
        <v>3</v>
      </c>
      <c r="N100" s="67" t="s">
        <v>4</v>
      </c>
      <c r="O100" s="67" t="s">
        <v>0</v>
      </c>
      <c r="P100" s="123" t="s">
        <v>5</v>
      </c>
      <c r="Q100" s="124"/>
      <c r="R100" s="124"/>
      <c r="S100" s="75" t="s">
        <v>8</v>
      </c>
      <c r="T100" s="67" t="s">
        <v>6</v>
      </c>
      <c r="U100" s="67" t="s">
        <v>2</v>
      </c>
      <c r="V100" s="67" t="s">
        <v>3</v>
      </c>
      <c r="W100" s="67" t="s">
        <v>4</v>
      </c>
      <c r="X100" s="67" t="s">
        <v>0</v>
      </c>
      <c r="Y100" s="123" t="s">
        <v>5</v>
      </c>
      <c r="Z100" s="124"/>
      <c r="AA100" s="125"/>
      <c r="AC100" s="94"/>
    </row>
    <row r="101" spans="1:29" ht="14.4" thickTop="1" thickBot="1" x14ac:dyDescent="0.3">
      <c r="A101" s="18" t="s">
        <v>7</v>
      </c>
      <c r="B101" s="34">
        <v>43193</v>
      </c>
      <c r="C101" s="17">
        <v>0.33333333333333331</v>
      </c>
      <c r="D101" s="17">
        <v>0.41666666666666669</v>
      </c>
      <c r="E101" s="18"/>
      <c r="F101" s="17">
        <f t="shared" ref="F101:F111" si="26">SUM(D101-C101)</f>
        <v>8.333333333333337E-2</v>
      </c>
      <c r="G101" s="112" t="s">
        <v>40</v>
      </c>
      <c r="H101" s="113"/>
      <c r="I101" s="114"/>
      <c r="J101" s="69" t="s">
        <v>9</v>
      </c>
      <c r="K101" s="34">
        <v>43193</v>
      </c>
      <c r="L101" s="17">
        <v>0.33333333333333331</v>
      </c>
      <c r="M101" s="17">
        <v>0.41666666666666669</v>
      </c>
      <c r="N101" s="18"/>
      <c r="O101" s="17">
        <f t="shared" ref="O101:O103" si="27">SUM(M101-L101)</f>
        <v>8.333333333333337E-2</v>
      </c>
      <c r="P101" s="134" t="s">
        <v>41</v>
      </c>
      <c r="Q101" s="135"/>
      <c r="R101" s="136"/>
      <c r="S101" s="69" t="s">
        <v>8</v>
      </c>
      <c r="T101" s="34">
        <v>43193</v>
      </c>
      <c r="U101" s="17">
        <v>0.33333333333333331</v>
      </c>
      <c r="V101" s="17">
        <v>0.41666666666666669</v>
      </c>
      <c r="W101" s="18"/>
      <c r="X101" s="17">
        <f t="shared" ref="X101:X111" si="28">SUM(V101-U101)</f>
        <v>8.333333333333337E-2</v>
      </c>
      <c r="Y101" s="134" t="s">
        <v>41</v>
      </c>
      <c r="Z101" s="135"/>
      <c r="AA101" s="136"/>
      <c r="AB101" s="95" t="s">
        <v>19</v>
      </c>
      <c r="AC101" s="25">
        <v>2.8611111111111112</v>
      </c>
    </row>
    <row r="102" spans="1:29" ht="13.8" thickTop="1" x14ac:dyDescent="0.25">
      <c r="A102" s="18" t="s">
        <v>7</v>
      </c>
      <c r="B102" s="34">
        <v>43193</v>
      </c>
      <c r="C102" s="17">
        <v>0.66666666666666663</v>
      </c>
      <c r="D102" s="17">
        <v>0.75</v>
      </c>
      <c r="E102" s="18"/>
      <c r="F102" s="17">
        <f t="shared" si="26"/>
        <v>8.333333333333337E-2</v>
      </c>
      <c r="G102" s="112" t="s">
        <v>40</v>
      </c>
      <c r="H102" s="113"/>
      <c r="I102" s="114"/>
      <c r="J102" s="69" t="s">
        <v>9</v>
      </c>
      <c r="K102" s="34">
        <v>43193</v>
      </c>
      <c r="L102" s="17">
        <v>0.66666666666666663</v>
      </c>
      <c r="M102" s="17">
        <v>0.75</v>
      </c>
      <c r="N102" s="18"/>
      <c r="O102" s="17">
        <f t="shared" si="27"/>
        <v>8.333333333333337E-2</v>
      </c>
      <c r="P102" s="134" t="s">
        <v>42</v>
      </c>
      <c r="Q102" s="135"/>
      <c r="R102" s="136"/>
      <c r="S102" s="69" t="s">
        <v>8</v>
      </c>
      <c r="T102" s="34">
        <v>43193</v>
      </c>
      <c r="U102" s="17">
        <v>0.66666666666666663</v>
      </c>
      <c r="V102" s="17">
        <v>0.75</v>
      </c>
      <c r="W102" s="18"/>
      <c r="X102" s="17">
        <f t="shared" si="28"/>
        <v>8.333333333333337E-2</v>
      </c>
      <c r="Y102" s="134" t="s">
        <v>42</v>
      </c>
      <c r="Z102" s="135"/>
      <c r="AA102" s="136"/>
    </row>
    <row r="103" spans="1:29" x14ac:dyDescent="0.25">
      <c r="A103" s="18" t="s">
        <v>7</v>
      </c>
      <c r="B103" s="34">
        <v>43136</v>
      </c>
      <c r="C103" s="17">
        <v>0.49305555555555558</v>
      </c>
      <c r="D103" s="17">
        <v>0.52777777777777779</v>
      </c>
      <c r="E103" s="18"/>
      <c r="F103" s="17">
        <f t="shared" si="26"/>
        <v>3.472222222222221E-2</v>
      </c>
      <c r="G103" s="112" t="s">
        <v>40</v>
      </c>
      <c r="H103" s="113"/>
      <c r="I103" s="114"/>
      <c r="J103" s="69" t="s">
        <v>9</v>
      </c>
      <c r="K103" s="34">
        <v>43195</v>
      </c>
      <c r="L103" s="17">
        <v>0.49305555555555558</v>
      </c>
      <c r="M103" s="17">
        <v>0.52777777777777779</v>
      </c>
      <c r="N103" s="18"/>
      <c r="O103" s="17">
        <f t="shared" si="27"/>
        <v>3.472222222222221E-2</v>
      </c>
      <c r="P103" s="134" t="s">
        <v>42</v>
      </c>
      <c r="Q103" s="135"/>
      <c r="R103" s="136"/>
      <c r="S103" s="69" t="s">
        <v>8</v>
      </c>
      <c r="T103" s="34">
        <v>43136</v>
      </c>
      <c r="U103" s="17">
        <v>0.49305555555555558</v>
      </c>
      <c r="V103" s="17">
        <v>0.52777777777777779</v>
      </c>
      <c r="W103" s="18"/>
      <c r="X103" s="17">
        <f t="shared" si="28"/>
        <v>3.472222222222221E-2</v>
      </c>
      <c r="Y103" s="134" t="s">
        <v>42</v>
      </c>
      <c r="Z103" s="135"/>
      <c r="AA103" s="136"/>
    </row>
    <row r="104" spans="1:29" x14ac:dyDescent="0.25">
      <c r="A104" s="18" t="s">
        <v>7</v>
      </c>
      <c r="B104" s="34">
        <v>43197</v>
      </c>
      <c r="C104" s="17">
        <v>0.33333333333333331</v>
      </c>
      <c r="D104" s="17">
        <v>0.5</v>
      </c>
      <c r="E104" s="18"/>
      <c r="F104" s="17">
        <f t="shared" si="26"/>
        <v>0.16666666666666669</v>
      </c>
      <c r="G104" s="112" t="s">
        <v>40</v>
      </c>
      <c r="H104" s="113"/>
      <c r="I104" s="114"/>
      <c r="J104" s="69" t="s">
        <v>9</v>
      </c>
      <c r="K104" s="34">
        <v>43196</v>
      </c>
      <c r="L104" s="17">
        <v>0.33333333333333331</v>
      </c>
      <c r="M104" s="17">
        <v>0.41666666666666669</v>
      </c>
      <c r="N104" s="18"/>
      <c r="O104" s="17">
        <f t="shared" ref="O104:O110" si="29">SUM(M104-L104)</f>
        <v>8.333333333333337E-2</v>
      </c>
      <c r="P104" s="134" t="s">
        <v>42</v>
      </c>
      <c r="Q104" s="135"/>
      <c r="R104" s="136"/>
      <c r="S104" s="69" t="s">
        <v>8</v>
      </c>
      <c r="T104" s="34">
        <v>43198</v>
      </c>
      <c r="U104" s="17">
        <v>0.49305555555555558</v>
      </c>
      <c r="V104" s="17">
        <v>0.52777777777777779</v>
      </c>
      <c r="W104" s="18"/>
      <c r="X104" s="17">
        <f t="shared" si="28"/>
        <v>3.472222222222221E-2</v>
      </c>
      <c r="Y104" s="134" t="s">
        <v>42</v>
      </c>
      <c r="Z104" s="135"/>
      <c r="AA104" s="136"/>
    </row>
    <row r="105" spans="1:29" x14ac:dyDescent="0.25">
      <c r="A105" s="18" t="s">
        <v>7</v>
      </c>
      <c r="B105" s="34">
        <v>43209</v>
      </c>
      <c r="C105" s="17">
        <v>0.49305555555555558</v>
      </c>
      <c r="D105" s="17">
        <v>0.52777777777777779</v>
      </c>
      <c r="E105" s="18"/>
      <c r="F105" s="17">
        <f t="shared" si="26"/>
        <v>3.472222222222221E-2</v>
      </c>
      <c r="G105" s="112" t="s">
        <v>40</v>
      </c>
      <c r="H105" s="113"/>
      <c r="I105" s="114"/>
      <c r="J105" s="69" t="s">
        <v>9</v>
      </c>
      <c r="K105" s="34">
        <v>43209</v>
      </c>
      <c r="L105" s="17">
        <v>0.49305555555555558</v>
      </c>
      <c r="M105" s="17">
        <v>0.52777777777777779</v>
      </c>
      <c r="N105" s="18"/>
      <c r="O105" s="17">
        <f t="shared" si="29"/>
        <v>3.472222222222221E-2</v>
      </c>
      <c r="P105" s="134" t="s">
        <v>42</v>
      </c>
      <c r="Q105" s="135"/>
      <c r="R105" s="136"/>
      <c r="S105" s="69" t="s">
        <v>8</v>
      </c>
      <c r="T105" s="34">
        <v>43209</v>
      </c>
      <c r="U105" s="17">
        <v>0.49305555555555558</v>
      </c>
      <c r="V105" s="17">
        <v>0.52777777777777779</v>
      </c>
      <c r="W105" s="18"/>
      <c r="X105" s="17">
        <f t="shared" si="28"/>
        <v>3.472222222222221E-2</v>
      </c>
      <c r="Y105" s="134" t="s">
        <v>42</v>
      </c>
      <c r="Z105" s="135"/>
      <c r="AA105" s="136"/>
    </row>
    <row r="106" spans="1:29" x14ac:dyDescent="0.25">
      <c r="A106" s="18" t="s">
        <v>7</v>
      </c>
      <c r="B106" s="34">
        <v>43211</v>
      </c>
      <c r="C106" s="17">
        <v>0.33333333333333331</v>
      </c>
      <c r="D106" s="17">
        <v>0.57291666666666663</v>
      </c>
      <c r="E106" s="17">
        <v>8.3333333333333329E-2</v>
      </c>
      <c r="F106" s="17">
        <f>SUM(D106-C106-E106)</f>
        <v>0.15625</v>
      </c>
      <c r="G106" s="112" t="s">
        <v>40</v>
      </c>
      <c r="H106" s="113"/>
      <c r="I106" s="114"/>
      <c r="J106" s="69" t="s">
        <v>9</v>
      </c>
      <c r="K106" s="34">
        <v>43213</v>
      </c>
      <c r="L106" s="17">
        <v>0.48055555555555557</v>
      </c>
      <c r="M106" s="17">
        <v>0.625</v>
      </c>
      <c r="N106" s="18"/>
      <c r="O106" s="17">
        <f t="shared" si="29"/>
        <v>0.14444444444444443</v>
      </c>
      <c r="P106" s="134" t="s">
        <v>42</v>
      </c>
      <c r="Q106" s="135"/>
      <c r="R106" s="136"/>
      <c r="S106" s="69" t="s">
        <v>8</v>
      </c>
      <c r="T106" s="34">
        <v>43211</v>
      </c>
      <c r="U106" s="17">
        <v>0.60416666666666663</v>
      </c>
      <c r="V106" s="17">
        <v>0.75</v>
      </c>
      <c r="W106" s="18"/>
      <c r="X106" s="17">
        <f t="shared" si="28"/>
        <v>0.14583333333333337</v>
      </c>
      <c r="Y106" s="134" t="s">
        <v>42</v>
      </c>
      <c r="Z106" s="135"/>
      <c r="AA106" s="136"/>
    </row>
    <row r="107" spans="1:29" x14ac:dyDescent="0.25">
      <c r="A107" s="18" t="s">
        <v>7</v>
      </c>
      <c r="B107" s="34">
        <v>43214</v>
      </c>
      <c r="C107" s="17">
        <v>0.33333333333333331</v>
      </c>
      <c r="D107" s="17">
        <v>0.41666666666666669</v>
      </c>
      <c r="E107" s="18"/>
      <c r="F107" s="17">
        <f t="shared" si="26"/>
        <v>8.333333333333337E-2</v>
      </c>
      <c r="G107" s="112" t="s">
        <v>40</v>
      </c>
      <c r="H107" s="113"/>
      <c r="I107" s="114"/>
      <c r="J107" s="69" t="s">
        <v>9</v>
      </c>
      <c r="K107" s="34">
        <v>43214</v>
      </c>
      <c r="L107" s="17">
        <v>0.33333333333333331</v>
      </c>
      <c r="M107" s="17">
        <v>0.41666666666666669</v>
      </c>
      <c r="N107" s="18"/>
      <c r="O107" s="17">
        <f t="shared" si="29"/>
        <v>8.333333333333337E-2</v>
      </c>
      <c r="P107" s="134" t="s">
        <v>42</v>
      </c>
      <c r="Q107" s="135"/>
      <c r="R107" s="136"/>
      <c r="S107" s="69" t="s">
        <v>8</v>
      </c>
      <c r="T107" s="34">
        <v>43214</v>
      </c>
      <c r="U107" s="17">
        <v>0.33333333333333331</v>
      </c>
      <c r="V107" s="17">
        <v>0.41666666666666669</v>
      </c>
      <c r="W107" s="18"/>
      <c r="X107" s="17">
        <f t="shared" si="28"/>
        <v>8.333333333333337E-2</v>
      </c>
      <c r="Y107" s="134" t="s">
        <v>42</v>
      </c>
      <c r="Z107" s="135"/>
      <c r="AA107" s="136"/>
    </row>
    <row r="108" spans="1:29" x14ac:dyDescent="0.25">
      <c r="A108" s="18" t="s">
        <v>7</v>
      </c>
      <c r="B108" s="34">
        <v>43214</v>
      </c>
      <c r="C108" s="17">
        <v>0.66666666666666663</v>
      </c>
      <c r="D108" s="17">
        <v>0.75</v>
      </c>
      <c r="E108" s="18"/>
      <c r="F108" s="17">
        <f t="shared" si="26"/>
        <v>8.333333333333337E-2</v>
      </c>
      <c r="G108" s="112" t="s">
        <v>40</v>
      </c>
      <c r="H108" s="113"/>
      <c r="I108" s="114"/>
      <c r="J108" s="69" t="s">
        <v>9</v>
      </c>
      <c r="K108" s="34">
        <v>43214</v>
      </c>
      <c r="L108" s="17">
        <v>0.66666666666666663</v>
      </c>
      <c r="M108" s="17">
        <v>0.75</v>
      </c>
      <c r="N108" s="18"/>
      <c r="O108" s="17">
        <f t="shared" si="29"/>
        <v>8.333333333333337E-2</v>
      </c>
      <c r="P108" s="134" t="s">
        <v>44</v>
      </c>
      <c r="Q108" s="135"/>
      <c r="R108" s="136"/>
      <c r="S108" s="69" t="s">
        <v>8</v>
      </c>
      <c r="T108" s="34">
        <v>43214</v>
      </c>
      <c r="U108" s="17">
        <v>0.66666666666666663</v>
      </c>
      <c r="V108" s="17">
        <v>0.75</v>
      </c>
      <c r="W108" s="18"/>
      <c r="X108" s="17">
        <f t="shared" si="28"/>
        <v>8.333333333333337E-2</v>
      </c>
      <c r="Y108" s="134" t="s">
        <v>42</v>
      </c>
      <c r="Z108" s="135"/>
      <c r="AA108" s="136"/>
    </row>
    <row r="109" spans="1:29" x14ac:dyDescent="0.25">
      <c r="A109" s="18" t="s">
        <v>7</v>
      </c>
      <c r="B109" s="34">
        <v>43216</v>
      </c>
      <c r="C109" s="17">
        <v>0.49305555555555558</v>
      </c>
      <c r="D109" s="17">
        <v>0.52777777777777779</v>
      </c>
      <c r="E109" s="18"/>
      <c r="F109" s="17">
        <f t="shared" si="26"/>
        <v>3.472222222222221E-2</v>
      </c>
      <c r="G109" s="134" t="s">
        <v>44</v>
      </c>
      <c r="H109" s="135"/>
      <c r="I109" s="136"/>
      <c r="J109" s="69" t="s">
        <v>9</v>
      </c>
      <c r="K109" s="34">
        <v>43216</v>
      </c>
      <c r="L109" s="17">
        <v>0.49305555555555558</v>
      </c>
      <c r="M109" s="17">
        <v>0.52777777777777779</v>
      </c>
      <c r="N109" s="18"/>
      <c r="O109" s="17">
        <f t="shared" si="29"/>
        <v>3.472222222222221E-2</v>
      </c>
      <c r="P109" s="134" t="s">
        <v>44</v>
      </c>
      <c r="Q109" s="135"/>
      <c r="R109" s="136"/>
      <c r="S109" s="69" t="s">
        <v>8</v>
      </c>
      <c r="T109" s="34">
        <v>43216</v>
      </c>
      <c r="U109" s="17">
        <v>0.49305555555555558</v>
      </c>
      <c r="V109" s="17">
        <v>0.52777777777777779</v>
      </c>
      <c r="W109" s="18"/>
      <c r="X109" s="17">
        <f t="shared" si="28"/>
        <v>3.472222222222221E-2</v>
      </c>
      <c r="Y109" s="134" t="s">
        <v>42</v>
      </c>
      <c r="Z109" s="135"/>
      <c r="AA109" s="136"/>
    </row>
    <row r="110" spans="1:29" ht="13.8" thickBot="1" x14ac:dyDescent="0.3">
      <c r="A110" s="18" t="s">
        <v>7</v>
      </c>
      <c r="B110" s="34">
        <v>43217</v>
      </c>
      <c r="C110" s="17">
        <v>0.33333333333333331</v>
      </c>
      <c r="D110" s="17">
        <v>0.39930555555555558</v>
      </c>
      <c r="E110" s="18"/>
      <c r="F110" s="17">
        <f t="shared" si="26"/>
        <v>6.5972222222222265E-2</v>
      </c>
      <c r="G110" s="134" t="s">
        <v>44</v>
      </c>
      <c r="H110" s="135"/>
      <c r="I110" s="136"/>
      <c r="J110" s="91" t="s">
        <v>9</v>
      </c>
      <c r="K110" s="40">
        <v>43220</v>
      </c>
      <c r="L110" s="35">
        <v>0.48194444444444445</v>
      </c>
      <c r="M110" s="35">
        <v>0.75</v>
      </c>
      <c r="N110" s="36"/>
      <c r="O110" s="43">
        <f t="shared" si="29"/>
        <v>0.26805555555555555</v>
      </c>
      <c r="P110" s="137" t="s">
        <v>43</v>
      </c>
      <c r="Q110" s="138"/>
      <c r="R110" s="139"/>
      <c r="S110" s="69" t="s">
        <v>8</v>
      </c>
      <c r="T110" s="34">
        <v>43216</v>
      </c>
      <c r="U110" s="17">
        <v>0.66666666666666663</v>
      </c>
      <c r="V110" s="17">
        <v>0.75</v>
      </c>
      <c r="W110" s="18"/>
      <c r="X110" s="17">
        <f t="shared" si="28"/>
        <v>8.333333333333337E-2</v>
      </c>
      <c r="Y110" s="134" t="s">
        <v>44</v>
      </c>
      <c r="Z110" s="135"/>
      <c r="AA110" s="136"/>
    </row>
    <row r="111" spans="1:29" ht="14.4" thickTop="1" thickBot="1" x14ac:dyDescent="0.3">
      <c r="A111" s="36" t="s">
        <v>7</v>
      </c>
      <c r="B111" s="40">
        <v>43220</v>
      </c>
      <c r="C111" s="35">
        <v>0.52361111111111114</v>
      </c>
      <c r="D111" s="35">
        <v>0.6743055555555556</v>
      </c>
      <c r="E111" s="36"/>
      <c r="F111" s="17">
        <f t="shared" si="26"/>
        <v>0.15069444444444446</v>
      </c>
      <c r="G111" s="137" t="s">
        <v>44</v>
      </c>
      <c r="H111" s="138"/>
      <c r="I111" s="139"/>
      <c r="K111" s="28"/>
      <c r="L111" s="29"/>
      <c r="M111" s="29"/>
      <c r="O111" s="73">
        <f ca="1">SUM(O101:O113)</f>
        <v>0.93333333333333335</v>
      </c>
      <c r="P111" s="129"/>
      <c r="Q111" s="129"/>
      <c r="R111" s="129"/>
      <c r="S111" s="92" t="s">
        <v>8</v>
      </c>
      <c r="T111" s="93">
        <v>1.2527777777777778</v>
      </c>
      <c r="U111" s="35">
        <v>0.625</v>
      </c>
      <c r="V111" s="35">
        <v>0.86319444444444438</v>
      </c>
      <c r="W111" s="36"/>
      <c r="X111" s="43">
        <f t="shared" si="28"/>
        <v>0.23819444444444438</v>
      </c>
      <c r="Y111" s="137" t="s">
        <v>44</v>
      </c>
      <c r="Z111" s="138"/>
      <c r="AA111" s="139"/>
    </row>
    <row r="112" spans="1:29" ht="14.4" thickTop="1" thickBot="1" x14ac:dyDescent="0.3">
      <c r="A112" s="87"/>
      <c r="B112" s="88"/>
      <c r="C112" s="89"/>
      <c r="D112" s="89"/>
      <c r="E112" s="90"/>
      <c r="F112" s="86">
        <f>SUM(F99:F111)</f>
        <v>0.97708333333333353</v>
      </c>
      <c r="G112" s="140"/>
      <c r="H112" s="129"/>
      <c r="I112" s="129"/>
      <c r="K112" s="28"/>
      <c r="L112" s="29"/>
      <c r="M112" s="29"/>
      <c r="O112" s="29"/>
      <c r="P112" s="129"/>
      <c r="Q112" s="129"/>
      <c r="R112" s="129"/>
      <c r="T112" s="28"/>
      <c r="U112" s="29"/>
      <c r="V112" s="29"/>
      <c r="X112" s="73">
        <f>SUM(X101:X111)</f>
        <v>0.93958333333333344</v>
      </c>
      <c r="Y112" s="129"/>
      <c r="Z112" s="129"/>
      <c r="AA112" s="129"/>
    </row>
    <row r="113" spans="1:29" ht="13.8" thickTop="1" x14ac:dyDescent="0.25">
      <c r="B113" s="28"/>
      <c r="C113" s="29"/>
      <c r="D113" s="29"/>
      <c r="F113" s="29"/>
      <c r="G113" s="129"/>
      <c r="H113" s="129"/>
      <c r="I113" s="129"/>
      <c r="K113" s="28"/>
      <c r="L113" s="29"/>
      <c r="M113" s="29"/>
      <c r="N113" s="29"/>
      <c r="O113" s="29"/>
      <c r="P113" s="129"/>
      <c r="Q113" s="129"/>
      <c r="R113" s="129"/>
      <c r="T113" s="28"/>
      <c r="U113" s="29"/>
      <c r="V113" s="29"/>
      <c r="W113" s="29"/>
      <c r="X113" s="29"/>
      <c r="Y113" s="129"/>
      <c r="Z113" s="129"/>
      <c r="AA113" s="129"/>
    </row>
    <row r="114" spans="1:29" x14ac:dyDescent="0.25">
      <c r="B114" s="28"/>
      <c r="C114" s="29"/>
      <c r="D114" s="29"/>
      <c r="F114" s="29"/>
      <c r="G114" s="129"/>
      <c r="H114" s="129"/>
      <c r="I114" s="129"/>
      <c r="K114" s="3"/>
      <c r="T114" s="3"/>
    </row>
    <row r="115" spans="1:29" ht="22.8" x14ac:dyDescent="0.25">
      <c r="A115" s="119" t="s">
        <v>1</v>
      </c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 spans="1:29" x14ac:dyDescent="0.25">
      <c r="A116" s="65"/>
      <c r="B116" s="66"/>
      <c r="C116" s="65"/>
      <c r="D116" s="65"/>
      <c r="E116" s="65"/>
      <c r="F116" s="65"/>
      <c r="G116" s="120" t="s">
        <v>46</v>
      </c>
      <c r="H116" s="121"/>
      <c r="I116" s="122"/>
      <c r="J116" s="65"/>
      <c r="K116" s="65"/>
      <c r="L116" s="65"/>
      <c r="M116" s="65"/>
      <c r="N116" s="65"/>
      <c r="O116" s="65"/>
      <c r="P116" s="120" t="str">
        <f>G116</f>
        <v>Sprint: Mai</v>
      </c>
      <c r="Q116" s="121"/>
      <c r="R116" s="122"/>
      <c r="S116" s="65"/>
      <c r="T116" s="65"/>
      <c r="U116" s="65"/>
      <c r="V116" s="65"/>
      <c r="W116" s="65"/>
      <c r="X116" s="65"/>
      <c r="Y116" s="120" t="str">
        <f>G116</f>
        <v>Sprint: Mai</v>
      </c>
      <c r="Z116" s="121"/>
      <c r="AA116" s="122"/>
    </row>
    <row r="117" spans="1:29" ht="13.8" thickBot="1" x14ac:dyDescent="0.3">
      <c r="A117" s="67" t="s">
        <v>7</v>
      </c>
      <c r="B117" s="68" t="s">
        <v>6</v>
      </c>
      <c r="C117" s="67" t="s">
        <v>2</v>
      </c>
      <c r="D117" s="67" t="s">
        <v>3</v>
      </c>
      <c r="E117" s="67" t="s">
        <v>4</v>
      </c>
      <c r="F117" s="67" t="s">
        <v>0</v>
      </c>
      <c r="G117" s="123" t="s">
        <v>5</v>
      </c>
      <c r="H117" s="124"/>
      <c r="I117" s="124"/>
      <c r="J117" s="75" t="s">
        <v>9</v>
      </c>
      <c r="K117" s="67" t="s">
        <v>6</v>
      </c>
      <c r="L117" s="67" t="s">
        <v>2</v>
      </c>
      <c r="M117" s="67" t="s">
        <v>3</v>
      </c>
      <c r="N117" s="67" t="s">
        <v>4</v>
      </c>
      <c r="O117" s="67" t="s">
        <v>0</v>
      </c>
      <c r="P117" s="123" t="s">
        <v>5</v>
      </c>
      <c r="Q117" s="124"/>
      <c r="R117" s="124"/>
      <c r="S117" s="75" t="s">
        <v>8</v>
      </c>
      <c r="T117" s="67" t="s">
        <v>6</v>
      </c>
      <c r="U117" s="67" t="s">
        <v>2</v>
      </c>
      <c r="V117" s="67" t="s">
        <v>3</v>
      </c>
      <c r="W117" s="67" t="s">
        <v>4</v>
      </c>
      <c r="X117" s="67" t="s">
        <v>0</v>
      </c>
      <c r="Y117" s="123" t="s">
        <v>5</v>
      </c>
      <c r="Z117" s="124"/>
      <c r="AA117" s="125"/>
      <c r="AC117" s="94"/>
    </row>
    <row r="118" spans="1:29" ht="14.4" thickTop="1" thickBot="1" x14ac:dyDescent="0.3">
      <c r="A118" s="18" t="s">
        <v>7</v>
      </c>
      <c r="B118" s="34">
        <v>43344</v>
      </c>
      <c r="C118" s="17">
        <v>0.33333333333333331</v>
      </c>
      <c r="D118" s="17">
        <v>0.41666666666666669</v>
      </c>
      <c r="E118" s="18"/>
      <c r="F118" s="17">
        <f t="shared" ref="F118:F128" si="30">SUM(D118-C118)</f>
        <v>8.333333333333337E-2</v>
      </c>
      <c r="G118" s="112" t="s">
        <v>47</v>
      </c>
      <c r="H118" s="113"/>
      <c r="I118" s="114"/>
      <c r="J118" s="69" t="s">
        <v>9</v>
      </c>
      <c r="K118" s="34">
        <v>43344</v>
      </c>
      <c r="L118" s="17">
        <v>0.33333333333333331</v>
      </c>
      <c r="M118" s="17">
        <v>0.41666666666666669</v>
      </c>
      <c r="N118" s="18"/>
      <c r="O118" s="17">
        <f t="shared" ref="O118:O128" si="31">SUM(M118-L118)</f>
        <v>8.333333333333337E-2</v>
      </c>
      <c r="P118" s="112" t="s">
        <v>47</v>
      </c>
      <c r="Q118" s="113"/>
      <c r="R118" s="114"/>
      <c r="S118" s="69" t="s">
        <v>8</v>
      </c>
      <c r="T118" s="34">
        <v>43345</v>
      </c>
      <c r="U118" s="17">
        <v>0.70833333333333337</v>
      </c>
      <c r="V118" s="17">
        <v>0.83333333333333337</v>
      </c>
      <c r="W118" s="18"/>
      <c r="X118" s="17">
        <f t="shared" ref="X118:X127" si="32">SUM(V118-U118)</f>
        <v>0.125</v>
      </c>
      <c r="Y118" s="112" t="s">
        <v>47</v>
      </c>
      <c r="Z118" s="113"/>
      <c r="AA118" s="114"/>
      <c r="AB118" s="95" t="s">
        <v>19</v>
      </c>
      <c r="AC118" s="25">
        <f>SUM(X128+O129+F129)</f>
        <v>2.2361111111111116</v>
      </c>
    </row>
    <row r="119" spans="1:29" ht="13.8" thickTop="1" x14ac:dyDescent="0.25">
      <c r="A119" s="18" t="s">
        <v>7</v>
      </c>
      <c r="B119" s="34">
        <v>43344</v>
      </c>
      <c r="C119" s="17">
        <v>0.66666666666666663</v>
      </c>
      <c r="D119" s="17">
        <v>0.75</v>
      </c>
      <c r="E119" s="18"/>
      <c r="F119" s="17">
        <f t="shared" si="30"/>
        <v>8.333333333333337E-2</v>
      </c>
      <c r="G119" s="112" t="s">
        <v>47</v>
      </c>
      <c r="H119" s="113"/>
      <c r="I119" s="114"/>
      <c r="J119" s="69" t="s">
        <v>9</v>
      </c>
      <c r="K119" s="34">
        <v>43344</v>
      </c>
      <c r="L119" s="17">
        <v>0.66666666666666663</v>
      </c>
      <c r="M119" s="17">
        <v>0.75</v>
      </c>
      <c r="N119" s="18"/>
      <c r="O119" s="17">
        <f t="shared" si="31"/>
        <v>8.333333333333337E-2</v>
      </c>
      <c r="P119" s="112" t="s">
        <v>47</v>
      </c>
      <c r="Q119" s="113"/>
      <c r="R119" s="114"/>
      <c r="S119" s="69" t="s">
        <v>8</v>
      </c>
      <c r="T119" s="34">
        <v>43346</v>
      </c>
      <c r="U119" s="17">
        <v>0.49305555555555558</v>
      </c>
      <c r="V119" s="17">
        <v>0.52777777777777779</v>
      </c>
      <c r="W119" s="18"/>
      <c r="X119" s="17">
        <f t="shared" si="32"/>
        <v>3.472222222222221E-2</v>
      </c>
      <c r="Y119" s="112" t="s">
        <v>47</v>
      </c>
      <c r="Z119" s="113"/>
      <c r="AA119" s="114"/>
    </row>
    <row r="120" spans="1:29" x14ac:dyDescent="0.25">
      <c r="A120" s="18" t="s">
        <v>7</v>
      </c>
      <c r="B120" s="34">
        <v>43344</v>
      </c>
      <c r="C120" s="17">
        <v>0.49305555555555558</v>
      </c>
      <c r="D120" s="17">
        <v>0.52777777777777779</v>
      </c>
      <c r="E120" s="18"/>
      <c r="F120" s="17">
        <f t="shared" si="30"/>
        <v>3.472222222222221E-2</v>
      </c>
      <c r="G120" s="112" t="s">
        <v>47</v>
      </c>
      <c r="H120" s="113"/>
      <c r="I120" s="114"/>
      <c r="J120" s="69" t="s">
        <v>9</v>
      </c>
      <c r="K120" s="34">
        <v>43344</v>
      </c>
      <c r="L120" s="17">
        <v>0.49305555555555558</v>
      </c>
      <c r="M120" s="17">
        <v>0.52777777777777779</v>
      </c>
      <c r="N120" s="18"/>
      <c r="O120" s="17">
        <f t="shared" si="31"/>
        <v>3.472222222222221E-2</v>
      </c>
      <c r="P120" s="112" t="s">
        <v>47</v>
      </c>
      <c r="Q120" s="113"/>
      <c r="R120" s="114"/>
      <c r="S120" s="69" t="s">
        <v>8</v>
      </c>
      <c r="T120" s="34">
        <v>43347</v>
      </c>
      <c r="U120" s="17">
        <v>0.41666666666666669</v>
      </c>
      <c r="V120" s="17">
        <v>0.5</v>
      </c>
      <c r="W120" s="18"/>
      <c r="X120" s="17">
        <f t="shared" si="32"/>
        <v>8.3333333333333315E-2</v>
      </c>
      <c r="Y120" s="112" t="s">
        <v>47</v>
      </c>
      <c r="Z120" s="113"/>
      <c r="AA120" s="114"/>
    </row>
    <row r="121" spans="1:29" ht="13.2" customHeight="1" x14ac:dyDescent="0.25">
      <c r="A121" s="18" t="s">
        <v>7</v>
      </c>
      <c r="B121" s="34">
        <v>43345</v>
      </c>
      <c r="C121" s="17">
        <v>0.70833333333333337</v>
      </c>
      <c r="D121" s="17">
        <v>0.83333333333333337</v>
      </c>
      <c r="E121" s="18"/>
      <c r="F121" s="17">
        <f t="shared" si="30"/>
        <v>0.125</v>
      </c>
      <c r="G121" s="112" t="s">
        <v>47</v>
      </c>
      <c r="H121" s="113"/>
      <c r="I121" s="114"/>
      <c r="J121" s="69" t="s">
        <v>9</v>
      </c>
      <c r="K121" s="34">
        <v>43345</v>
      </c>
      <c r="L121" s="17">
        <v>0.70833333333333337</v>
      </c>
      <c r="M121" s="17">
        <v>0.83333333333333337</v>
      </c>
      <c r="N121" s="18"/>
      <c r="O121" s="17">
        <f t="shared" si="31"/>
        <v>0.125</v>
      </c>
      <c r="P121" s="112" t="s">
        <v>47</v>
      </c>
      <c r="Q121" s="113"/>
      <c r="R121" s="114"/>
      <c r="S121" s="69" t="s">
        <v>8</v>
      </c>
      <c r="T121" s="34">
        <v>43228</v>
      </c>
      <c r="U121" s="17">
        <v>0.33333333333333331</v>
      </c>
      <c r="V121" s="17">
        <v>0.41666666666666669</v>
      </c>
      <c r="W121" s="18"/>
      <c r="X121" s="17">
        <f t="shared" si="32"/>
        <v>8.333333333333337E-2</v>
      </c>
      <c r="Y121" s="112" t="s">
        <v>48</v>
      </c>
      <c r="Z121" s="113"/>
      <c r="AA121" s="114"/>
    </row>
    <row r="122" spans="1:29" x14ac:dyDescent="0.25">
      <c r="A122" s="18" t="s">
        <v>7</v>
      </c>
      <c r="B122" s="34">
        <v>43346</v>
      </c>
      <c r="C122" s="17">
        <v>0.49305555555555558</v>
      </c>
      <c r="D122" s="17">
        <v>0.52777777777777779</v>
      </c>
      <c r="E122" s="18"/>
      <c r="F122" s="17">
        <f t="shared" si="30"/>
        <v>3.472222222222221E-2</v>
      </c>
      <c r="G122" s="112" t="s">
        <v>47</v>
      </c>
      <c r="H122" s="113"/>
      <c r="I122" s="114"/>
      <c r="J122" s="69" t="s">
        <v>9</v>
      </c>
      <c r="K122" s="34">
        <v>43346</v>
      </c>
      <c r="L122" s="17">
        <v>0.49305555555555558</v>
      </c>
      <c r="M122" s="17">
        <v>0.52777777777777779</v>
      </c>
      <c r="N122" s="18"/>
      <c r="O122" s="17">
        <f t="shared" si="31"/>
        <v>3.472222222222221E-2</v>
      </c>
      <c r="P122" s="112" t="s">
        <v>47</v>
      </c>
      <c r="Q122" s="113"/>
      <c r="R122" s="114"/>
      <c r="S122" s="69" t="s">
        <v>8</v>
      </c>
      <c r="T122" s="34">
        <v>43228</v>
      </c>
      <c r="U122" s="17">
        <v>0.66666666666666663</v>
      </c>
      <c r="V122" s="17">
        <v>0.75</v>
      </c>
      <c r="W122" s="18"/>
      <c r="X122" s="17">
        <f t="shared" si="32"/>
        <v>8.333333333333337E-2</v>
      </c>
      <c r="Y122" s="112" t="s">
        <v>48</v>
      </c>
      <c r="Z122" s="113"/>
      <c r="AA122" s="114"/>
    </row>
    <row r="123" spans="1:29" x14ac:dyDescent="0.25">
      <c r="A123" s="18" t="s">
        <v>7</v>
      </c>
      <c r="B123" s="34">
        <v>43347</v>
      </c>
      <c r="C123" s="17">
        <v>0.41666666666666669</v>
      </c>
      <c r="D123" s="17">
        <v>0.5</v>
      </c>
      <c r="E123" s="17"/>
      <c r="F123" s="17">
        <f t="shared" si="30"/>
        <v>8.3333333333333315E-2</v>
      </c>
      <c r="G123" s="112" t="s">
        <v>47</v>
      </c>
      <c r="H123" s="113"/>
      <c r="I123" s="114"/>
      <c r="J123" s="69" t="s">
        <v>9</v>
      </c>
      <c r="K123" s="34">
        <v>43347</v>
      </c>
      <c r="L123" s="17">
        <v>0.41666666666666669</v>
      </c>
      <c r="M123" s="17">
        <v>0.5</v>
      </c>
      <c r="N123" s="18"/>
      <c r="O123" s="17">
        <f t="shared" si="31"/>
        <v>8.3333333333333315E-2</v>
      </c>
      <c r="P123" s="112" t="s">
        <v>47</v>
      </c>
      <c r="Q123" s="113"/>
      <c r="R123" s="114"/>
      <c r="S123" s="69" t="s">
        <v>8</v>
      </c>
      <c r="T123" s="34">
        <v>43229</v>
      </c>
      <c r="U123" s="17">
        <v>0.66666666666666663</v>
      </c>
      <c r="V123" s="17">
        <v>0.70833333333333337</v>
      </c>
      <c r="W123" s="18"/>
      <c r="X123" s="17">
        <f t="shared" si="32"/>
        <v>4.1666666666666741E-2</v>
      </c>
      <c r="Y123" s="112" t="s">
        <v>48</v>
      </c>
      <c r="Z123" s="113"/>
      <c r="AA123" s="114"/>
    </row>
    <row r="124" spans="1:29" x14ac:dyDescent="0.25">
      <c r="A124" s="18" t="s">
        <v>7</v>
      </c>
      <c r="B124" s="34">
        <v>43228</v>
      </c>
      <c r="C124" s="17">
        <v>0.33333333333333331</v>
      </c>
      <c r="D124" s="17">
        <v>0.41666666666666669</v>
      </c>
      <c r="E124" s="18"/>
      <c r="F124" s="17">
        <f t="shared" si="30"/>
        <v>8.333333333333337E-2</v>
      </c>
      <c r="G124" s="112" t="s">
        <v>48</v>
      </c>
      <c r="H124" s="113"/>
      <c r="I124" s="114"/>
      <c r="J124" s="69" t="s">
        <v>9</v>
      </c>
      <c r="K124" s="34">
        <v>43228</v>
      </c>
      <c r="L124" s="17">
        <v>0.33333333333333331</v>
      </c>
      <c r="M124" s="17">
        <v>0.41666666666666669</v>
      </c>
      <c r="N124" s="18"/>
      <c r="O124" s="17">
        <f t="shared" si="31"/>
        <v>8.333333333333337E-2</v>
      </c>
      <c r="P124" s="112" t="s">
        <v>48</v>
      </c>
      <c r="Q124" s="113"/>
      <c r="R124" s="114"/>
      <c r="S124" s="69" t="s">
        <v>8</v>
      </c>
      <c r="T124" s="34">
        <v>43230</v>
      </c>
      <c r="U124" s="17">
        <v>0.49305555555555558</v>
      </c>
      <c r="V124" s="17">
        <v>0.52777777777777779</v>
      </c>
      <c r="W124" s="18"/>
      <c r="X124" s="17">
        <f t="shared" si="32"/>
        <v>3.472222222222221E-2</v>
      </c>
      <c r="Y124" s="112" t="s">
        <v>48</v>
      </c>
      <c r="Z124" s="113"/>
      <c r="AA124" s="114"/>
    </row>
    <row r="125" spans="1:29" x14ac:dyDescent="0.25">
      <c r="A125" s="18" t="s">
        <v>7</v>
      </c>
      <c r="B125" s="34">
        <v>43228</v>
      </c>
      <c r="C125" s="17">
        <v>0.66666666666666663</v>
      </c>
      <c r="D125" s="17">
        <v>0.75</v>
      </c>
      <c r="E125" s="18"/>
      <c r="F125" s="17">
        <f t="shared" si="30"/>
        <v>8.333333333333337E-2</v>
      </c>
      <c r="G125" s="112" t="s">
        <v>48</v>
      </c>
      <c r="H125" s="113"/>
      <c r="I125" s="114"/>
      <c r="J125" s="69" t="s">
        <v>9</v>
      </c>
      <c r="K125" s="34">
        <v>43228</v>
      </c>
      <c r="L125" s="17">
        <v>0.66666666666666663</v>
      </c>
      <c r="M125" s="17">
        <v>0.75</v>
      </c>
      <c r="N125" s="18"/>
      <c r="O125" s="17">
        <f t="shared" si="31"/>
        <v>8.333333333333337E-2</v>
      </c>
      <c r="P125" s="126" t="s">
        <v>48</v>
      </c>
      <c r="Q125" s="127"/>
      <c r="R125" s="128"/>
      <c r="S125" s="69" t="s">
        <v>8</v>
      </c>
      <c r="T125" s="34">
        <v>43231</v>
      </c>
      <c r="U125" s="17">
        <v>0.70833333333333337</v>
      </c>
      <c r="V125" s="17">
        <v>0.79166666666666663</v>
      </c>
      <c r="W125" s="18"/>
      <c r="X125" s="17">
        <f t="shared" si="32"/>
        <v>8.3333333333333259E-2</v>
      </c>
      <c r="Y125" s="134" t="s">
        <v>50</v>
      </c>
      <c r="Z125" s="135"/>
      <c r="AA125" s="136"/>
    </row>
    <row r="126" spans="1:29" ht="13.2" customHeight="1" x14ac:dyDescent="0.25">
      <c r="A126" s="18" t="s">
        <v>7</v>
      </c>
      <c r="B126" s="34">
        <v>43229</v>
      </c>
      <c r="C126" s="17">
        <v>0.66666666666666663</v>
      </c>
      <c r="D126" s="17">
        <v>0.70833333333333337</v>
      </c>
      <c r="E126" s="18"/>
      <c r="F126" s="17">
        <f t="shared" si="30"/>
        <v>4.1666666666666741E-2</v>
      </c>
      <c r="G126" s="112" t="s">
        <v>48</v>
      </c>
      <c r="H126" s="113"/>
      <c r="I126" s="114"/>
      <c r="J126" s="69" t="s">
        <v>9</v>
      </c>
      <c r="K126" s="34">
        <v>43229</v>
      </c>
      <c r="L126" s="17">
        <v>0.66666666666666663</v>
      </c>
      <c r="M126" s="17">
        <v>0.70833333333333337</v>
      </c>
      <c r="N126" s="18"/>
      <c r="O126" s="17">
        <f t="shared" si="31"/>
        <v>4.1666666666666741E-2</v>
      </c>
      <c r="P126" s="112" t="s">
        <v>48</v>
      </c>
      <c r="Q126" s="113"/>
      <c r="R126" s="114"/>
      <c r="S126" s="69" t="s">
        <v>8</v>
      </c>
      <c r="T126" s="97">
        <v>43232</v>
      </c>
      <c r="U126" s="50">
        <v>0.625</v>
      </c>
      <c r="V126" s="50">
        <v>0.70833333333333337</v>
      </c>
      <c r="W126" s="18"/>
      <c r="X126" s="17">
        <f t="shared" si="32"/>
        <v>8.333333333333337E-2</v>
      </c>
      <c r="Y126" s="134" t="s">
        <v>50</v>
      </c>
      <c r="Z126" s="135"/>
      <c r="AA126" s="136"/>
    </row>
    <row r="127" spans="1:29" ht="13.8" thickBot="1" x14ac:dyDescent="0.3">
      <c r="A127" s="18" t="s">
        <v>7</v>
      </c>
      <c r="B127" s="34">
        <v>43230</v>
      </c>
      <c r="C127" s="17">
        <v>0.49305555555555558</v>
      </c>
      <c r="D127" s="17">
        <v>0.52777777777777779</v>
      </c>
      <c r="E127" s="18"/>
      <c r="F127" s="17">
        <f t="shared" si="30"/>
        <v>3.472222222222221E-2</v>
      </c>
      <c r="G127" s="134" t="s">
        <v>49</v>
      </c>
      <c r="H127" s="135"/>
      <c r="I127" s="136"/>
      <c r="J127" s="69" t="s">
        <v>9</v>
      </c>
      <c r="K127" s="34">
        <v>43230</v>
      </c>
      <c r="L127" s="17">
        <v>0.49305555555555558</v>
      </c>
      <c r="M127" s="17">
        <v>0.52777777777777779</v>
      </c>
      <c r="N127" s="18"/>
      <c r="O127" s="17">
        <f t="shared" si="31"/>
        <v>3.472222222222221E-2</v>
      </c>
      <c r="P127" s="112" t="s">
        <v>48</v>
      </c>
      <c r="Q127" s="113"/>
      <c r="R127" s="114"/>
      <c r="S127" s="100" t="s">
        <v>8</v>
      </c>
      <c r="T127" s="71">
        <v>43233</v>
      </c>
      <c r="U127" s="72">
        <v>0.54166666666666663</v>
      </c>
      <c r="V127" s="72">
        <v>0.66666666666666663</v>
      </c>
      <c r="W127" s="96"/>
      <c r="X127" s="17">
        <f t="shared" si="32"/>
        <v>0.125</v>
      </c>
      <c r="Y127" s="199" t="s">
        <v>49</v>
      </c>
      <c r="Z127" s="200"/>
      <c r="AA127" s="201"/>
    </row>
    <row r="128" spans="1:29" ht="13.8" thickBot="1" x14ac:dyDescent="0.3">
      <c r="A128" s="96" t="s">
        <v>7</v>
      </c>
      <c r="B128" s="71">
        <v>43234</v>
      </c>
      <c r="C128" s="72">
        <v>0.625</v>
      </c>
      <c r="D128" s="72">
        <v>0.66666666666666663</v>
      </c>
      <c r="E128" s="96"/>
      <c r="F128" s="17">
        <f t="shared" si="30"/>
        <v>4.166666666666663E-2</v>
      </c>
      <c r="G128" s="199" t="s">
        <v>45</v>
      </c>
      <c r="H128" s="200"/>
      <c r="I128" s="201"/>
      <c r="J128" s="91" t="s">
        <v>9</v>
      </c>
      <c r="K128" s="71">
        <v>43234</v>
      </c>
      <c r="L128" s="72">
        <v>0.625</v>
      </c>
      <c r="M128" s="72">
        <v>0.66666666666666663</v>
      </c>
      <c r="N128" s="96"/>
      <c r="O128" s="43">
        <f t="shared" si="31"/>
        <v>4.166666666666663E-2</v>
      </c>
      <c r="P128" s="199" t="s">
        <v>49</v>
      </c>
      <c r="Q128" s="200"/>
      <c r="R128" s="201"/>
      <c r="T128" s="28"/>
      <c r="U128" s="29"/>
      <c r="V128" s="29"/>
      <c r="X128" s="98">
        <f>SUM(X118:X127)</f>
        <v>0.77777777777777779</v>
      </c>
      <c r="Y128" s="129"/>
      <c r="Z128" s="129"/>
      <c r="AA128" s="129"/>
    </row>
    <row r="129" spans="1:29" ht="13.8" thickBot="1" x14ac:dyDescent="0.3">
      <c r="B129" s="28"/>
      <c r="C129" s="29"/>
      <c r="D129" s="29"/>
      <c r="F129" s="101">
        <f>SUM(F118:F128)</f>
        <v>0.72916666666666685</v>
      </c>
      <c r="G129" s="129"/>
      <c r="H129" s="129"/>
      <c r="I129" s="129"/>
      <c r="K129" s="28"/>
      <c r="L129" s="29"/>
      <c r="M129" s="29"/>
      <c r="O129" s="73">
        <f>SUM(O118:O128)</f>
        <v>0.72916666666666685</v>
      </c>
      <c r="P129" s="129"/>
      <c r="Q129" s="129"/>
      <c r="R129" s="129"/>
      <c r="T129" s="99"/>
      <c r="U129" s="29"/>
      <c r="V129" s="29"/>
      <c r="X129" s="29"/>
      <c r="Y129" s="129"/>
      <c r="Z129" s="129"/>
      <c r="AA129" s="129"/>
    </row>
    <row r="130" spans="1:29" ht="13.8" thickTop="1" x14ac:dyDescent="0.25">
      <c r="B130" s="28"/>
      <c r="C130" s="29"/>
      <c r="D130" s="29"/>
      <c r="F130" s="87"/>
      <c r="G130" s="129"/>
      <c r="H130" s="129"/>
      <c r="I130" s="129"/>
      <c r="K130" s="28"/>
      <c r="L130" s="29"/>
      <c r="M130" s="29"/>
      <c r="O130" s="29"/>
      <c r="P130" s="129"/>
      <c r="Q130" s="129"/>
      <c r="R130" s="129"/>
      <c r="T130" s="28"/>
      <c r="U130" s="29"/>
      <c r="V130" s="29"/>
      <c r="Y130" s="129"/>
      <c r="Z130" s="129"/>
      <c r="AA130" s="129"/>
    </row>
    <row r="132" spans="1:29" ht="22.8" x14ac:dyDescent="0.25">
      <c r="A132" s="119" t="s">
        <v>1</v>
      </c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</row>
    <row r="133" spans="1:29" x14ac:dyDescent="0.25">
      <c r="A133" s="65"/>
      <c r="B133" s="66"/>
      <c r="C133" s="65"/>
      <c r="D133" s="65"/>
      <c r="E133" s="65"/>
      <c r="F133" s="65"/>
      <c r="G133" s="120" t="s">
        <v>46</v>
      </c>
      <c r="H133" s="121"/>
      <c r="I133" s="122"/>
      <c r="J133" s="65"/>
      <c r="K133" s="65"/>
      <c r="L133" s="65"/>
      <c r="M133" s="65"/>
      <c r="N133" s="65"/>
      <c r="O133" s="65"/>
      <c r="P133" s="120" t="str">
        <f>G133</f>
        <v>Sprint: Mai</v>
      </c>
      <c r="Q133" s="121"/>
      <c r="R133" s="122"/>
      <c r="S133" s="65"/>
      <c r="T133" s="65"/>
      <c r="U133" s="65"/>
      <c r="V133" s="65"/>
      <c r="W133" s="65"/>
      <c r="X133" s="65"/>
      <c r="Y133" s="120" t="str">
        <f>G133</f>
        <v>Sprint: Mai</v>
      </c>
      <c r="Z133" s="121"/>
      <c r="AA133" s="122"/>
    </row>
    <row r="134" spans="1:29" ht="13.8" thickBot="1" x14ac:dyDescent="0.3">
      <c r="A134" s="67" t="s">
        <v>7</v>
      </c>
      <c r="B134" s="68" t="s">
        <v>6</v>
      </c>
      <c r="C134" s="67" t="s">
        <v>2</v>
      </c>
      <c r="D134" s="67" t="s">
        <v>3</v>
      </c>
      <c r="E134" s="67" t="s">
        <v>4</v>
      </c>
      <c r="F134" s="67" t="s">
        <v>0</v>
      </c>
      <c r="G134" s="123" t="s">
        <v>5</v>
      </c>
      <c r="H134" s="124"/>
      <c r="I134" s="124"/>
      <c r="J134" s="75" t="s">
        <v>9</v>
      </c>
      <c r="K134" s="67" t="s">
        <v>6</v>
      </c>
      <c r="L134" s="67" t="s">
        <v>2</v>
      </c>
      <c r="M134" s="67" t="s">
        <v>3</v>
      </c>
      <c r="N134" s="67" t="s">
        <v>4</v>
      </c>
      <c r="O134" s="67" t="s">
        <v>0</v>
      </c>
      <c r="P134" s="123" t="s">
        <v>5</v>
      </c>
      <c r="Q134" s="124"/>
      <c r="R134" s="124"/>
      <c r="S134" s="75" t="s">
        <v>8</v>
      </c>
      <c r="T134" s="67" t="s">
        <v>6</v>
      </c>
      <c r="U134" s="67" t="s">
        <v>2</v>
      </c>
      <c r="V134" s="67" t="s">
        <v>3</v>
      </c>
      <c r="W134" s="67" t="s">
        <v>4</v>
      </c>
      <c r="X134" s="67" t="s">
        <v>0</v>
      </c>
      <c r="Y134" s="123" t="s">
        <v>5</v>
      </c>
      <c r="Z134" s="124"/>
      <c r="AA134" s="125"/>
      <c r="AC134" s="94"/>
    </row>
    <row r="135" spans="1:29" ht="14.4" thickTop="1" thickBot="1" x14ac:dyDescent="0.3">
      <c r="A135" s="18" t="s">
        <v>7</v>
      </c>
      <c r="B135" s="34">
        <v>43235</v>
      </c>
      <c r="C135" s="17">
        <v>0.33333333333333331</v>
      </c>
      <c r="D135" s="17">
        <v>0.41666666666666669</v>
      </c>
      <c r="E135" s="18"/>
      <c r="F135" s="17">
        <f t="shared" ref="F135:F137" si="33">SUM(D135-C135)</f>
        <v>8.333333333333337E-2</v>
      </c>
      <c r="G135" s="112" t="s">
        <v>48</v>
      </c>
      <c r="H135" s="113"/>
      <c r="I135" s="114"/>
      <c r="J135" s="69" t="s">
        <v>9</v>
      </c>
      <c r="K135" s="34">
        <v>43235</v>
      </c>
      <c r="L135" s="17">
        <v>0.33333333333333331</v>
      </c>
      <c r="M135" s="17">
        <v>0.41666666666666669</v>
      </c>
      <c r="N135" s="18"/>
      <c r="O135" s="17">
        <f t="shared" ref="O135:O138" si="34">SUM(M135-L135)</f>
        <v>8.333333333333337E-2</v>
      </c>
      <c r="P135" s="112" t="s">
        <v>54</v>
      </c>
      <c r="Q135" s="113"/>
      <c r="R135" s="114"/>
      <c r="S135" s="69" t="s">
        <v>8</v>
      </c>
      <c r="T135" s="34">
        <v>43235</v>
      </c>
      <c r="U135" s="17">
        <v>0.33333333333333331</v>
      </c>
      <c r="V135" s="17">
        <v>0.41666666666666669</v>
      </c>
      <c r="W135" s="18"/>
      <c r="X135" s="17">
        <f t="shared" ref="X135:X140" si="35">SUM(V135-U135)</f>
        <v>8.333333333333337E-2</v>
      </c>
      <c r="Y135" s="112" t="s">
        <v>48</v>
      </c>
      <c r="Z135" s="113"/>
      <c r="AA135" s="114"/>
      <c r="AB135" s="95" t="s">
        <v>19</v>
      </c>
      <c r="AC135" s="25">
        <v>2.0347222222222223</v>
      </c>
    </row>
    <row r="136" spans="1:29" ht="13.8" thickTop="1" x14ac:dyDescent="0.25">
      <c r="A136" s="18" t="s">
        <v>7</v>
      </c>
      <c r="B136" s="34">
        <v>43235</v>
      </c>
      <c r="C136" s="17">
        <v>0.66666666666666663</v>
      </c>
      <c r="D136" s="17">
        <v>0.75</v>
      </c>
      <c r="E136" s="18"/>
      <c r="F136" s="17">
        <f t="shared" si="33"/>
        <v>8.333333333333337E-2</v>
      </c>
      <c r="G136" s="112" t="s">
        <v>48</v>
      </c>
      <c r="H136" s="113"/>
      <c r="I136" s="114"/>
      <c r="J136" s="69" t="s">
        <v>9</v>
      </c>
      <c r="K136" s="34">
        <v>43235</v>
      </c>
      <c r="L136" s="17">
        <v>0.66666666666666663</v>
      </c>
      <c r="M136" s="17">
        <v>0.75</v>
      </c>
      <c r="N136" s="18"/>
      <c r="O136" s="17">
        <f t="shared" si="34"/>
        <v>8.333333333333337E-2</v>
      </c>
      <c r="P136" s="112" t="s">
        <v>48</v>
      </c>
      <c r="Q136" s="113"/>
      <c r="R136" s="114"/>
      <c r="S136" s="69" t="s">
        <v>8</v>
      </c>
      <c r="T136" s="34">
        <v>43235</v>
      </c>
      <c r="U136" s="17">
        <v>0.66666666666666663</v>
      </c>
      <c r="V136" s="17">
        <v>0.75</v>
      </c>
      <c r="W136" s="18"/>
      <c r="X136" s="17">
        <f t="shared" si="35"/>
        <v>8.333333333333337E-2</v>
      </c>
      <c r="Y136" s="112" t="s">
        <v>48</v>
      </c>
      <c r="Z136" s="113"/>
      <c r="AA136" s="114"/>
    </row>
    <row r="137" spans="1:29" x14ac:dyDescent="0.25">
      <c r="A137" s="18" t="s">
        <v>7</v>
      </c>
      <c r="B137" s="34">
        <v>43329</v>
      </c>
      <c r="C137" s="17">
        <v>0.49305555555555558</v>
      </c>
      <c r="D137" s="17">
        <v>0.52777777777777779</v>
      </c>
      <c r="E137" s="18"/>
      <c r="F137" s="17">
        <f t="shared" si="33"/>
        <v>3.472222222222221E-2</v>
      </c>
      <c r="G137" s="112" t="s">
        <v>48</v>
      </c>
      <c r="H137" s="113"/>
      <c r="I137" s="114"/>
      <c r="J137" s="69" t="s">
        <v>9</v>
      </c>
      <c r="K137" s="34">
        <v>43329</v>
      </c>
      <c r="L137" s="17">
        <v>0.49305555555555558</v>
      </c>
      <c r="M137" s="17">
        <v>0.52777777777777779</v>
      </c>
      <c r="N137" s="18"/>
      <c r="O137" s="17">
        <f t="shared" si="34"/>
        <v>3.472222222222221E-2</v>
      </c>
      <c r="P137" s="112" t="s">
        <v>48</v>
      </c>
      <c r="Q137" s="113"/>
      <c r="R137" s="114"/>
      <c r="S137" s="69" t="s">
        <v>8</v>
      </c>
      <c r="T137" s="34">
        <v>43329</v>
      </c>
      <c r="U137" s="17">
        <v>0.49305555555555558</v>
      </c>
      <c r="V137" s="17">
        <v>0.52777777777777779</v>
      </c>
      <c r="W137" s="18"/>
      <c r="X137" s="17">
        <f t="shared" si="35"/>
        <v>3.472222222222221E-2</v>
      </c>
      <c r="Y137" s="112" t="s">
        <v>48</v>
      </c>
      <c r="Z137" s="113"/>
      <c r="AA137" s="114"/>
    </row>
    <row r="138" spans="1:29" x14ac:dyDescent="0.25">
      <c r="A138" s="18" t="s">
        <v>7</v>
      </c>
      <c r="B138" s="34">
        <v>43242</v>
      </c>
      <c r="C138" s="17">
        <v>0.33333333333333331</v>
      </c>
      <c r="D138" s="17">
        <v>0.41666666666666669</v>
      </c>
      <c r="E138" s="17"/>
      <c r="F138" s="17">
        <f>SUM(D138-C138)</f>
        <v>8.333333333333337E-2</v>
      </c>
      <c r="G138" s="126" t="s">
        <v>51</v>
      </c>
      <c r="H138" s="127"/>
      <c r="I138" s="128"/>
      <c r="J138" s="69" t="s">
        <v>9</v>
      </c>
      <c r="K138" s="34">
        <v>43239</v>
      </c>
      <c r="L138" s="17">
        <v>0.5</v>
      </c>
      <c r="M138" s="17">
        <v>0.54166666666666663</v>
      </c>
      <c r="N138" s="17"/>
      <c r="O138" s="17">
        <f t="shared" si="34"/>
        <v>4.166666666666663E-2</v>
      </c>
      <c r="P138" s="112" t="s">
        <v>48</v>
      </c>
      <c r="Q138" s="113"/>
      <c r="R138" s="114"/>
      <c r="S138" s="69" t="s">
        <v>8</v>
      </c>
      <c r="T138" s="34">
        <v>43242</v>
      </c>
      <c r="U138" s="17">
        <v>0.33333333333333331</v>
      </c>
      <c r="V138" s="17">
        <v>0.41666666666666669</v>
      </c>
      <c r="W138" s="17"/>
      <c r="X138" s="17">
        <f t="shared" si="35"/>
        <v>8.333333333333337E-2</v>
      </c>
      <c r="Y138" s="112" t="s">
        <v>51</v>
      </c>
      <c r="Z138" s="113"/>
      <c r="AA138" s="114"/>
    </row>
    <row r="139" spans="1:29" ht="13.2" customHeight="1" x14ac:dyDescent="0.25">
      <c r="A139" s="18" t="s">
        <v>7</v>
      </c>
      <c r="B139" s="34">
        <v>43242</v>
      </c>
      <c r="C139" s="17">
        <v>0.66666666666666663</v>
      </c>
      <c r="D139" s="17">
        <v>0.75</v>
      </c>
      <c r="E139" s="18"/>
      <c r="F139" s="17">
        <f>SUM(D139-C139)</f>
        <v>8.333333333333337E-2</v>
      </c>
      <c r="G139" s="126" t="s">
        <v>51</v>
      </c>
      <c r="H139" s="127"/>
      <c r="I139" s="128"/>
      <c r="J139" s="69" t="s">
        <v>9</v>
      </c>
      <c r="K139" s="34">
        <v>43242</v>
      </c>
      <c r="L139" s="17">
        <v>0.33333333333333331</v>
      </c>
      <c r="M139" s="17">
        <v>0.41666666666666669</v>
      </c>
      <c r="N139" s="17"/>
      <c r="O139" s="17">
        <f t="shared" ref="O139:O142" si="36">SUM(M139-L139)</f>
        <v>8.333333333333337E-2</v>
      </c>
      <c r="P139" s="112" t="s">
        <v>51</v>
      </c>
      <c r="Q139" s="113"/>
      <c r="R139" s="114"/>
      <c r="S139" s="69" t="s">
        <v>8</v>
      </c>
      <c r="T139" s="34">
        <v>43242</v>
      </c>
      <c r="U139" s="17">
        <v>0.66666666666666663</v>
      </c>
      <c r="V139" s="17">
        <v>0.75</v>
      </c>
      <c r="W139" s="18"/>
      <c r="X139" s="17">
        <f t="shared" si="35"/>
        <v>8.333333333333337E-2</v>
      </c>
      <c r="Y139" s="112" t="s">
        <v>51</v>
      </c>
      <c r="Z139" s="113"/>
      <c r="AA139" s="114"/>
    </row>
    <row r="140" spans="1:29" ht="13.2" customHeight="1" thickBot="1" x14ac:dyDescent="0.3">
      <c r="A140" s="18" t="s">
        <v>7</v>
      </c>
      <c r="B140" s="34">
        <v>43244</v>
      </c>
      <c r="C140" s="17">
        <v>0.54166666666666663</v>
      </c>
      <c r="D140" s="17">
        <v>0.79166666666666663</v>
      </c>
      <c r="E140" s="18"/>
      <c r="F140" s="17">
        <f>SUM(D140-C140)</f>
        <v>0.25</v>
      </c>
      <c r="G140" s="126" t="s">
        <v>53</v>
      </c>
      <c r="H140" s="127"/>
      <c r="I140" s="128"/>
      <c r="J140" s="69" t="s">
        <v>9</v>
      </c>
      <c r="K140" s="34">
        <v>43242</v>
      </c>
      <c r="L140" s="17">
        <v>0.66666666666666663</v>
      </c>
      <c r="M140" s="17">
        <v>0.75</v>
      </c>
      <c r="N140" s="18"/>
      <c r="O140" s="17">
        <f t="shared" si="36"/>
        <v>8.333333333333337E-2</v>
      </c>
      <c r="P140" s="126" t="s">
        <v>51</v>
      </c>
      <c r="Q140" s="127"/>
      <c r="R140" s="128"/>
      <c r="S140" s="100" t="s">
        <v>8</v>
      </c>
      <c r="T140" s="71">
        <v>43244</v>
      </c>
      <c r="U140" s="72">
        <v>0.54166666666666663</v>
      </c>
      <c r="V140" s="72">
        <v>0.8125</v>
      </c>
      <c r="W140" s="96"/>
      <c r="X140" s="17">
        <f t="shared" si="35"/>
        <v>0.27083333333333337</v>
      </c>
      <c r="Y140" s="130" t="s">
        <v>52</v>
      </c>
      <c r="Z140" s="131"/>
      <c r="AA140" s="133"/>
    </row>
    <row r="141" spans="1:29" ht="13.2" customHeight="1" thickBot="1" x14ac:dyDescent="0.3">
      <c r="A141" s="96" t="s">
        <v>7</v>
      </c>
      <c r="B141" s="71">
        <v>43245</v>
      </c>
      <c r="C141" s="72">
        <v>0.625</v>
      </c>
      <c r="D141" s="72">
        <v>0.79166666666666663</v>
      </c>
      <c r="E141" s="96"/>
      <c r="F141" s="17">
        <f>SUM(D141-C141)</f>
        <v>0.16666666666666663</v>
      </c>
      <c r="G141" s="130" t="s">
        <v>55</v>
      </c>
      <c r="H141" s="131"/>
      <c r="I141" s="133"/>
      <c r="J141" s="69" t="s">
        <v>9</v>
      </c>
      <c r="K141" s="34">
        <v>43244</v>
      </c>
      <c r="L141" s="17">
        <v>0.49305555555555558</v>
      </c>
      <c r="M141" s="17">
        <v>0.52777777777777779</v>
      </c>
      <c r="N141" s="18"/>
      <c r="O141" s="17">
        <f t="shared" si="36"/>
        <v>3.472222222222221E-2</v>
      </c>
      <c r="P141" s="126" t="s">
        <v>51</v>
      </c>
      <c r="Q141" s="127"/>
      <c r="R141" s="128"/>
      <c r="T141" s="28"/>
      <c r="U141" s="29"/>
      <c r="V141" s="29"/>
      <c r="X141" s="98">
        <f>SUM(X131:X140)</f>
        <v>0.63888888888888906</v>
      </c>
      <c r="Y141" s="111"/>
      <c r="Z141" s="111"/>
      <c r="AA141" s="111"/>
    </row>
    <row r="142" spans="1:29" ht="13.2" customHeight="1" thickBot="1" x14ac:dyDescent="0.3">
      <c r="B142" s="28"/>
      <c r="C142" s="29"/>
      <c r="D142" s="29"/>
      <c r="F142" s="101">
        <f>SUM(F135:F141)</f>
        <v>0.78472222222222232</v>
      </c>
      <c r="G142" s="111"/>
      <c r="H142" s="111"/>
      <c r="I142" s="111"/>
      <c r="J142" s="70" t="s">
        <v>9</v>
      </c>
      <c r="K142" s="71">
        <v>43245</v>
      </c>
      <c r="L142" s="72">
        <v>0.625</v>
      </c>
      <c r="M142" s="72">
        <v>0.79166666666666663</v>
      </c>
      <c r="N142" s="96"/>
      <c r="O142" s="17">
        <f t="shared" si="36"/>
        <v>0.16666666666666663</v>
      </c>
      <c r="P142" s="130" t="s">
        <v>55</v>
      </c>
      <c r="Q142" s="131"/>
      <c r="R142" s="132"/>
      <c r="T142" s="28"/>
      <c r="U142" s="29"/>
      <c r="V142" s="29"/>
      <c r="X142" s="29"/>
      <c r="Y142" s="129"/>
      <c r="Z142" s="129"/>
      <c r="AA142" s="129"/>
    </row>
    <row r="143" spans="1:29" ht="13.2" customHeight="1" thickTop="1" thickBot="1" x14ac:dyDescent="0.3">
      <c r="B143" s="28"/>
      <c r="C143" s="29"/>
      <c r="D143" s="29"/>
      <c r="F143" s="29"/>
      <c r="G143" s="108"/>
      <c r="H143" s="108"/>
      <c r="I143" s="108"/>
      <c r="K143" s="28"/>
      <c r="L143" s="29"/>
      <c r="M143" s="29"/>
      <c r="O143" s="98">
        <f>SUM(O132:O142)</f>
        <v>0.61111111111111116</v>
      </c>
      <c r="P143" s="108"/>
      <c r="Q143" s="108"/>
      <c r="R143" s="108"/>
      <c r="T143" s="28"/>
      <c r="U143" s="29"/>
      <c r="V143" s="29"/>
      <c r="X143" s="29"/>
      <c r="Y143" s="107"/>
      <c r="Z143" s="107"/>
      <c r="AA143" s="107"/>
    </row>
    <row r="144" spans="1:29" ht="13.2" customHeight="1" x14ac:dyDescent="0.25">
      <c r="B144" s="28"/>
      <c r="C144" s="29"/>
      <c r="D144" s="29"/>
      <c r="F144" s="29"/>
      <c r="G144" s="108"/>
      <c r="H144" s="108"/>
      <c r="I144" s="108"/>
      <c r="K144" s="28"/>
      <c r="L144" s="29"/>
      <c r="M144" s="29"/>
      <c r="O144" s="29"/>
      <c r="P144" s="108"/>
      <c r="Q144" s="108"/>
      <c r="R144" s="108"/>
      <c r="T144" s="28"/>
      <c r="U144" s="29"/>
      <c r="V144" s="29"/>
      <c r="X144" s="29"/>
      <c r="Y144" s="107"/>
      <c r="Z144" s="107"/>
      <c r="AA144" s="107"/>
    </row>
    <row r="145" spans="2:27" ht="13.2" customHeight="1" x14ac:dyDescent="0.25">
      <c r="B145" s="28"/>
      <c r="C145" s="29"/>
      <c r="D145" s="29"/>
      <c r="F145" s="29"/>
      <c r="G145" s="108"/>
      <c r="H145" s="108"/>
      <c r="I145" s="108"/>
      <c r="K145" s="28"/>
      <c r="L145" s="29"/>
      <c r="M145" s="29"/>
      <c r="O145" s="29"/>
      <c r="P145" s="108"/>
      <c r="Q145" s="108"/>
      <c r="R145" s="108"/>
      <c r="T145" s="28"/>
      <c r="U145" s="29"/>
      <c r="V145" s="29"/>
      <c r="X145" s="29"/>
      <c r="Y145" s="107"/>
      <c r="Z145" s="107"/>
      <c r="AA145" s="107"/>
    </row>
    <row r="146" spans="2:27" ht="13.2" customHeight="1" x14ac:dyDescent="0.25">
      <c r="B146" s="28"/>
      <c r="C146" s="29"/>
      <c r="D146" s="29"/>
      <c r="F146" s="29"/>
      <c r="G146" s="111"/>
      <c r="H146" s="111"/>
      <c r="I146" s="111"/>
      <c r="K146" s="28"/>
      <c r="L146" s="29"/>
      <c r="M146" s="29"/>
      <c r="P146" s="111"/>
      <c r="Q146" s="111"/>
      <c r="R146" s="111"/>
      <c r="T146" s="28"/>
      <c r="U146" s="29"/>
      <c r="V146" s="29"/>
      <c r="X146" s="29"/>
      <c r="Y146" s="129"/>
      <c r="Z146" s="129"/>
      <c r="AA146" s="129"/>
    </row>
    <row r="147" spans="2:27" ht="13.2" customHeight="1" x14ac:dyDescent="0.25">
      <c r="B147" s="28"/>
      <c r="C147" s="29"/>
      <c r="D147" s="29"/>
      <c r="F147" s="29"/>
      <c r="G147" s="108"/>
      <c r="H147" s="108"/>
      <c r="I147" s="108"/>
      <c r="K147" s="28"/>
      <c r="L147" s="29"/>
      <c r="M147" s="29"/>
      <c r="O147" s="29"/>
      <c r="P147" s="108"/>
      <c r="Q147" s="108"/>
      <c r="R147" s="108"/>
      <c r="T147" s="28"/>
      <c r="U147" s="29"/>
      <c r="V147" s="29"/>
      <c r="X147" s="29"/>
      <c r="Y147" s="107"/>
      <c r="Z147" s="107"/>
      <c r="AA147" s="107"/>
    </row>
    <row r="148" spans="2:27" ht="13.2" customHeight="1" x14ac:dyDescent="0.25">
      <c r="B148" s="28"/>
      <c r="C148" s="29"/>
      <c r="D148" s="29"/>
      <c r="F148" s="29"/>
      <c r="G148" s="108"/>
      <c r="H148" s="108"/>
      <c r="I148" s="108"/>
      <c r="K148" s="28"/>
      <c r="L148" s="29"/>
      <c r="M148" s="29"/>
      <c r="O148" s="29"/>
      <c r="P148" s="108"/>
      <c r="Q148" s="108"/>
      <c r="R148" s="108"/>
      <c r="T148" s="28"/>
      <c r="U148" s="29"/>
      <c r="V148" s="29"/>
      <c r="X148" s="29"/>
      <c r="Y148" s="107"/>
      <c r="Z148" s="107"/>
      <c r="AA148" s="107"/>
    </row>
    <row r="149" spans="2:27" ht="13.2" customHeight="1" x14ac:dyDescent="0.25">
      <c r="B149" s="28"/>
      <c r="C149" s="29"/>
      <c r="D149" s="29"/>
      <c r="F149" s="29"/>
      <c r="G149" s="108"/>
      <c r="H149" s="108"/>
      <c r="I149" s="108"/>
      <c r="K149" s="28"/>
      <c r="L149" s="29"/>
      <c r="M149" s="29"/>
      <c r="O149" s="29"/>
      <c r="P149" s="108"/>
      <c r="Q149" s="108"/>
      <c r="R149" s="108"/>
      <c r="T149" s="28"/>
      <c r="U149" s="29"/>
      <c r="V149" s="29"/>
      <c r="X149" s="29"/>
      <c r="Y149" s="107"/>
      <c r="Z149" s="107"/>
      <c r="AA149" s="107"/>
    </row>
    <row r="150" spans="2:27" x14ac:dyDescent="0.25">
      <c r="B150" s="28"/>
      <c r="C150" s="29"/>
      <c r="D150" s="29"/>
      <c r="F150" s="29"/>
      <c r="G150" s="111"/>
      <c r="H150" s="111"/>
      <c r="I150" s="111"/>
      <c r="K150" s="28"/>
      <c r="L150" s="29"/>
      <c r="M150" s="29"/>
      <c r="O150" s="29"/>
      <c r="P150" s="111"/>
      <c r="Q150" s="111"/>
      <c r="R150" s="111"/>
      <c r="T150" s="28"/>
      <c r="U150" s="29"/>
      <c r="V150" s="29"/>
      <c r="X150" s="29"/>
      <c r="Y150" s="129"/>
      <c r="Z150" s="129"/>
      <c r="AA150" s="129"/>
    </row>
    <row r="151" spans="2:27" x14ac:dyDescent="0.25">
      <c r="B151" s="28"/>
      <c r="C151" s="29"/>
      <c r="D151" s="29"/>
      <c r="F151" s="29"/>
      <c r="G151" s="108"/>
      <c r="H151" s="108"/>
      <c r="I151" s="108"/>
      <c r="K151" s="28"/>
      <c r="L151" s="29"/>
      <c r="M151" s="29"/>
      <c r="O151" s="29"/>
      <c r="P151" s="108"/>
      <c r="Q151" s="108"/>
      <c r="R151" s="108"/>
      <c r="T151" s="28"/>
      <c r="U151" s="29"/>
      <c r="V151" s="29"/>
      <c r="X151" s="29"/>
      <c r="Y151" s="107"/>
      <c r="Z151" s="107"/>
      <c r="AA151" s="107"/>
    </row>
    <row r="152" spans="2:27" x14ac:dyDescent="0.25">
      <c r="B152" s="28"/>
      <c r="C152" s="29"/>
      <c r="D152" s="29"/>
      <c r="F152" s="29"/>
      <c r="G152" s="108"/>
      <c r="H152" s="108"/>
      <c r="I152" s="108"/>
      <c r="K152" s="28"/>
      <c r="L152" s="29"/>
      <c r="M152" s="29"/>
      <c r="O152" s="29"/>
      <c r="P152" s="108"/>
      <c r="Q152" s="108"/>
      <c r="R152" s="108"/>
      <c r="T152" s="28"/>
      <c r="U152" s="29"/>
      <c r="V152" s="29"/>
      <c r="X152" s="29"/>
      <c r="Y152" s="107"/>
      <c r="Z152" s="107"/>
      <c r="AA152" s="107"/>
    </row>
    <row r="153" spans="2:27" x14ac:dyDescent="0.25">
      <c r="B153" s="28"/>
      <c r="C153" s="29"/>
      <c r="D153" s="29"/>
      <c r="F153" s="29"/>
      <c r="G153" s="108"/>
      <c r="H153" s="108"/>
      <c r="I153" s="108"/>
      <c r="K153" s="28"/>
      <c r="L153" s="29"/>
      <c r="M153" s="29"/>
      <c r="O153" s="29"/>
      <c r="P153" s="108"/>
      <c r="Q153" s="108"/>
      <c r="R153" s="108"/>
      <c r="T153" s="28"/>
      <c r="U153" s="29"/>
      <c r="V153" s="29"/>
      <c r="X153" s="29"/>
      <c r="Y153" s="107"/>
      <c r="Z153" s="107"/>
      <c r="AA153" s="107"/>
    </row>
    <row r="154" spans="2:27" x14ac:dyDescent="0.25">
      <c r="B154" s="28"/>
      <c r="C154" s="29"/>
      <c r="D154" s="29"/>
      <c r="F154" s="29"/>
      <c r="G154" s="108"/>
      <c r="H154" s="108"/>
      <c r="I154" s="108"/>
      <c r="K154" s="28"/>
      <c r="L154" s="29"/>
      <c r="M154" s="29"/>
      <c r="O154" s="29"/>
      <c r="P154" s="108"/>
      <c r="Q154" s="108"/>
      <c r="R154" s="108"/>
      <c r="T154" s="28"/>
      <c r="U154" s="29"/>
      <c r="V154" s="29"/>
      <c r="X154" s="29"/>
      <c r="Y154" s="107"/>
      <c r="Z154" s="107"/>
      <c r="AA154" s="107"/>
    </row>
    <row r="155" spans="2:27" x14ac:dyDescent="0.25">
      <c r="B155" s="28"/>
      <c r="C155" s="29"/>
      <c r="D155" s="29"/>
      <c r="F155" s="29"/>
      <c r="G155" s="108"/>
      <c r="H155" s="108"/>
      <c r="I155" s="108"/>
      <c r="K155" s="28"/>
      <c r="L155" s="29"/>
      <c r="M155" s="29"/>
      <c r="O155" s="29"/>
      <c r="P155" s="108"/>
      <c r="Q155" s="108"/>
      <c r="R155" s="108"/>
      <c r="T155" s="28"/>
      <c r="U155" s="29"/>
      <c r="V155" s="29"/>
      <c r="X155" s="29"/>
      <c r="Y155" s="107"/>
      <c r="Z155" s="107"/>
      <c r="AA155" s="107"/>
    </row>
    <row r="156" spans="2:27" x14ac:dyDescent="0.25">
      <c r="B156" s="28"/>
      <c r="C156" s="29"/>
      <c r="D156" s="29"/>
      <c r="F156" s="29"/>
      <c r="G156" s="108"/>
      <c r="H156" s="108"/>
      <c r="I156" s="108"/>
      <c r="K156" s="28"/>
      <c r="L156" s="29"/>
      <c r="M156" s="29"/>
      <c r="O156" s="29"/>
      <c r="P156" s="108"/>
      <c r="Q156" s="108"/>
      <c r="R156" s="108"/>
      <c r="T156" s="28"/>
      <c r="U156" s="29"/>
      <c r="V156" s="29"/>
      <c r="X156" s="29"/>
      <c r="Y156" s="107"/>
      <c r="Z156" s="107"/>
      <c r="AA156" s="107"/>
    </row>
    <row r="157" spans="2:27" x14ac:dyDescent="0.25">
      <c r="B157" s="28"/>
      <c r="C157" s="29"/>
      <c r="D157" s="29"/>
      <c r="F157" s="29"/>
      <c r="G157" s="108"/>
      <c r="H157" s="108"/>
      <c r="I157" s="108"/>
      <c r="K157" s="28"/>
      <c r="L157" s="29"/>
      <c r="M157" s="29"/>
      <c r="O157" s="29"/>
      <c r="P157" s="108"/>
      <c r="Q157" s="108"/>
      <c r="R157" s="108"/>
      <c r="T157" s="28"/>
      <c r="U157" s="29"/>
      <c r="V157" s="29"/>
      <c r="X157" s="29"/>
      <c r="Y157" s="107"/>
      <c r="Z157" s="107"/>
      <c r="AA157" s="107"/>
    </row>
    <row r="158" spans="2:27" x14ac:dyDescent="0.25">
      <c r="B158" s="28"/>
      <c r="C158" s="29"/>
      <c r="D158" s="29"/>
      <c r="F158" s="29"/>
      <c r="G158" s="108"/>
      <c r="H158" s="108"/>
      <c r="I158" s="108"/>
      <c r="K158" s="28"/>
      <c r="L158" s="29"/>
      <c r="M158" s="29"/>
      <c r="O158" s="29"/>
      <c r="P158" s="108"/>
      <c r="Q158" s="108"/>
      <c r="R158" s="108"/>
      <c r="T158" s="28"/>
      <c r="U158" s="29"/>
      <c r="V158" s="29"/>
      <c r="X158" s="29"/>
      <c r="Y158" s="107"/>
      <c r="Z158" s="107"/>
      <c r="AA158" s="107"/>
    </row>
    <row r="159" spans="2:27" x14ac:dyDescent="0.25">
      <c r="B159" s="28"/>
      <c r="C159" s="29"/>
      <c r="D159" s="29"/>
      <c r="F159" s="29"/>
      <c r="G159" s="108"/>
      <c r="H159" s="108"/>
      <c r="I159" s="108"/>
      <c r="K159" s="28"/>
      <c r="L159" s="29"/>
      <c r="M159" s="29"/>
      <c r="O159" s="29"/>
      <c r="P159" s="108"/>
      <c r="Q159" s="108"/>
      <c r="R159" s="108"/>
      <c r="T159" s="28"/>
      <c r="U159" s="29"/>
      <c r="V159" s="29"/>
      <c r="X159" s="29"/>
      <c r="Y159" s="107"/>
      <c r="Z159" s="107"/>
      <c r="AA159" s="107"/>
    </row>
    <row r="160" spans="2:27" x14ac:dyDescent="0.25">
      <c r="B160" s="28"/>
      <c r="C160" s="29"/>
      <c r="D160" s="29"/>
      <c r="F160" s="29"/>
      <c r="G160" s="108"/>
      <c r="H160" s="108"/>
      <c r="I160" s="108"/>
      <c r="K160" s="28"/>
      <c r="L160" s="29"/>
      <c r="M160" s="29"/>
      <c r="O160" s="29"/>
      <c r="P160" s="108"/>
      <c r="Q160" s="108"/>
      <c r="R160" s="108"/>
      <c r="T160" s="28"/>
      <c r="U160" s="29"/>
      <c r="V160" s="29"/>
      <c r="X160" s="29"/>
      <c r="Y160" s="107"/>
      <c r="Z160" s="107"/>
      <c r="AA160" s="107"/>
    </row>
    <row r="161" spans="1:29" x14ac:dyDescent="0.25">
      <c r="B161" s="28"/>
      <c r="C161" s="29"/>
      <c r="D161" s="29"/>
      <c r="F161" s="29"/>
      <c r="G161" s="108"/>
      <c r="H161" s="108"/>
      <c r="I161" s="108"/>
      <c r="K161" s="28"/>
      <c r="L161" s="29"/>
      <c r="M161" s="29"/>
      <c r="O161" s="29"/>
      <c r="P161" s="108"/>
      <c r="Q161" s="108"/>
      <c r="R161" s="108"/>
      <c r="T161" s="28"/>
      <c r="U161" s="29"/>
      <c r="V161" s="29"/>
      <c r="X161" s="29"/>
      <c r="Y161" s="107"/>
      <c r="Z161" s="107"/>
      <c r="AA161" s="107"/>
    </row>
    <row r="162" spans="1:29" x14ac:dyDescent="0.25">
      <c r="B162" s="28"/>
      <c r="C162" s="29"/>
      <c r="D162" s="29"/>
      <c r="F162" s="29"/>
      <c r="G162" s="108"/>
      <c r="H162" s="108"/>
      <c r="I162" s="108"/>
      <c r="K162" s="28"/>
      <c r="L162" s="29"/>
      <c r="M162" s="29"/>
      <c r="O162" s="29"/>
      <c r="P162" s="108"/>
      <c r="Q162" s="108"/>
      <c r="R162" s="108"/>
      <c r="T162" s="28"/>
      <c r="U162" s="29"/>
      <c r="V162" s="29"/>
      <c r="X162" s="29"/>
      <c r="Y162" s="107"/>
      <c r="Z162" s="107"/>
      <c r="AA162" s="107"/>
    </row>
    <row r="163" spans="1:29" x14ac:dyDescent="0.25">
      <c r="B163" s="28"/>
      <c r="C163" s="29"/>
      <c r="D163" s="29"/>
      <c r="F163" s="29"/>
      <c r="G163" s="129"/>
      <c r="H163" s="129"/>
      <c r="I163" s="129"/>
      <c r="K163" s="28"/>
      <c r="L163" s="29"/>
      <c r="M163" s="29"/>
      <c r="O163" s="29"/>
      <c r="P163" s="129"/>
      <c r="Q163" s="129"/>
      <c r="R163" s="129"/>
      <c r="T163" s="28"/>
      <c r="U163" s="29"/>
      <c r="V163" s="29"/>
      <c r="X163" s="29"/>
      <c r="Y163" s="129"/>
      <c r="Z163" s="129"/>
      <c r="AA163" s="129"/>
    </row>
    <row r="164" spans="1:29" x14ac:dyDescent="0.25">
      <c r="B164" s="28"/>
      <c r="C164" s="29"/>
      <c r="D164" s="29"/>
      <c r="G164" s="129"/>
      <c r="H164" s="129"/>
      <c r="I164" s="129"/>
      <c r="K164" s="28"/>
      <c r="L164" s="29"/>
      <c r="M164" s="29"/>
      <c r="O164" s="29"/>
      <c r="P164" s="129"/>
      <c r="Q164" s="129"/>
      <c r="R164" s="129"/>
      <c r="T164" s="99"/>
      <c r="U164" s="29"/>
      <c r="V164" s="29"/>
      <c r="X164" s="29"/>
      <c r="Y164" s="129"/>
      <c r="Z164" s="129"/>
      <c r="AA164" s="129"/>
    </row>
    <row r="165" spans="1:29" ht="22.8" x14ac:dyDescent="0.25">
      <c r="A165" s="119" t="s">
        <v>1</v>
      </c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</row>
    <row r="166" spans="1:29" x14ac:dyDescent="0.25">
      <c r="A166" s="65"/>
      <c r="B166" s="66"/>
      <c r="C166" s="65"/>
      <c r="D166" s="65"/>
      <c r="E166" s="65"/>
      <c r="F166" s="65"/>
      <c r="G166" s="120" t="s">
        <v>56</v>
      </c>
      <c r="H166" s="121"/>
      <c r="I166" s="122"/>
      <c r="J166" s="65"/>
      <c r="K166" s="65"/>
      <c r="L166" s="65"/>
      <c r="M166" s="65"/>
      <c r="N166" s="65"/>
      <c r="O166" s="65"/>
      <c r="P166" s="120" t="str">
        <f>G166</f>
        <v>Sprint: Mai-Juni</v>
      </c>
      <c r="Q166" s="121"/>
      <c r="R166" s="122"/>
      <c r="S166" s="65"/>
      <c r="T166" s="65"/>
      <c r="U166" s="65"/>
      <c r="V166" s="65"/>
      <c r="W166" s="65"/>
      <c r="X166" s="65"/>
      <c r="Y166" s="120" t="str">
        <f>G166</f>
        <v>Sprint: Mai-Juni</v>
      </c>
      <c r="Z166" s="121"/>
      <c r="AA166" s="122"/>
    </row>
    <row r="167" spans="1:29" ht="13.8" thickBot="1" x14ac:dyDescent="0.3">
      <c r="A167" s="67" t="s">
        <v>7</v>
      </c>
      <c r="B167" s="68" t="s">
        <v>6</v>
      </c>
      <c r="C167" s="67" t="s">
        <v>2</v>
      </c>
      <c r="D167" s="67" t="s">
        <v>3</v>
      </c>
      <c r="E167" s="67" t="s">
        <v>4</v>
      </c>
      <c r="F167" s="67" t="s">
        <v>0</v>
      </c>
      <c r="G167" s="123" t="s">
        <v>5</v>
      </c>
      <c r="H167" s="124"/>
      <c r="I167" s="124"/>
      <c r="J167" s="75" t="s">
        <v>9</v>
      </c>
      <c r="K167" s="67" t="s">
        <v>6</v>
      </c>
      <c r="L167" s="67" t="s">
        <v>2</v>
      </c>
      <c r="M167" s="67" t="s">
        <v>3</v>
      </c>
      <c r="N167" s="67" t="s">
        <v>4</v>
      </c>
      <c r="O167" s="67" t="s">
        <v>0</v>
      </c>
      <c r="P167" s="123" t="s">
        <v>5</v>
      </c>
      <c r="Q167" s="124"/>
      <c r="R167" s="124"/>
      <c r="S167" s="75" t="s">
        <v>8</v>
      </c>
      <c r="T167" s="67" t="s">
        <v>6</v>
      </c>
      <c r="U167" s="67" t="s">
        <v>2</v>
      </c>
      <c r="V167" s="67" t="s">
        <v>3</v>
      </c>
      <c r="W167" s="67" t="s">
        <v>4</v>
      </c>
      <c r="X167" s="67" t="s">
        <v>0</v>
      </c>
      <c r="Y167" s="123" t="s">
        <v>5</v>
      </c>
      <c r="Z167" s="124"/>
      <c r="AA167" s="125"/>
      <c r="AC167" s="94"/>
    </row>
    <row r="168" spans="1:29" ht="14.4" thickTop="1" thickBot="1" x14ac:dyDescent="0.3">
      <c r="A168" s="67" t="s">
        <v>7</v>
      </c>
      <c r="B168" s="34">
        <v>43249</v>
      </c>
      <c r="C168" s="17">
        <v>0.33333333333333331</v>
      </c>
      <c r="D168" s="17">
        <v>0.41666666666666669</v>
      </c>
      <c r="E168" s="18"/>
      <c r="F168" s="17">
        <f t="shared" ref="F168:F180" si="37">SUM(D168-C168)</f>
        <v>8.333333333333337E-2</v>
      </c>
      <c r="G168" s="112" t="s">
        <v>59</v>
      </c>
      <c r="H168" s="113"/>
      <c r="I168" s="114"/>
      <c r="J168" s="69" t="s">
        <v>9</v>
      </c>
      <c r="K168" s="34">
        <v>43249</v>
      </c>
      <c r="L168" s="17">
        <v>0.33333333333333331</v>
      </c>
      <c r="M168" s="17">
        <v>0.41666666666666669</v>
      </c>
      <c r="N168" s="18"/>
      <c r="O168" s="17">
        <f t="shared" ref="O168:O180" si="38">SUM(M168-L168)</f>
        <v>8.333333333333337E-2</v>
      </c>
      <c r="P168" s="112" t="s">
        <v>64</v>
      </c>
      <c r="Q168" s="113"/>
      <c r="R168" s="114"/>
      <c r="S168" s="75" t="s">
        <v>8</v>
      </c>
      <c r="T168" s="34">
        <v>43249</v>
      </c>
      <c r="U168" s="17">
        <v>0.33333333333333331</v>
      </c>
      <c r="V168" s="17">
        <v>0.41666666666666669</v>
      </c>
      <c r="W168" s="18"/>
      <c r="X168" s="17">
        <f t="shared" ref="X168:X169" si="39">SUM(V168-U168)</f>
        <v>8.333333333333337E-2</v>
      </c>
      <c r="Y168" s="112" t="s">
        <v>69</v>
      </c>
      <c r="Z168" s="113"/>
      <c r="AA168" s="114"/>
      <c r="AB168" s="95" t="s">
        <v>19</v>
      </c>
      <c r="AC168" s="109" t="s">
        <v>72</v>
      </c>
    </row>
    <row r="169" spans="1:29" ht="13.5" customHeight="1" thickTop="1" x14ac:dyDescent="0.25">
      <c r="A169" s="67" t="s">
        <v>7</v>
      </c>
      <c r="B169" s="34">
        <v>43249</v>
      </c>
      <c r="C169" s="17">
        <v>0.66666666666666663</v>
      </c>
      <c r="D169" s="17">
        <v>0.75</v>
      </c>
      <c r="E169" s="18"/>
      <c r="F169" s="17">
        <f t="shared" si="37"/>
        <v>8.333333333333337E-2</v>
      </c>
      <c r="G169" s="112" t="s">
        <v>59</v>
      </c>
      <c r="H169" s="113"/>
      <c r="I169" s="114"/>
      <c r="J169" s="69" t="s">
        <v>9</v>
      </c>
      <c r="K169" s="34">
        <v>43249</v>
      </c>
      <c r="L169" s="17">
        <v>0.66666666666666663</v>
      </c>
      <c r="M169" s="17">
        <v>0.75</v>
      </c>
      <c r="N169" s="18"/>
      <c r="O169" s="17">
        <f t="shared" si="38"/>
        <v>8.333333333333337E-2</v>
      </c>
      <c r="P169" s="112" t="s">
        <v>65</v>
      </c>
      <c r="Q169" s="113"/>
      <c r="R169" s="114"/>
      <c r="S169" s="75" t="s">
        <v>8</v>
      </c>
      <c r="T169" s="34">
        <v>43249</v>
      </c>
      <c r="U169" s="17">
        <v>0.66666666666666663</v>
      </c>
      <c r="V169" s="17">
        <v>0.75</v>
      </c>
      <c r="W169" s="18"/>
      <c r="X169" s="17">
        <f t="shared" si="39"/>
        <v>8.333333333333337E-2</v>
      </c>
      <c r="Y169" s="112" t="s">
        <v>69</v>
      </c>
      <c r="Z169" s="113"/>
      <c r="AA169" s="114"/>
    </row>
    <row r="170" spans="1:29" ht="12.75" customHeight="1" x14ac:dyDescent="0.25">
      <c r="A170" s="67" t="s">
        <v>7</v>
      </c>
      <c r="B170" s="34">
        <v>43251</v>
      </c>
      <c r="C170" s="17">
        <v>0.49305555555555558</v>
      </c>
      <c r="D170" s="17">
        <v>0.53472222222222221</v>
      </c>
      <c r="E170" s="18"/>
      <c r="F170" s="17">
        <f t="shared" si="37"/>
        <v>4.166666666666663E-2</v>
      </c>
      <c r="G170" s="112" t="s">
        <v>59</v>
      </c>
      <c r="H170" s="113"/>
      <c r="I170" s="114"/>
      <c r="J170" s="69" t="s">
        <v>9</v>
      </c>
      <c r="K170" s="34">
        <v>43251</v>
      </c>
      <c r="L170" s="17">
        <v>0.49305555555555558</v>
      </c>
      <c r="M170" s="17">
        <v>0.53472222222222221</v>
      </c>
      <c r="N170" s="18"/>
      <c r="O170" s="17">
        <f t="shared" si="38"/>
        <v>4.166666666666663E-2</v>
      </c>
      <c r="P170" s="112" t="s">
        <v>65</v>
      </c>
      <c r="Q170" s="113"/>
      <c r="R170" s="114"/>
      <c r="S170" s="75" t="s">
        <v>8</v>
      </c>
      <c r="T170" s="34">
        <v>43251</v>
      </c>
      <c r="U170" s="17">
        <v>0.49305555555555558</v>
      </c>
      <c r="V170" s="17">
        <v>0.53472222222222221</v>
      </c>
      <c r="W170" s="18"/>
      <c r="X170" s="17">
        <f t="shared" ref="X170:X181" si="40">SUM(V170-U170)</f>
        <v>4.166666666666663E-2</v>
      </c>
      <c r="Y170" s="112" t="s">
        <v>69</v>
      </c>
      <c r="Z170" s="113"/>
      <c r="AA170" s="114"/>
    </row>
    <row r="171" spans="1:29" ht="12.75" customHeight="1" x14ac:dyDescent="0.25">
      <c r="A171" s="67" t="s">
        <v>7</v>
      </c>
      <c r="B171" s="34">
        <v>43253</v>
      </c>
      <c r="C171" s="17">
        <v>0.625</v>
      </c>
      <c r="D171" s="17">
        <v>0.79166666666666663</v>
      </c>
      <c r="E171" s="17"/>
      <c r="F171" s="17">
        <f t="shared" si="37"/>
        <v>0.16666666666666663</v>
      </c>
      <c r="G171" s="112" t="s">
        <v>60</v>
      </c>
      <c r="H171" s="113"/>
      <c r="I171" s="114"/>
      <c r="J171" s="69" t="s">
        <v>9</v>
      </c>
      <c r="K171" s="34">
        <v>43253</v>
      </c>
      <c r="L171" s="17">
        <v>0.625</v>
      </c>
      <c r="M171" s="17">
        <v>0.79166666666666663</v>
      </c>
      <c r="N171" s="17"/>
      <c r="O171" s="17">
        <f t="shared" si="38"/>
        <v>0.16666666666666663</v>
      </c>
      <c r="P171" s="112" t="s">
        <v>66</v>
      </c>
      <c r="Q171" s="113"/>
      <c r="R171" s="114"/>
      <c r="S171" s="75" t="s">
        <v>8</v>
      </c>
      <c r="T171" s="34">
        <v>43253</v>
      </c>
      <c r="U171" s="17">
        <v>0.5</v>
      </c>
      <c r="V171" s="17">
        <v>0.79166666666666663</v>
      </c>
      <c r="W171" s="17"/>
      <c r="X171" s="17">
        <f t="shared" si="40"/>
        <v>0.29166666666666663</v>
      </c>
      <c r="Y171" s="126" t="s">
        <v>69</v>
      </c>
      <c r="Z171" s="127"/>
      <c r="AA171" s="128"/>
    </row>
    <row r="172" spans="1:29" ht="12.75" customHeight="1" x14ac:dyDescent="0.25">
      <c r="A172" s="67" t="s">
        <v>7</v>
      </c>
      <c r="B172" s="34">
        <v>43254</v>
      </c>
      <c r="C172" s="17">
        <v>0.33333333333333331</v>
      </c>
      <c r="D172" s="17">
        <v>0.70833333333333337</v>
      </c>
      <c r="E172" s="18"/>
      <c r="F172" s="17">
        <f t="shared" si="37"/>
        <v>0.37500000000000006</v>
      </c>
      <c r="G172" s="112" t="s">
        <v>60</v>
      </c>
      <c r="H172" s="113"/>
      <c r="I172" s="114"/>
      <c r="J172" s="69" t="s">
        <v>9</v>
      </c>
      <c r="K172" s="34">
        <v>43254</v>
      </c>
      <c r="L172" s="17">
        <v>0.33333333333333331</v>
      </c>
      <c r="M172" s="17">
        <v>0.47916666666666669</v>
      </c>
      <c r="N172" s="17"/>
      <c r="O172" s="17">
        <f t="shared" si="38"/>
        <v>0.14583333333333337</v>
      </c>
      <c r="P172" s="112" t="s">
        <v>65</v>
      </c>
      <c r="Q172" s="113"/>
      <c r="R172" s="114"/>
      <c r="S172" s="75" t="s">
        <v>8</v>
      </c>
      <c r="T172" s="34">
        <v>43253</v>
      </c>
      <c r="U172" s="17">
        <v>0.45833333333333331</v>
      </c>
      <c r="V172" s="17">
        <v>0.5</v>
      </c>
      <c r="W172" s="17"/>
      <c r="X172" s="17">
        <f t="shared" si="40"/>
        <v>4.1666666666666685E-2</v>
      </c>
      <c r="Y172" s="126" t="s">
        <v>70</v>
      </c>
      <c r="Z172" s="127"/>
      <c r="AA172" s="128"/>
    </row>
    <row r="173" spans="1:29" ht="12.75" customHeight="1" x14ac:dyDescent="0.25">
      <c r="A173" s="67" t="s">
        <v>7</v>
      </c>
      <c r="B173" s="34">
        <v>43257</v>
      </c>
      <c r="C173" s="17">
        <v>0.5</v>
      </c>
      <c r="D173" s="17">
        <v>0.70833333333333337</v>
      </c>
      <c r="E173" s="18"/>
      <c r="F173" s="17">
        <f t="shared" si="37"/>
        <v>0.20833333333333337</v>
      </c>
      <c r="G173" s="112" t="s">
        <v>63</v>
      </c>
      <c r="H173" s="113"/>
      <c r="I173" s="114"/>
      <c r="J173" s="69" t="s">
        <v>9</v>
      </c>
      <c r="K173" s="34">
        <v>43257</v>
      </c>
      <c r="L173" s="17">
        <v>0.5</v>
      </c>
      <c r="M173" s="17">
        <v>0.70833333333333337</v>
      </c>
      <c r="O173" s="17">
        <f t="shared" si="38"/>
        <v>0.20833333333333337</v>
      </c>
      <c r="P173" s="112" t="s">
        <v>65</v>
      </c>
      <c r="Q173" s="113"/>
      <c r="R173" s="114"/>
      <c r="S173" s="75" t="s">
        <v>8</v>
      </c>
      <c r="T173" s="34">
        <v>43254</v>
      </c>
      <c r="U173" s="17">
        <v>0.33333333333333331</v>
      </c>
      <c r="V173" s="17">
        <v>0.47916666666666669</v>
      </c>
      <c r="W173" s="17"/>
      <c r="X173" s="17">
        <f t="shared" si="40"/>
        <v>0.14583333333333337</v>
      </c>
      <c r="Y173" s="126" t="s">
        <v>63</v>
      </c>
      <c r="Z173" s="127"/>
      <c r="AA173" s="128"/>
    </row>
    <row r="174" spans="1:29" ht="12.75" customHeight="1" x14ac:dyDescent="0.25">
      <c r="A174" s="67" t="s">
        <v>7</v>
      </c>
      <c r="B174" s="102">
        <v>43259</v>
      </c>
      <c r="C174" s="17">
        <v>0.70833333333333337</v>
      </c>
      <c r="D174" s="17">
        <v>0.83333333333333337</v>
      </c>
      <c r="E174" s="18"/>
      <c r="F174" s="17">
        <f t="shared" si="37"/>
        <v>0.125</v>
      </c>
      <c r="G174" s="112" t="s">
        <v>63</v>
      </c>
      <c r="H174" s="113"/>
      <c r="I174" s="114"/>
      <c r="J174" s="69" t="s">
        <v>9</v>
      </c>
      <c r="K174" s="34">
        <v>43259</v>
      </c>
      <c r="L174" s="17">
        <v>0.75</v>
      </c>
      <c r="M174" s="17">
        <v>0.91666666666666663</v>
      </c>
      <c r="N174" s="18"/>
      <c r="O174" s="17">
        <f t="shared" si="38"/>
        <v>0.16666666666666663</v>
      </c>
      <c r="P174" s="112" t="s">
        <v>59</v>
      </c>
      <c r="Q174" s="113"/>
      <c r="R174" s="114"/>
      <c r="S174" s="75" t="s">
        <v>8</v>
      </c>
      <c r="T174" s="34">
        <v>43257</v>
      </c>
      <c r="U174" s="17">
        <v>0.5</v>
      </c>
      <c r="V174" s="17">
        <v>0.79166666666666663</v>
      </c>
      <c r="W174" s="17"/>
      <c r="X174" s="17">
        <f t="shared" si="40"/>
        <v>0.29166666666666663</v>
      </c>
      <c r="Y174" s="126" t="s">
        <v>63</v>
      </c>
      <c r="Z174" s="127"/>
      <c r="AA174" s="128"/>
    </row>
    <row r="175" spans="1:29" ht="12.75" customHeight="1" x14ac:dyDescent="0.25">
      <c r="A175" s="67" t="s">
        <v>7</v>
      </c>
      <c r="B175" s="102">
        <v>43260</v>
      </c>
      <c r="C175" s="17">
        <v>0.5</v>
      </c>
      <c r="D175" s="17">
        <v>0.70833333333333337</v>
      </c>
      <c r="E175" s="18"/>
      <c r="F175" s="17">
        <f t="shared" si="37"/>
        <v>0.20833333333333337</v>
      </c>
      <c r="G175" s="112" t="s">
        <v>60</v>
      </c>
      <c r="H175" s="113"/>
      <c r="I175" s="114"/>
      <c r="J175" s="69" t="s">
        <v>9</v>
      </c>
      <c r="K175" s="34">
        <v>43260</v>
      </c>
      <c r="L175" s="17">
        <v>0.41666666666666669</v>
      </c>
      <c r="M175" s="17">
        <v>0.58333333333333337</v>
      </c>
      <c r="N175" s="18"/>
      <c r="O175" s="17">
        <f t="shared" si="38"/>
        <v>0.16666666666666669</v>
      </c>
      <c r="P175" s="112" t="s">
        <v>68</v>
      </c>
      <c r="Q175" s="113"/>
      <c r="R175" s="114"/>
      <c r="S175" s="75" t="s">
        <v>8</v>
      </c>
      <c r="T175" s="34">
        <v>43259</v>
      </c>
      <c r="U175" s="17">
        <v>0.75</v>
      </c>
      <c r="V175" s="17">
        <v>0.91666666666666663</v>
      </c>
      <c r="W175" s="17"/>
      <c r="X175" s="17">
        <f t="shared" si="40"/>
        <v>0.16666666666666663</v>
      </c>
      <c r="Y175" s="126" t="s">
        <v>63</v>
      </c>
      <c r="Z175" s="127"/>
      <c r="AA175" s="128"/>
    </row>
    <row r="176" spans="1:29" ht="12.75" customHeight="1" x14ac:dyDescent="0.25">
      <c r="A176" s="67" t="s">
        <v>7</v>
      </c>
      <c r="B176" s="34">
        <v>43263</v>
      </c>
      <c r="C176" s="17">
        <v>0.33333333333333331</v>
      </c>
      <c r="D176" s="17">
        <v>0.39583333333333331</v>
      </c>
      <c r="E176" s="18"/>
      <c r="F176" s="17">
        <f t="shared" si="37"/>
        <v>6.25E-2</v>
      </c>
      <c r="G176" s="126" t="s">
        <v>62</v>
      </c>
      <c r="H176" s="127"/>
      <c r="I176" s="128"/>
      <c r="J176" s="69" t="s">
        <v>9</v>
      </c>
      <c r="K176" s="34">
        <v>43263</v>
      </c>
      <c r="L176" s="17">
        <v>0.33333333333333331</v>
      </c>
      <c r="M176" s="17">
        <v>0.41666666666666669</v>
      </c>
      <c r="N176" s="18"/>
      <c r="O176" s="17">
        <f t="shared" si="38"/>
        <v>8.333333333333337E-2</v>
      </c>
      <c r="P176" s="112" t="s">
        <v>66</v>
      </c>
      <c r="Q176" s="113"/>
      <c r="R176" s="114"/>
      <c r="S176" s="75" t="s">
        <v>8</v>
      </c>
      <c r="T176" s="34">
        <v>43260</v>
      </c>
      <c r="U176" s="17">
        <v>0.41666666666666669</v>
      </c>
      <c r="V176" s="17">
        <v>0.58333333333333337</v>
      </c>
      <c r="W176" s="17"/>
      <c r="X176" s="17">
        <f t="shared" si="40"/>
        <v>0.16666666666666669</v>
      </c>
      <c r="Y176" s="126" t="s">
        <v>65</v>
      </c>
      <c r="Z176" s="127"/>
      <c r="AA176" s="128"/>
    </row>
    <row r="177" spans="1:27" ht="12.75" customHeight="1" x14ac:dyDescent="0.25">
      <c r="A177" s="67" t="s">
        <v>7</v>
      </c>
      <c r="B177" s="34">
        <v>43263</v>
      </c>
      <c r="C177" s="17">
        <v>0.66666666666666663</v>
      </c>
      <c r="D177" s="17">
        <v>0.77083333333333337</v>
      </c>
      <c r="E177" s="18"/>
      <c r="F177" s="17">
        <f t="shared" si="37"/>
        <v>0.10416666666666674</v>
      </c>
      <c r="G177" s="112" t="s">
        <v>60</v>
      </c>
      <c r="H177" s="113"/>
      <c r="I177" s="114"/>
      <c r="J177" s="69" t="s">
        <v>9</v>
      </c>
      <c r="K177" s="34">
        <v>43263</v>
      </c>
      <c r="L177" s="17">
        <v>0.66666666666666663</v>
      </c>
      <c r="M177" s="17">
        <v>0.75</v>
      </c>
      <c r="N177" s="18"/>
      <c r="O177" s="17">
        <f t="shared" si="38"/>
        <v>8.333333333333337E-2</v>
      </c>
      <c r="P177" s="112" t="s">
        <v>60</v>
      </c>
      <c r="Q177" s="113"/>
      <c r="R177" s="114"/>
      <c r="S177" s="75" t="s">
        <v>8</v>
      </c>
      <c r="T177" s="34">
        <v>43263</v>
      </c>
      <c r="U177" s="17">
        <v>0.33333333333333331</v>
      </c>
      <c r="V177" s="17">
        <v>0.41666666666666669</v>
      </c>
      <c r="W177" s="17"/>
      <c r="X177" s="17">
        <f t="shared" si="40"/>
        <v>8.333333333333337E-2</v>
      </c>
      <c r="Y177" s="126" t="s">
        <v>65</v>
      </c>
      <c r="Z177" s="127"/>
      <c r="AA177" s="128"/>
    </row>
    <row r="178" spans="1:27" ht="12.75" customHeight="1" x14ac:dyDescent="0.25">
      <c r="A178" s="67" t="s">
        <v>7</v>
      </c>
      <c r="B178" s="34">
        <v>43267</v>
      </c>
      <c r="C178" s="17">
        <v>0.625</v>
      </c>
      <c r="D178" s="17">
        <v>0.79166666666666663</v>
      </c>
      <c r="E178" s="18"/>
      <c r="F178" s="17">
        <f t="shared" si="37"/>
        <v>0.16666666666666663</v>
      </c>
      <c r="G178" s="112" t="s">
        <v>59</v>
      </c>
      <c r="H178" s="113"/>
      <c r="I178" s="114"/>
      <c r="J178" s="69" t="s">
        <v>9</v>
      </c>
      <c r="K178" s="34">
        <v>43265</v>
      </c>
      <c r="L178" s="17">
        <v>0.49305555555555558</v>
      </c>
      <c r="M178" s="17">
        <v>0.53472222222222221</v>
      </c>
      <c r="N178" s="18"/>
      <c r="O178" s="17">
        <f t="shared" si="38"/>
        <v>4.166666666666663E-2</v>
      </c>
      <c r="P178" s="112" t="s">
        <v>66</v>
      </c>
      <c r="Q178" s="113"/>
      <c r="R178" s="114"/>
      <c r="S178" s="75" t="s">
        <v>8</v>
      </c>
      <c r="T178" s="34">
        <v>43263</v>
      </c>
      <c r="U178" s="17">
        <v>0.66666666666666663</v>
      </c>
      <c r="V178" s="17">
        <v>0.75</v>
      </c>
      <c r="W178" s="17"/>
      <c r="X178" s="17">
        <f t="shared" si="40"/>
        <v>8.333333333333337E-2</v>
      </c>
      <c r="Y178" s="126" t="s">
        <v>65</v>
      </c>
      <c r="Z178" s="127"/>
      <c r="AA178" s="128"/>
    </row>
    <row r="179" spans="1:27" ht="12.75" customHeight="1" x14ac:dyDescent="0.25">
      <c r="A179" s="67" t="s">
        <v>7</v>
      </c>
      <c r="B179" s="34">
        <v>43268</v>
      </c>
      <c r="C179" s="29">
        <v>0.35416666666666669</v>
      </c>
      <c r="D179" s="29">
        <v>0.5</v>
      </c>
      <c r="E179" s="18"/>
      <c r="F179" s="17">
        <f t="shared" si="37"/>
        <v>0.14583333333333331</v>
      </c>
      <c r="G179" s="112" t="s">
        <v>60</v>
      </c>
      <c r="H179" s="113"/>
      <c r="I179" s="114"/>
      <c r="J179" s="69" t="s">
        <v>9</v>
      </c>
      <c r="K179" s="34">
        <v>43268</v>
      </c>
      <c r="L179" s="29">
        <v>0.58333333333333337</v>
      </c>
      <c r="M179" s="29">
        <v>0.625</v>
      </c>
      <c r="N179" s="18"/>
      <c r="O179" s="17">
        <f t="shared" si="38"/>
        <v>4.166666666666663E-2</v>
      </c>
      <c r="P179" s="112" t="s">
        <v>66</v>
      </c>
      <c r="Q179" s="113"/>
      <c r="R179" s="114"/>
      <c r="S179" s="75" t="s">
        <v>8</v>
      </c>
      <c r="T179" s="34">
        <v>43265</v>
      </c>
      <c r="U179" s="17">
        <v>0.49305555555555558</v>
      </c>
      <c r="V179" s="17">
        <v>0.53472222222222221</v>
      </c>
      <c r="W179" s="17"/>
      <c r="X179" s="17">
        <f t="shared" si="40"/>
        <v>4.166666666666663E-2</v>
      </c>
      <c r="Y179" s="126" t="s">
        <v>65</v>
      </c>
      <c r="Z179" s="127"/>
      <c r="AA179" s="128"/>
    </row>
    <row r="180" spans="1:27" ht="13.5" customHeight="1" thickBot="1" x14ac:dyDescent="0.3">
      <c r="A180" s="103" t="s">
        <v>7</v>
      </c>
      <c r="B180" s="40">
        <v>43269</v>
      </c>
      <c r="C180" s="35">
        <v>0.66666666666666663</v>
      </c>
      <c r="D180" s="35">
        <v>0.72916666666666663</v>
      </c>
      <c r="E180" s="36"/>
      <c r="F180" s="17">
        <f t="shared" si="37"/>
        <v>6.25E-2</v>
      </c>
      <c r="G180" s="115" t="s">
        <v>61</v>
      </c>
      <c r="H180" s="116"/>
      <c r="I180" s="116"/>
      <c r="J180" s="92" t="s">
        <v>9</v>
      </c>
      <c r="K180" s="40">
        <v>43269</v>
      </c>
      <c r="L180" s="35">
        <v>0.5</v>
      </c>
      <c r="M180" s="35">
        <v>1</v>
      </c>
      <c r="N180" s="36"/>
      <c r="O180" s="105">
        <f t="shared" si="38"/>
        <v>0.5</v>
      </c>
      <c r="P180" s="116" t="s">
        <v>67</v>
      </c>
      <c r="Q180" s="116"/>
      <c r="R180" s="117"/>
      <c r="S180" s="75" t="s">
        <v>8</v>
      </c>
      <c r="T180" s="34">
        <v>43268</v>
      </c>
      <c r="U180" s="29">
        <v>0.58333333333333337</v>
      </c>
      <c r="V180" s="29">
        <v>0.66666666666666663</v>
      </c>
      <c r="W180" s="17"/>
      <c r="X180" s="17">
        <f t="shared" si="40"/>
        <v>8.3333333333333259E-2</v>
      </c>
      <c r="Y180" s="126" t="s">
        <v>65</v>
      </c>
      <c r="Z180" s="127"/>
      <c r="AA180" s="128"/>
    </row>
    <row r="181" spans="1:27" ht="14.4" thickTop="1" thickBot="1" x14ac:dyDescent="0.3">
      <c r="F181" s="104" t="s">
        <v>57</v>
      </c>
      <c r="G181" s="29"/>
      <c r="K181" s="28"/>
      <c r="O181" s="104" t="s">
        <v>58</v>
      </c>
      <c r="P181" s="29"/>
      <c r="S181" s="106" t="s">
        <v>8</v>
      </c>
      <c r="T181" s="40">
        <v>43269</v>
      </c>
      <c r="U181" s="35">
        <v>0.5</v>
      </c>
      <c r="V181" s="35">
        <v>0.95833333333333337</v>
      </c>
      <c r="W181" s="35"/>
      <c r="X181" s="17">
        <f t="shared" si="40"/>
        <v>0.45833333333333337</v>
      </c>
      <c r="Y181" s="115" t="s">
        <v>67</v>
      </c>
      <c r="Z181" s="116"/>
      <c r="AA181" s="117"/>
    </row>
    <row r="182" spans="1:27" ht="14.4" thickTop="1" thickBot="1" x14ac:dyDescent="0.3">
      <c r="G182" s="29"/>
      <c r="O182" s="29"/>
      <c r="P182" s="29"/>
      <c r="X182" s="104" t="s">
        <v>71</v>
      </c>
    </row>
    <row r="183" spans="1:27" ht="13.8" thickTop="1" x14ac:dyDescent="0.25">
      <c r="O183" s="29"/>
      <c r="P183" s="29"/>
      <c r="Y183" s="29"/>
    </row>
    <row r="184" spans="1:27" x14ac:dyDescent="0.25">
      <c r="R184" s="2" t="s">
        <v>73</v>
      </c>
      <c r="Y184" s="29"/>
      <c r="Z184" s="29"/>
    </row>
    <row r="185" spans="1:27" x14ac:dyDescent="0.25">
      <c r="Y185" s="29"/>
      <c r="Z185" s="29"/>
    </row>
    <row r="186" spans="1:27" x14ac:dyDescent="0.25">
      <c r="Y186" s="29"/>
      <c r="Z186" s="29"/>
    </row>
    <row r="211" spans="1:31" x14ac:dyDescent="0.25">
      <c r="X211" s="28"/>
      <c r="Y211" s="29"/>
      <c r="Z211" s="29"/>
      <c r="AA211" s="29"/>
      <c r="AB211" s="29"/>
      <c r="AC211" s="111"/>
      <c r="AD211" s="111"/>
      <c r="AE211" s="111"/>
    </row>
    <row r="212" spans="1:31" x14ac:dyDescent="0.25">
      <c r="A212" s="203"/>
      <c r="B212" s="204"/>
      <c r="C212" s="20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5"/>
      <c r="Y212" s="206"/>
      <c r="Z212" s="206"/>
      <c r="AA212" s="206"/>
      <c r="AB212" s="206"/>
      <c r="AC212" s="202"/>
      <c r="AD212" s="202"/>
      <c r="AE212" s="202"/>
    </row>
    <row r="213" spans="1:31" x14ac:dyDescent="0.25">
      <c r="A213" s="203"/>
      <c r="B213" s="204"/>
      <c r="C213" s="20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5"/>
      <c r="Y213" s="206"/>
      <c r="Z213" s="206"/>
      <c r="AA213" s="206"/>
      <c r="AB213" s="206"/>
      <c r="AC213" s="202"/>
      <c r="AD213" s="202"/>
      <c r="AE213" s="202"/>
    </row>
    <row r="214" spans="1:31" x14ac:dyDescent="0.25">
      <c r="A214" s="203"/>
      <c r="B214" s="204"/>
      <c r="C214" s="20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5"/>
      <c r="Y214" s="206"/>
      <c r="Z214" s="206"/>
      <c r="AA214" s="206"/>
      <c r="AB214" s="206"/>
      <c r="AC214" s="202"/>
      <c r="AD214" s="202"/>
      <c r="AE214" s="202"/>
    </row>
    <row r="215" spans="1:31" x14ac:dyDescent="0.25">
      <c r="A215" s="203"/>
      <c r="B215" s="204"/>
      <c r="C215" s="20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5"/>
      <c r="Y215" s="206"/>
      <c r="Z215" s="206"/>
      <c r="AA215" s="206"/>
      <c r="AB215" s="206"/>
      <c r="AC215" s="202"/>
      <c r="AD215" s="202"/>
      <c r="AE215" s="202"/>
    </row>
    <row r="216" spans="1:31" x14ac:dyDescent="0.25">
      <c r="A216" s="203"/>
      <c r="B216" s="204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5"/>
      <c r="Y216" s="206"/>
      <c r="Z216" s="206"/>
      <c r="AA216" s="206"/>
      <c r="AB216" s="206"/>
      <c r="AC216" s="202"/>
      <c r="AD216" s="202"/>
      <c r="AE216" s="202"/>
    </row>
    <row r="217" spans="1:31" x14ac:dyDescent="0.25">
      <c r="A217" s="203"/>
      <c r="B217" s="204"/>
      <c r="C217" s="20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5"/>
      <c r="Y217" s="206"/>
      <c r="Z217" s="206"/>
      <c r="AA217" s="206"/>
      <c r="AB217" s="206"/>
      <c r="AC217" s="202"/>
      <c r="AD217" s="202"/>
      <c r="AE217" s="202"/>
    </row>
    <row r="218" spans="1:31" x14ac:dyDescent="0.25">
      <c r="A218" s="203"/>
      <c r="B218" s="204"/>
      <c r="C218" s="20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5"/>
      <c r="Y218" s="206"/>
      <c r="Z218" s="206"/>
      <c r="AA218" s="206"/>
      <c r="AB218" s="206"/>
      <c r="AC218" s="202"/>
      <c r="AD218" s="202"/>
      <c r="AE218" s="202"/>
    </row>
    <row r="219" spans="1:31" x14ac:dyDescent="0.25">
      <c r="A219" s="203"/>
      <c r="B219" s="204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5"/>
      <c r="Y219" s="206"/>
      <c r="Z219" s="206"/>
      <c r="AA219" s="206"/>
      <c r="AB219" s="206"/>
      <c r="AC219" s="202"/>
      <c r="AD219" s="202"/>
      <c r="AE219" s="202"/>
    </row>
    <row r="220" spans="1:31" x14ac:dyDescent="0.25">
      <c r="A220" s="203"/>
      <c r="B220" s="204"/>
      <c r="C220" s="20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6"/>
      <c r="AC220" s="203"/>
      <c r="AD220" s="203"/>
      <c r="AE220" s="203"/>
    </row>
    <row r="221" spans="1:31" x14ac:dyDescent="0.25">
      <c r="A221" s="203"/>
      <c r="B221" s="204"/>
      <c r="C221" s="20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</row>
    <row r="222" spans="1:31" x14ac:dyDescent="0.25">
      <c r="A222" s="203"/>
      <c r="B222" s="204"/>
      <c r="C222" s="20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</row>
    <row r="223" spans="1:31" x14ac:dyDescent="0.25">
      <c r="A223" s="203"/>
      <c r="B223" s="204"/>
      <c r="C223" s="20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</row>
    <row r="224" spans="1:31" x14ac:dyDescent="0.25">
      <c r="A224" s="203"/>
      <c r="B224" s="204"/>
      <c r="C224" s="20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</row>
    <row r="225" spans="1:31" x14ac:dyDescent="0.25">
      <c r="A225" s="203"/>
      <c r="B225" s="204"/>
      <c r="C225" s="20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  <c r="AA225" s="203"/>
      <c r="AB225" s="203"/>
      <c r="AC225" s="203"/>
      <c r="AD225" s="203"/>
      <c r="AE225" s="203"/>
    </row>
    <row r="226" spans="1:31" x14ac:dyDescent="0.25">
      <c r="A226" s="203"/>
      <c r="B226" s="204"/>
      <c r="C226" s="20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  <c r="AA226" s="203"/>
      <c r="AB226" s="203"/>
      <c r="AC226" s="203"/>
      <c r="AD226" s="203"/>
      <c r="AE226" s="203"/>
    </row>
    <row r="227" spans="1:31" ht="22.8" customHeight="1" x14ac:dyDescent="0.25">
      <c r="A227" s="207"/>
      <c r="B227" s="207"/>
      <c r="C227" s="207"/>
      <c r="D227" s="207"/>
      <c r="E227" s="207"/>
      <c r="F227" s="207"/>
      <c r="G227" s="207"/>
      <c r="H227" s="207"/>
      <c r="I227" s="207"/>
      <c r="J227" s="207"/>
      <c r="K227" s="207"/>
      <c r="L227" s="207"/>
      <c r="M227" s="207"/>
      <c r="N227" s="207"/>
      <c r="O227" s="207"/>
      <c r="P227" s="207"/>
      <c r="Q227" s="207"/>
      <c r="R227" s="207"/>
      <c r="S227" s="207"/>
      <c r="T227" s="207"/>
      <c r="U227" s="207"/>
      <c r="V227" s="207"/>
      <c r="W227" s="207"/>
      <c r="X227" s="207"/>
      <c r="Y227" s="207"/>
      <c r="Z227" s="207"/>
      <c r="AA227" s="207"/>
      <c r="AB227" s="203"/>
      <c r="AC227" s="203"/>
      <c r="AD227" s="203"/>
      <c r="AE227" s="203"/>
    </row>
    <row r="228" spans="1:31" x14ac:dyDescent="0.2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  <c r="K228" s="207"/>
      <c r="L228" s="207"/>
      <c r="M228" s="207"/>
      <c r="N228" s="207"/>
      <c r="O228" s="207"/>
      <c r="P228" s="207"/>
      <c r="Q228" s="207"/>
      <c r="R228" s="207"/>
      <c r="S228" s="207"/>
      <c r="T228" s="207"/>
      <c r="U228" s="207"/>
      <c r="V228" s="207"/>
      <c r="W228" s="207"/>
      <c r="X228" s="207"/>
      <c r="Y228" s="207"/>
      <c r="Z228" s="207"/>
      <c r="AA228" s="207"/>
      <c r="AB228" s="203"/>
      <c r="AC228" s="203"/>
      <c r="AD228" s="203"/>
      <c r="AE228" s="203"/>
    </row>
    <row r="229" spans="1:31" x14ac:dyDescent="0.25">
      <c r="A229" s="207"/>
      <c r="B229" s="207"/>
      <c r="C229" s="207"/>
      <c r="D229" s="207"/>
      <c r="E229" s="207"/>
      <c r="F229" s="207"/>
      <c r="G229" s="207"/>
      <c r="H229" s="207"/>
      <c r="I229" s="207"/>
      <c r="J229" s="207"/>
      <c r="K229" s="207"/>
      <c r="L229" s="207"/>
      <c r="M229" s="207"/>
      <c r="N229" s="207"/>
      <c r="O229" s="207"/>
      <c r="P229" s="207"/>
      <c r="Q229" s="207"/>
      <c r="R229" s="207"/>
      <c r="S229" s="207"/>
      <c r="T229" s="207"/>
      <c r="U229" s="207"/>
      <c r="V229" s="207"/>
      <c r="W229" s="207"/>
      <c r="X229" s="207"/>
      <c r="Y229" s="207"/>
      <c r="Z229" s="207"/>
      <c r="AA229" s="207"/>
      <c r="AB229" s="203"/>
      <c r="AC229" s="203"/>
      <c r="AD229" s="203"/>
      <c r="AE229" s="203"/>
    </row>
    <row r="230" spans="1:31" x14ac:dyDescent="0.25">
      <c r="A230" s="207"/>
      <c r="B230" s="207"/>
      <c r="C230" s="207"/>
      <c r="D230" s="207"/>
      <c r="E230" s="207"/>
      <c r="F230" s="207"/>
      <c r="G230" s="207"/>
      <c r="H230" s="207"/>
      <c r="I230" s="207"/>
      <c r="J230" s="207"/>
      <c r="K230" s="207"/>
      <c r="L230" s="207"/>
      <c r="M230" s="207"/>
      <c r="N230" s="207"/>
      <c r="O230" s="207"/>
      <c r="P230" s="207"/>
      <c r="Q230" s="207"/>
      <c r="R230" s="207"/>
      <c r="S230" s="207"/>
      <c r="T230" s="207"/>
      <c r="U230" s="207"/>
      <c r="V230" s="207"/>
      <c r="W230" s="207"/>
      <c r="X230" s="207"/>
      <c r="Y230" s="207"/>
      <c r="Z230" s="207"/>
      <c r="AA230" s="207"/>
      <c r="AB230" s="203"/>
      <c r="AC230" s="203"/>
      <c r="AD230" s="203"/>
      <c r="AE230" s="203"/>
    </row>
    <row r="231" spans="1:31" x14ac:dyDescent="0.25">
      <c r="A231" s="203"/>
      <c r="B231" s="204"/>
      <c r="C231" s="20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  <c r="AA231" s="203"/>
      <c r="AB231" s="203"/>
      <c r="AC231" s="203"/>
      <c r="AD231" s="203"/>
      <c r="AE231" s="203"/>
    </row>
    <row r="232" spans="1:31" ht="22.8" x14ac:dyDescent="0.25">
      <c r="A232" s="207"/>
      <c r="B232" s="207"/>
      <c r="C232" s="207"/>
      <c r="D232" s="207"/>
      <c r="E232" s="207"/>
      <c r="F232" s="207"/>
      <c r="G232" s="207"/>
      <c r="H232" s="207"/>
      <c r="I232" s="207"/>
      <c r="J232" s="207"/>
      <c r="K232" s="207"/>
      <c r="L232" s="207"/>
      <c r="M232" s="207"/>
      <c r="N232" s="207"/>
      <c r="O232" s="207"/>
      <c r="P232" s="207"/>
      <c r="Q232" s="207"/>
      <c r="R232" s="207"/>
      <c r="S232" s="207"/>
      <c r="T232" s="207"/>
      <c r="U232" s="207"/>
      <c r="V232" s="207"/>
      <c r="W232" s="207"/>
      <c r="X232" s="207"/>
      <c r="Y232" s="207"/>
      <c r="Z232" s="207"/>
      <c r="AA232" s="207"/>
      <c r="AB232" s="203"/>
      <c r="AC232" s="203"/>
      <c r="AD232" s="203"/>
      <c r="AE232" s="203"/>
    </row>
    <row r="233" spans="1:31" x14ac:dyDescent="0.25">
      <c r="A233" s="203"/>
      <c r="B233" s="204"/>
      <c r="C233" s="203"/>
      <c r="D233" s="203"/>
      <c r="E233" s="203"/>
      <c r="F233" s="203"/>
      <c r="G233" s="208"/>
      <c r="H233" s="208"/>
      <c r="I233" s="208"/>
      <c r="J233" s="203"/>
      <c r="K233" s="203"/>
      <c r="L233" s="203"/>
      <c r="M233" s="203"/>
      <c r="N233" s="203"/>
      <c r="O233" s="203"/>
      <c r="P233" s="208"/>
      <c r="Q233" s="208"/>
      <c r="R233" s="208"/>
      <c r="S233" s="203"/>
      <c r="T233" s="203"/>
      <c r="U233" s="203"/>
      <c r="V233" s="203"/>
      <c r="W233" s="203"/>
      <c r="X233" s="203"/>
      <c r="Y233" s="208"/>
      <c r="Z233" s="208"/>
      <c r="AA233" s="208"/>
      <c r="AB233" s="203"/>
      <c r="AC233" s="203"/>
      <c r="AD233" s="203"/>
      <c r="AE233" s="203"/>
    </row>
    <row r="234" spans="1:31" x14ac:dyDescent="0.25">
      <c r="A234" s="203"/>
      <c r="B234" s="204"/>
      <c r="C234" s="203"/>
      <c r="D234" s="203"/>
      <c r="E234" s="203"/>
      <c r="F234" s="203"/>
      <c r="G234" s="208"/>
      <c r="H234" s="208"/>
      <c r="I234" s="208"/>
      <c r="J234" s="203"/>
      <c r="K234" s="203"/>
      <c r="L234" s="203"/>
      <c r="M234" s="203"/>
      <c r="N234" s="203"/>
      <c r="O234" s="203"/>
      <c r="P234" s="208"/>
      <c r="Q234" s="208"/>
      <c r="R234" s="208"/>
      <c r="S234" s="203"/>
      <c r="T234" s="203"/>
      <c r="U234" s="203"/>
      <c r="V234" s="203"/>
      <c r="W234" s="203"/>
      <c r="X234" s="203"/>
      <c r="Y234" s="208"/>
      <c r="Z234" s="208"/>
      <c r="AA234" s="208"/>
      <c r="AB234" s="203"/>
      <c r="AC234" s="209"/>
      <c r="AD234" s="203"/>
      <c r="AE234" s="203"/>
    </row>
    <row r="235" spans="1:31" x14ac:dyDescent="0.25">
      <c r="A235" s="203"/>
      <c r="B235" s="205"/>
      <c r="C235" s="206"/>
      <c r="D235" s="206"/>
      <c r="E235" s="203"/>
      <c r="F235" s="206"/>
      <c r="G235" s="202"/>
      <c r="H235" s="202"/>
      <c r="I235" s="202"/>
      <c r="J235" s="203"/>
      <c r="K235" s="205"/>
      <c r="L235" s="206"/>
      <c r="M235" s="206"/>
      <c r="N235" s="203"/>
      <c r="O235" s="206"/>
      <c r="P235" s="202"/>
      <c r="Q235" s="202"/>
      <c r="R235" s="202"/>
      <c r="S235" s="203"/>
      <c r="T235" s="205"/>
      <c r="U235" s="206"/>
      <c r="V235" s="206"/>
      <c r="W235" s="203"/>
      <c r="X235" s="206"/>
      <c r="Y235" s="202"/>
      <c r="Z235" s="202"/>
      <c r="AA235" s="202"/>
      <c r="AB235" s="203"/>
      <c r="AC235" s="210"/>
      <c r="AD235" s="203"/>
      <c r="AE235" s="203"/>
    </row>
    <row r="236" spans="1:31" ht="13.8" customHeight="1" x14ac:dyDescent="0.25">
      <c r="A236" s="203"/>
      <c r="B236" s="205"/>
      <c r="C236" s="206"/>
      <c r="D236" s="206"/>
      <c r="E236" s="203"/>
      <c r="F236" s="206"/>
      <c r="G236" s="202"/>
      <c r="H236" s="202"/>
      <c r="I236" s="202"/>
      <c r="J236" s="203"/>
      <c r="K236" s="205"/>
      <c r="L236" s="206"/>
      <c r="M236" s="206"/>
      <c r="N236" s="206"/>
      <c r="O236" s="206"/>
      <c r="P236" s="202"/>
      <c r="Q236" s="202"/>
      <c r="R236" s="202"/>
      <c r="S236" s="203"/>
      <c r="T236" s="205"/>
      <c r="U236" s="206"/>
      <c r="V236" s="206"/>
      <c r="W236" s="203"/>
      <c r="X236" s="206"/>
      <c r="Y236" s="202"/>
      <c r="Z236" s="202"/>
      <c r="AA236" s="202"/>
      <c r="AB236" s="203"/>
      <c r="AC236" s="203"/>
      <c r="AD236" s="203"/>
      <c r="AE236" s="203"/>
    </row>
    <row r="237" spans="1:31" ht="14.4" customHeight="1" x14ac:dyDescent="0.25">
      <c r="A237" s="203"/>
      <c r="B237" s="205"/>
      <c r="C237" s="206"/>
      <c r="D237" s="206"/>
      <c r="E237" s="203"/>
      <c r="F237" s="206"/>
      <c r="G237" s="202"/>
      <c r="H237" s="202"/>
      <c r="I237" s="202"/>
      <c r="J237" s="203"/>
      <c r="K237" s="205"/>
      <c r="L237" s="206"/>
      <c r="M237" s="206"/>
      <c r="N237" s="203"/>
      <c r="O237" s="206"/>
      <c r="P237" s="202"/>
      <c r="Q237" s="202"/>
      <c r="R237" s="202"/>
      <c r="S237" s="203"/>
      <c r="T237" s="205"/>
      <c r="U237" s="206"/>
      <c r="V237" s="206"/>
      <c r="W237" s="203"/>
      <c r="X237" s="206"/>
      <c r="Y237" s="202"/>
      <c r="Z237" s="202"/>
      <c r="AA237" s="202"/>
      <c r="AB237" s="203"/>
      <c r="AC237" s="203"/>
      <c r="AD237" s="203"/>
      <c r="AE237" s="203"/>
    </row>
    <row r="238" spans="1:31" x14ac:dyDescent="0.25">
      <c r="A238" s="203"/>
      <c r="B238" s="205"/>
      <c r="C238" s="206"/>
      <c r="D238" s="206"/>
      <c r="E238" s="206"/>
      <c r="F238" s="211"/>
      <c r="G238" s="202"/>
      <c r="H238" s="202"/>
      <c r="I238" s="202"/>
      <c r="J238" s="203"/>
      <c r="K238" s="205"/>
      <c r="L238" s="206"/>
      <c r="M238" s="206"/>
      <c r="N238" s="206"/>
      <c r="O238" s="211"/>
      <c r="P238" s="202"/>
      <c r="Q238" s="202"/>
      <c r="R238" s="202"/>
      <c r="S238" s="203"/>
      <c r="T238" s="205"/>
      <c r="U238" s="206"/>
      <c r="V238" s="206"/>
      <c r="W238" s="206"/>
      <c r="X238" s="210"/>
      <c r="Y238" s="202"/>
      <c r="Z238" s="202"/>
      <c r="AA238" s="202"/>
      <c r="AB238" s="203"/>
      <c r="AC238" s="203"/>
      <c r="AD238" s="203"/>
      <c r="AE238" s="203"/>
    </row>
    <row r="239" spans="1:31" x14ac:dyDescent="0.25">
      <c r="A239" s="203"/>
      <c r="B239" s="205"/>
      <c r="C239" s="206"/>
      <c r="D239" s="206"/>
      <c r="E239" s="203"/>
      <c r="F239" s="206"/>
      <c r="G239" s="202"/>
      <c r="H239" s="202"/>
      <c r="I239" s="202"/>
      <c r="J239" s="203"/>
      <c r="K239" s="205"/>
      <c r="L239" s="206"/>
      <c r="M239" s="206"/>
      <c r="N239" s="206"/>
      <c r="O239" s="206"/>
      <c r="P239" s="202"/>
      <c r="Q239" s="202"/>
      <c r="R239" s="202"/>
      <c r="S239" s="203"/>
      <c r="T239" s="205"/>
      <c r="U239" s="206"/>
      <c r="V239" s="206"/>
      <c r="W239" s="206"/>
      <c r="X239" s="206"/>
      <c r="Y239" s="202"/>
      <c r="Z239" s="202"/>
      <c r="AA239" s="202"/>
      <c r="AB239" s="203"/>
      <c r="AC239" s="203"/>
      <c r="AD239" s="203"/>
      <c r="AE239" s="203"/>
    </row>
    <row r="240" spans="1:31" x14ac:dyDescent="0.25">
      <c r="B240" s="28"/>
      <c r="C240" s="29"/>
      <c r="D240" s="29"/>
      <c r="F240" s="29"/>
      <c r="G240" s="111"/>
      <c r="H240" s="111"/>
      <c r="I240" s="111"/>
      <c r="K240" s="28"/>
      <c r="L240" s="29"/>
      <c r="M240" s="29"/>
      <c r="O240" s="29"/>
      <c r="P240" s="111"/>
      <c r="Q240" s="111"/>
      <c r="R240" s="111"/>
      <c r="T240" s="28"/>
      <c r="U240" s="29"/>
      <c r="V240" s="29"/>
      <c r="W240" s="29"/>
      <c r="X240" s="29"/>
      <c r="Y240" s="111"/>
      <c r="Z240" s="111"/>
      <c r="AA240" s="111"/>
    </row>
    <row r="241" spans="2:27" x14ac:dyDescent="0.25">
      <c r="B241" s="28"/>
      <c r="C241" s="29"/>
      <c r="D241" s="29"/>
      <c r="F241" s="29"/>
      <c r="G241" s="111"/>
      <c r="H241" s="111"/>
      <c r="I241" s="111"/>
      <c r="K241" s="28"/>
      <c r="L241" s="29"/>
      <c r="M241" s="29"/>
      <c r="O241" s="29"/>
      <c r="P241" s="111"/>
      <c r="Q241" s="111"/>
      <c r="R241" s="111"/>
      <c r="T241" s="28"/>
      <c r="U241" s="29"/>
      <c r="V241" s="29"/>
      <c r="W241" s="29"/>
      <c r="X241" s="29"/>
      <c r="Y241" s="111"/>
      <c r="Z241" s="111"/>
      <c r="AA241" s="111"/>
    </row>
    <row r="242" spans="2:27" x14ac:dyDescent="0.25">
      <c r="B242" s="28"/>
      <c r="C242" s="29"/>
      <c r="D242" s="29"/>
      <c r="F242" s="29"/>
      <c r="G242" s="111"/>
      <c r="H242" s="111"/>
      <c r="I242" s="111"/>
      <c r="K242" s="28"/>
      <c r="L242" s="29"/>
      <c r="M242" s="29"/>
      <c r="O242" s="29"/>
      <c r="P242" s="111"/>
      <c r="Q242" s="111"/>
      <c r="R242" s="111"/>
      <c r="T242" s="28"/>
      <c r="U242" s="29"/>
      <c r="V242" s="29"/>
      <c r="X242" s="29"/>
      <c r="Y242" s="111"/>
      <c r="Z242" s="111"/>
      <c r="AA242" s="111"/>
    </row>
    <row r="243" spans="2:27" x14ac:dyDescent="0.25">
      <c r="B243" s="28"/>
      <c r="C243" s="29"/>
      <c r="D243" s="29"/>
      <c r="F243" s="29"/>
      <c r="G243" s="111"/>
      <c r="H243" s="111"/>
      <c r="I243" s="111"/>
      <c r="K243" s="28"/>
      <c r="L243" s="29"/>
      <c r="M243" s="29"/>
      <c r="O243" s="29"/>
      <c r="P243" s="111"/>
      <c r="Q243" s="111"/>
      <c r="R243" s="111"/>
      <c r="T243" s="28"/>
      <c r="U243" s="29"/>
      <c r="V243" s="29"/>
      <c r="W243" s="29"/>
      <c r="X243" s="29"/>
      <c r="Y243" s="111"/>
      <c r="Z243" s="111"/>
      <c r="AA243" s="111"/>
    </row>
    <row r="244" spans="2:27" x14ac:dyDescent="0.25">
      <c r="B244" s="28"/>
      <c r="C244" s="29"/>
      <c r="D244" s="29"/>
      <c r="F244" s="29"/>
      <c r="G244" s="111"/>
      <c r="H244" s="111"/>
      <c r="I244" s="111"/>
      <c r="K244" s="28"/>
      <c r="L244" s="29"/>
      <c r="M244" s="29"/>
      <c r="O244" s="29"/>
      <c r="P244" s="111"/>
      <c r="Q244" s="111"/>
      <c r="R244" s="111"/>
      <c r="T244" s="28"/>
      <c r="U244" s="29"/>
      <c r="V244" s="29"/>
      <c r="W244" s="29"/>
      <c r="X244" s="29"/>
      <c r="Y244" s="111"/>
      <c r="Z244" s="111"/>
      <c r="AA244" s="111"/>
    </row>
    <row r="245" spans="2:27" x14ac:dyDescent="0.25">
      <c r="B245" s="28"/>
      <c r="C245" s="29"/>
      <c r="D245" s="29"/>
      <c r="F245" s="29"/>
      <c r="G245" s="111"/>
      <c r="H245" s="111"/>
      <c r="I245" s="111"/>
      <c r="K245" s="28"/>
      <c r="L245" s="29"/>
      <c r="M245" s="29"/>
      <c r="O245" s="29"/>
      <c r="P245" s="111"/>
      <c r="Q245" s="111"/>
      <c r="R245" s="111"/>
      <c r="T245" s="28"/>
      <c r="U245" s="29"/>
      <c r="V245" s="29"/>
      <c r="W245" s="29"/>
      <c r="X245" s="29"/>
      <c r="Y245" s="111"/>
      <c r="Z245" s="111"/>
      <c r="AA245" s="111"/>
    </row>
    <row r="246" spans="2:27" x14ac:dyDescent="0.25">
      <c r="B246" s="28"/>
      <c r="C246" s="29"/>
      <c r="D246" s="29"/>
      <c r="F246" s="29"/>
      <c r="G246" s="111"/>
      <c r="H246" s="111"/>
      <c r="I246" s="111"/>
      <c r="K246" s="28"/>
      <c r="L246" s="29"/>
      <c r="M246" s="29"/>
      <c r="O246" s="29"/>
      <c r="P246" s="111"/>
      <c r="Q246" s="111"/>
      <c r="R246" s="111"/>
      <c r="T246" s="28"/>
      <c r="U246" s="29"/>
      <c r="V246" s="29"/>
      <c r="W246" s="29"/>
      <c r="X246" s="29"/>
      <c r="Y246" s="111"/>
      <c r="Z246" s="111"/>
      <c r="AA246" s="111"/>
    </row>
    <row r="247" spans="2:27" x14ac:dyDescent="0.25">
      <c r="B247" s="28"/>
      <c r="C247" s="29"/>
      <c r="D247" s="29"/>
      <c r="F247" s="29"/>
      <c r="G247" s="111"/>
      <c r="H247" s="111"/>
      <c r="I247" s="111"/>
      <c r="K247" s="28"/>
      <c r="L247" s="29"/>
      <c r="M247" s="29"/>
      <c r="O247" s="29"/>
      <c r="P247" s="111"/>
      <c r="Q247" s="111"/>
      <c r="R247" s="111"/>
      <c r="T247" s="28"/>
      <c r="U247" s="29"/>
      <c r="V247" s="29"/>
      <c r="W247" s="29"/>
      <c r="X247" s="29"/>
      <c r="Y247" s="111"/>
      <c r="Z247" s="111"/>
      <c r="AA247" s="111"/>
    </row>
    <row r="248" spans="2:27" x14ac:dyDescent="0.25">
      <c r="F248" s="110"/>
      <c r="G248" s="29"/>
      <c r="K248" s="28"/>
      <c r="O248" s="110"/>
      <c r="P248" s="29"/>
      <c r="T248" s="28"/>
      <c r="U248" s="29"/>
      <c r="V248" s="29"/>
      <c r="W248" s="29"/>
      <c r="X248" s="29"/>
      <c r="Y248" s="111"/>
      <c r="Z248" s="111"/>
      <c r="AA248" s="111"/>
    </row>
    <row r="249" spans="2:27" x14ac:dyDescent="0.25">
      <c r="G249" s="29"/>
      <c r="O249" s="29"/>
      <c r="P249" s="29"/>
      <c r="X249" s="110"/>
    </row>
  </sheetData>
  <mergeCells count="495">
    <mergeCell ref="G175:I175"/>
    <mergeCell ref="P175:R175"/>
    <mergeCell ref="G176:I176"/>
    <mergeCell ref="P176:R176"/>
    <mergeCell ref="G177:I177"/>
    <mergeCell ref="G178:I178"/>
    <mergeCell ref="G179:I179"/>
    <mergeCell ref="G180:I180"/>
    <mergeCell ref="P177:R177"/>
    <mergeCell ref="P178:R178"/>
    <mergeCell ref="P179:R179"/>
    <mergeCell ref="P180:R180"/>
    <mergeCell ref="G124:I124"/>
    <mergeCell ref="P124:R124"/>
    <mergeCell ref="Y124:AA124"/>
    <mergeCell ref="G129:I129"/>
    <mergeCell ref="P129:R129"/>
    <mergeCell ref="Y129:AA129"/>
    <mergeCell ref="G130:I130"/>
    <mergeCell ref="P130:R130"/>
    <mergeCell ref="Y130:AA130"/>
    <mergeCell ref="P125:R125"/>
    <mergeCell ref="G125:I125"/>
    <mergeCell ref="Y125:AA125"/>
    <mergeCell ref="G126:I126"/>
    <mergeCell ref="P126:R126"/>
    <mergeCell ref="Y126:AA126"/>
    <mergeCell ref="G127:I127"/>
    <mergeCell ref="P127:R127"/>
    <mergeCell ref="Y127:AA127"/>
    <mergeCell ref="G128:I128"/>
    <mergeCell ref="P128:R128"/>
    <mergeCell ref="Y128:AA128"/>
    <mergeCell ref="P120:R120"/>
    <mergeCell ref="Y120:AA120"/>
    <mergeCell ref="G121:I121"/>
    <mergeCell ref="P121:R121"/>
    <mergeCell ref="Y121:AA121"/>
    <mergeCell ref="G122:I122"/>
    <mergeCell ref="P122:R122"/>
    <mergeCell ref="Y122:AA122"/>
    <mergeCell ref="G123:I123"/>
    <mergeCell ref="P123:R123"/>
    <mergeCell ref="Y123:AA123"/>
    <mergeCell ref="G94:I94"/>
    <mergeCell ref="P94:R94"/>
    <mergeCell ref="Y94:AA94"/>
    <mergeCell ref="P95:R95"/>
    <mergeCell ref="Y95:AA95"/>
    <mergeCell ref="G91:I91"/>
    <mergeCell ref="P91:R91"/>
    <mergeCell ref="Y91:AA91"/>
    <mergeCell ref="G92:I92"/>
    <mergeCell ref="P92:R92"/>
    <mergeCell ref="Y92:AA92"/>
    <mergeCell ref="G93:I93"/>
    <mergeCell ref="P93:R93"/>
    <mergeCell ref="Y93:AA93"/>
    <mergeCell ref="G88:I88"/>
    <mergeCell ref="P88:R88"/>
    <mergeCell ref="Y88:AA88"/>
    <mergeCell ref="G89:I89"/>
    <mergeCell ref="P89:R89"/>
    <mergeCell ref="Y89:AA89"/>
    <mergeCell ref="G90:I90"/>
    <mergeCell ref="P90:R90"/>
    <mergeCell ref="Y90:AA90"/>
    <mergeCell ref="A84:AA84"/>
    <mergeCell ref="G85:I85"/>
    <mergeCell ref="P85:R85"/>
    <mergeCell ref="Y85:AA85"/>
    <mergeCell ref="G86:I86"/>
    <mergeCell ref="P86:R86"/>
    <mergeCell ref="Y86:AA86"/>
    <mergeCell ref="G87:I87"/>
    <mergeCell ref="P87:R87"/>
    <mergeCell ref="Y87:AA87"/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Y2:AA2"/>
    <mergeCell ref="G3:I3"/>
    <mergeCell ref="G8:I8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Y19:AA19"/>
    <mergeCell ref="Y20:AA20"/>
    <mergeCell ref="P17:R17"/>
    <mergeCell ref="P19:R19"/>
    <mergeCell ref="G14:I14"/>
    <mergeCell ref="P14:R14"/>
    <mergeCell ref="P5:R7"/>
    <mergeCell ref="Y9:AA9"/>
    <mergeCell ref="Y14:AA14"/>
    <mergeCell ref="G17:I17"/>
    <mergeCell ref="G19:I19"/>
    <mergeCell ref="G18:I18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Y53:AA53"/>
    <mergeCell ref="G54:I54"/>
    <mergeCell ref="P54:R54"/>
    <mergeCell ref="Y54:AA54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A55:AA55"/>
    <mergeCell ref="A56:AA56"/>
    <mergeCell ref="A57:AA57"/>
    <mergeCell ref="G60:I60"/>
    <mergeCell ref="G61:I61"/>
    <mergeCell ref="G62:I62"/>
    <mergeCell ref="G63:I63"/>
    <mergeCell ref="Y60:AA60"/>
    <mergeCell ref="Y61:AA61"/>
    <mergeCell ref="Y62:AA62"/>
    <mergeCell ref="Y63:AA63"/>
    <mergeCell ref="G64:I64"/>
    <mergeCell ref="G65:I65"/>
    <mergeCell ref="G66:I66"/>
    <mergeCell ref="G67:I67"/>
    <mergeCell ref="G68:I68"/>
    <mergeCell ref="G59:I59"/>
    <mergeCell ref="G58:I58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Y64:AA64"/>
    <mergeCell ref="Y65:AA65"/>
    <mergeCell ref="Y66:AA66"/>
    <mergeCell ref="Y67:AA67"/>
    <mergeCell ref="Y68:AA68"/>
    <mergeCell ref="Y59:AA59"/>
    <mergeCell ref="Y58:AA58"/>
    <mergeCell ref="P59:R59"/>
    <mergeCell ref="P58:R58"/>
    <mergeCell ref="A71:AA71"/>
    <mergeCell ref="G72:I72"/>
    <mergeCell ref="P72:R72"/>
    <mergeCell ref="Y72:AA72"/>
    <mergeCell ref="G73:I73"/>
    <mergeCell ref="P73:R73"/>
    <mergeCell ref="Y73:AA73"/>
    <mergeCell ref="G74:I74"/>
    <mergeCell ref="P74:R74"/>
    <mergeCell ref="Y74:AA74"/>
    <mergeCell ref="G75:I75"/>
    <mergeCell ref="P75:R75"/>
    <mergeCell ref="Y75:AA75"/>
    <mergeCell ref="G76:I76"/>
    <mergeCell ref="P76:R76"/>
    <mergeCell ref="Y76:AA76"/>
    <mergeCell ref="G77:I77"/>
    <mergeCell ref="P77:R77"/>
    <mergeCell ref="Y77:AA77"/>
    <mergeCell ref="G80:I80"/>
    <mergeCell ref="P80:R80"/>
    <mergeCell ref="Y80:AA80"/>
    <mergeCell ref="G81:I81"/>
    <mergeCell ref="P81:R81"/>
    <mergeCell ref="Y81:AA81"/>
    <mergeCell ref="Y82:AA82"/>
    <mergeCell ref="P82:R82"/>
    <mergeCell ref="P78:R78"/>
    <mergeCell ref="Y78:AA78"/>
    <mergeCell ref="G78:I78"/>
    <mergeCell ref="G79:I79"/>
    <mergeCell ref="P79:R79"/>
    <mergeCell ref="Y79:AA79"/>
    <mergeCell ref="A98:AA98"/>
    <mergeCell ref="G99:I99"/>
    <mergeCell ref="P99:R99"/>
    <mergeCell ref="Y99:AA99"/>
    <mergeCell ref="G100:I100"/>
    <mergeCell ref="P100:R100"/>
    <mergeCell ref="Y100:AA100"/>
    <mergeCell ref="G101:I101"/>
    <mergeCell ref="P101:R101"/>
    <mergeCell ref="Y101:AA101"/>
    <mergeCell ref="G102:I102"/>
    <mergeCell ref="P102:R102"/>
    <mergeCell ref="Y102:AA102"/>
    <mergeCell ref="G103:I103"/>
    <mergeCell ref="P103:R103"/>
    <mergeCell ref="Y103:AA103"/>
    <mergeCell ref="G104:I104"/>
    <mergeCell ref="P104:R104"/>
    <mergeCell ref="Y104:AA104"/>
    <mergeCell ref="G105:I105"/>
    <mergeCell ref="P105:R105"/>
    <mergeCell ref="Y105:AA105"/>
    <mergeCell ref="G106:I106"/>
    <mergeCell ref="P106:R106"/>
    <mergeCell ref="Y106:AA106"/>
    <mergeCell ref="G107:I107"/>
    <mergeCell ref="P107:R107"/>
    <mergeCell ref="Y107:AA107"/>
    <mergeCell ref="G114:I114"/>
    <mergeCell ref="P108:R108"/>
    <mergeCell ref="P109:R109"/>
    <mergeCell ref="P110:R110"/>
    <mergeCell ref="P111:R111"/>
    <mergeCell ref="Y108:AA108"/>
    <mergeCell ref="Y109:AA109"/>
    <mergeCell ref="Y110:AA110"/>
    <mergeCell ref="Y111:AA111"/>
    <mergeCell ref="P112:R112"/>
    <mergeCell ref="Y112:AA112"/>
    <mergeCell ref="P113:R113"/>
    <mergeCell ref="Y113:AA113"/>
    <mergeCell ref="G108:I108"/>
    <mergeCell ref="G109:I109"/>
    <mergeCell ref="G110:I110"/>
    <mergeCell ref="G111:I111"/>
    <mergeCell ref="G112:I112"/>
    <mergeCell ref="G113:I113"/>
    <mergeCell ref="A115:AA115"/>
    <mergeCell ref="A132:AA132"/>
    <mergeCell ref="G133:I133"/>
    <mergeCell ref="P133:R133"/>
    <mergeCell ref="Y133:AA133"/>
    <mergeCell ref="G134:I134"/>
    <mergeCell ref="P134:R134"/>
    <mergeCell ref="Y134:AA134"/>
    <mergeCell ref="G135:I135"/>
    <mergeCell ref="P135:R135"/>
    <mergeCell ref="Y135:AA135"/>
    <mergeCell ref="G116:I116"/>
    <mergeCell ref="P116:R116"/>
    <mergeCell ref="Y116:AA116"/>
    <mergeCell ref="G117:I117"/>
    <mergeCell ref="P117:R117"/>
    <mergeCell ref="Y117:AA117"/>
    <mergeCell ref="G118:I118"/>
    <mergeCell ref="P118:R118"/>
    <mergeCell ref="Y118:AA118"/>
    <mergeCell ref="G119:I119"/>
    <mergeCell ref="P119:R119"/>
    <mergeCell ref="Y119:AA119"/>
    <mergeCell ref="G120:I120"/>
    <mergeCell ref="G136:I136"/>
    <mergeCell ref="P136:R136"/>
    <mergeCell ref="Y136:AA136"/>
    <mergeCell ref="G137:I137"/>
    <mergeCell ref="P137:R137"/>
    <mergeCell ref="Y137:AA137"/>
    <mergeCell ref="G138:I138"/>
    <mergeCell ref="P138:R138"/>
    <mergeCell ref="Y138:AA138"/>
    <mergeCell ref="G139:I139"/>
    <mergeCell ref="P139:R139"/>
    <mergeCell ref="Y139:AA139"/>
    <mergeCell ref="G140:I140"/>
    <mergeCell ref="P140:R140"/>
    <mergeCell ref="Y140:AA140"/>
    <mergeCell ref="G141:I141"/>
    <mergeCell ref="P141:R141"/>
    <mergeCell ref="Y141:AA141"/>
    <mergeCell ref="G142:I142"/>
    <mergeCell ref="P142:R142"/>
    <mergeCell ref="Y142:AA142"/>
    <mergeCell ref="G146:I146"/>
    <mergeCell ref="P146:R146"/>
    <mergeCell ref="Y146:AA146"/>
    <mergeCell ref="G150:I150"/>
    <mergeCell ref="P150:R150"/>
    <mergeCell ref="Y150:AA150"/>
    <mergeCell ref="G163:I163"/>
    <mergeCell ref="P163:R163"/>
    <mergeCell ref="Y163:AA163"/>
    <mergeCell ref="G164:I164"/>
    <mergeCell ref="P164:R164"/>
    <mergeCell ref="Y164:AA164"/>
    <mergeCell ref="A165:AA165"/>
    <mergeCell ref="G166:I166"/>
    <mergeCell ref="P166:R166"/>
    <mergeCell ref="Y166:AA166"/>
    <mergeCell ref="AC212:AE212"/>
    <mergeCell ref="G167:I167"/>
    <mergeCell ref="P167:R167"/>
    <mergeCell ref="Y167:AA167"/>
    <mergeCell ref="G168:I168"/>
    <mergeCell ref="P168:R168"/>
    <mergeCell ref="Y168:AA168"/>
    <mergeCell ref="G169:I169"/>
    <mergeCell ref="P169:R169"/>
    <mergeCell ref="Y169:AA169"/>
    <mergeCell ref="P170:R170"/>
    <mergeCell ref="Y170:AA170"/>
    <mergeCell ref="G171:I171"/>
    <mergeCell ref="P171:R171"/>
    <mergeCell ref="Y171:AA171"/>
    <mergeCell ref="G172:I172"/>
    <mergeCell ref="P172:R172"/>
    <mergeCell ref="Y172:AA172"/>
    <mergeCell ref="G173:I173"/>
    <mergeCell ref="P173:R173"/>
    <mergeCell ref="Y173:AA173"/>
    <mergeCell ref="G170:I170"/>
    <mergeCell ref="G174:I174"/>
    <mergeCell ref="P174:R174"/>
    <mergeCell ref="Y181:AA181"/>
    <mergeCell ref="Y180:AA180"/>
    <mergeCell ref="Y179:AA179"/>
    <mergeCell ref="Y178:AA178"/>
    <mergeCell ref="Y177:AA177"/>
    <mergeCell ref="Y176:AA176"/>
    <mergeCell ref="Y175:AA175"/>
    <mergeCell ref="Y174:AA174"/>
    <mergeCell ref="AC211:AE211"/>
    <mergeCell ref="A227:AA230"/>
    <mergeCell ref="A232:AA232"/>
    <mergeCell ref="G233:I233"/>
    <mergeCell ref="P233:R233"/>
    <mergeCell ref="Y233:AA233"/>
    <mergeCell ref="G234:I234"/>
    <mergeCell ref="P234:R234"/>
    <mergeCell ref="Y234:AA234"/>
    <mergeCell ref="AC213:AE213"/>
    <mergeCell ref="AC214:AE214"/>
    <mergeCell ref="AC215:AE215"/>
    <mergeCell ref="AC216:AE216"/>
    <mergeCell ref="AC217:AE217"/>
    <mergeCell ref="AC218:AE218"/>
    <mergeCell ref="AC219:AE219"/>
    <mergeCell ref="G235:I235"/>
    <mergeCell ref="P235:R235"/>
    <mergeCell ref="Y235:AA235"/>
    <mergeCell ref="G236:I236"/>
    <mergeCell ref="P236:R236"/>
    <mergeCell ref="Y236:AA236"/>
    <mergeCell ref="G237:I237"/>
    <mergeCell ref="P237:R237"/>
    <mergeCell ref="Y237:AA237"/>
    <mergeCell ref="G238:I238"/>
    <mergeCell ref="P238:R238"/>
    <mergeCell ref="Y238:AA238"/>
    <mergeCell ref="G239:I239"/>
    <mergeCell ref="P239:R239"/>
    <mergeCell ref="Y239:AA239"/>
    <mergeCell ref="G240:I240"/>
    <mergeCell ref="P240:R240"/>
    <mergeCell ref="Y240:AA240"/>
    <mergeCell ref="G241:I241"/>
    <mergeCell ref="P241:R241"/>
    <mergeCell ref="Y241:AA241"/>
    <mergeCell ref="G242:I242"/>
    <mergeCell ref="P242:R242"/>
    <mergeCell ref="Y242:AA242"/>
    <mergeCell ref="G243:I243"/>
    <mergeCell ref="P243:R243"/>
    <mergeCell ref="Y243:AA243"/>
    <mergeCell ref="G247:I247"/>
    <mergeCell ref="P247:R247"/>
    <mergeCell ref="Y247:AA247"/>
    <mergeCell ref="Y248:AA248"/>
    <mergeCell ref="G244:I244"/>
    <mergeCell ref="P244:R244"/>
    <mergeCell ref="Y244:AA244"/>
    <mergeCell ref="G245:I245"/>
    <mergeCell ref="P245:R245"/>
    <mergeCell ref="Y245:AA245"/>
    <mergeCell ref="G246:I246"/>
    <mergeCell ref="P246:R246"/>
    <mergeCell ref="Y246:AA246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Fabian Sch</cp:lastModifiedBy>
  <cp:lastPrinted>2013-03-12T15:22:31Z</cp:lastPrinted>
  <dcterms:created xsi:type="dcterms:W3CDTF">1996-07-08T20:04:52Z</dcterms:created>
  <dcterms:modified xsi:type="dcterms:W3CDTF">2022-09-27T06:15:03Z</dcterms:modified>
  <cp:category/>
</cp:coreProperties>
</file>