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tech-my.sharepoint.com/personal/bduffy2018_fit_edu/Documents/Projects/Project Argo/ECAD Files/HAT/Rev B1/"/>
    </mc:Choice>
  </mc:AlternateContent>
  <xr:revisionPtr revIDLastSave="118" documentId="8_{C6CD3775-7507-4965-8DCF-15655BD999DA}" xr6:coauthVersionLast="43" xr6:coauthVersionMax="43" xr10:uidLastSave="{47D979E4-E0B3-4B83-B18A-DA04D015A678}"/>
  <bookViews>
    <workbookView xWindow="-120" yWindow="-120" windowWidth="29040" windowHeight="15840" xr2:uid="{69D6078E-6FB5-4E0B-BBC2-66F7B60C9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L10" i="1"/>
  <c r="I10" i="1"/>
  <c r="J48" i="1" l="1"/>
  <c r="K48" i="1" l="1"/>
  <c r="M47" i="1"/>
  <c r="I47" i="1"/>
  <c r="L47" i="1" s="1"/>
  <c r="M46" i="1"/>
  <c r="I46" i="1"/>
  <c r="L46" i="1" s="1"/>
  <c r="M45" i="1"/>
  <c r="I45" i="1"/>
  <c r="L45" i="1" s="1"/>
  <c r="M44" i="1"/>
  <c r="I44" i="1"/>
  <c r="L44" i="1" s="1"/>
  <c r="M43" i="1"/>
  <c r="I43" i="1"/>
  <c r="L43" i="1" s="1"/>
  <c r="M42" i="1"/>
  <c r="I42" i="1"/>
  <c r="L42" i="1" s="1"/>
  <c r="M41" i="1"/>
  <c r="I41" i="1"/>
  <c r="L41" i="1" s="1"/>
  <c r="M40" i="1"/>
  <c r="I40" i="1"/>
  <c r="L40" i="1" s="1"/>
  <c r="M39" i="1"/>
  <c r="I39" i="1"/>
  <c r="L39" i="1" s="1"/>
  <c r="M38" i="1"/>
  <c r="I38" i="1"/>
  <c r="L38" i="1" s="1"/>
  <c r="M37" i="1"/>
  <c r="I37" i="1"/>
  <c r="L37" i="1" s="1"/>
  <c r="M36" i="1"/>
  <c r="I36" i="1"/>
  <c r="L36" i="1" s="1"/>
  <c r="M35" i="1"/>
  <c r="I35" i="1"/>
  <c r="L35" i="1" s="1"/>
  <c r="M34" i="1"/>
  <c r="I34" i="1"/>
  <c r="L34" i="1" s="1"/>
  <c r="M33" i="1"/>
  <c r="I33" i="1"/>
  <c r="L33" i="1" s="1"/>
  <c r="M32" i="1"/>
  <c r="I32" i="1"/>
  <c r="L32" i="1" s="1"/>
  <c r="M31" i="1"/>
  <c r="I31" i="1"/>
  <c r="L31" i="1" s="1"/>
  <c r="M30" i="1"/>
  <c r="I30" i="1"/>
  <c r="L30" i="1" s="1"/>
  <c r="M29" i="1"/>
  <c r="I29" i="1"/>
  <c r="L29" i="1" s="1"/>
  <c r="M28" i="1"/>
  <c r="I28" i="1"/>
  <c r="L28" i="1" s="1"/>
  <c r="M27" i="1"/>
  <c r="L27" i="1"/>
  <c r="I27" i="1"/>
  <c r="M26" i="1"/>
  <c r="I26" i="1"/>
  <c r="L26" i="1" s="1"/>
  <c r="M25" i="1"/>
  <c r="I25" i="1"/>
  <c r="L25" i="1" s="1"/>
  <c r="M24" i="1"/>
  <c r="I24" i="1"/>
  <c r="L24" i="1" s="1"/>
  <c r="M23" i="1"/>
  <c r="I23" i="1"/>
  <c r="L23" i="1" s="1"/>
  <c r="M22" i="1"/>
  <c r="I22" i="1"/>
  <c r="L22" i="1" s="1"/>
  <c r="M21" i="1"/>
  <c r="I21" i="1"/>
  <c r="L21" i="1" s="1"/>
  <c r="M20" i="1"/>
  <c r="I20" i="1"/>
  <c r="L20" i="1" s="1"/>
  <c r="M19" i="1"/>
  <c r="I19" i="1"/>
  <c r="L19" i="1" s="1"/>
  <c r="M18" i="1"/>
  <c r="I18" i="1"/>
  <c r="L18" i="1" s="1"/>
  <c r="M17" i="1"/>
  <c r="I17" i="1"/>
  <c r="L17" i="1" s="1"/>
  <c r="M16" i="1"/>
  <c r="I16" i="1"/>
  <c r="L16" i="1" s="1"/>
  <c r="M15" i="1"/>
  <c r="I15" i="1"/>
  <c r="L15" i="1" s="1"/>
  <c r="M14" i="1"/>
  <c r="I14" i="1"/>
  <c r="L14" i="1" s="1"/>
  <c r="M13" i="1"/>
  <c r="I13" i="1"/>
  <c r="L13" i="1" s="1"/>
  <c r="M12" i="1"/>
  <c r="I12" i="1"/>
  <c r="L12" i="1" s="1"/>
  <c r="M11" i="1"/>
  <c r="I11" i="1"/>
  <c r="L11" i="1" s="1"/>
  <c r="M9" i="1"/>
  <c r="I9" i="1"/>
  <c r="L9" i="1" s="1"/>
  <c r="M8" i="1"/>
  <c r="I8" i="1"/>
  <c r="L8" i="1" s="1"/>
  <c r="M7" i="1"/>
  <c r="I7" i="1"/>
  <c r="L7" i="1" s="1"/>
  <c r="M6" i="1"/>
  <c r="I6" i="1"/>
  <c r="L6" i="1" s="1"/>
  <c r="M5" i="1"/>
  <c r="I5" i="1"/>
  <c r="L5" i="1" s="1"/>
  <c r="M4" i="1"/>
  <c r="I4" i="1"/>
  <c r="L4" i="1" s="1"/>
  <c r="M3" i="1"/>
  <c r="I3" i="1"/>
  <c r="L3" i="1" s="1"/>
  <c r="M48" i="1" l="1"/>
  <c r="L48" i="1"/>
</calcChain>
</file>

<file path=xl/sharedStrings.xml><?xml version="1.0" encoding="utf-8"?>
<sst xmlns="http://schemas.openxmlformats.org/spreadsheetml/2006/main" count="432" uniqueCount="333">
  <si>
    <t>Control HAT Rev B1</t>
  </si>
  <si>
    <t>DC Power Jack</t>
  </si>
  <si>
    <t>PJ-002AH-SMT-TR</t>
  </si>
  <si>
    <t>J1</t>
  </si>
  <si>
    <t>SMT</t>
  </si>
  <si>
    <t>https://www.digikey.com/product-detail/en/cui-inc/PJ-002AH-SMT-TR/CP-002AHPJCT-ND/669692</t>
  </si>
  <si>
    <t>https://www.cui.com/product/resource/pj-002ah-smt-tr.pdf</t>
  </si>
  <si>
    <t>2.00mm ID, 5.50mm OD</t>
  </si>
  <si>
    <t>X1</t>
  </si>
  <si>
    <t>THT</t>
  </si>
  <si>
    <t>2x20 Female Headers</t>
  </si>
  <si>
    <t>B07M896NT7</t>
  </si>
  <si>
    <t>JP2</t>
  </si>
  <si>
    <t>0.1"</t>
  </si>
  <si>
    <t>https://www.amazon.com/Antrader-Female-2x20Pin-Header-Connector/dp/B07M896NT7/</t>
  </si>
  <si>
    <t xml:space="preserve"> </t>
  </si>
  <si>
    <t>Amazon order</t>
  </si>
  <si>
    <t>y</t>
  </si>
  <si>
    <t>Male header pins</t>
  </si>
  <si>
    <t>B00UVPT5RI</t>
  </si>
  <si>
    <t>JP1, JP3-8</t>
  </si>
  <si>
    <t>https://www.amazon.com/OdiySurveil-2-54mm-Straight-Single-Header/dp/B00UVPT5RI/</t>
  </si>
  <si>
    <t>JST Connector Kit</t>
  </si>
  <si>
    <t>B015Y6JOUG</t>
  </si>
  <si>
    <t>X2, X6, X7</t>
  </si>
  <si>
    <t>https://www.amazon.com/Hilitchi-JST-XHP-housing-Connector-Adapter/dp/B015Y6JOUG/</t>
  </si>
  <si>
    <t>Microcontroller</t>
  </si>
  <si>
    <t>ATMEGA2560-16AU</t>
  </si>
  <si>
    <t>U1</t>
  </si>
  <si>
    <t>100-TQFP</t>
  </si>
  <si>
    <t>https://www.digikey.com/product-detail/en/microchip-technology/ATMEGA2560-16AU/ATMEGA2560-16AU-ND/735455</t>
  </si>
  <si>
    <t>http://ww1.microchip.com/downloads/en/DeviceDoc/Atmel-2549-8-bit-AVR-Microcontroller-ATmega640-1280-1281-2560-2561_Summary.pdf</t>
  </si>
  <si>
    <t>Serial converter</t>
  </si>
  <si>
    <t>CP2102N-A02-GQFN28R</t>
  </si>
  <si>
    <t>U2</t>
  </si>
  <si>
    <t>28QFN</t>
  </si>
  <si>
    <t>https://www.digikey.com/product-detail/en/silicon-labs/CP2102N-A02-GQFN28R/336-5890-1-ND/9863483</t>
  </si>
  <si>
    <t>https://www.silabs.com/documents/public/data-sheets/cp2102n-datasheet.pdf</t>
  </si>
  <si>
    <t>Neopixel</t>
  </si>
  <si>
    <t>1655</t>
  </si>
  <si>
    <t>D5</t>
  </si>
  <si>
    <t>SMD-4</t>
  </si>
  <si>
    <t>https://www.digikey.com/product-detail/en/adafruit-industries-llc/1655/1528-1104-ND/5154679</t>
  </si>
  <si>
    <t>https://cdn-shop.adafruit.com/product-files/1138/SK6812+LED+datasheet+.pdf</t>
  </si>
  <si>
    <t>Check neopixel notes on Adafruit for usage</t>
  </si>
  <si>
    <t>Battery Charger</t>
  </si>
  <si>
    <t>MCP73833T-AMI/MF</t>
  </si>
  <si>
    <t>U4</t>
  </si>
  <si>
    <t>10-DFN</t>
  </si>
  <si>
    <t>https://www.digikey.com/product-detail/en/microchip-technology/MCP73833T-AMI-MF/MCP73833T-AMI-MFCT-ND/8042524</t>
  </si>
  <si>
    <t>http://ww1.microchip.com/downloads/en/DeviceDoc/22005b.pdf</t>
  </si>
  <si>
    <t>Configured for 1000mA charge</t>
  </si>
  <si>
    <t>Battery boost converter</t>
  </si>
  <si>
    <t>TPS613222ADBVT</t>
  </si>
  <si>
    <t>U5</t>
  </si>
  <si>
    <t>SOT-753</t>
  </si>
  <si>
    <t>https://www.digikey.com/product-detail/en/texas-instruments/TPS613222ADBVT/296-49468-1-ND/9371307</t>
  </si>
  <si>
    <t>http://www.ti.com/general/docs/suppproductinfo.tsp?distId=10&amp;gotoUrl=http%3A%2F%2Fwww.ti.com%2Flit%2Fgpn%2Ftps61322</t>
  </si>
  <si>
    <t>5V, 2.5A</t>
  </si>
  <si>
    <t>Buck-Booster converter</t>
  </si>
  <si>
    <t>U3</t>
  </si>
  <si>
    <t>15VQFN</t>
  </si>
  <si>
    <t>https://www.digikey.com/product-detail/en/texas-instruments/TPS63070RNMT/296-44764-1-ND/6193751</t>
  </si>
  <si>
    <t>http://www.ti.com/lit/ds/symlink/tps63070.pdf</t>
  </si>
  <si>
    <t>5V, 2A</t>
  </si>
  <si>
    <t>CAN controller</t>
  </si>
  <si>
    <t>MCP2515T-I/SO</t>
  </si>
  <si>
    <t>U9</t>
  </si>
  <si>
    <t>18-SOIC</t>
  </si>
  <si>
    <t>https://www.digikey.com/product-detail/en/microchip-technology/MCP2515T-I-SO/MCP2515T-I-SOCT-ND/4307902</t>
  </si>
  <si>
    <t>http://ww1.microchip.com/downloads/en/DeviceDoc/MCP2515-Stand-Alone-CAN-Controller-with-SPI-20001801J.pdf</t>
  </si>
  <si>
    <t>Needs 8-16 Mhz crystal and CAN transeiver</t>
  </si>
  <si>
    <t>CAN transceiver</t>
  </si>
  <si>
    <t>TJA1050T/CM,118</t>
  </si>
  <si>
    <t>U8</t>
  </si>
  <si>
    <t>8SOIC</t>
  </si>
  <si>
    <t>https://www.digikey.com/product-detail/en/nxp-usa-inc/TJA1050T-CM118/568-10292-1-ND/4162437</t>
  </si>
  <si>
    <t>https://www.nxp.com/docs/en/data-sheet/TJA1050.pdf</t>
  </si>
  <si>
    <t>High speed (up to 1Mbit)</t>
  </si>
  <si>
    <t>Red LED</t>
  </si>
  <si>
    <t>SML-D12U1WT86</t>
  </si>
  <si>
    <t>D9</t>
  </si>
  <si>
    <t>0603</t>
  </si>
  <si>
    <t>https://www.digikey.com/product-detail/en/rohm-semiconductor/SML-D12U1WT86/SML-D12U1WT86CT-ND/5843858</t>
  </si>
  <si>
    <t>https://www.rohm.com/datasheet/SML-D12U1W</t>
  </si>
  <si>
    <t>2.2Vf</t>
  </si>
  <si>
    <t>Amber LED</t>
  </si>
  <si>
    <t>ASMT-RA45-AP932</t>
  </si>
  <si>
    <t>D1, D2</t>
  </si>
  <si>
    <t>https://www.digikey.com/product-detail/en/broadcom-limited/ASMT-RA45-AP932/516-3217-1-ND/5277725</t>
  </si>
  <si>
    <t>https://docs.broadcom.com/docs/AV02-0378EN</t>
  </si>
  <si>
    <t>2Vf</t>
  </si>
  <si>
    <t>Green LED</t>
  </si>
  <si>
    <t>LTST-C194KGKT</t>
  </si>
  <si>
    <t>D6, D7</t>
  </si>
  <si>
    <t>https://www.digikey.com/product-detail/en/lite-on-inc/LTST-C194KGKT/160-1834-1-ND/2356230</t>
  </si>
  <si>
    <t>http://optoelectronics.liteon.com/upload/download/DS22-2010-0197/LTST-C194KGKT.PDF</t>
  </si>
  <si>
    <t>2.1Vf</t>
  </si>
  <si>
    <t>Yellow LED</t>
  </si>
  <si>
    <t>LTST-C193KSKT-5A</t>
  </si>
  <si>
    <t>D8</t>
  </si>
  <si>
    <t>https://www.digikey.com/product-detail/en/lite-on-inc/LTST-C193KSKT-5A/160-1831-1-ND/2356253</t>
  </si>
  <si>
    <t>http://optoelectronics.liteon.com/upload/download/DS22-2004-141/LTST-C193KSKT-5A.PDF</t>
  </si>
  <si>
    <t>2.0Vf</t>
  </si>
  <si>
    <t>Reset button</t>
  </si>
  <si>
    <t>1825910-6</t>
  </si>
  <si>
    <t>SW1</t>
  </si>
  <si>
    <t>https://www.digikey.com/product-detail/en/te-connectivity-alcoswitch-switches/1825910-6/450-1650-ND/1632536</t>
  </si>
  <si>
    <t>https://www.te.com/commerce/DocumentDelivery/DDEController?Action=srchrtrv&amp;DocNm=1825910&amp;DocType=Customer+Drawing&amp;DocLang=English</t>
  </si>
  <si>
    <t>Tactile SPDT momentary switch</t>
  </si>
  <si>
    <t>Oscillating crystal</t>
  </si>
  <si>
    <t>ECS-160-20-3X-TR</t>
  </si>
  <si>
    <t>Y1, Y2</t>
  </si>
  <si>
    <t>SMD-2</t>
  </si>
  <si>
    <t>https://www.digikey.com/product-detail/en/ecs-inc/ECS-160-20-3X-TR/XC1776CT-ND/2676640</t>
  </si>
  <si>
    <t>https://www.ecsxtal.com/store/pdf/CSM-3X.pdf</t>
  </si>
  <si>
    <t>16 MHz, 20 pF</t>
  </si>
  <si>
    <t>Capacitor</t>
  </si>
  <si>
    <t>06033A200FAT2A</t>
  </si>
  <si>
    <t>C7, C10, C17, C18</t>
  </si>
  <si>
    <t>20 pF</t>
  </si>
  <si>
    <t>https://www.digikey.com/product-detail/en/avx-corporation/06033A200FAT2A/478-11801-1-ND/8573437</t>
  </si>
  <si>
    <t>http://datasheets.avx.com/C0GNP0-Dielectric.pdf</t>
  </si>
  <si>
    <t>25V NP0</t>
  </si>
  <si>
    <t>CL10B104KA8NNNC</t>
  </si>
  <si>
    <t>C1, C2, C4, C14, C15, C16</t>
  </si>
  <si>
    <t>0.1 uF</t>
  </si>
  <si>
    <t>https://www.digikey.com/product-detail/en/samsung-electro-mechanics/CL10B104KA8NNNC/1276-1006-1-ND/3889092</t>
  </si>
  <si>
    <t>http://www.samsungsem.com/kr/support/product-search/mlcc/__icsFiles/afieldfile/2018/07/24/CL10B104KA8NNNC.pdf</t>
  </si>
  <si>
    <t>25V X7R</t>
  </si>
  <si>
    <t>CL10A475KA8NQNC</t>
  </si>
  <si>
    <t>C3</t>
  </si>
  <si>
    <t>4.7 uF</t>
  </si>
  <si>
    <t>https://www.digikey.com/product-detail/en/samsung-electro-mechanics/CL10A475KA8NQNC/1276-1900-1-ND/3889986</t>
  </si>
  <si>
    <t>http://www.samsungsem.com/kr/support/product-search/mlcc/__icsFiles/afieldfile/2019/05/10/19-CL10A475KA8NQNC.pdf</t>
  </si>
  <si>
    <t>25V X5R</t>
  </si>
  <si>
    <t>ZRB18AR61E106ME01L</t>
  </si>
  <si>
    <t>10 uF</t>
  </si>
  <si>
    <t>https://www.digikey.com/product-detail/en/murata-electronics-north-america/ZRB18AR61E106ME01L/490-10991-1-ND/5321192</t>
  </si>
  <si>
    <t>https://search.murata.co.jp/Ceramy/image/img/A01X/G101/ENG/ZRB18AR61E106ME01-01.pdf</t>
  </si>
  <si>
    <t>CL10A226MO7JZNC</t>
  </si>
  <si>
    <t>22 uF</t>
  </si>
  <si>
    <t>https://www.digikey.com/product-detail/en/samsung-electro-mechanics/CL10A226MO7JZNC/1276-7076-1-ND/7320718</t>
  </si>
  <si>
    <t>http://www.samsungsem.com/kr/support/product-search/mlcc/__icsFiles/afieldfile/2019/05/10/19-CL10A226MO7JZNC.pdf</t>
  </si>
  <si>
    <t>16V X5R</t>
  </si>
  <si>
    <t>Resistor</t>
  </si>
  <si>
    <t>ERA-3AEB121V</t>
  </si>
  <si>
    <t>R5</t>
  </si>
  <si>
    <t>https://www.digikey.com/product-detail/en/panasonic-electronic-components/ERA-3AEB121V/P120DBCT-ND/1466030</t>
  </si>
  <si>
    <t>https://industrial.panasonic.com/cdbs/www-data/pdf/RDM0000/AOA0000C307.pdf</t>
  </si>
  <si>
    <t>0.1W</t>
  </si>
  <si>
    <t>SDR03EZPJ221</t>
  </si>
  <si>
    <t>R2</t>
  </si>
  <si>
    <t>https://www.digikey.com/product-detail/en/rohm-semiconductor/SDR03EZPJ221/511-1752-1-ND/9675103</t>
  </si>
  <si>
    <t>https://www.rohm.com/datasheet/SDR03EZPJ/sdr-e</t>
  </si>
  <si>
    <t>0.3W</t>
  </si>
  <si>
    <t>Resistor Array</t>
  </si>
  <si>
    <t>741C083221JP</t>
  </si>
  <si>
    <t>R8, R21</t>
  </si>
  <si>
    <t>0804</t>
  </si>
  <si>
    <t>https://www.digikey.com/product-detail/en/cts-resistor-products/741C083221JP/741C083221JPCT-ND/1124640</t>
  </si>
  <si>
    <t>https://www.ctscorp.com/wp-content/uploads/74x.pdf</t>
  </si>
  <si>
    <t>4 resistors, 0.0625W</t>
  </si>
  <si>
    <t>ESR03EZPJ102</t>
  </si>
  <si>
    <t>R1</t>
  </si>
  <si>
    <t>1k</t>
  </si>
  <si>
    <t>https://www.digikey.com/product-detail/en/rohm-semiconductor/ESR03EZPJ102/RHM1.0KDCT-ND/1762924</t>
  </si>
  <si>
    <t>https://www.rohm.com/datasheet/ESR01MZPF/esr-e</t>
  </si>
  <si>
    <t>0.25W</t>
  </si>
  <si>
    <t>ERJ-3GEYJ202V</t>
  </si>
  <si>
    <t>R3</t>
  </si>
  <si>
    <t>2k</t>
  </si>
  <si>
    <t>https://www.digikey.com/product-detail/en/panasonic-electronic-components/ERJ-3GEYJ202V/P2.0KGCT-ND/135064</t>
  </si>
  <si>
    <t>http://industrial.panasonic.com/www-cgi/jvcr13pz.cgi?E+PZ+3+AOA0001+ERJ3GEYJ202V+7+WW</t>
  </si>
  <si>
    <t>RNCP0603FTD10K0</t>
  </si>
  <si>
    <t>10k</t>
  </si>
  <si>
    <t>https://www.digikey.com/product-detail/en/stackpole-electronics-inc/RNCP0603FTD10K0/RNCP0603FTD10K0CT-ND/2240478</t>
  </si>
  <si>
    <t>https://www.seielect.com/catalog/sei-rncp.pdf</t>
  </si>
  <si>
    <t>0.125W</t>
  </si>
  <si>
    <t>EXB-28V103JX</t>
  </si>
  <si>
    <t>https://www.digikey.com/product-detail/en/panasonic-electronic-components/EXB-28V103JX/Y7103CT-ND/256360</t>
  </si>
  <si>
    <t>https://industrial.panasonic.com/cdbs/www-data/pdf/AOC0000/AOC0000C14.pdf</t>
  </si>
  <si>
    <t>MOSFET array</t>
  </si>
  <si>
    <t>BSS138BKS,115</t>
  </si>
  <si>
    <t>T1-4</t>
  </si>
  <si>
    <t>SOT363</t>
  </si>
  <si>
    <t>https://www.digikey.com/product-detail/en/nexperia-usa-inc/BSS138BKS115/1727-6478-1-ND/2763926</t>
  </si>
  <si>
    <t>https://assets.nexperia.com/documents/data-sheet/BSS138BKS.pdf</t>
  </si>
  <si>
    <t>2 MOSFETs, same transistor as used on SparkFun LLC</t>
  </si>
  <si>
    <t>Power MOSFET</t>
  </si>
  <si>
    <t>SSM3J378R,LF</t>
  </si>
  <si>
    <t>SOT-23F</t>
  </si>
  <si>
    <t>https://www.digikey.com/product-detail/en/toshiba-semiconductor-and-storage/SSM3J378RLF/SSM3J378RLFCT-ND/9866097</t>
  </si>
  <si>
    <t>https://toshiba.semicon-storage.com/info/docget.jsp?did=59205&amp;prodName=SSM3J378R</t>
  </si>
  <si>
    <t>P-Channel, 6A, 1W max</t>
  </si>
  <si>
    <t>Signal MOSFET</t>
  </si>
  <si>
    <t>2N7002-TP</t>
  </si>
  <si>
    <t>SOT-23</t>
  </si>
  <si>
    <t>https://www.digikey.com/product-detail/en/micro-commercial-co/2N7002-TP/2N7002-TPMSCT-ND/1960099</t>
  </si>
  <si>
    <t>https://www.mccsemi.com/pdf/Products/2N7002(SOT-23).PDF</t>
  </si>
  <si>
    <t>N-Channel, 115mA, 200mW max</t>
  </si>
  <si>
    <t>U6</t>
  </si>
  <si>
    <t>Inductor</t>
  </si>
  <si>
    <t>744316470</t>
  </si>
  <si>
    <t>L1, L2</t>
  </si>
  <si>
    <t>4.7 uH</t>
  </si>
  <si>
    <t>2-SMD</t>
  </si>
  <si>
    <t>https://www.digikey.com/product-detail/en/wurth-electronics-inc/744316470/732-6182-1-ND/5050833</t>
  </si>
  <si>
    <t>https://katalog.we-online.de/pbs/datasheet/744316470.pdf</t>
  </si>
  <si>
    <t>4.6A max, shielded</t>
  </si>
  <si>
    <t>Item</t>
  </si>
  <si>
    <t>Reference</t>
  </si>
  <si>
    <t>Value</t>
  </si>
  <si>
    <t>Package</t>
  </si>
  <si>
    <t>Pkg Quantity</t>
  </si>
  <si>
    <t>Price</t>
  </si>
  <si>
    <t>Unit Price</t>
  </si>
  <si>
    <t>Qty Purchased</t>
  </si>
  <si>
    <t>Qty Used</t>
  </si>
  <si>
    <t>Component Price</t>
  </si>
  <si>
    <t>Total Price</t>
  </si>
  <si>
    <t>Location</t>
  </si>
  <si>
    <t>Datasheet</t>
  </si>
  <si>
    <t>Notes</t>
  </si>
  <si>
    <t>Purchased</t>
  </si>
  <si>
    <t>Purchase Date</t>
  </si>
  <si>
    <t>CP-002AHPJCT-ND</t>
  </si>
  <si>
    <t>ATMEGA2560-16AU-ND</t>
  </si>
  <si>
    <t>336-5890-1-ND</t>
  </si>
  <si>
    <t>1528-1104-ND</t>
  </si>
  <si>
    <t>MCP73833T-AMI/MFCT-ND</t>
  </si>
  <si>
    <t>296-49468-1-ND</t>
  </si>
  <si>
    <t>296-44764-1-ND</t>
  </si>
  <si>
    <t>MCP2515T-I/SOCT-ND</t>
  </si>
  <si>
    <t>568-10292-1-ND</t>
  </si>
  <si>
    <t>SML-D12U1WT86CT-ND</t>
  </si>
  <si>
    <t>516-3217-1-ND</t>
  </si>
  <si>
    <t>160-1834-1-ND</t>
  </si>
  <si>
    <t>160-1831-1-ND</t>
  </si>
  <si>
    <t>450-1650-ND</t>
  </si>
  <si>
    <t>XC1776CT-ND</t>
  </si>
  <si>
    <t>478-11801-1-ND</t>
  </si>
  <si>
    <t>1276-1006-1-ND</t>
  </si>
  <si>
    <t>1276-1900-1-ND</t>
  </si>
  <si>
    <t>490-10991-1-ND</t>
  </si>
  <si>
    <t>1276-7076-1-ND</t>
  </si>
  <si>
    <t>P120DBCT-ND</t>
  </si>
  <si>
    <t>511-1752-1-ND</t>
  </si>
  <si>
    <t>741C083221JPCT-ND</t>
  </si>
  <si>
    <t>RHM1.0KDCT-ND</t>
  </si>
  <si>
    <t>P2.0KGCT-ND</t>
  </si>
  <si>
    <t>RNCP0603FTD10K0CT-ND</t>
  </si>
  <si>
    <t>Y7103CT-ND</t>
  </si>
  <si>
    <t>1727-6478-1-ND</t>
  </si>
  <si>
    <t>SSM3J378RLFCT-ND</t>
  </si>
  <si>
    <t>2N7002-TPMSCT-ND</t>
  </si>
  <si>
    <t>732-6182-1-ND</t>
  </si>
  <si>
    <t>Supplier Part Number</t>
  </si>
  <si>
    <t>Manufacturer Part Number</t>
  </si>
  <si>
    <t>Total</t>
  </si>
  <si>
    <t>uUSB Receptacle</t>
  </si>
  <si>
    <t>10118192-0001LF</t>
  </si>
  <si>
    <t>609-4613-1-ND</t>
  </si>
  <si>
    <t>SMD</t>
  </si>
  <si>
    <t>https://www.digikey.com/product-detail/en/amphenol-icc-fci/10118192-0001LF/609-4613-1-ND/2785378</t>
  </si>
  <si>
    <t>https://cdn.amphenol-icc.com/media/wysiwyg/files/documentation/datasheet/inputoutput/io_usb_micro.pdf</t>
  </si>
  <si>
    <t>Micro USB cable (RPi power cable)</t>
  </si>
  <si>
    <t>Power MUX</t>
  </si>
  <si>
    <t>TPS2121RUXR</t>
  </si>
  <si>
    <t>296-53410-1-ND</t>
  </si>
  <si>
    <t>12-VQFN-HR</t>
  </si>
  <si>
    <t>https://www.digikey.com/product-detail/en/TPS2121RUXR/296-53410-1-ND/9859004/?itemSeq=294169819</t>
  </si>
  <si>
    <t>http://www.ti.com/lit/ds/symlink/tps2120.pdf</t>
  </si>
  <si>
    <t>2A, 22V max</t>
  </si>
  <si>
    <t>C8, C13, C21</t>
  </si>
  <si>
    <t>C5, C6, C9, C11, C12, C19, C20</t>
  </si>
  <si>
    <t>EXB-28V202JX</t>
  </si>
  <si>
    <t>Y7202CT-ND</t>
  </si>
  <si>
    <t>RN6</t>
  </si>
  <si>
    <t>https://www.digikey.com/product-detail/en/panasonic-electronic-components/EXB-28V202JX/Y7202CT-ND/417452</t>
  </si>
  <si>
    <t>MCT06030C4701FP500</t>
  </si>
  <si>
    <t>MCT0603-4.70K-CFCT-ND</t>
  </si>
  <si>
    <t>R16</t>
  </si>
  <si>
    <t>4.7k</t>
  </si>
  <si>
    <t>https://www.digikey.com/product-detail/en/vishay-beyschlag/MCT06030C4701FP500/MCT0603-4.70K-CFCT-ND/2607907</t>
  </si>
  <si>
    <t>http://www.vishay.com/docs/28705/mcx0x0xpro.pdf</t>
  </si>
  <si>
    <t>MCT06030C5101FP500</t>
  </si>
  <si>
    <t>749-1663-1-ND</t>
  </si>
  <si>
    <t>R13, R15, R17, R19</t>
  </si>
  <si>
    <t>5k</t>
  </si>
  <si>
    <t>https://www.digikey.com/product-detail/en/vishay-beyschlag/MCT06030C5101FP500/749-1663-1-ND/7347971</t>
  </si>
  <si>
    <t>R4, R6, R7, R9, R11, R12</t>
  </si>
  <si>
    <t>RN3-5</t>
  </si>
  <si>
    <t>TNPW060310K2BEEA</t>
  </si>
  <si>
    <t>541-1987-1-ND</t>
  </si>
  <si>
    <t>R10</t>
  </si>
  <si>
    <t>10.2k</t>
  </si>
  <si>
    <t>https://www.digikey.com/product-detail/en/vishay-dale/TNPW060310K2BEEA/541-1987-1-ND/4869121</t>
  </si>
  <si>
    <t>http://www.vishay.com/docs/28758/tnpw_e3.pdf</t>
  </si>
  <si>
    <t>RK73H1JTTD23R7F</t>
  </si>
  <si>
    <t>2019-RK73H1JTTD23R7FCT-ND</t>
  </si>
  <si>
    <t>R14, R18</t>
  </si>
  <si>
    <t>23.7k</t>
  </si>
  <si>
    <t>https://www.digikey.com/product-detail/en/koa-speer-electronics-inc/RK73H1JTTD23R7F/2019-RK73H1JTTD23R7FCT-ND/9847412</t>
  </si>
  <si>
    <t>http://www.koaspeer.com/catimages/Products/RK73H/RK73H.pdf</t>
  </si>
  <si>
    <t>TNPW060343K0BEEA</t>
  </si>
  <si>
    <t>541-9850-1-ND</t>
  </si>
  <si>
    <t>R20</t>
  </si>
  <si>
    <t>44.3k</t>
  </si>
  <si>
    <t>https://www.digikey.com/product-detail/en/vishay-dale/TNPW060343K0BEEA/541-9850-1-ND/9659118</t>
  </si>
  <si>
    <t>Flux pen</t>
  </si>
  <si>
    <t>83-1000-0951</t>
  </si>
  <si>
    <t>KE1804-ND</t>
  </si>
  <si>
    <t>https://www.digikey.com/product-detail/en/kester-solder/83-1000-0951/KE1804-ND/95158</t>
  </si>
  <si>
    <t>https://www.kester.com/DesktopModules/Bring2mind/DMX/Download.aspx?Command=Core_Download&amp;EntryId=3924&amp;language=en-US&amp;PortalId=0&amp;TabId=96</t>
  </si>
  <si>
    <t>Kester-951 No-Clean, MSDS included (datasheet)</t>
  </si>
  <si>
    <t>Solder (fine SMD)</t>
  </si>
  <si>
    <t>SMDSWLF.020 4OZ</t>
  </si>
  <si>
    <t>SMDSWLF.0204OZ-ND</t>
  </si>
  <si>
    <t>https://www.digikey.com/product-detail/en/SMDSWLF.020+4OZ/SMDSWLF.0204OZ-ND/2177058/?itemSeq=294092788</t>
  </si>
  <si>
    <t>http://www.chipquik.com/msds/SMDSWLF.020%204OZ.pdf</t>
  </si>
  <si>
    <t>Lead-free, MSDS included (datasheet)</t>
  </si>
  <si>
    <t>Q1</t>
  </si>
  <si>
    <t>Q2</t>
  </si>
  <si>
    <t>Buck converter</t>
  </si>
  <si>
    <t>LM3670MF-3.3/NOPB</t>
  </si>
  <si>
    <t>LM3670MF-3.3/NOPBCT-ND</t>
  </si>
  <si>
    <t>U7</t>
  </si>
  <si>
    <t>SOT23</t>
  </si>
  <si>
    <t>https://www.digikey.com/product-detail/en/texas-instruments/LM3670MF-3.3-NOPB/LM3670MF-3.3-NOPBCT-ND/808017</t>
  </si>
  <si>
    <t>http://www.ti.com/general/docs/suppproductinfo.tsp?distId=10&amp;gotoUrl=http%3A%2F%2Fwww.ti.com%2Flit%2Fgpn%2Flm3670</t>
  </si>
  <si>
    <t>5V to 3V3</t>
  </si>
  <si>
    <t>TPS630701RNMT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</si>
</sst>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0" fontId="3" fillId="2" borderId="0" xfId="2"/>
    <xf numFmtId="0" fontId="3" fillId="2" borderId="0" xfId="2" applyAlignment="1">
      <alignment horizontal="left"/>
    </xf>
    <xf numFmtId="0" fontId="3" fillId="2" borderId="0" xfId="2" applyNumberFormat="1" applyAlignment="1">
      <alignment horizontal="left"/>
    </xf>
    <xf numFmtId="44" fontId="3" fillId="2" borderId="0" xfId="2" applyNumberFormat="1"/>
    <xf numFmtId="0" fontId="3" fillId="2" borderId="0" xfId="2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3"/>
    <xf numFmtId="14" fontId="0" fillId="0" borderId="0" xfId="0" applyNumberFormat="1" applyAlignment="1">
      <alignment horizontal="center"/>
    </xf>
    <xf numFmtId="0" fontId="0" fillId="0" borderId="0" xfId="0" quotePrefix="1" applyNumberFormat="1"/>
    <xf numFmtId="0" fontId="0" fillId="0" borderId="0" xfId="0" quotePrefix="1" applyNumberFormat="1" applyAlignment="1">
      <alignment horizontal="left"/>
    </xf>
    <xf numFmtId="0" fontId="2" fillId="0" borderId="0" xfId="1" applyNumberFormat="1" applyFont="1"/>
    <xf numFmtId="44" fontId="2" fillId="0" borderId="0" xfId="1" applyFont="1"/>
    <xf numFmtId="44" fontId="5" fillId="3" borderId="0" xfId="4" applyNumberFormat="1"/>
  </cellXfs>
  <cellStyles count="5">
    <cellStyle name="Accent1" xfId="2" builtinId="29"/>
    <cellStyle name="Currency" xfId="1" builtinId="4"/>
    <cellStyle name="Good" xfId="4" builtinId="26"/>
    <cellStyle name="Hyperlink" xfId="3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C0BCB-AB20-4E76-B0FB-C259B88CAAC3}" name="Table1" displayName="Table1" ref="A1:R48" totalsRowShown="0" headerRowCellStyle="Accent1">
  <autoFilter ref="A1:R48" xr:uid="{81A0E05B-1337-4B1C-92DC-63FB52E016EA}"/>
  <tableColumns count="18">
    <tableColumn id="1" xr3:uid="{AE0802DF-FA4E-4B54-AFBB-C47689C09611}" name="Item"/>
    <tableColumn id="2" xr3:uid="{BEFBE3E4-2B4C-4A41-BCD0-A454676D9993}" name="Manufacturer Part Number"/>
    <tableColumn id="18" xr3:uid="{EEE440E5-E21F-4F61-959B-FA961E8C29B9}" name="Supplier Part Number"/>
    <tableColumn id="3" xr3:uid="{EFB9F5BA-0DDC-4E79-A0F9-0FD7D8671F81}" name="Reference"/>
    <tableColumn id="4" xr3:uid="{AD2517A7-6C7E-4874-A31A-D47013528390}" name="Value" dataDxfId="7"/>
    <tableColumn id="5" xr3:uid="{04D97E51-36D7-4201-BDF7-A762E629E8E8}" name="Package" dataDxfId="6"/>
    <tableColumn id="6" xr3:uid="{2481F56C-5452-4530-A259-8C79604B658E}" name="Pkg Quantity"/>
    <tableColumn id="7" xr3:uid="{8D048417-7BDA-4284-B95B-BDA8326C07D0}" name="Price" dataDxfId="5" dataCellStyle="Currency"/>
    <tableColumn id="8" xr3:uid="{2E34D7B2-92CC-424D-9861-3E1787290F98}" name="Unit Price" dataDxfId="4" dataCellStyle="Currency"/>
    <tableColumn id="9" xr3:uid="{D1005494-32ED-49A3-9527-1C783B14DD3C}" name="Qty Purchased"/>
    <tableColumn id="10" xr3:uid="{AD891B72-5DFF-439A-8984-D3EA8844AA40}" name="Qty Used"/>
    <tableColumn id="11" xr3:uid="{3A91E422-B742-43DC-88AA-5220241CA577}" name="Component Price" dataDxfId="3" dataCellStyle="Currency"/>
    <tableColumn id="12" xr3:uid="{9FED3B4F-CD71-43B1-B176-B03560AF6025}" name="Total Price" dataDxfId="2" dataCellStyle="Currency"/>
    <tableColumn id="13" xr3:uid="{E2425EBB-D1FE-4074-B800-3EA4FF64E96D}" name="Location" dataCellStyle="Hyperlink"/>
    <tableColumn id="14" xr3:uid="{DE3663BF-435E-49C8-B57A-436090EE46CC}" name="Datasheet" dataCellStyle="Hyperlink"/>
    <tableColumn id="15" xr3:uid="{B9B61883-B123-4FD9-8C6F-FBDA541A1038}" name="Notes"/>
    <tableColumn id="16" xr3:uid="{E9059252-B4CF-4356-A5E2-5E314E42B050}" name="Purchased" dataDxfId="1"/>
    <tableColumn id="17" xr3:uid="{9053539E-41DC-422A-92B9-C81276B1E457}" name="Purchas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1.microchip.com/downloads/en/DeviceDoc/MCP2515-Stand-Alone-CAN-Controller-with-SPI-20001801J.pdf" TargetMode="External"/><Relationship Id="rId18" Type="http://schemas.openxmlformats.org/officeDocument/2006/relationships/hyperlink" Target="https://www.digikey.com/product-detail/en/rohm-semiconductor/SML-D12U1WT86/SML-D12U1WT86CT-ND/5843858" TargetMode="External"/><Relationship Id="rId26" Type="http://schemas.openxmlformats.org/officeDocument/2006/relationships/hyperlink" Target="https://www.digikey.com/product-detail/en/cui-inc/PJ-002AH-SMT-TR/CP-002AHPJCT-ND/669692" TargetMode="External"/><Relationship Id="rId39" Type="http://schemas.openxmlformats.org/officeDocument/2006/relationships/hyperlink" Target="https://www.digikey.com/product-detail/en/samsung-electro-mechanics/CL10A226MO7JZNC/1276-7076-1-ND/7320718" TargetMode="External"/><Relationship Id="rId21" Type="http://schemas.openxmlformats.org/officeDocument/2006/relationships/hyperlink" Target="https://docs.broadcom.com/docs/AV02-0378EN" TargetMode="External"/><Relationship Id="rId34" Type="http://schemas.openxmlformats.org/officeDocument/2006/relationships/hyperlink" Target="https://www.digikey.com/product-detail/en/ecs-inc/ECS-160-20-3X-TR/XC1776CT-ND/2676640" TargetMode="External"/><Relationship Id="rId42" Type="http://schemas.openxmlformats.org/officeDocument/2006/relationships/hyperlink" Target="https://www.rohm.com/datasheet/SDR03EZPJ/sdr-e" TargetMode="External"/><Relationship Id="rId47" Type="http://schemas.openxmlformats.org/officeDocument/2006/relationships/hyperlink" Target="https://www.digikey.com/product-detail/en/cts-resistor-products/741C083221JP/741C083221JPCT-ND/1124640" TargetMode="External"/><Relationship Id="rId50" Type="http://schemas.openxmlformats.org/officeDocument/2006/relationships/hyperlink" Target="https://www.seielect.com/catalog/sei-rncp.pdf" TargetMode="External"/><Relationship Id="rId55" Type="http://schemas.openxmlformats.org/officeDocument/2006/relationships/hyperlink" Target="https://www.digikey.com/product-detail/en/nexperia-usa-inc/BSS138BKS115/1727-6478-1-ND/2763926" TargetMode="External"/><Relationship Id="rId63" Type="http://schemas.openxmlformats.org/officeDocument/2006/relationships/hyperlink" Target="https://www.digikey.com/product-detail/en/micro-commercial-co/2N7002-TP/2N7002-TPMSCT-ND/1960099" TargetMode="External"/><Relationship Id="rId68" Type="http://schemas.openxmlformats.org/officeDocument/2006/relationships/hyperlink" Target="http://www.chipquik.com/msds/SMDSWLF.020%204OZ.pdf" TargetMode="External"/><Relationship Id="rId76" Type="http://schemas.openxmlformats.org/officeDocument/2006/relationships/hyperlink" Target="http://www.vishay.com/docs/28705/mcx0x0xpro.pdf" TargetMode="External"/><Relationship Id="rId84" Type="http://schemas.openxmlformats.org/officeDocument/2006/relationships/hyperlink" Target="http://www.vishay.com/docs/28758/tnpw_e3.pdf" TargetMode="External"/><Relationship Id="rId7" Type="http://schemas.openxmlformats.org/officeDocument/2006/relationships/hyperlink" Target="http://ww1.microchip.com/downloads/en/DeviceDoc/22005b.pdf" TargetMode="External"/><Relationship Id="rId71" Type="http://schemas.openxmlformats.org/officeDocument/2006/relationships/hyperlink" Target="https://www.digikey.com/product-detail/en/amphenol-icc-fci/10118192-0001LF/609-4613-1-ND/2785378" TargetMode="External"/><Relationship Id="rId2" Type="http://schemas.openxmlformats.org/officeDocument/2006/relationships/hyperlink" Target="http://ww1.microchip.com/downloads/en/DeviceDoc/Atmel-2549-8-bit-AVR-Microcontroller-ATmega640-1280-1281-2560-2561_Summary.pdf" TargetMode="External"/><Relationship Id="rId16" Type="http://schemas.openxmlformats.org/officeDocument/2006/relationships/hyperlink" Target="https://www.digikey.com/product-detail/en/te-connectivity-alcoswitch-switches/1825910-6/450-1650-ND/1632536" TargetMode="External"/><Relationship Id="rId29" Type="http://schemas.openxmlformats.org/officeDocument/2006/relationships/hyperlink" Target="https://www.amazon.com/Antrader-Female-2x20Pin-Header-Connector/dp/B07M896NT7/" TargetMode="External"/><Relationship Id="rId11" Type="http://schemas.openxmlformats.org/officeDocument/2006/relationships/hyperlink" Target="http://www.ti.com/lit/ds/symlink/tps63070.pdf" TargetMode="External"/><Relationship Id="rId24" Type="http://schemas.openxmlformats.org/officeDocument/2006/relationships/hyperlink" Target="https://www.digikey.com/product-detail/en/lite-on-inc/LTST-C193KSKT-5A/160-1831-1-ND/2356253" TargetMode="External"/><Relationship Id="rId32" Type="http://schemas.openxmlformats.org/officeDocument/2006/relationships/hyperlink" Target="https://www.digikey.com/product-detail/en/avx-corporation/06033A200FAT2A/478-11801-1-ND/8573437" TargetMode="External"/><Relationship Id="rId37" Type="http://schemas.openxmlformats.org/officeDocument/2006/relationships/hyperlink" Target="http://www.samsungsem.com/kr/support/product-search/mlcc/__icsFiles/afieldfile/2019/05/10/19-CL10A475KA8NQNC.pdf" TargetMode="External"/><Relationship Id="rId40" Type="http://schemas.openxmlformats.org/officeDocument/2006/relationships/hyperlink" Target="http://www.samsungsem.com/kr/support/product-search/mlcc/__icsFiles/afieldfile/2019/05/10/19-CL10A226MO7JZNC.pdf" TargetMode="External"/><Relationship Id="rId45" Type="http://schemas.openxmlformats.org/officeDocument/2006/relationships/hyperlink" Target="https://www.digikey.com/product-detail/en/panasonic-electronic-components/EXB-28V103JX/Y7103CT-ND/256360" TargetMode="External"/><Relationship Id="rId53" Type="http://schemas.openxmlformats.org/officeDocument/2006/relationships/hyperlink" Target="https://www.digikey.com/product-detail/en/panasonic-electronic-components/ERJ-3GEYJ202V/P2.0KGCT-ND/135064" TargetMode="External"/><Relationship Id="rId58" Type="http://schemas.openxmlformats.org/officeDocument/2006/relationships/hyperlink" Target="https://search.murata.co.jp/Ceramy/image/img/A01X/G101/ENG/ZRB18AR61E106ME01-01.pdf" TargetMode="External"/><Relationship Id="rId66" Type="http://schemas.openxmlformats.org/officeDocument/2006/relationships/hyperlink" Target="https://www.kester.com/DesktopModules/Bring2mind/DMX/Download.aspx?Command=Core_Download&amp;EntryId=3924&amp;language=en-US&amp;PortalId=0&amp;TabId=96" TargetMode="External"/><Relationship Id="rId74" Type="http://schemas.openxmlformats.org/officeDocument/2006/relationships/hyperlink" Target="https://industrial.panasonic.com/cdbs/www-data/pdf/AOC0000/AOC0000C14.pdf" TargetMode="External"/><Relationship Id="rId79" Type="http://schemas.openxmlformats.org/officeDocument/2006/relationships/hyperlink" Target="https://www.digikey.com/product-detail/en/vishay-dale/TNPW060310K2BEEA/541-1987-1-ND/4869121" TargetMode="External"/><Relationship Id="rId87" Type="http://schemas.openxmlformats.org/officeDocument/2006/relationships/table" Target="../tables/table1.xml"/><Relationship Id="rId5" Type="http://schemas.openxmlformats.org/officeDocument/2006/relationships/hyperlink" Target="https://www.digikey.com/product-detail/en/adafruit-industries-llc/1655/1528-1104-ND/5154679" TargetMode="External"/><Relationship Id="rId61" Type="http://schemas.openxmlformats.org/officeDocument/2006/relationships/hyperlink" Target="https://katalog.we-online.de/pbs/datasheet/744316470.pdf" TargetMode="External"/><Relationship Id="rId82" Type="http://schemas.openxmlformats.org/officeDocument/2006/relationships/hyperlink" Target="http://www.koaspeer.com/catimages/Products/RK73H/RK73H.pdf" TargetMode="External"/><Relationship Id="rId19" Type="http://schemas.openxmlformats.org/officeDocument/2006/relationships/hyperlink" Target="https://www.rohm.com/datasheet/SML-D12U1W" TargetMode="External"/><Relationship Id="rId4" Type="http://schemas.openxmlformats.org/officeDocument/2006/relationships/hyperlink" Target="https://www.silabs.com/documents/public/data-sheets/cp2102n-datasheet.pdf" TargetMode="External"/><Relationship Id="rId9" Type="http://schemas.openxmlformats.org/officeDocument/2006/relationships/hyperlink" Target="http://www.ti.com/general/docs/suppproductinfo.tsp?distId=10&amp;gotoUrl=http%3A%2F%2Fwww.ti.com%2Flit%2Fgpn%2Ftps61322" TargetMode="External"/><Relationship Id="rId14" Type="http://schemas.openxmlformats.org/officeDocument/2006/relationships/hyperlink" Target="https://www.digikey.com/product-detail/en/nxp-usa-inc/TJA1050T-CM118/568-10292-1-ND/4162437" TargetMode="External"/><Relationship Id="rId22" Type="http://schemas.openxmlformats.org/officeDocument/2006/relationships/hyperlink" Target="https://www.digikey.com/product-detail/en/lite-on-inc/LTST-C194KGKT/160-1834-1-ND/2356230" TargetMode="External"/><Relationship Id="rId27" Type="http://schemas.openxmlformats.org/officeDocument/2006/relationships/hyperlink" Target="https://www.cui.com/product/resource/pj-002ah-smt-tr.pdf" TargetMode="External"/><Relationship Id="rId30" Type="http://schemas.openxmlformats.org/officeDocument/2006/relationships/hyperlink" Target="https://www.digikey.com/product-detail/en/samsung-electro-mechanics/CL10B104KA8NNNC/1276-1006-1-ND/3889092" TargetMode="External"/><Relationship Id="rId35" Type="http://schemas.openxmlformats.org/officeDocument/2006/relationships/hyperlink" Target="https://www.ecsxtal.com/store/pdf/CSM-3X.pdf" TargetMode="External"/><Relationship Id="rId43" Type="http://schemas.openxmlformats.org/officeDocument/2006/relationships/hyperlink" Target="https://www.digikey.com/product-detail/en/panasonic-electronic-components/ERA-3AEB121V/P120DBCT-ND/1466030" TargetMode="External"/><Relationship Id="rId48" Type="http://schemas.openxmlformats.org/officeDocument/2006/relationships/hyperlink" Target="https://www.ctscorp.com/wp-content/uploads/74x.pdf" TargetMode="External"/><Relationship Id="rId56" Type="http://schemas.openxmlformats.org/officeDocument/2006/relationships/hyperlink" Target="https://assets.nexperia.com/documents/data-sheet/BSS138BKS.pdf" TargetMode="External"/><Relationship Id="rId64" Type="http://schemas.openxmlformats.org/officeDocument/2006/relationships/hyperlink" Target="https://www.mccsemi.com/pdf/Products/2N7002(SOT-23).PDF" TargetMode="External"/><Relationship Id="rId69" Type="http://schemas.openxmlformats.org/officeDocument/2006/relationships/hyperlink" Target="https://www.digikey.com/product-detail/en/TPS2121RUXR/296-53410-1-ND/9859004/?itemSeq=294169819" TargetMode="External"/><Relationship Id="rId77" Type="http://schemas.openxmlformats.org/officeDocument/2006/relationships/hyperlink" Target="https://www.digikey.com/product-detail/en/vishay-beyschlag/MCT06030C5101FP500/749-1663-1-ND/7347971" TargetMode="External"/><Relationship Id="rId8" Type="http://schemas.openxmlformats.org/officeDocument/2006/relationships/hyperlink" Target="https://www.digikey.com/product-detail/en/texas-instruments/TPS613222ADBVT/296-49468-1-ND/9371307" TargetMode="External"/><Relationship Id="rId51" Type="http://schemas.openxmlformats.org/officeDocument/2006/relationships/hyperlink" Target="https://www.digikey.com/product-detail/en/rohm-semiconductor/ESR03EZPJ102/RHM1.0KDCT-ND/1762924" TargetMode="External"/><Relationship Id="rId72" Type="http://schemas.openxmlformats.org/officeDocument/2006/relationships/hyperlink" Target="https://cdn.amphenol-icc.com/media/wysiwyg/files/documentation/datasheet/inputoutput/io_usb_micro.pdf" TargetMode="External"/><Relationship Id="rId80" Type="http://schemas.openxmlformats.org/officeDocument/2006/relationships/hyperlink" Target="http://www.vishay.com/docs/28758/tnpw_e3.pdf" TargetMode="External"/><Relationship Id="rId85" Type="http://schemas.openxmlformats.org/officeDocument/2006/relationships/hyperlink" Target="https://www.digikey.com/product-detail/en/texas-instruments/LM3670MF-3.3-NOPB/LM3670MF-3.3-NOPBCT-ND/808017" TargetMode="External"/><Relationship Id="rId3" Type="http://schemas.openxmlformats.org/officeDocument/2006/relationships/hyperlink" Target="https://www.digikey.com/product-detail/en/silicon-labs/CP2102N-A02-GQFN28R/336-5890-1-ND/9863483" TargetMode="External"/><Relationship Id="rId12" Type="http://schemas.openxmlformats.org/officeDocument/2006/relationships/hyperlink" Target="https://www.digikey.com/product-detail/en/microchip-technology/MCP2515T-I-SO/MCP2515T-I-SOCT-ND/4307902" TargetMode="External"/><Relationship Id="rId17" Type="http://schemas.openxmlformats.org/officeDocument/2006/relationships/hyperlink" Target="https://www.te.com/commerce/DocumentDelivery/DDEController?Action=srchrtrv&amp;DocNm=1825910&amp;DocType=Customer+Drawing&amp;DocLang=English" TargetMode="External"/><Relationship Id="rId25" Type="http://schemas.openxmlformats.org/officeDocument/2006/relationships/hyperlink" Target="http://optoelectronics.liteon.com/upload/download/DS22-2004-141/LTST-C193KSKT-5A.PDF" TargetMode="External"/><Relationship Id="rId33" Type="http://schemas.openxmlformats.org/officeDocument/2006/relationships/hyperlink" Target="http://datasheets.avx.com/C0GNP0-Dielectric.pdf" TargetMode="External"/><Relationship Id="rId38" Type="http://schemas.openxmlformats.org/officeDocument/2006/relationships/hyperlink" Target="https://cdn-shop.adafruit.com/product-files/1138/SK6812+LED+datasheet+.pdf" TargetMode="External"/><Relationship Id="rId46" Type="http://schemas.openxmlformats.org/officeDocument/2006/relationships/hyperlink" Target="https://industrial.panasonic.com/cdbs/www-data/pdf/AOC0000/AOC0000C14.pdf" TargetMode="External"/><Relationship Id="rId59" Type="http://schemas.openxmlformats.org/officeDocument/2006/relationships/hyperlink" Target="https://www.amazon.com/OdiySurveil-2-54mm-Straight-Single-Header/dp/B00UVPT5RI/" TargetMode="External"/><Relationship Id="rId67" Type="http://schemas.openxmlformats.org/officeDocument/2006/relationships/hyperlink" Target="https://www.digikey.com/product-detail/en/SMDSWLF.020+4OZ/SMDSWLF.0204OZ-ND/2177058/?itemSeq=294092788" TargetMode="External"/><Relationship Id="rId20" Type="http://schemas.openxmlformats.org/officeDocument/2006/relationships/hyperlink" Target="https://www.digikey.com/product-detail/en/broadcom-limited/ASMT-RA45-AP932/516-3217-1-ND/5277725" TargetMode="External"/><Relationship Id="rId41" Type="http://schemas.openxmlformats.org/officeDocument/2006/relationships/hyperlink" Target="https://www.digikey.com/product-detail/en/rohm-semiconductor/SDR03EZPJ221/511-1752-1-ND/9675103" TargetMode="External"/><Relationship Id="rId54" Type="http://schemas.openxmlformats.org/officeDocument/2006/relationships/hyperlink" Target="http://industrial.panasonic.com/www-cgi/jvcr13pz.cgi?E+PZ+3+AOA0001+ERJ3GEYJ202V+7+WW" TargetMode="External"/><Relationship Id="rId62" Type="http://schemas.openxmlformats.org/officeDocument/2006/relationships/hyperlink" Target="https://www.digikey.com/product-detail/en/toshiba-semiconductor-and-storage/SSM3J378RLF/SSM3J378RLFCT-ND/9866097" TargetMode="External"/><Relationship Id="rId70" Type="http://schemas.openxmlformats.org/officeDocument/2006/relationships/hyperlink" Target="http://www.ti.com/lit/ds/symlink/tps2120.pdf" TargetMode="External"/><Relationship Id="rId75" Type="http://schemas.openxmlformats.org/officeDocument/2006/relationships/hyperlink" Target="https://www.digikey.com/product-detail/en/vishay-beyschlag/MCT06030C4701FP500/MCT0603-4.70K-CFCT-ND/2607907" TargetMode="External"/><Relationship Id="rId83" Type="http://schemas.openxmlformats.org/officeDocument/2006/relationships/hyperlink" Target="https://www.digikey.com/product-detail/en/vishay-dale/TNPW060343K0BEEA/541-9850-1-ND/9659118" TargetMode="External"/><Relationship Id="rId1" Type="http://schemas.openxmlformats.org/officeDocument/2006/relationships/hyperlink" Target="https://www.digikey.com/product-detail/en/microchip-technology/ATMEGA2560-16AU/ATMEGA2560-16AU-ND/735455" TargetMode="External"/><Relationship Id="rId6" Type="http://schemas.openxmlformats.org/officeDocument/2006/relationships/hyperlink" Target="https://www.digikey.com/product-detail/en/microchip-technology/MCP73833T-AMI-MF/MCP73833T-AMI-MFCT-ND/8042524" TargetMode="External"/><Relationship Id="rId15" Type="http://schemas.openxmlformats.org/officeDocument/2006/relationships/hyperlink" Target="https://www.nxp.com/docs/en/data-sheet/TJA1050.pdf" TargetMode="External"/><Relationship Id="rId23" Type="http://schemas.openxmlformats.org/officeDocument/2006/relationships/hyperlink" Target="http://optoelectronics.liteon.com/upload/download/DS22-2010-0197/LTST-C194KGKT.PDF" TargetMode="External"/><Relationship Id="rId28" Type="http://schemas.openxmlformats.org/officeDocument/2006/relationships/hyperlink" Target="https://www.amazon.com/Hilitchi-JST-XHP-housing-Connector-Adapter/dp/B015Y6JOUG/" TargetMode="External"/><Relationship Id="rId36" Type="http://schemas.openxmlformats.org/officeDocument/2006/relationships/hyperlink" Target="https://www.digikey.com/product-detail/en/samsung-electro-mechanics/CL10A475KA8NQNC/1276-1900-1-ND/3889986" TargetMode="External"/><Relationship Id="rId49" Type="http://schemas.openxmlformats.org/officeDocument/2006/relationships/hyperlink" Target="https://www.digikey.com/product-detail/en/stackpole-electronics-inc/RNCP0603FTD10K0/RNCP0603FTD10K0CT-ND/2240478" TargetMode="External"/><Relationship Id="rId57" Type="http://schemas.openxmlformats.org/officeDocument/2006/relationships/hyperlink" Target="https://www.digikey.com/product-detail/en/murata-electronics-north-america/ZRB18AR61E106ME01L/490-10991-1-ND/5321192" TargetMode="External"/><Relationship Id="rId10" Type="http://schemas.openxmlformats.org/officeDocument/2006/relationships/hyperlink" Target="https://www.digikey.com/product-detail/en/texas-instruments/TPS63070RNMT/296-44764-1-ND/6193751" TargetMode="External"/><Relationship Id="rId31" Type="http://schemas.openxmlformats.org/officeDocument/2006/relationships/hyperlink" Target="http://www.samsungsem.com/kr/support/product-search/mlcc/__icsFiles/afieldfile/2018/07/24/CL10B104KA8NNNC.pdf" TargetMode="External"/><Relationship Id="rId44" Type="http://schemas.openxmlformats.org/officeDocument/2006/relationships/hyperlink" Target="https://industrial.panasonic.com/cdbs/www-data/pdf/RDM0000/AOA0000C307.pdf" TargetMode="External"/><Relationship Id="rId52" Type="http://schemas.openxmlformats.org/officeDocument/2006/relationships/hyperlink" Target="https://www.rohm.com/datasheet/ESR01MZPF/esr-e" TargetMode="External"/><Relationship Id="rId60" Type="http://schemas.openxmlformats.org/officeDocument/2006/relationships/hyperlink" Target="https://www.digikey.com/product-detail/en/wurth-electronics-inc/744316470/732-6182-1-ND/5050833" TargetMode="External"/><Relationship Id="rId65" Type="http://schemas.openxmlformats.org/officeDocument/2006/relationships/hyperlink" Target="https://www.digikey.com/product-detail/en/kester-solder/83-1000-0951/KE1804-ND/95158" TargetMode="External"/><Relationship Id="rId73" Type="http://schemas.openxmlformats.org/officeDocument/2006/relationships/hyperlink" Target="https://www.digikey.com/product-detail/en/panasonic-electronic-components/EXB-28V202JX/Y7202CT-ND/417452" TargetMode="External"/><Relationship Id="rId78" Type="http://schemas.openxmlformats.org/officeDocument/2006/relationships/hyperlink" Target="http://www.vishay.com/docs/28705/mcx0x0xpro.pdf" TargetMode="External"/><Relationship Id="rId81" Type="http://schemas.openxmlformats.org/officeDocument/2006/relationships/hyperlink" Target="https://www.digikey.com/product-detail/en/koa-speer-electronics-inc/RK73H1JTTD23R7F/2019-RK73H1JTTD23R7FCT-ND/9847412" TargetMode="External"/><Relationship Id="rId86" Type="http://schemas.openxmlformats.org/officeDocument/2006/relationships/hyperlink" Target="http://www.ti.com/general/docs/suppproductinfo.tsp?distId=10&amp;gotoUrl=http%3A%2F%2Fwww.ti.com%2Flit%2Fgpn%2Flm36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6903-936E-49E8-B901-9D89D4FDA967}">
  <dimension ref="A1:R48"/>
  <sheetViews>
    <sheetView tabSelected="1" topLeftCell="A4" workbookViewId="0">
      <selection activeCell="B15" sqref="B15"/>
    </sheetView>
  </sheetViews>
  <sheetFormatPr defaultRowHeight="15" x14ac:dyDescent="0.25"/>
  <cols>
    <col min="1" max="1" width="22.28515625" bestFit="1" customWidth="1"/>
    <col min="2" max="2" width="27.5703125" bestFit="1" customWidth="1"/>
    <col min="3" max="3" width="26.7109375" bestFit="1" customWidth="1"/>
    <col min="4" max="4" width="26.5703125" bestFit="1" customWidth="1"/>
    <col min="5" max="5" width="10.28515625" customWidth="1"/>
    <col min="6" max="6" width="14.42578125" customWidth="1"/>
    <col min="7" max="7" width="9.140625" customWidth="1"/>
    <col min="8" max="8" width="12.7109375" customWidth="1"/>
    <col min="9" max="9" width="15.85546875" customWidth="1"/>
    <col min="10" max="10" width="16.140625" bestFit="1" customWidth="1"/>
    <col min="11" max="11" width="11.42578125" bestFit="1" customWidth="1"/>
    <col min="12" max="12" width="20.28515625" bestFit="1" customWidth="1"/>
    <col min="13" max="13" width="14" bestFit="1" customWidth="1"/>
    <col min="14" max="14" width="12.140625" customWidth="1"/>
    <col min="15" max="15" width="9.140625" customWidth="1"/>
    <col min="16" max="16" width="47.85546875" bestFit="1" customWidth="1"/>
    <col min="17" max="17" width="14.7109375" bestFit="1" customWidth="1"/>
    <col min="18" max="18" width="18.28515625" bestFit="1" customWidth="1"/>
  </cols>
  <sheetData>
    <row r="1" spans="1:18" s="1" customFormat="1" x14ac:dyDescent="0.25">
      <c r="A1" s="1" t="s">
        <v>210</v>
      </c>
      <c r="B1" s="1" t="s">
        <v>258</v>
      </c>
      <c r="C1" s="1" t="s">
        <v>257</v>
      </c>
      <c r="D1" s="1" t="s">
        <v>211</v>
      </c>
      <c r="E1" s="2" t="s">
        <v>212</v>
      </c>
      <c r="F1" s="3" t="s">
        <v>213</v>
      </c>
      <c r="G1" s="1" t="s">
        <v>214</v>
      </c>
      <c r="H1" s="4" t="s">
        <v>215</v>
      </c>
      <c r="I1" s="4" t="s">
        <v>216</v>
      </c>
      <c r="J1" s="1" t="s">
        <v>217</v>
      </c>
      <c r="K1" s="1" t="s">
        <v>218</v>
      </c>
      <c r="L1" s="4" t="s">
        <v>219</v>
      </c>
      <c r="M1" s="4" t="s">
        <v>220</v>
      </c>
      <c r="N1" s="1" t="s">
        <v>221</v>
      </c>
      <c r="O1" s="1" t="s">
        <v>222</v>
      </c>
      <c r="P1" s="1" t="s">
        <v>223</v>
      </c>
      <c r="Q1" s="5" t="s">
        <v>224</v>
      </c>
      <c r="R1" s="5" t="s">
        <v>225</v>
      </c>
    </row>
    <row r="2" spans="1:18" x14ac:dyDescent="0.25">
      <c r="A2" s="6" t="s">
        <v>0</v>
      </c>
      <c r="E2" s="7"/>
      <c r="F2" s="8"/>
      <c r="H2" s="9"/>
      <c r="I2" s="9"/>
      <c r="L2" s="9"/>
      <c r="M2" s="9"/>
      <c r="Q2" s="10"/>
      <c r="R2" s="10"/>
    </row>
    <row r="3" spans="1:18" x14ac:dyDescent="0.25">
      <c r="A3" t="s">
        <v>1</v>
      </c>
      <c r="B3" s="11" t="s">
        <v>2</v>
      </c>
      <c r="C3" s="11" t="s">
        <v>226</v>
      </c>
      <c r="D3" t="s">
        <v>3</v>
      </c>
      <c r="E3" s="7"/>
      <c r="F3" s="8" t="s">
        <v>4</v>
      </c>
      <c r="G3">
        <v>1</v>
      </c>
      <c r="H3" s="9">
        <v>1.44</v>
      </c>
      <c r="I3" s="9">
        <f>H3/G3</f>
        <v>1.44</v>
      </c>
      <c r="J3">
        <v>5</v>
      </c>
      <c r="K3">
        <v>1</v>
      </c>
      <c r="L3" s="9">
        <f t="shared" ref="L3:L47" si="0">K3*I3</f>
        <v>1.44</v>
      </c>
      <c r="M3" s="9">
        <f t="shared" ref="M3:M47" si="1">J3*H3</f>
        <v>7.1999999999999993</v>
      </c>
      <c r="N3" s="12" t="s">
        <v>5</v>
      </c>
      <c r="O3" s="12" t="s">
        <v>6</v>
      </c>
      <c r="P3" t="s">
        <v>7</v>
      </c>
      <c r="Q3" s="10" t="s">
        <v>17</v>
      </c>
      <c r="R3" s="13">
        <v>43616</v>
      </c>
    </row>
    <row r="4" spans="1:18" x14ac:dyDescent="0.25">
      <c r="A4" t="s">
        <v>260</v>
      </c>
      <c r="B4" s="11" t="s">
        <v>261</v>
      </c>
      <c r="C4" s="11" t="s">
        <v>262</v>
      </c>
      <c r="D4" t="s">
        <v>8</v>
      </c>
      <c r="E4" s="7"/>
      <c r="F4" s="8" t="s">
        <v>263</v>
      </c>
      <c r="G4">
        <v>1</v>
      </c>
      <c r="H4" s="9">
        <v>0.42</v>
      </c>
      <c r="I4" s="9">
        <f>H4/G4</f>
        <v>0.42</v>
      </c>
      <c r="J4" s="11">
        <v>5</v>
      </c>
      <c r="K4">
        <v>1</v>
      </c>
      <c r="L4" s="9">
        <f t="shared" si="0"/>
        <v>0.42</v>
      </c>
      <c r="M4" s="9">
        <f t="shared" si="1"/>
        <v>2.1</v>
      </c>
      <c r="N4" s="12" t="s">
        <v>264</v>
      </c>
      <c r="O4" s="12" t="s">
        <v>265</v>
      </c>
      <c r="P4" t="s">
        <v>266</v>
      </c>
      <c r="Q4" s="10"/>
      <c r="R4" s="13"/>
    </row>
    <row r="5" spans="1:18" x14ac:dyDescent="0.25">
      <c r="A5" t="s">
        <v>10</v>
      </c>
      <c r="B5" s="11" t="s">
        <v>11</v>
      </c>
      <c r="C5" s="11"/>
      <c r="D5" t="s">
        <v>12</v>
      </c>
      <c r="E5" s="7"/>
      <c r="F5" s="8" t="s">
        <v>13</v>
      </c>
      <c r="G5">
        <v>20</v>
      </c>
      <c r="H5" s="9">
        <v>5.99</v>
      </c>
      <c r="I5" s="9">
        <f t="shared" ref="I5:I47" si="2">H5/G5</f>
        <v>0.29949999999999999</v>
      </c>
      <c r="J5" s="11">
        <v>1</v>
      </c>
      <c r="K5">
        <v>1</v>
      </c>
      <c r="L5" s="9">
        <f t="shared" si="0"/>
        <v>0.29949999999999999</v>
      </c>
      <c r="M5" s="9">
        <f t="shared" si="1"/>
        <v>5.99</v>
      </c>
      <c r="N5" s="12" t="s">
        <v>14</v>
      </c>
      <c r="O5" t="s">
        <v>15</v>
      </c>
      <c r="P5" t="s">
        <v>16</v>
      </c>
      <c r="Q5" s="10" t="s">
        <v>17</v>
      </c>
      <c r="R5" s="13">
        <v>43530</v>
      </c>
    </row>
    <row r="6" spans="1:18" x14ac:dyDescent="0.25">
      <c r="A6" t="s">
        <v>18</v>
      </c>
      <c r="B6" s="11" t="s">
        <v>19</v>
      </c>
      <c r="C6" s="11"/>
      <c r="D6" t="s">
        <v>20</v>
      </c>
      <c r="E6" s="7"/>
      <c r="F6" s="8" t="s">
        <v>9</v>
      </c>
      <c r="G6">
        <v>400</v>
      </c>
      <c r="H6" s="9">
        <v>5.69</v>
      </c>
      <c r="I6" s="9">
        <f t="shared" si="2"/>
        <v>1.4225000000000002E-2</v>
      </c>
      <c r="J6" s="11">
        <v>1</v>
      </c>
      <c r="K6">
        <v>1</v>
      </c>
      <c r="L6" s="9">
        <f t="shared" si="0"/>
        <v>1.4225000000000002E-2</v>
      </c>
      <c r="M6" s="9">
        <f t="shared" si="1"/>
        <v>5.69</v>
      </c>
      <c r="N6" s="12" t="s">
        <v>21</v>
      </c>
      <c r="O6" t="s">
        <v>15</v>
      </c>
      <c r="P6" t="s">
        <v>16</v>
      </c>
      <c r="Q6" s="10" t="s">
        <v>17</v>
      </c>
      <c r="R6" s="13">
        <v>43530</v>
      </c>
    </row>
    <row r="7" spans="1:18" x14ac:dyDescent="0.25">
      <c r="A7" t="s">
        <v>22</v>
      </c>
      <c r="B7" s="11" t="s">
        <v>23</v>
      </c>
      <c r="C7" s="11"/>
      <c r="D7" t="s">
        <v>24</v>
      </c>
      <c r="E7" s="7"/>
      <c r="F7" s="8" t="s">
        <v>9</v>
      </c>
      <c r="G7">
        <v>560</v>
      </c>
      <c r="H7" s="9">
        <v>10.69</v>
      </c>
      <c r="I7" s="9">
        <f t="shared" si="2"/>
        <v>1.9089285714285715E-2</v>
      </c>
      <c r="J7" s="11">
        <v>1</v>
      </c>
      <c r="K7">
        <v>3</v>
      </c>
      <c r="L7" s="9">
        <f t="shared" si="0"/>
        <v>5.7267857142857148E-2</v>
      </c>
      <c r="M7" s="9">
        <f t="shared" si="1"/>
        <v>10.69</v>
      </c>
      <c r="N7" s="12" t="s">
        <v>25</v>
      </c>
      <c r="O7" t="s">
        <v>15</v>
      </c>
      <c r="P7" t="s">
        <v>16</v>
      </c>
      <c r="Q7" s="10" t="s">
        <v>17</v>
      </c>
      <c r="R7" s="13">
        <v>43530</v>
      </c>
    </row>
    <row r="8" spans="1:18" x14ac:dyDescent="0.25">
      <c r="A8" t="s">
        <v>26</v>
      </c>
      <c r="B8" s="11" t="s">
        <v>27</v>
      </c>
      <c r="C8" s="11" t="s">
        <v>227</v>
      </c>
      <c r="D8" t="s">
        <v>28</v>
      </c>
      <c r="E8" s="7"/>
      <c r="F8" s="8" t="s">
        <v>29</v>
      </c>
      <c r="G8">
        <v>1</v>
      </c>
      <c r="H8" s="9">
        <v>12.21</v>
      </c>
      <c r="I8" s="9">
        <f t="shared" si="2"/>
        <v>12.21</v>
      </c>
      <c r="J8" s="11">
        <v>5</v>
      </c>
      <c r="K8">
        <v>1</v>
      </c>
      <c r="L8" s="9">
        <f t="shared" si="0"/>
        <v>12.21</v>
      </c>
      <c r="M8" s="9">
        <f t="shared" si="1"/>
        <v>61.050000000000004</v>
      </c>
      <c r="N8" s="12" t="s">
        <v>30</v>
      </c>
      <c r="O8" s="12" t="s">
        <v>31</v>
      </c>
      <c r="P8" t="s">
        <v>15</v>
      </c>
      <c r="Q8" s="10" t="s">
        <v>17</v>
      </c>
      <c r="R8" s="13">
        <v>43616</v>
      </c>
    </row>
    <row r="9" spans="1:18" x14ac:dyDescent="0.25">
      <c r="A9" t="s">
        <v>32</v>
      </c>
      <c r="B9" s="11" t="s">
        <v>33</v>
      </c>
      <c r="C9" s="11" t="s">
        <v>228</v>
      </c>
      <c r="D9" t="s">
        <v>34</v>
      </c>
      <c r="E9" s="7"/>
      <c r="F9" s="8" t="s">
        <v>35</v>
      </c>
      <c r="G9">
        <v>1</v>
      </c>
      <c r="H9" s="9">
        <v>1.4</v>
      </c>
      <c r="I9" s="9">
        <f t="shared" si="2"/>
        <v>1.4</v>
      </c>
      <c r="J9" s="11">
        <v>5</v>
      </c>
      <c r="K9">
        <v>1</v>
      </c>
      <c r="L9" s="9">
        <f t="shared" si="0"/>
        <v>1.4</v>
      </c>
      <c r="M9" s="9">
        <f t="shared" si="1"/>
        <v>7</v>
      </c>
      <c r="N9" s="12" t="s">
        <v>36</v>
      </c>
      <c r="O9" s="12" t="s">
        <v>37</v>
      </c>
      <c r="P9" t="s">
        <v>15</v>
      </c>
      <c r="Q9" s="10" t="s">
        <v>17</v>
      </c>
      <c r="R9" s="13">
        <v>43616</v>
      </c>
    </row>
    <row r="10" spans="1:18" x14ac:dyDescent="0.25">
      <c r="A10" t="s">
        <v>324</v>
      </c>
      <c r="B10" s="11" t="s">
        <v>325</v>
      </c>
      <c r="C10" s="11" t="s">
        <v>326</v>
      </c>
      <c r="D10" t="s">
        <v>327</v>
      </c>
      <c r="E10" s="7"/>
      <c r="F10" s="8" t="s">
        <v>328</v>
      </c>
      <c r="G10">
        <v>1</v>
      </c>
      <c r="H10" s="9">
        <v>1.17</v>
      </c>
      <c r="I10" s="9">
        <f t="shared" si="2"/>
        <v>1.17</v>
      </c>
      <c r="J10" s="11">
        <v>5</v>
      </c>
      <c r="K10">
        <v>1</v>
      </c>
      <c r="L10" s="9">
        <f t="shared" si="0"/>
        <v>1.17</v>
      </c>
      <c r="M10" s="9">
        <f t="shared" si="1"/>
        <v>5.85</v>
      </c>
      <c r="N10" s="12" t="s">
        <v>329</v>
      </c>
      <c r="O10" s="12" t="s">
        <v>330</v>
      </c>
      <c r="P10" t="s">
        <v>331</v>
      </c>
      <c r="Q10" s="10"/>
      <c r="R10" s="13"/>
    </row>
    <row r="11" spans="1:18" x14ac:dyDescent="0.25">
      <c r="A11" t="s">
        <v>38</v>
      </c>
      <c r="B11" s="14" t="s">
        <v>39</v>
      </c>
      <c r="C11" s="14" t="s">
        <v>229</v>
      </c>
      <c r="D11" t="s">
        <v>40</v>
      </c>
      <c r="E11" s="7"/>
      <c r="F11" s="8" t="s">
        <v>41</v>
      </c>
      <c r="G11">
        <v>10</v>
      </c>
      <c r="H11" s="9">
        <v>4.5</v>
      </c>
      <c r="I11" s="9">
        <f t="shared" si="2"/>
        <v>0.45</v>
      </c>
      <c r="J11" s="11">
        <v>1</v>
      </c>
      <c r="K11">
        <v>1</v>
      </c>
      <c r="L11" s="9">
        <f t="shared" si="0"/>
        <v>0.45</v>
      </c>
      <c r="M11" s="9">
        <f t="shared" si="1"/>
        <v>4.5</v>
      </c>
      <c r="N11" s="12" t="s">
        <v>42</v>
      </c>
      <c r="O11" s="12" t="s">
        <v>43</v>
      </c>
      <c r="P11" t="s">
        <v>44</v>
      </c>
      <c r="Q11" s="10" t="s">
        <v>17</v>
      </c>
      <c r="R11" s="13">
        <v>43616</v>
      </c>
    </row>
    <row r="12" spans="1:18" x14ac:dyDescent="0.25">
      <c r="A12" t="s">
        <v>45</v>
      </c>
      <c r="B12" s="11" t="s">
        <v>46</v>
      </c>
      <c r="C12" s="11" t="s">
        <v>230</v>
      </c>
      <c r="D12" t="s">
        <v>47</v>
      </c>
      <c r="E12" s="7"/>
      <c r="F12" s="8" t="s">
        <v>48</v>
      </c>
      <c r="G12">
        <v>1</v>
      </c>
      <c r="H12" s="9">
        <v>0.88</v>
      </c>
      <c r="I12" s="9">
        <f t="shared" si="2"/>
        <v>0.88</v>
      </c>
      <c r="J12" s="11">
        <v>5</v>
      </c>
      <c r="K12">
        <v>1</v>
      </c>
      <c r="L12" s="9">
        <f t="shared" si="0"/>
        <v>0.88</v>
      </c>
      <c r="M12" s="9">
        <f t="shared" si="1"/>
        <v>4.4000000000000004</v>
      </c>
      <c r="N12" s="12" t="s">
        <v>49</v>
      </c>
      <c r="O12" s="12" t="s">
        <v>50</v>
      </c>
      <c r="P12" t="s">
        <v>51</v>
      </c>
      <c r="Q12" s="10" t="s">
        <v>17</v>
      </c>
      <c r="R12" s="13">
        <v>43616</v>
      </c>
    </row>
    <row r="13" spans="1:18" x14ac:dyDescent="0.25">
      <c r="A13" t="s">
        <v>52</v>
      </c>
      <c r="B13" s="11" t="s">
        <v>53</v>
      </c>
      <c r="C13" s="11" t="s">
        <v>231</v>
      </c>
      <c r="D13" t="s">
        <v>54</v>
      </c>
      <c r="E13" s="7"/>
      <c r="F13" s="8" t="s">
        <v>55</v>
      </c>
      <c r="G13">
        <v>1</v>
      </c>
      <c r="H13" s="9">
        <v>0.96</v>
      </c>
      <c r="I13" s="9">
        <f t="shared" si="2"/>
        <v>0.96</v>
      </c>
      <c r="J13" s="11">
        <v>5</v>
      </c>
      <c r="K13">
        <v>1</v>
      </c>
      <c r="L13" s="9">
        <f t="shared" si="0"/>
        <v>0.96</v>
      </c>
      <c r="M13" s="9">
        <f t="shared" si="1"/>
        <v>4.8</v>
      </c>
      <c r="N13" s="12" t="s">
        <v>56</v>
      </c>
      <c r="O13" s="12" t="s">
        <v>57</v>
      </c>
      <c r="P13" t="s">
        <v>58</v>
      </c>
      <c r="Q13" s="10" t="s">
        <v>17</v>
      </c>
      <c r="R13" s="13">
        <v>43616</v>
      </c>
    </row>
    <row r="14" spans="1:18" x14ac:dyDescent="0.25">
      <c r="A14" t="s">
        <v>59</v>
      </c>
      <c r="B14" s="11" t="s">
        <v>332</v>
      </c>
      <c r="C14" s="11" t="s">
        <v>232</v>
      </c>
      <c r="D14" t="s">
        <v>60</v>
      </c>
      <c r="E14" s="7"/>
      <c r="F14" s="8" t="s">
        <v>61</v>
      </c>
      <c r="G14">
        <v>1</v>
      </c>
      <c r="H14" s="9">
        <v>2.76</v>
      </c>
      <c r="I14" s="9">
        <f t="shared" si="2"/>
        <v>2.76</v>
      </c>
      <c r="J14" s="11">
        <v>5</v>
      </c>
      <c r="K14">
        <v>1</v>
      </c>
      <c r="L14" s="9">
        <f t="shared" si="0"/>
        <v>2.76</v>
      </c>
      <c r="M14" s="9">
        <f t="shared" si="1"/>
        <v>13.799999999999999</v>
      </c>
      <c r="N14" s="12" t="s">
        <v>62</v>
      </c>
      <c r="O14" s="12" t="s">
        <v>63</v>
      </c>
      <c r="P14" t="s">
        <v>64</v>
      </c>
      <c r="Q14" s="10" t="s">
        <v>17</v>
      </c>
      <c r="R14" s="13">
        <v>43616</v>
      </c>
    </row>
    <row r="15" spans="1:18" x14ac:dyDescent="0.25">
      <c r="A15" t="s">
        <v>65</v>
      </c>
      <c r="B15" s="11" t="s">
        <v>66</v>
      </c>
      <c r="C15" s="11" t="s">
        <v>233</v>
      </c>
      <c r="D15" t="s">
        <v>67</v>
      </c>
      <c r="E15" s="7"/>
      <c r="F15" s="8" t="s">
        <v>68</v>
      </c>
      <c r="G15">
        <v>1</v>
      </c>
      <c r="H15" s="9">
        <v>1.87</v>
      </c>
      <c r="I15" s="9">
        <f t="shared" si="2"/>
        <v>1.87</v>
      </c>
      <c r="J15" s="11">
        <v>5</v>
      </c>
      <c r="K15">
        <v>1</v>
      </c>
      <c r="L15" s="9">
        <f t="shared" si="0"/>
        <v>1.87</v>
      </c>
      <c r="M15" s="9">
        <f t="shared" si="1"/>
        <v>9.3500000000000014</v>
      </c>
      <c r="N15" s="12" t="s">
        <v>69</v>
      </c>
      <c r="O15" s="12" t="s">
        <v>70</v>
      </c>
      <c r="P15" t="s">
        <v>71</v>
      </c>
      <c r="Q15" s="10" t="s">
        <v>17</v>
      </c>
      <c r="R15" s="13">
        <v>43616</v>
      </c>
    </row>
    <row r="16" spans="1:18" x14ac:dyDescent="0.25">
      <c r="A16" t="s">
        <v>72</v>
      </c>
      <c r="B16" s="11" t="s">
        <v>73</v>
      </c>
      <c r="C16" s="11" t="s">
        <v>234</v>
      </c>
      <c r="D16" t="s">
        <v>74</v>
      </c>
      <c r="E16" s="7"/>
      <c r="F16" s="8" t="s">
        <v>75</v>
      </c>
      <c r="G16">
        <v>1</v>
      </c>
      <c r="H16" s="9">
        <v>1.26</v>
      </c>
      <c r="I16" s="9">
        <f t="shared" si="2"/>
        <v>1.26</v>
      </c>
      <c r="J16" s="11">
        <v>5</v>
      </c>
      <c r="K16">
        <v>1</v>
      </c>
      <c r="L16" s="9">
        <f t="shared" si="0"/>
        <v>1.26</v>
      </c>
      <c r="M16" s="9">
        <f t="shared" si="1"/>
        <v>6.3</v>
      </c>
      <c r="N16" s="12" t="s">
        <v>76</v>
      </c>
      <c r="O16" s="12" t="s">
        <v>77</v>
      </c>
      <c r="P16" t="s">
        <v>78</v>
      </c>
      <c r="Q16" s="10" t="s">
        <v>17</v>
      </c>
      <c r="R16" s="13">
        <v>43616</v>
      </c>
    </row>
    <row r="17" spans="1:18" x14ac:dyDescent="0.25">
      <c r="A17" t="s">
        <v>267</v>
      </c>
      <c r="B17" s="11" t="s">
        <v>268</v>
      </c>
      <c r="C17" s="11" t="s">
        <v>269</v>
      </c>
      <c r="D17" t="s">
        <v>201</v>
      </c>
      <c r="E17" s="7"/>
      <c r="F17" s="8" t="s">
        <v>270</v>
      </c>
      <c r="G17">
        <v>1</v>
      </c>
      <c r="H17" s="9">
        <v>2.14</v>
      </c>
      <c r="I17" s="9">
        <f t="shared" si="2"/>
        <v>2.14</v>
      </c>
      <c r="J17" s="11">
        <v>5</v>
      </c>
      <c r="K17">
        <v>1</v>
      </c>
      <c r="L17" s="9">
        <f t="shared" si="0"/>
        <v>2.14</v>
      </c>
      <c r="M17" s="9">
        <f t="shared" si="1"/>
        <v>10.700000000000001</v>
      </c>
      <c r="N17" s="12" t="s">
        <v>271</v>
      </c>
      <c r="O17" s="12" t="s">
        <v>272</v>
      </c>
      <c r="P17" t="s">
        <v>273</v>
      </c>
      <c r="Q17" s="10" t="s">
        <v>17</v>
      </c>
      <c r="R17" s="13">
        <v>43616</v>
      </c>
    </row>
    <row r="18" spans="1:18" x14ac:dyDescent="0.25">
      <c r="A18" t="s">
        <v>79</v>
      </c>
      <c r="B18" s="11" t="s">
        <v>80</v>
      </c>
      <c r="C18" s="11" t="s">
        <v>235</v>
      </c>
      <c r="D18" t="s">
        <v>81</v>
      </c>
      <c r="E18" s="7"/>
      <c r="F18" s="15" t="s">
        <v>82</v>
      </c>
      <c r="G18">
        <v>1</v>
      </c>
      <c r="H18" s="9">
        <v>0.16200000000000001</v>
      </c>
      <c r="I18" s="9">
        <f t="shared" si="2"/>
        <v>0.16200000000000001</v>
      </c>
      <c r="J18" s="11">
        <v>10</v>
      </c>
      <c r="K18">
        <v>1</v>
      </c>
      <c r="L18" s="9">
        <f t="shared" si="0"/>
        <v>0.16200000000000001</v>
      </c>
      <c r="M18" s="9">
        <f t="shared" si="1"/>
        <v>1.62</v>
      </c>
      <c r="N18" s="12" t="s">
        <v>83</v>
      </c>
      <c r="O18" s="12" t="s">
        <v>84</v>
      </c>
      <c r="P18" t="s">
        <v>85</v>
      </c>
      <c r="Q18" s="10" t="s">
        <v>17</v>
      </c>
      <c r="R18" s="13">
        <v>43616</v>
      </c>
    </row>
    <row r="19" spans="1:18" x14ac:dyDescent="0.25">
      <c r="A19" t="s">
        <v>86</v>
      </c>
      <c r="B19" s="11" t="s">
        <v>87</v>
      </c>
      <c r="C19" s="11" t="s">
        <v>236</v>
      </c>
      <c r="D19" t="s">
        <v>88</v>
      </c>
      <c r="E19" s="7"/>
      <c r="F19" s="15" t="s">
        <v>82</v>
      </c>
      <c r="G19">
        <v>1</v>
      </c>
      <c r="H19" s="9">
        <v>0.33300000000000002</v>
      </c>
      <c r="I19" s="9">
        <f t="shared" si="2"/>
        <v>0.33300000000000002</v>
      </c>
      <c r="J19" s="11">
        <v>10</v>
      </c>
      <c r="K19">
        <v>2</v>
      </c>
      <c r="L19" s="9">
        <f t="shared" si="0"/>
        <v>0.66600000000000004</v>
      </c>
      <c r="M19" s="9">
        <f t="shared" si="1"/>
        <v>3.33</v>
      </c>
      <c r="N19" s="12" t="s">
        <v>89</v>
      </c>
      <c r="O19" s="12" t="s">
        <v>90</v>
      </c>
      <c r="P19" t="s">
        <v>91</v>
      </c>
      <c r="Q19" s="10" t="s">
        <v>17</v>
      </c>
      <c r="R19" s="13">
        <v>43616</v>
      </c>
    </row>
    <row r="20" spans="1:18" x14ac:dyDescent="0.25">
      <c r="A20" t="s">
        <v>92</v>
      </c>
      <c r="B20" s="11" t="s">
        <v>93</v>
      </c>
      <c r="C20" s="11" t="s">
        <v>237</v>
      </c>
      <c r="D20" t="s">
        <v>94</v>
      </c>
      <c r="E20" s="7"/>
      <c r="F20" s="15" t="s">
        <v>82</v>
      </c>
      <c r="G20">
        <v>1</v>
      </c>
      <c r="H20" s="9">
        <v>0.29599999999999999</v>
      </c>
      <c r="I20" s="9">
        <f t="shared" si="2"/>
        <v>0.29599999999999999</v>
      </c>
      <c r="J20" s="11">
        <v>10</v>
      </c>
      <c r="K20">
        <v>2</v>
      </c>
      <c r="L20" s="9">
        <f t="shared" si="0"/>
        <v>0.59199999999999997</v>
      </c>
      <c r="M20" s="9">
        <f t="shared" si="1"/>
        <v>2.96</v>
      </c>
      <c r="N20" s="12" t="s">
        <v>95</v>
      </c>
      <c r="O20" s="12" t="s">
        <v>96</v>
      </c>
      <c r="P20" t="s">
        <v>97</v>
      </c>
      <c r="Q20" s="10" t="s">
        <v>17</v>
      </c>
      <c r="R20" s="13">
        <v>43616</v>
      </c>
    </row>
    <row r="21" spans="1:18" x14ac:dyDescent="0.25">
      <c r="A21" t="s">
        <v>98</v>
      </c>
      <c r="B21" s="11" t="s">
        <v>99</v>
      </c>
      <c r="C21" s="11" t="s">
        <v>238</v>
      </c>
      <c r="D21" t="s">
        <v>100</v>
      </c>
      <c r="E21" s="7"/>
      <c r="F21" s="15" t="s">
        <v>82</v>
      </c>
      <c r="G21">
        <v>1</v>
      </c>
      <c r="H21" s="9">
        <v>0.29599999999999999</v>
      </c>
      <c r="I21" s="9">
        <f t="shared" si="2"/>
        <v>0.29599999999999999</v>
      </c>
      <c r="J21" s="11">
        <v>10</v>
      </c>
      <c r="K21">
        <v>1</v>
      </c>
      <c r="L21" s="9">
        <f t="shared" si="0"/>
        <v>0.29599999999999999</v>
      </c>
      <c r="M21" s="9">
        <f t="shared" si="1"/>
        <v>2.96</v>
      </c>
      <c r="N21" s="12" t="s">
        <v>101</v>
      </c>
      <c r="O21" s="12" t="s">
        <v>102</v>
      </c>
      <c r="P21" t="s">
        <v>103</v>
      </c>
      <c r="Q21" s="10" t="s">
        <v>17</v>
      </c>
      <c r="R21" s="13">
        <v>43616</v>
      </c>
    </row>
    <row r="22" spans="1:18" x14ac:dyDescent="0.25">
      <c r="A22" t="s">
        <v>104</v>
      </c>
      <c r="B22" t="s">
        <v>105</v>
      </c>
      <c r="C22" t="s">
        <v>239</v>
      </c>
      <c r="D22" t="s">
        <v>106</v>
      </c>
      <c r="E22" s="7"/>
      <c r="F22" s="8" t="s">
        <v>9</v>
      </c>
      <c r="G22">
        <v>1</v>
      </c>
      <c r="H22" s="9">
        <v>0.1</v>
      </c>
      <c r="I22" s="9">
        <f t="shared" si="2"/>
        <v>0.1</v>
      </c>
      <c r="J22">
        <v>5</v>
      </c>
      <c r="K22">
        <v>1</v>
      </c>
      <c r="L22" s="9">
        <f t="shared" si="0"/>
        <v>0.1</v>
      </c>
      <c r="M22" s="9">
        <f t="shared" si="1"/>
        <v>0.5</v>
      </c>
      <c r="N22" s="12" t="s">
        <v>107</v>
      </c>
      <c r="O22" s="12" t="s">
        <v>108</v>
      </c>
      <c r="P22" t="s">
        <v>109</v>
      </c>
      <c r="Q22" s="10" t="s">
        <v>17</v>
      </c>
      <c r="R22" s="13">
        <v>43616</v>
      </c>
    </row>
    <row r="23" spans="1:18" x14ac:dyDescent="0.25">
      <c r="A23" t="s">
        <v>110</v>
      </c>
      <c r="B23" t="s">
        <v>111</v>
      </c>
      <c r="C23" t="s">
        <v>240</v>
      </c>
      <c r="D23" t="s">
        <v>112</v>
      </c>
      <c r="E23" s="7"/>
      <c r="F23" s="8" t="s">
        <v>113</v>
      </c>
      <c r="G23">
        <v>1</v>
      </c>
      <c r="H23" s="9">
        <v>0.316</v>
      </c>
      <c r="I23" s="9">
        <f t="shared" si="2"/>
        <v>0.316</v>
      </c>
      <c r="J23">
        <v>10</v>
      </c>
      <c r="K23">
        <v>2</v>
      </c>
      <c r="L23" s="9">
        <f t="shared" si="0"/>
        <v>0.63200000000000001</v>
      </c>
      <c r="M23" s="9">
        <f t="shared" si="1"/>
        <v>3.16</v>
      </c>
      <c r="N23" s="12" t="s">
        <v>114</v>
      </c>
      <c r="O23" s="12" t="s">
        <v>115</v>
      </c>
      <c r="P23" t="s">
        <v>116</v>
      </c>
      <c r="Q23" s="10" t="s">
        <v>17</v>
      </c>
      <c r="R23" s="13">
        <v>43616</v>
      </c>
    </row>
    <row r="24" spans="1:18" x14ac:dyDescent="0.25">
      <c r="A24" t="s">
        <v>117</v>
      </c>
      <c r="B24" t="s">
        <v>118</v>
      </c>
      <c r="C24" t="s">
        <v>241</v>
      </c>
      <c r="D24" t="s">
        <v>119</v>
      </c>
      <c r="E24" s="7" t="s">
        <v>120</v>
      </c>
      <c r="F24" s="15" t="s">
        <v>82</v>
      </c>
      <c r="G24">
        <v>1</v>
      </c>
      <c r="H24" s="9">
        <v>0.34499999999999997</v>
      </c>
      <c r="I24" s="9">
        <f t="shared" si="2"/>
        <v>0.34499999999999997</v>
      </c>
      <c r="J24">
        <v>25</v>
      </c>
      <c r="K24">
        <v>4</v>
      </c>
      <c r="L24" s="9">
        <f t="shared" si="0"/>
        <v>1.38</v>
      </c>
      <c r="M24" s="9">
        <f t="shared" si="1"/>
        <v>8.625</v>
      </c>
      <c r="N24" s="12" t="s">
        <v>121</v>
      </c>
      <c r="O24" s="12" t="s">
        <v>122</v>
      </c>
      <c r="P24" t="s">
        <v>123</v>
      </c>
      <c r="Q24" s="10" t="s">
        <v>17</v>
      </c>
      <c r="R24" s="13">
        <v>43616</v>
      </c>
    </row>
    <row r="25" spans="1:18" x14ac:dyDescent="0.25">
      <c r="A25" t="s">
        <v>117</v>
      </c>
      <c r="B25" t="s">
        <v>124</v>
      </c>
      <c r="C25" t="s">
        <v>242</v>
      </c>
      <c r="D25" t="s">
        <v>125</v>
      </c>
      <c r="E25" s="7" t="s">
        <v>126</v>
      </c>
      <c r="F25" s="15" t="s">
        <v>82</v>
      </c>
      <c r="G25">
        <v>1</v>
      </c>
      <c r="H25" s="9">
        <v>1.2999999999999999E-2</v>
      </c>
      <c r="I25" s="9">
        <f t="shared" si="2"/>
        <v>1.2999999999999999E-2</v>
      </c>
      <c r="J25">
        <v>100</v>
      </c>
      <c r="K25">
        <v>6</v>
      </c>
      <c r="L25" s="9">
        <f t="shared" si="0"/>
        <v>7.8E-2</v>
      </c>
      <c r="M25" s="9">
        <f t="shared" si="1"/>
        <v>1.3</v>
      </c>
      <c r="N25" s="12" t="s">
        <v>127</v>
      </c>
      <c r="O25" s="12" t="s">
        <v>128</v>
      </c>
      <c r="P25" t="s">
        <v>129</v>
      </c>
      <c r="Q25" s="10" t="s">
        <v>17</v>
      </c>
      <c r="R25" s="13">
        <v>43616</v>
      </c>
    </row>
    <row r="26" spans="1:18" x14ac:dyDescent="0.25">
      <c r="A26" t="s">
        <v>117</v>
      </c>
      <c r="B26" t="s">
        <v>130</v>
      </c>
      <c r="C26" t="s">
        <v>243</v>
      </c>
      <c r="D26" t="s">
        <v>131</v>
      </c>
      <c r="E26" s="7" t="s">
        <v>132</v>
      </c>
      <c r="F26" s="15" t="s">
        <v>82</v>
      </c>
      <c r="G26">
        <v>1</v>
      </c>
      <c r="H26" s="9">
        <v>0.255</v>
      </c>
      <c r="I26" s="9">
        <f t="shared" si="2"/>
        <v>0.255</v>
      </c>
      <c r="J26">
        <v>25</v>
      </c>
      <c r="K26">
        <v>1</v>
      </c>
      <c r="L26" s="9">
        <f t="shared" si="0"/>
        <v>0.255</v>
      </c>
      <c r="M26" s="9">
        <f t="shared" si="1"/>
        <v>6.375</v>
      </c>
      <c r="N26" s="12" t="s">
        <v>133</v>
      </c>
      <c r="O26" s="12" t="s">
        <v>134</v>
      </c>
      <c r="P26" t="s">
        <v>135</v>
      </c>
      <c r="Q26" s="10" t="s">
        <v>17</v>
      </c>
      <c r="R26" s="13">
        <v>43616</v>
      </c>
    </row>
    <row r="27" spans="1:18" x14ac:dyDescent="0.25">
      <c r="A27" t="s">
        <v>117</v>
      </c>
      <c r="B27" t="s">
        <v>136</v>
      </c>
      <c r="C27" t="s">
        <v>244</v>
      </c>
      <c r="D27" t="s">
        <v>274</v>
      </c>
      <c r="E27" s="7" t="s">
        <v>137</v>
      </c>
      <c r="F27" s="15" t="s">
        <v>82</v>
      </c>
      <c r="G27">
        <v>1</v>
      </c>
      <c r="H27" s="9">
        <v>0.35599999999999998</v>
      </c>
      <c r="I27" s="9">
        <f t="shared" si="2"/>
        <v>0.35599999999999998</v>
      </c>
      <c r="J27">
        <v>25</v>
      </c>
      <c r="K27">
        <v>2</v>
      </c>
      <c r="L27" s="9">
        <f t="shared" si="0"/>
        <v>0.71199999999999997</v>
      </c>
      <c r="M27" s="9">
        <f t="shared" si="1"/>
        <v>8.9</v>
      </c>
      <c r="N27" s="12" t="s">
        <v>138</v>
      </c>
      <c r="O27" s="12" t="s">
        <v>139</v>
      </c>
      <c r="P27" t="s">
        <v>135</v>
      </c>
      <c r="Q27" s="10" t="s">
        <v>17</v>
      </c>
      <c r="R27" s="13">
        <v>43616</v>
      </c>
    </row>
    <row r="28" spans="1:18" x14ac:dyDescent="0.25">
      <c r="A28" t="s">
        <v>117</v>
      </c>
      <c r="B28" t="s">
        <v>140</v>
      </c>
      <c r="C28" t="s">
        <v>245</v>
      </c>
      <c r="D28" t="s">
        <v>275</v>
      </c>
      <c r="E28" s="7" t="s">
        <v>141</v>
      </c>
      <c r="F28" s="15" t="s">
        <v>82</v>
      </c>
      <c r="G28">
        <v>1</v>
      </c>
      <c r="H28" s="9">
        <v>0.48899999999999999</v>
      </c>
      <c r="I28" s="9">
        <f t="shared" si="2"/>
        <v>0.48899999999999999</v>
      </c>
      <c r="J28">
        <v>35</v>
      </c>
      <c r="K28">
        <v>7</v>
      </c>
      <c r="L28" s="9">
        <f t="shared" si="0"/>
        <v>3.423</v>
      </c>
      <c r="M28" s="9">
        <f t="shared" si="1"/>
        <v>17.114999999999998</v>
      </c>
      <c r="N28" s="12" t="s">
        <v>142</v>
      </c>
      <c r="O28" s="12" t="s">
        <v>143</v>
      </c>
      <c r="P28" t="s">
        <v>144</v>
      </c>
      <c r="Q28" s="10" t="s">
        <v>17</v>
      </c>
      <c r="R28" s="13">
        <v>43616</v>
      </c>
    </row>
    <row r="29" spans="1:18" x14ac:dyDescent="0.25">
      <c r="A29" t="s">
        <v>145</v>
      </c>
      <c r="B29" t="s">
        <v>146</v>
      </c>
      <c r="C29" t="s">
        <v>246</v>
      </c>
      <c r="D29" t="s">
        <v>147</v>
      </c>
      <c r="E29" s="7">
        <v>120</v>
      </c>
      <c r="F29" s="15" t="s">
        <v>82</v>
      </c>
      <c r="G29">
        <v>1</v>
      </c>
      <c r="H29" s="9">
        <v>0.3</v>
      </c>
      <c r="I29" s="9">
        <f t="shared" si="2"/>
        <v>0.3</v>
      </c>
      <c r="J29">
        <v>10</v>
      </c>
      <c r="K29">
        <v>1</v>
      </c>
      <c r="L29" s="9">
        <f t="shared" si="0"/>
        <v>0.3</v>
      </c>
      <c r="M29" s="9">
        <f t="shared" si="1"/>
        <v>3</v>
      </c>
      <c r="N29" s="12" t="s">
        <v>148</v>
      </c>
      <c r="O29" s="12" t="s">
        <v>149</v>
      </c>
      <c r="P29" t="s">
        <v>150</v>
      </c>
      <c r="Q29" s="10" t="s">
        <v>17</v>
      </c>
      <c r="R29" s="13">
        <v>43616</v>
      </c>
    </row>
    <row r="30" spans="1:18" x14ac:dyDescent="0.25">
      <c r="A30" t="s">
        <v>145</v>
      </c>
      <c r="B30" t="s">
        <v>151</v>
      </c>
      <c r="C30" t="s">
        <v>247</v>
      </c>
      <c r="D30" t="s">
        <v>152</v>
      </c>
      <c r="E30" s="7">
        <v>220</v>
      </c>
      <c r="F30" s="15" t="s">
        <v>82</v>
      </c>
      <c r="G30">
        <v>1</v>
      </c>
      <c r="H30" s="9">
        <v>8.4000000000000005E-2</v>
      </c>
      <c r="I30" s="9">
        <f t="shared" si="2"/>
        <v>8.4000000000000005E-2</v>
      </c>
      <c r="J30">
        <v>25</v>
      </c>
      <c r="K30">
        <v>1</v>
      </c>
      <c r="L30" s="9">
        <f t="shared" si="0"/>
        <v>8.4000000000000005E-2</v>
      </c>
      <c r="M30" s="9">
        <f t="shared" si="1"/>
        <v>2.1</v>
      </c>
      <c r="N30" s="12" t="s">
        <v>153</v>
      </c>
      <c r="O30" s="12" t="s">
        <v>154</v>
      </c>
      <c r="P30" t="s">
        <v>155</v>
      </c>
      <c r="Q30" s="10" t="s">
        <v>17</v>
      </c>
      <c r="R30" s="13">
        <v>43616</v>
      </c>
    </row>
    <row r="31" spans="1:18" x14ac:dyDescent="0.25">
      <c r="A31" t="s">
        <v>156</v>
      </c>
      <c r="B31" t="s">
        <v>157</v>
      </c>
      <c r="C31" t="s">
        <v>248</v>
      </c>
      <c r="D31" t="s">
        <v>158</v>
      </c>
      <c r="E31" s="7">
        <v>220</v>
      </c>
      <c r="F31" s="15" t="s">
        <v>159</v>
      </c>
      <c r="G31">
        <v>1</v>
      </c>
      <c r="H31" s="9">
        <v>0.112</v>
      </c>
      <c r="I31" s="9">
        <f t="shared" si="2"/>
        <v>0.112</v>
      </c>
      <c r="J31">
        <v>25</v>
      </c>
      <c r="K31">
        <v>2</v>
      </c>
      <c r="L31" s="9">
        <f t="shared" si="0"/>
        <v>0.224</v>
      </c>
      <c r="M31" s="9">
        <f t="shared" si="1"/>
        <v>2.8000000000000003</v>
      </c>
      <c r="N31" s="12" t="s">
        <v>160</v>
      </c>
      <c r="O31" s="12" t="s">
        <v>161</v>
      </c>
      <c r="P31" t="s">
        <v>162</v>
      </c>
      <c r="Q31" s="10" t="s">
        <v>17</v>
      </c>
      <c r="R31" s="13">
        <v>43616</v>
      </c>
    </row>
    <row r="32" spans="1:18" x14ac:dyDescent="0.25">
      <c r="A32" t="s">
        <v>145</v>
      </c>
      <c r="B32" t="s">
        <v>163</v>
      </c>
      <c r="C32" t="s">
        <v>249</v>
      </c>
      <c r="D32" t="s">
        <v>164</v>
      </c>
      <c r="E32" s="7" t="s">
        <v>165</v>
      </c>
      <c r="F32" s="15" t="s">
        <v>82</v>
      </c>
      <c r="G32">
        <v>1</v>
      </c>
      <c r="H32" s="9">
        <v>8.3000000000000004E-2</v>
      </c>
      <c r="I32" s="9">
        <f t="shared" si="2"/>
        <v>8.3000000000000004E-2</v>
      </c>
      <c r="J32">
        <v>25</v>
      </c>
      <c r="K32">
        <v>1</v>
      </c>
      <c r="L32" s="9">
        <f t="shared" si="0"/>
        <v>8.3000000000000004E-2</v>
      </c>
      <c r="M32" s="9">
        <f t="shared" si="1"/>
        <v>2.0750000000000002</v>
      </c>
      <c r="N32" s="12" t="s">
        <v>166</v>
      </c>
      <c r="O32" s="12" t="s">
        <v>167</v>
      </c>
      <c r="P32" t="s">
        <v>168</v>
      </c>
      <c r="Q32" s="10" t="s">
        <v>17</v>
      </c>
      <c r="R32" s="13">
        <v>43616</v>
      </c>
    </row>
    <row r="33" spans="1:18" x14ac:dyDescent="0.25">
      <c r="A33" t="s">
        <v>145</v>
      </c>
      <c r="B33" t="s">
        <v>169</v>
      </c>
      <c r="C33" t="s">
        <v>250</v>
      </c>
      <c r="D33" t="s">
        <v>170</v>
      </c>
      <c r="E33" s="7" t="s">
        <v>171</v>
      </c>
      <c r="F33" s="15" t="s">
        <v>82</v>
      </c>
      <c r="G33">
        <v>1</v>
      </c>
      <c r="H33" s="9">
        <v>4.2999999999999997E-2</v>
      </c>
      <c r="I33" s="9">
        <f t="shared" si="2"/>
        <v>4.2999999999999997E-2</v>
      </c>
      <c r="J33">
        <v>25</v>
      </c>
      <c r="K33">
        <v>1</v>
      </c>
      <c r="L33" s="9">
        <f t="shared" si="0"/>
        <v>4.2999999999999997E-2</v>
      </c>
      <c r="M33" s="9">
        <f t="shared" si="1"/>
        <v>1.075</v>
      </c>
      <c r="N33" s="12" t="s">
        <v>172</v>
      </c>
      <c r="O33" s="12" t="s">
        <v>173</v>
      </c>
      <c r="P33" t="s">
        <v>150</v>
      </c>
      <c r="Q33" s="10" t="s">
        <v>17</v>
      </c>
      <c r="R33" s="13">
        <v>43616</v>
      </c>
    </row>
    <row r="34" spans="1:18" x14ac:dyDescent="0.25">
      <c r="A34" t="s">
        <v>156</v>
      </c>
      <c r="B34" t="s">
        <v>276</v>
      </c>
      <c r="C34" t="s">
        <v>277</v>
      </c>
      <c r="D34" t="s">
        <v>278</v>
      </c>
      <c r="E34" s="7" t="s">
        <v>171</v>
      </c>
      <c r="F34" s="15" t="s">
        <v>159</v>
      </c>
      <c r="G34">
        <v>1</v>
      </c>
      <c r="H34" s="9">
        <v>7.9000000000000001E-2</v>
      </c>
      <c r="I34" s="9">
        <f t="shared" si="2"/>
        <v>7.9000000000000001E-2</v>
      </c>
      <c r="J34">
        <v>10</v>
      </c>
      <c r="K34">
        <v>1</v>
      </c>
      <c r="L34" s="9">
        <f t="shared" si="0"/>
        <v>7.9000000000000001E-2</v>
      </c>
      <c r="M34" s="9">
        <f t="shared" si="1"/>
        <v>0.79</v>
      </c>
      <c r="N34" s="12" t="s">
        <v>279</v>
      </c>
      <c r="O34" s="12" t="s">
        <v>181</v>
      </c>
      <c r="P34" t="s">
        <v>162</v>
      </c>
      <c r="Q34" s="10" t="s">
        <v>17</v>
      </c>
      <c r="R34" s="13">
        <v>43616</v>
      </c>
    </row>
    <row r="35" spans="1:18" x14ac:dyDescent="0.25">
      <c r="A35" t="s">
        <v>145</v>
      </c>
      <c r="B35" t="s">
        <v>280</v>
      </c>
      <c r="C35" t="s">
        <v>281</v>
      </c>
      <c r="D35" t="s">
        <v>282</v>
      </c>
      <c r="E35" s="7" t="s">
        <v>283</v>
      </c>
      <c r="F35" s="15" t="s">
        <v>82</v>
      </c>
      <c r="G35">
        <v>1</v>
      </c>
      <c r="H35" s="9">
        <v>0.152</v>
      </c>
      <c r="I35" s="9">
        <f t="shared" si="2"/>
        <v>0.152</v>
      </c>
      <c r="J35">
        <v>10</v>
      </c>
      <c r="K35">
        <v>1</v>
      </c>
      <c r="L35" s="9">
        <f t="shared" si="0"/>
        <v>0.152</v>
      </c>
      <c r="M35" s="9">
        <f t="shared" si="1"/>
        <v>1.52</v>
      </c>
      <c r="N35" s="12" t="s">
        <v>284</v>
      </c>
      <c r="O35" s="12" t="s">
        <v>285</v>
      </c>
      <c r="P35" t="s">
        <v>178</v>
      </c>
      <c r="Q35" s="10" t="s">
        <v>17</v>
      </c>
      <c r="R35" s="13">
        <v>43616</v>
      </c>
    </row>
    <row r="36" spans="1:18" x14ac:dyDescent="0.25">
      <c r="A36" t="s">
        <v>145</v>
      </c>
      <c r="B36" t="s">
        <v>286</v>
      </c>
      <c r="C36" t="s">
        <v>287</v>
      </c>
      <c r="D36" t="s">
        <v>288</v>
      </c>
      <c r="E36" s="7" t="s">
        <v>289</v>
      </c>
      <c r="F36" s="15" t="s">
        <v>82</v>
      </c>
      <c r="G36">
        <v>1</v>
      </c>
      <c r="H36" s="9">
        <v>0.152</v>
      </c>
      <c r="I36" s="9">
        <f t="shared" si="2"/>
        <v>0.152</v>
      </c>
      <c r="J36">
        <v>25</v>
      </c>
      <c r="K36">
        <v>4</v>
      </c>
      <c r="L36" s="9">
        <f t="shared" si="0"/>
        <v>0.60799999999999998</v>
      </c>
      <c r="M36" s="9">
        <f t="shared" si="1"/>
        <v>3.8</v>
      </c>
      <c r="N36" s="12" t="s">
        <v>290</v>
      </c>
      <c r="O36" s="12" t="s">
        <v>285</v>
      </c>
      <c r="P36" t="s">
        <v>178</v>
      </c>
      <c r="Q36" s="10" t="s">
        <v>17</v>
      </c>
      <c r="R36" s="13">
        <v>43616</v>
      </c>
    </row>
    <row r="37" spans="1:18" x14ac:dyDescent="0.25">
      <c r="A37" t="s">
        <v>145</v>
      </c>
      <c r="B37" t="s">
        <v>174</v>
      </c>
      <c r="C37" t="s">
        <v>251</v>
      </c>
      <c r="D37" t="s">
        <v>291</v>
      </c>
      <c r="E37" s="7" t="s">
        <v>175</v>
      </c>
      <c r="F37" s="15" t="s">
        <v>82</v>
      </c>
      <c r="G37">
        <v>1</v>
      </c>
      <c r="H37" s="9">
        <v>2.7300000000000001E-2</v>
      </c>
      <c r="I37" s="9">
        <f t="shared" si="2"/>
        <v>2.7300000000000001E-2</v>
      </c>
      <c r="J37">
        <v>100</v>
      </c>
      <c r="K37">
        <v>8</v>
      </c>
      <c r="L37" s="9">
        <f t="shared" si="0"/>
        <v>0.21840000000000001</v>
      </c>
      <c r="M37" s="9">
        <f t="shared" si="1"/>
        <v>2.73</v>
      </c>
      <c r="N37" s="12" t="s">
        <v>176</v>
      </c>
      <c r="O37" s="12" t="s">
        <v>177</v>
      </c>
      <c r="P37" t="s">
        <v>178</v>
      </c>
      <c r="Q37" s="10" t="s">
        <v>17</v>
      </c>
      <c r="R37" s="13">
        <v>43616</v>
      </c>
    </row>
    <row r="38" spans="1:18" x14ac:dyDescent="0.25">
      <c r="A38" t="s">
        <v>156</v>
      </c>
      <c r="B38" t="s">
        <v>179</v>
      </c>
      <c r="C38" t="s">
        <v>252</v>
      </c>
      <c r="D38" t="s">
        <v>292</v>
      </c>
      <c r="E38" s="7" t="s">
        <v>175</v>
      </c>
      <c r="F38" s="15" t="s">
        <v>159</v>
      </c>
      <c r="G38">
        <v>1</v>
      </c>
      <c r="H38" s="9">
        <v>4.24E-2</v>
      </c>
      <c r="I38" s="9">
        <f t="shared" si="2"/>
        <v>4.24E-2</v>
      </c>
      <c r="J38">
        <v>50</v>
      </c>
      <c r="K38">
        <v>4</v>
      </c>
      <c r="L38" s="9">
        <f t="shared" si="0"/>
        <v>0.1696</v>
      </c>
      <c r="M38" s="9">
        <f t="shared" si="1"/>
        <v>2.12</v>
      </c>
      <c r="N38" s="12" t="s">
        <v>180</v>
      </c>
      <c r="O38" s="12" t="s">
        <v>181</v>
      </c>
      <c r="P38" t="s">
        <v>162</v>
      </c>
      <c r="Q38" s="10" t="s">
        <v>17</v>
      </c>
      <c r="R38" s="13">
        <v>43616</v>
      </c>
    </row>
    <row r="39" spans="1:18" x14ac:dyDescent="0.25">
      <c r="A39" t="s">
        <v>145</v>
      </c>
      <c r="B39" t="s">
        <v>293</v>
      </c>
      <c r="C39" t="s">
        <v>294</v>
      </c>
      <c r="D39" t="s">
        <v>295</v>
      </c>
      <c r="E39" s="7" t="s">
        <v>296</v>
      </c>
      <c r="F39" s="15" t="s">
        <v>82</v>
      </c>
      <c r="G39">
        <v>1</v>
      </c>
      <c r="H39" s="9">
        <v>0.46200000000000002</v>
      </c>
      <c r="I39" s="9">
        <f t="shared" si="2"/>
        <v>0.46200000000000002</v>
      </c>
      <c r="J39">
        <v>10</v>
      </c>
      <c r="K39">
        <v>1</v>
      </c>
      <c r="L39" s="9">
        <f t="shared" si="0"/>
        <v>0.46200000000000002</v>
      </c>
      <c r="M39" s="9">
        <f t="shared" si="1"/>
        <v>4.62</v>
      </c>
      <c r="N39" s="12" t="s">
        <v>297</v>
      </c>
      <c r="O39" s="12" t="s">
        <v>298</v>
      </c>
      <c r="P39" t="s">
        <v>178</v>
      </c>
      <c r="Q39" s="10" t="s">
        <v>17</v>
      </c>
      <c r="R39" s="13">
        <v>43616</v>
      </c>
    </row>
    <row r="40" spans="1:18" x14ac:dyDescent="0.25">
      <c r="A40" t="s">
        <v>145</v>
      </c>
      <c r="B40" t="s">
        <v>299</v>
      </c>
      <c r="C40" t="s">
        <v>300</v>
      </c>
      <c r="D40" t="s">
        <v>301</v>
      </c>
      <c r="E40" s="7" t="s">
        <v>302</v>
      </c>
      <c r="F40" s="15" t="s">
        <v>82</v>
      </c>
      <c r="G40">
        <v>1</v>
      </c>
      <c r="H40" s="9">
        <v>2.3E-2</v>
      </c>
      <c r="I40" s="9">
        <f t="shared" si="2"/>
        <v>2.3E-2</v>
      </c>
      <c r="J40">
        <v>25</v>
      </c>
      <c r="K40">
        <v>1</v>
      </c>
      <c r="L40" s="9">
        <f t="shared" si="0"/>
        <v>2.3E-2</v>
      </c>
      <c r="M40" s="9">
        <f t="shared" si="1"/>
        <v>0.57499999999999996</v>
      </c>
      <c r="N40" s="12" t="s">
        <v>303</v>
      </c>
      <c r="O40" s="12" t="s">
        <v>304</v>
      </c>
      <c r="P40" t="s">
        <v>178</v>
      </c>
      <c r="Q40" s="10" t="s">
        <v>17</v>
      </c>
      <c r="R40" s="13">
        <v>43616</v>
      </c>
    </row>
    <row r="41" spans="1:18" x14ac:dyDescent="0.25">
      <c r="A41" t="s">
        <v>145</v>
      </c>
      <c r="B41" t="s">
        <v>305</v>
      </c>
      <c r="C41" t="s">
        <v>306</v>
      </c>
      <c r="D41" t="s">
        <v>307</v>
      </c>
      <c r="E41" s="7" t="s">
        <v>308</v>
      </c>
      <c r="F41" s="15" t="s">
        <v>82</v>
      </c>
      <c r="G41">
        <v>1</v>
      </c>
      <c r="H41" s="9">
        <v>0.46200000000000002</v>
      </c>
      <c r="I41" s="9">
        <f t="shared" si="2"/>
        <v>0.46200000000000002</v>
      </c>
      <c r="J41">
        <v>10</v>
      </c>
      <c r="K41">
        <v>1</v>
      </c>
      <c r="L41" s="9">
        <f t="shared" si="0"/>
        <v>0.46200000000000002</v>
      </c>
      <c r="M41" s="9">
        <f t="shared" si="1"/>
        <v>4.62</v>
      </c>
      <c r="N41" s="12" t="s">
        <v>309</v>
      </c>
      <c r="O41" s="12" t="s">
        <v>298</v>
      </c>
      <c r="P41" t="s">
        <v>178</v>
      </c>
      <c r="Q41" s="10" t="s">
        <v>17</v>
      </c>
      <c r="R41" s="13">
        <v>43616</v>
      </c>
    </row>
    <row r="42" spans="1:18" x14ac:dyDescent="0.25">
      <c r="A42" t="s">
        <v>182</v>
      </c>
      <c r="B42" t="s">
        <v>183</v>
      </c>
      <c r="C42" t="s">
        <v>253</v>
      </c>
      <c r="D42" t="s">
        <v>184</v>
      </c>
      <c r="E42" s="7"/>
      <c r="F42" s="8" t="s">
        <v>185</v>
      </c>
      <c r="G42">
        <v>1</v>
      </c>
      <c r="H42" s="9">
        <v>0.33700000000000002</v>
      </c>
      <c r="I42" s="9">
        <f t="shared" si="2"/>
        <v>0.33700000000000002</v>
      </c>
      <c r="J42">
        <v>25</v>
      </c>
      <c r="K42">
        <v>4</v>
      </c>
      <c r="L42" s="9">
        <f t="shared" si="0"/>
        <v>1.3480000000000001</v>
      </c>
      <c r="M42" s="9">
        <f t="shared" si="1"/>
        <v>8.4250000000000007</v>
      </c>
      <c r="N42" s="12" t="s">
        <v>186</v>
      </c>
      <c r="O42" s="12" t="s">
        <v>187</v>
      </c>
      <c r="P42" t="s">
        <v>188</v>
      </c>
      <c r="Q42" s="10" t="s">
        <v>17</v>
      </c>
      <c r="R42" s="13">
        <v>43616</v>
      </c>
    </row>
    <row r="43" spans="1:18" x14ac:dyDescent="0.25">
      <c r="A43" t="s">
        <v>189</v>
      </c>
      <c r="B43" t="s">
        <v>190</v>
      </c>
      <c r="C43" t="s">
        <v>254</v>
      </c>
      <c r="D43" t="s">
        <v>322</v>
      </c>
      <c r="E43" s="7"/>
      <c r="F43" s="8" t="s">
        <v>191</v>
      </c>
      <c r="G43">
        <v>1</v>
      </c>
      <c r="H43" s="9">
        <v>0.311</v>
      </c>
      <c r="I43" s="9">
        <f t="shared" si="2"/>
        <v>0.311</v>
      </c>
      <c r="J43">
        <v>10</v>
      </c>
      <c r="K43">
        <v>2</v>
      </c>
      <c r="L43" s="9">
        <f t="shared" si="0"/>
        <v>0.622</v>
      </c>
      <c r="M43" s="9">
        <f t="shared" si="1"/>
        <v>3.11</v>
      </c>
      <c r="N43" s="12" t="s">
        <v>192</v>
      </c>
      <c r="O43" s="12" t="s">
        <v>193</v>
      </c>
      <c r="P43" t="s">
        <v>194</v>
      </c>
      <c r="Q43" s="10" t="s">
        <v>17</v>
      </c>
      <c r="R43" s="13">
        <v>43616</v>
      </c>
    </row>
    <row r="44" spans="1:18" x14ac:dyDescent="0.25">
      <c r="A44" t="s">
        <v>195</v>
      </c>
      <c r="B44" t="s">
        <v>196</v>
      </c>
      <c r="C44" t="s">
        <v>255</v>
      </c>
      <c r="D44" t="s">
        <v>323</v>
      </c>
      <c r="E44" s="7"/>
      <c r="F44" s="8" t="s">
        <v>197</v>
      </c>
      <c r="G44">
        <v>1</v>
      </c>
      <c r="H44" s="9">
        <v>0.17</v>
      </c>
      <c r="I44" s="9">
        <f t="shared" si="2"/>
        <v>0.17</v>
      </c>
      <c r="J44">
        <v>10</v>
      </c>
      <c r="K44">
        <v>1</v>
      </c>
      <c r="L44" s="9">
        <f t="shared" si="0"/>
        <v>0.17</v>
      </c>
      <c r="M44" s="9">
        <f t="shared" si="1"/>
        <v>1.7000000000000002</v>
      </c>
      <c r="N44" s="12" t="s">
        <v>198</v>
      </c>
      <c r="O44" s="12" t="s">
        <v>199</v>
      </c>
      <c r="P44" t="s">
        <v>200</v>
      </c>
      <c r="Q44" s="10" t="s">
        <v>17</v>
      </c>
      <c r="R44" s="13">
        <v>43616</v>
      </c>
    </row>
    <row r="45" spans="1:18" x14ac:dyDescent="0.25">
      <c r="A45" t="s">
        <v>202</v>
      </c>
      <c r="B45" s="11" t="s">
        <v>203</v>
      </c>
      <c r="C45" s="11" t="s">
        <v>256</v>
      </c>
      <c r="D45" t="s">
        <v>204</v>
      </c>
      <c r="E45" s="7" t="s">
        <v>205</v>
      </c>
      <c r="F45" s="8" t="s">
        <v>206</v>
      </c>
      <c r="G45">
        <v>1</v>
      </c>
      <c r="H45" s="9">
        <v>2.5499999999999998</v>
      </c>
      <c r="I45" s="9">
        <f t="shared" si="2"/>
        <v>2.5499999999999998</v>
      </c>
      <c r="J45">
        <v>10</v>
      </c>
      <c r="K45">
        <v>2</v>
      </c>
      <c r="L45" s="9">
        <f t="shared" si="0"/>
        <v>5.0999999999999996</v>
      </c>
      <c r="M45" s="9">
        <f t="shared" si="1"/>
        <v>25.5</v>
      </c>
      <c r="N45" s="12" t="s">
        <v>207</v>
      </c>
      <c r="O45" s="12" t="s">
        <v>208</v>
      </c>
      <c r="P45" t="s">
        <v>209</v>
      </c>
      <c r="Q45" s="10" t="s">
        <v>17</v>
      </c>
      <c r="R45" s="13">
        <v>43616</v>
      </c>
    </row>
    <row r="46" spans="1:18" x14ac:dyDescent="0.25">
      <c r="A46" t="s">
        <v>310</v>
      </c>
      <c r="B46" s="11" t="s">
        <v>311</v>
      </c>
      <c r="C46" s="11" t="s">
        <v>312</v>
      </c>
      <c r="E46" s="7"/>
      <c r="F46" s="8"/>
      <c r="G46">
        <v>1</v>
      </c>
      <c r="H46" s="9">
        <v>12.23</v>
      </c>
      <c r="I46" s="9">
        <f t="shared" si="2"/>
        <v>12.23</v>
      </c>
      <c r="J46">
        <v>1</v>
      </c>
      <c r="L46" s="9">
        <f t="shared" si="0"/>
        <v>0</v>
      </c>
      <c r="M46" s="9">
        <f t="shared" si="1"/>
        <v>12.23</v>
      </c>
      <c r="N46" s="12" t="s">
        <v>313</v>
      </c>
      <c r="O46" s="12" t="s">
        <v>314</v>
      </c>
      <c r="P46" t="s">
        <v>315</v>
      </c>
      <c r="Q46" s="10" t="s">
        <v>17</v>
      </c>
      <c r="R46" s="13">
        <v>43616</v>
      </c>
    </row>
    <row r="47" spans="1:18" x14ac:dyDescent="0.25">
      <c r="A47" t="s">
        <v>316</v>
      </c>
      <c r="B47" s="11" t="s">
        <v>317</v>
      </c>
      <c r="C47" s="11" t="s">
        <v>318</v>
      </c>
      <c r="E47" s="7"/>
      <c r="F47" s="8"/>
      <c r="G47">
        <v>1</v>
      </c>
      <c r="H47" s="9">
        <v>21.97</v>
      </c>
      <c r="I47" s="9">
        <f t="shared" si="2"/>
        <v>21.97</v>
      </c>
      <c r="J47">
        <v>1</v>
      </c>
      <c r="L47" s="9">
        <f t="shared" si="0"/>
        <v>0</v>
      </c>
      <c r="M47" s="9">
        <f t="shared" si="1"/>
        <v>21.97</v>
      </c>
      <c r="N47" s="12" t="s">
        <v>319</v>
      </c>
      <c r="O47" s="12" t="s">
        <v>320</v>
      </c>
      <c r="P47" t="s">
        <v>321</v>
      </c>
      <c r="Q47" s="10" t="s">
        <v>17</v>
      </c>
      <c r="R47" s="13">
        <v>43616</v>
      </c>
    </row>
    <row r="48" spans="1:18" x14ac:dyDescent="0.25">
      <c r="A48" s="6" t="s">
        <v>259</v>
      </c>
      <c r="E48" s="7"/>
      <c r="F48" s="8"/>
      <c r="H48" s="9"/>
      <c r="I48" s="9"/>
      <c r="J48" s="16">
        <f>SUM(J5:J45)</f>
        <v>719</v>
      </c>
      <c r="K48" s="16">
        <f>SUM(K5:K45)</f>
        <v>80</v>
      </c>
      <c r="L48" s="17">
        <f>SUM(L5:L45)</f>
        <v>43.91499285714287</v>
      </c>
      <c r="M48" s="18">
        <f>SUM(M5:M47)</f>
        <v>311.72500000000014</v>
      </c>
      <c r="Q48" s="10"/>
      <c r="R48" s="13"/>
    </row>
  </sheetData>
  <hyperlinks>
    <hyperlink ref="N8" r:id="rId1" xr:uid="{160E3390-2857-4050-BFE1-A094CBA486B0}"/>
    <hyperlink ref="O8" r:id="rId2" xr:uid="{0D043775-0897-4E30-BD98-0AD27C75B60E}"/>
    <hyperlink ref="N9" r:id="rId3" xr:uid="{52318099-F7F9-49EB-99D3-EA682AA49DA7}"/>
    <hyperlink ref="O9" r:id="rId4" xr:uid="{EAA99A89-7E2B-4999-8D0D-0DAD0B5058EE}"/>
    <hyperlink ref="N11" r:id="rId5" xr:uid="{3B880B94-6386-4DE1-B3D5-0331553DE7C5}"/>
    <hyperlink ref="N12" r:id="rId6" xr:uid="{1D73810F-5F37-4D3D-8DD5-4749452FA18A}"/>
    <hyperlink ref="O12" r:id="rId7" xr:uid="{0833B4F8-CC77-4ABD-98DB-E8601AD768F3}"/>
    <hyperlink ref="N13" r:id="rId8" xr:uid="{C1DAECCE-DFE0-4903-8D44-A0B4F6E41670}"/>
    <hyperlink ref="O13" r:id="rId9" xr:uid="{B5C19877-45C6-42DC-A19A-8C434D4A0CDF}"/>
    <hyperlink ref="N14" r:id="rId10" xr:uid="{1EE21808-966B-40A2-89A7-A69294CBF560}"/>
    <hyperlink ref="O14" r:id="rId11" xr:uid="{89E6BF27-CC56-44FE-84C4-2E634D0B6C6C}"/>
    <hyperlink ref="N15" r:id="rId12" xr:uid="{FDFC102A-850A-4FFC-BE91-B052A83A3455}"/>
    <hyperlink ref="O15" r:id="rId13" xr:uid="{A84B04AB-A6C6-4880-9C0F-A8B6A923E387}"/>
    <hyperlink ref="N16" r:id="rId14" xr:uid="{A9BBDA19-249F-42AA-BF88-5089AC1D70CF}"/>
    <hyperlink ref="O16" r:id="rId15" xr:uid="{32123BC6-AC2E-46A5-9439-15E2DCB2373D}"/>
    <hyperlink ref="N22" r:id="rId16" xr:uid="{CE21D6AA-54DB-4FED-859C-9ED9B6B50FCB}"/>
    <hyperlink ref="O22" r:id="rId17" xr:uid="{618BFAD4-F08E-45EF-B815-973080DCEA75}"/>
    <hyperlink ref="N18" r:id="rId18" xr:uid="{A1761074-9F6C-4F20-9A6E-D9ADFFC9A450}"/>
    <hyperlink ref="O18" r:id="rId19" xr:uid="{5C7909C4-F8BF-48F6-9D5C-BECEB5B65B29}"/>
    <hyperlink ref="N19" r:id="rId20" xr:uid="{86156363-25A6-4354-9C9C-1CAD6E9BD900}"/>
    <hyperlink ref="O19" r:id="rId21" xr:uid="{EEC56A7F-547C-4E07-960F-5EBB7208F895}"/>
    <hyperlink ref="N20" r:id="rId22" xr:uid="{374F490E-DAF2-4ED1-85C3-9A0414849D36}"/>
    <hyperlink ref="O20" r:id="rId23" xr:uid="{76C2301D-E3BD-4F65-9338-19150136B865}"/>
    <hyperlink ref="N21" r:id="rId24" xr:uid="{FB7F0268-C778-4912-9AB4-FD69CB1F67D2}"/>
    <hyperlink ref="O21" r:id="rId25" xr:uid="{A8ADD5BA-5D0D-402E-B820-18972B72D134}"/>
    <hyperlink ref="N3" r:id="rId26" xr:uid="{84649739-7FEC-4F0F-870A-7E67966AFE41}"/>
    <hyperlink ref="O3" r:id="rId27" xr:uid="{D12CD354-A1F0-4287-A602-BD02D1BD42DE}"/>
    <hyperlink ref="N7" r:id="rId28" xr:uid="{FA947DF9-5563-4F61-929B-A4A6048F1A8C}"/>
    <hyperlink ref="N5" r:id="rId29" xr:uid="{6E34907F-7B2B-4FBD-8AEE-67F008658623}"/>
    <hyperlink ref="N25" r:id="rId30" xr:uid="{CA0B39A1-B9DC-41B1-9F76-E388A3721DC7}"/>
    <hyperlink ref="O25" r:id="rId31" xr:uid="{C80FE587-7F19-453B-83CC-993278A73A59}"/>
    <hyperlink ref="N24" r:id="rId32" xr:uid="{B81CA841-C297-4595-AF63-B6BF4D76D569}"/>
    <hyperlink ref="O24" r:id="rId33" xr:uid="{D5CF3A4E-9AA3-4D35-831C-88E9733D369B}"/>
    <hyperlink ref="N23" r:id="rId34" xr:uid="{BE5439D8-5E0D-42C6-B97E-5B78933C73DB}"/>
    <hyperlink ref="O23" r:id="rId35" xr:uid="{EB41460B-5C09-4048-85DD-31D8AD27871E}"/>
    <hyperlink ref="N26" r:id="rId36" xr:uid="{4B02DA80-33A9-4404-9673-BB2482DF564C}"/>
    <hyperlink ref="O26" r:id="rId37" xr:uid="{A1007876-9533-42A0-B56A-BE5D4DB7D9FA}"/>
    <hyperlink ref="O11" r:id="rId38" xr:uid="{F9B54519-7776-463F-BE0F-DA77F51E89AD}"/>
    <hyperlink ref="N28" r:id="rId39" xr:uid="{EA0F134F-FC8F-4414-B561-EFD0CFF4965E}"/>
    <hyperlink ref="O28" r:id="rId40" xr:uid="{44BD55E7-F49E-48A1-9DCF-2FA79E2D2890}"/>
    <hyperlink ref="N30" r:id="rId41" xr:uid="{F1370FB8-E0F5-439C-91CB-323283CA93A2}"/>
    <hyperlink ref="O30" r:id="rId42" xr:uid="{5FA08BCE-CF6B-483B-92A1-B95B372A633E}"/>
    <hyperlink ref="N29" r:id="rId43" xr:uid="{F86EE092-17B7-4028-8745-3CC04B0FCD4C}"/>
    <hyperlink ref="O29" r:id="rId44" xr:uid="{8455AE0B-5D0B-4C2C-BB51-C758D1A5C191}"/>
    <hyperlink ref="N38" r:id="rId45" xr:uid="{4CF56CBF-732C-4837-B550-C5F96B6072C7}"/>
    <hyperlink ref="O38" r:id="rId46" xr:uid="{3C8DEE50-6BE5-4C66-928B-9FE57380D21A}"/>
    <hyperlink ref="N31" r:id="rId47" xr:uid="{4771C75F-BD41-455A-A045-A3763912239F}"/>
    <hyperlink ref="O31" r:id="rId48" xr:uid="{97C94719-D566-4486-8A13-686B9F1370A2}"/>
    <hyperlink ref="N37" r:id="rId49" xr:uid="{517D2E6D-2678-4F7B-9502-AC14D9CDA3A3}"/>
    <hyperlink ref="O37" r:id="rId50" xr:uid="{2799FC80-A9F6-4009-986D-5AB53F07F247}"/>
    <hyperlink ref="N32" r:id="rId51" xr:uid="{EFEAFD3F-D6EA-4D82-AA2D-CFD70B63A10B}"/>
    <hyperlink ref="O32" r:id="rId52" xr:uid="{D854AECE-BF5D-4AEE-9BD2-1BC4869B75DE}"/>
    <hyperlink ref="N33" r:id="rId53" xr:uid="{2FC8D1FF-3D47-4679-954A-F57385B13C82}"/>
    <hyperlink ref="O33" r:id="rId54" xr:uid="{3400E7C5-E630-44B0-B3DB-679A500F6427}"/>
    <hyperlink ref="N42" r:id="rId55" xr:uid="{C0E61012-8F1C-4529-8989-115695F72A85}"/>
    <hyperlink ref="O42" r:id="rId56" xr:uid="{4BD049E4-F163-4835-9D17-30D1E5127ECA}"/>
    <hyperlink ref="N27" r:id="rId57" xr:uid="{1D04BAF2-559B-47B1-915E-E7AA0684ECBA}"/>
    <hyperlink ref="O27" r:id="rId58" xr:uid="{B4B29C32-5244-4E1F-9E67-0BB963655605}"/>
    <hyperlink ref="N6" r:id="rId59" xr:uid="{19A04A4B-5940-4796-B8E8-519810489514}"/>
    <hyperlink ref="N45" r:id="rId60" xr:uid="{0FC21795-2442-44BF-A025-B8279B56532F}"/>
    <hyperlink ref="O45" r:id="rId61" xr:uid="{84B583B3-FB8D-4D8A-AC13-A31C37B77184}"/>
    <hyperlink ref="N43" r:id="rId62" xr:uid="{F707CD78-0679-4FF9-B1D2-ED9D3407D7C9}"/>
    <hyperlink ref="N44" r:id="rId63" xr:uid="{AD90E97F-3CDD-4871-832E-B12CD787F66B}"/>
    <hyperlink ref="O44" r:id="rId64" xr:uid="{986504E9-E87B-4075-BE7D-722937AD0177}"/>
    <hyperlink ref="N46" r:id="rId65" xr:uid="{F251DF6F-2B23-4937-9F3A-339DF137F655}"/>
    <hyperlink ref="O46" r:id="rId66" xr:uid="{FEDD9ABC-7D62-473D-824E-DF523A222FA5}"/>
    <hyperlink ref="N47" r:id="rId67" xr:uid="{9B1DEC7D-C2D2-4268-BF36-29B14D918942}"/>
    <hyperlink ref="O47" r:id="rId68" display="http://www.chipquik.com/msds/SMDSWLF.020 4OZ.pdf" xr:uid="{242A533D-0778-4287-A3B3-B46F13D61BA8}"/>
    <hyperlink ref="N17" r:id="rId69" xr:uid="{DB9401D6-E7CF-4BBB-A76F-3C1A80297751}"/>
    <hyperlink ref="O17" r:id="rId70" xr:uid="{896C8B74-69A7-47CE-B019-EEF0CD4B110E}"/>
    <hyperlink ref="N4" r:id="rId71" xr:uid="{F297E019-138D-40E7-9E0D-679077BE3984}"/>
    <hyperlink ref="O4" r:id="rId72" xr:uid="{2E806C68-B68A-4ED4-A4DF-8815BD30BF14}"/>
    <hyperlink ref="N34" r:id="rId73" xr:uid="{90A78097-3041-4638-94B6-B73ED7A8D2F9}"/>
    <hyperlink ref="O34" r:id="rId74" xr:uid="{9CF8E2C6-AF04-45DC-99D3-A1CC19E3687C}"/>
    <hyperlink ref="N35" r:id="rId75" xr:uid="{686EDF04-ACCE-4801-85A2-6FC9CC600C3B}"/>
    <hyperlink ref="O35" r:id="rId76" xr:uid="{DFA9ABC2-F006-4FA7-88D2-8AE0B0810C30}"/>
    <hyperlink ref="N36" r:id="rId77" xr:uid="{718B11E1-9B1E-4AD9-AF17-F61860605C7F}"/>
    <hyperlink ref="O36" r:id="rId78" xr:uid="{DD482A90-6EAC-4DC1-B50A-784034770417}"/>
    <hyperlink ref="N39" r:id="rId79" xr:uid="{732DD3B1-243D-4C62-A961-20575102451B}"/>
    <hyperlink ref="O39" r:id="rId80" xr:uid="{5B25BDEE-925D-44F9-8AC9-AA85B74CBE1B}"/>
    <hyperlink ref="N40" r:id="rId81" xr:uid="{117E9CE5-E0B5-4D56-8974-C41E3BED9EAC}"/>
    <hyperlink ref="O40" r:id="rId82" xr:uid="{5AC57694-7AF5-4073-B8E0-E9AEDDD4E56E}"/>
    <hyperlink ref="N41" r:id="rId83" xr:uid="{710CA1D4-6010-41EF-99BD-78EB344A88C0}"/>
    <hyperlink ref="O41" r:id="rId84" xr:uid="{83795952-4FFB-469B-90EC-8DA58BD062F2}"/>
    <hyperlink ref="N10" r:id="rId85" xr:uid="{A12C2E27-D0F4-4E8A-BB56-9550C2B32885}"/>
    <hyperlink ref="O10" r:id="rId86" xr:uid="{3E38F5F8-B989-4334-ADA2-9E791B5D567F}"/>
  </hyperlinks>
  <pageMargins left="0.7" right="0.7" top="0.75" bottom="0.75" header="0.3" footer="0.3"/>
  <tableParts count="1">
    <tablePart r:id="rId8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Braidan Duffy</dc:creator>
  <cp:lastModifiedBy>Braidan Duffy</cp:lastModifiedBy>
  <dcterms:created xsi:type="dcterms:W3CDTF">2019-05-30T00:07:19Z</dcterms:created>
  <dcterms:modified xsi:type="dcterms:W3CDTF">2019-06-10T17:55:18Z</dcterms:modified>
</cp:coreProperties>
</file>