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ltech-my.sharepoint.com/personal/bduffy2018_fit_edu/Documents/Projects/Project Poseidon/Project Thetis/Documentation/"/>
    </mc:Choice>
  </mc:AlternateContent>
  <xr:revisionPtr revIDLastSave="294" documentId="8_{04E69444-1BF6-4EF0-89F5-8AA62A85D8F0}" xr6:coauthVersionLast="47" xr6:coauthVersionMax="47" xr10:uidLastSave="{F394CB79-8B91-4F9A-A5A5-BCA7774D261E}"/>
  <bookViews>
    <workbookView xWindow="3000" yWindow="3000" windowWidth="23040" windowHeight="12204" xr2:uid="{5DD36BB1-49BA-4252-812A-08FD490DA7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J22" i="1"/>
  <c r="J6" i="1"/>
  <c r="J23" i="1"/>
  <c r="J15" i="1"/>
  <c r="J8" i="1"/>
  <c r="J5" i="1"/>
  <c r="J21" i="1"/>
  <c r="J2" i="1"/>
  <c r="J12" i="1"/>
  <c r="J11" i="1"/>
  <c r="J16" i="1"/>
  <c r="J20" i="1"/>
  <c r="J7" i="1"/>
  <c r="J14" i="1"/>
  <c r="J19" i="1"/>
  <c r="J3" i="1"/>
  <c r="J10" i="1"/>
  <c r="J9" i="1"/>
  <c r="J4" i="1"/>
  <c r="J18" i="1"/>
  <c r="J17" i="1"/>
  <c r="J13" i="1"/>
  <c r="J24" i="1" l="1"/>
</calcChain>
</file>

<file path=xl/sharedStrings.xml><?xml version="1.0" encoding="utf-8"?>
<sst xmlns="http://schemas.openxmlformats.org/spreadsheetml/2006/main" count="227" uniqueCount="181">
  <si>
    <t>Item</t>
  </si>
  <si>
    <t>Manufactor Part Number</t>
  </si>
  <si>
    <t>Supplier</t>
  </si>
  <si>
    <t>Supplier Part Number</t>
  </si>
  <si>
    <t>Value</t>
  </si>
  <si>
    <t>Package</t>
  </si>
  <si>
    <t>Quantity</t>
  </si>
  <si>
    <t>Location</t>
  </si>
  <si>
    <t>Datasheet</t>
  </si>
  <si>
    <t>Notes</t>
  </si>
  <si>
    <t>ESP32-S2-WROOM</t>
  </si>
  <si>
    <t>DigiKey</t>
  </si>
  <si>
    <t>1965-ESP32-S2-WROOMCT-ND</t>
  </si>
  <si>
    <t>U3</t>
  </si>
  <si>
    <t>SMT</t>
  </si>
  <si>
    <t>https://www.digikey.com/en/products/detail/espressif-systems/ESP32-S2-WROOM/11613143</t>
  </si>
  <si>
    <t>https://www.espressif.com/sites/default/files/documentation/esp32-s2-wroom_esp32-s2-wroom-i_datasheet_en.pdf</t>
  </si>
  <si>
    <t xml:space="preserve"> </t>
  </si>
  <si>
    <t>Resistor</t>
  </si>
  <si>
    <t>RNCP0603FTD10K0</t>
  </si>
  <si>
    <t>Digikey</t>
  </si>
  <si>
    <t>RNCP0603FTD10K0CT-ND</t>
  </si>
  <si>
    <t>10 kΩ</t>
  </si>
  <si>
    <t>0603</t>
  </si>
  <si>
    <t>https://www.digikey.com/product-detail/en/stackpole-electronics-inc/RNCP0603FTD10K0/RNCP0603FTD10K0CT-ND/2240478</t>
  </si>
  <si>
    <t>https://www.seielect.com/catalog/sei-rncp.pdf</t>
  </si>
  <si>
    <t>0.125W</t>
  </si>
  <si>
    <t>Unit Price</t>
  </si>
  <si>
    <t>Total Price</t>
  </si>
  <si>
    <t>CRCW06031M00FKEAC</t>
  </si>
  <si>
    <t>541-5248-1-ND</t>
  </si>
  <si>
    <t>1M</t>
  </si>
  <si>
    <t>0.1W</t>
  </si>
  <si>
    <t>Name</t>
  </si>
  <si>
    <t>R10, R12</t>
  </si>
  <si>
    <t>Capacitor</t>
  </si>
  <si>
    <t>885012206026</t>
  </si>
  <si>
    <t>732-7945-1-ND</t>
  </si>
  <si>
    <t>1 uF</t>
  </si>
  <si>
    <t>https://www.digikey.com/product-detail/en/wurth-electronics-inc/885012206026/732-7945-1-ND/5454572</t>
  </si>
  <si>
    <t>https://katalog.we-online.de/pbs/datasheet/885012206026.pdf</t>
  </si>
  <si>
    <t>10V X7R</t>
  </si>
  <si>
    <t>LED</t>
  </si>
  <si>
    <t>SML-D12P8WT86C</t>
  </si>
  <si>
    <t>SML-D12P8WT86CCT-ND</t>
  </si>
  <si>
    <t>GRN</t>
  </si>
  <si>
    <t>https://www.digikey.com/product-detail/en/rohm-semiconductor/SML-D12P8WT86C/SML-D12P8WT86CCT-ND/9090464</t>
  </si>
  <si>
    <t>https://www.rohm.com/datasheet/SML-D12P8W(C)/sml-d12x8(c)-e</t>
  </si>
  <si>
    <t>2.2Vf</t>
  </si>
  <si>
    <t>D1, D2, D3</t>
  </si>
  <si>
    <t>150060BS55040</t>
  </si>
  <si>
    <t>732-12013-1-ND</t>
  </si>
  <si>
    <t>https://www.digikey.com/product-detail/en/wurth-electronics-inc/150060BS55040/732-12013-1-ND/8557223</t>
  </si>
  <si>
    <t>https://katalog.we-online.de/pbs/datasheet/150060BS55040.pdf</t>
  </si>
  <si>
    <t>3.2Vf</t>
  </si>
  <si>
    <t>BLU</t>
  </si>
  <si>
    <t>ESR03EZPJ102</t>
  </si>
  <si>
    <t>RHM1.0KDCT-ND</t>
  </si>
  <si>
    <t>1 kΩ</t>
  </si>
  <si>
    <t>https://www.digikey.com/product-detail/en/rohm-semiconductor/ESR03EZPJ102/RHM1.0KDCT-ND/1762924</t>
  </si>
  <si>
    <t>https://www.rohm.com/datasheet/ESR01MZPF/esr-e</t>
  </si>
  <si>
    <t>0.25W</t>
  </si>
  <si>
    <t>D8</t>
  </si>
  <si>
    <t>KMR221GLFS</t>
  </si>
  <si>
    <t>401-1427-1-ND</t>
  </si>
  <si>
    <t>SPST-NO</t>
  </si>
  <si>
    <t>SMD</t>
  </si>
  <si>
    <t>0.05A 32V</t>
  </si>
  <si>
    <t>https://www.digikey.com/en/products/detail/c-k/KMR221GLFS/550472?s=N4IgTCBcDaICwAYCMBaJcwHY0oHIBEQBdAXyA</t>
  </si>
  <si>
    <t>https://www.ckswitches.com/media/1479/kmr2.pdf</t>
  </si>
  <si>
    <t>S2, S3, S4</t>
  </si>
  <si>
    <t>Microcontroller</t>
  </si>
  <si>
    <t>R13, R1, R6, R7</t>
  </si>
  <si>
    <t>MOSFET - P-Channel</t>
  </si>
  <si>
    <t>Button - Momentary</t>
  </si>
  <si>
    <t>AOSS21311C</t>
  </si>
  <si>
    <t>785-AOSS21311CCT-ND</t>
  </si>
  <si>
    <t>Q1, Q2</t>
  </si>
  <si>
    <t>SOT-23-3</t>
  </si>
  <si>
    <t>https://www.digikey.com/en/products/detail/AOSS21311C/785-AOSS21311CCT-ND/11567496?itemSeq=384085521</t>
  </si>
  <si>
    <t>http://aosmd.com/res/data_sheets/AOSS21311C.pdf</t>
  </si>
  <si>
    <t>Vgs = -1.7V, 30V, 4.3A</t>
  </si>
  <si>
    <t>BAT400D-7-F</t>
  </si>
  <si>
    <t>BAT400D-FDICT-ND</t>
  </si>
  <si>
    <t>SOT23-3</t>
  </si>
  <si>
    <t>https://www.digikey.com/product-detail/en/diodes-incorporated/BAT400D-7-F/BAT400D-FDICT-ND/725055</t>
  </si>
  <si>
    <t>https://www.diodes.com/assets/Datasheets/ds30182.pdf</t>
  </si>
  <si>
    <t>40V, 500mA</t>
  </si>
  <si>
    <t>Diode - Schottky</t>
  </si>
  <si>
    <t>D4</t>
  </si>
  <si>
    <t>RC0603FR-07100KL</t>
  </si>
  <si>
    <t>311-100KHRCT-ND</t>
  </si>
  <si>
    <t>R15, R16</t>
  </si>
  <si>
    <t>https://www.digikey.com/en/products/detail/yageo/RC0603FR-07100KL/726889?s=N4IgTCBcDaIMwEYEFoEAY0GkASAlAwgCrIByAIiALoC%2BQA</t>
  </si>
  <si>
    <t>https://www.yageo.com/upload/media/product/productsearch/datasheet/rchip/PYu-RC_Group_51_RoHS_L_11.pdf</t>
  </si>
  <si>
    <t>SOT223</t>
  </si>
  <si>
    <t>AZ1117H-3.3TRE1</t>
  </si>
  <si>
    <t>LDO 1A max</t>
  </si>
  <si>
    <t>AZ1117H-3.3TRE1DICT-ND</t>
  </si>
  <si>
    <t>U2</t>
  </si>
  <si>
    <t>https://www.digikey.com/en/products/detail/diodes-incorporated/AZ1117H-3-3TRE1/4471000?s=N4IgTCBcDaIIIC0CMKDsAJAtAZgHTYBUAlAUSRAF0BfIA</t>
  </si>
  <si>
    <t>https://media.digikey.com/pdf/Data%20Sheets/Diodes%20PDFs/AZ1117_Rev5.3_Jan2019_DS.pdf</t>
  </si>
  <si>
    <t>SML-D12U1WT86</t>
  </si>
  <si>
    <t>SML-D12U1WT86CT-ND</t>
  </si>
  <si>
    <t>RED</t>
  </si>
  <si>
    <t>https://www.digikey.com/product-detail/en/rohm-semiconductor/SML-D12U1WT86/SML-D12U1WT86CT-ND/5843858</t>
  </si>
  <si>
    <t>https://www.rohm.com/datasheet/SML-D12U1W</t>
  </si>
  <si>
    <t>ASMT-RA45-AP932</t>
  </si>
  <si>
    <t>516-3217-1-ND</t>
  </si>
  <si>
    <t>AMB</t>
  </si>
  <si>
    <t>https://www.digikey.com/product-detail/en/broadcom-limited/ASMT-RA45-AP932/516-3217-1-ND/5277725</t>
  </si>
  <si>
    <t>https://docs.broadcom.com/docs/AV02-0378EN</t>
  </si>
  <si>
    <t>2Vf</t>
  </si>
  <si>
    <t>D5</t>
  </si>
  <si>
    <t>Battery Controller</t>
  </si>
  <si>
    <t>MCP73831T-2ACI/OT</t>
  </si>
  <si>
    <t>MCP73831T-2ACI/OTCT-ND</t>
  </si>
  <si>
    <t>1S</t>
  </si>
  <si>
    <t>SOT23-5</t>
  </si>
  <si>
    <t>https://www.digikey.com/en/products/detail/microchip-technology/mcp73831t-2aci-ot/964301</t>
  </si>
  <si>
    <t>http://www.microchip.com/mymicrochip/filehandler.aspx?ddocname=en025112</t>
  </si>
  <si>
    <t>1S LiPo</t>
  </si>
  <si>
    <t>U5</t>
  </si>
  <si>
    <t>ERJ-3GEYJ202V</t>
  </si>
  <si>
    <t>P2.0KGCT-ND</t>
  </si>
  <si>
    <t>2 kΩ</t>
  </si>
  <si>
    <t>https://www.digikey.com/product-detail/en/panasonic-electronic-components/ERJ-3GEYJ202V/P2.0KGCT-ND/135064</t>
  </si>
  <si>
    <t>http://industrial.panasonic.com/www-cgi/jvcr13pz.cgi?E+PZ+3+AOA0001+ERJ3GEYJ202V+7+WW</t>
  </si>
  <si>
    <t>R5</t>
  </si>
  <si>
    <t>ZRB18AR61E106ME01L</t>
  </si>
  <si>
    <t>490-10991-1-ND</t>
  </si>
  <si>
    <t>10 uF</t>
  </si>
  <si>
    <t>https://www.digikey.com/product-detail/en/murata-electronics-north-america/ZRB18AR61E106ME01L/490-10991-1-ND/5321192</t>
  </si>
  <si>
    <t>https://search.murata.co.jp/Ceramy/image/img/A01X/G101/ENG/ZRB18AR61E106ME01-01.pdf</t>
  </si>
  <si>
    <t>25V X5R</t>
  </si>
  <si>
    <t>IMU</t>
  </si>
  <si>
    <t>Adafruit</t>
  </si>
  <si>
    <t>2472</t>
  </si>
  <si>
    <t>BNO055</t>
  </si>
  <si>
    <t>U4</t>
  </si>
  <si>
    <t>https://www.adafruit.com/product/2472</t>
  </si>
  <si>
    <t>https://learn.adafruit.com/adafruit-bno055-absolute-orientation-sensor/downloads</t>
  </si>
  <si>
    <t>Breakout board soldered to back of PCB</t>
  </si>
  <si>
    <t>PA6H</t>
  </si>
  <si>
    <t>790</t>
  </si>
  <si>
    <t>MTK3339 GPS</t>
  </si>
  <si>
    <t>Radio - GPS</t>
  </si>
  <si>
    <t>U6</t>
  </si>
  <si>
    <t>https://www.adafruit.com/product/790</t>
  </si>
  <si>
    <t>100kΩ</t>
  </si>
  <si>
    <t>R2, R3, R4, R11, R14, R20, R21</t>
  </si>
  <si>
    <t>D6, D7</t>
  </si>
  <si>
    <t>Storage - NAND Flash</t>
  </si>
  <si>
    <t>LCSC</t>
  </si>
  <si>
    <t>U7</t>
  </si>
  <si>
    <t>1 GB</t>
  </si>
  <si>
    <t>XTSD08GLGEAG</t>
  </si>
  <si>
    <t>C558840</t>
  </si>
  <si>
    <t>https://lcsc.com/product-detail/NAND-FLASH_XTX-XTSD08GLGEAG_C558840.html</t>
  </si>
  <si>
    <t>https://datasheet.lcsc.com/lcsc/2005251034_XTX-XTSD08GLGEAG_C558840.pdf</t>
  </si>
  <si>
    <t>1 GB, treat as SD card in SW</t>
  </si>
  <si>
    <t>Connector - USB-C</t>
  </si>
  <si>
    <t>USB4105-GF-A</t>
  </si>
  <si>
    <t>2073-USB4105-GF-ATR-ND</t>
  </si>
  <si>
    <t>J1</t>
  </si>
  <si>
    <t>https://www.digikey.com/en/products/detail/USB4105-GF-A/2073-USB4105-GF-ACT-ND/11198510?itemSeq=384086198</t>
  </si>
  <si>
    <t>https://gct.co/files/specs/usb4105-spec.pdf</t>
  </si>
  <si>
    <t>USB2.0, USB-C receptacle</t>
  </si>
  <si>
    <t>MCT06030C5101FP500</t>
  </si>
  <si>
    <t>749-1663-1-ND</t>
  </si>
  <si>
    <t>5.1 kΩ</t>
  </si>
  <si>
    <t>https://www.digikey.com/product-detail/en/vishay-beyschlag/MCT06030C5101FP500/749-1663-1-ND/7347971</t>
  </si>
  <si>
    <t>http://www.vishay.com/docs/28705/mcx0x0xpro.pdf</t>
  </si>
  <si>
    <t>R7, R8</t>
  </si>
  <si>
    <t>C1, C2, C5</t>
  </si>
  <si>
    <t>C4, C8, C3, C6, C7, C9</t>
  </si>
  <si>
    <t>Total</t>
  </si>
  <si>
    <t>Regulator - LDO</t>
  </si>
  <si>
    <t>3V3</t>
  </si>
  <si>
    <t>https://www.digikey.com/en/products/detail/vishay-dale/CRCW06031M00FKEAC/7924860?s=N4IgTCBcDaIKwBYCMBaOYEA4WoHIBEQBdAXyA</t>
  </si>
  <si>
    <t>https://www.vishay.com/docs/28773/crcwce3.pdf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</si>
</sst>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1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44" fontId="0" fillId="0" borderId="0" xfId="1" applyFont="1"/>
    <xf numFmtId="0" fontId="3" fillId="0" borderId="1" xfId="0" applyFont="1" applyFill="1" applyBorder="1"/>
    <xf numFmtId="44" fontId="3" fillId="0" borderId="0" xfId="1" applyFont="1"/>
    <xf numFmtId="0" fontId="3" fillId="0" borderId="0" xfId="1" applyNumberFormat="1" applyFont="1"/>
    <xf numFmtId="0" fontId="2" fillId="2" borderId="3" xfId="2" applyFont="1" applyBorder="1" applyAlignment="1">
      <alignment horizontal="left" vertical="center"/>
    </xf>
    <xf numFmtId="0" fontId="2" fillId="2" borderId="4" xfId="2" applyFont="1" applyBorder="1" applyAlignment="1">
      <alignment horizontal="left" vertical="center"/>
    </xf>
    <xf numFmtId="44" fontId="2" fillId="2" borderId="4" xfId="1" applyFont="1" applyFill="1" applyBorder="1" applyAlignment="1">
      <alignment horizontal="left" vertical="center"/>
    </xf>
    <xf numFmtId="0" fontId="2" fillId="2" borderId="5" xfId="2" applyFont="1" applyBorder="1" applyAlignment="1">
      <alignment horizontal="left" vertical="center"/>
    </xf>
    <xf numFmtId="0" fontId="0" fillId="0" borderId="6" xfId="0" applyBorder="1"/>
    <xf numFmtId="0" fontId="0" fillId="0" borderId="2" xfId="0" applyBorder="1"/>
    <xf numFmtId="0" fontId="0" fillId="0" borderId="2" xfId="0" applyFill="1" applyBorder="1"/>
    <xf numFmtId="44" fontId="0" fillId="0" borderId="2" xfId="1" applyFont="1" applyBorder="1"/>
    <xf numFmtId="0" fontId="5" fillId="0" borderId="2" xfId="3" applyBorder="1"/>
    <xf numFmtId="0" fontId="0" fillId="0" borderId="7" xfId="0" applyBorder="1"/>
    <xf numFmtId="0" fontId="0" fillId="0" borderId="2" xfId="0" applyBorder="1" applyAlignment="1">
      <alignment horizontal="left"/>
    </xf>
    <xf numFmtId="0" fontId="0" fillId="0" borderId="2" xfId="0" quotePrefix="1" applyBorder="1"/>
    <xf numFmtId="0" fontId="0" fillId="0" borderId="2" xfId="0" quotePrefix="1" applyBorder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2" xfId="0" applyFill="1" applyBorder="1" applyAlignment="1">
      <alignment horizontal="left"/>
    </xf>
    <xf numFmtId="14" fontId="0" fillId="0" borderId="7" xfId="0" applyNumberFormat="1" applyBorder="1" applyAlignment="1">
      <alignment horizontal="left"/>
    </xf>
    <xf numFmtId="0" fontId="0" fillId="0" borderId="8" xfId="0" applyFill="1" applyBorder="1"/>
    <xf numFmtId="0" fontId="0" fillId="0" borderId="9" xfId="0" applyBorder="1"/>
    <xf numFmtId="0" fontId="0" fillId="0" borderId="9" xfId="0" applyFill="1" applyBorder="1"/>
    <xf numFmtId="44" fontId="0" fillId="0" borderId="9" xfId="1" applyFont="1" applyBorder="1"/>
    <xf numFmtId="0" fontId="5" fillId="0" borderId="9" xfId="3" applyBorder="1"/>
    <xf numFmtId="0" fontId="0" fillId="0" borderId="10" xfId="0" applyFill="1" applyBorder="1"/>
  </cellXfs>
  <cellStyles count="4">
    <cellStyle name="Accent1" xfId="2" builtinId="29"/>
    <cellStyle name="Currency" xfId="1" builtinId="4"/>
    <cellStyle name="Hyperlink" xfId="3" builtinId="8"/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8DF523-C173-4FF9-8330-8F3B3F37707F}" name="Table2" displayName="Table2" ref="A1:M23" totalsRowShown="0" headerRowDxfId="0" headerRowBorderDxfId="15" tableBorderDxfId="16" totalsRowBorderDxfId="14" headerRowCellStyle="Accent1">
  <autoFilter ref="A1:M23" xr:uid="{DE8DF523-C173-4FF9-8330-8F3B3F37707F}"/>
  <sortState xmlns:xlrd2="http://schemas.microsoft.com/office/spreadsheetml/2017/richdata2" ref="A2:M23">
    <sortCondition ref="A1:A23"/>
  </sortState>
  <tableColumns count="13">
    <tableColumn id="1" xr3:uid="{5A28B3E4-4472-4012-B8D3-42B05A50C926}" name="Item" dataDxfId="13"/>
    <tableColumn id="2" xr3:uid="{D76CA5A1-CF9E-4709-9905-AD0C37D3220B}" name="Manufactor Part Number" dataDxfId="12"/>
    <tableColumn id="3" xr3:uid="{53E8929B-F2CD-445B-BF7C-A3579F46C4C0}" name="Supplier" dataDxfId="11"/>
    <tableColumn id="4" xr3:uid="{33A6A65D-7462-4B75-A5C7-829F825C52D0}" name="Supplier Part Number" dataDxfId="10"/>
    <tableColumn id="5" xr3:uid="{817756D7-3995-4FE5-9CF9-1B50D5E53CD8}" name="Name" dataDxfId="9"/>
    <tableColumn id="6" xr3:uid="{5FE183B4-4553-4A34-AA8C-71EFD405BA76}" name="Value" dataDxfId="8"/>
    <tableColumn id="7" xr3:uid="{BEE0C718-DAEF-47E0-8F18-D4AA700C9D86}" name="Package" dataDxfId="7"/>
    <tableColumn id="8" xr3:uid="{607604C4-B604-4566-BE47-43CE5D82AD45}" name="Unit Price" dataDxfId="6" dataCellStyle="Currency"/>
    <tableColumn id="9" xr3:uid="{8D83E875-117C-4AF4-823C-9192175F4ED6}" name="Quantity" dataDxfId="5"/>
    <tableColumn id="10" xr3:uid="{FFFF5F85-5551-414F-91DF-8FE97DB779F0}" name="Total Price" dataDxfId="4" dataCellStyle="Currency">
      <calculatedColumnFormula>H2*I2</calculatedColumnFormula>
    </tableColumn>
    <tableColumn id="11" xr3:uid="{C20B3485-C948-40FB-8A65-CB8104BD7C30}" name="Location" dataDxfId="3"/>
    <tableColumn id="12" xr3:uid="{95BE3E20-6318-45DF-98EE-1170EF0D7F9F}" name="Datasheet" dataDxfId="2"/>
    <tableColumn id="13" xr3:uid="{87A587EF-C3DE-4E5C-AAB5-172D8D088404}" name="Not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aosmd.com/res/data_sheets/AOSS21311C.pdf" TargetMode="External"/><Relationship Id="rId18" Type="http://schemas.openxmlformats.org/officeDocument/2006/relationships/hyperlink" Target="https://media.digikey.com/pdf/Data%20Sheets/Diodes%20PDFs/AZ1117_Rev5.3_Jan2019_DS.pdf" TargetMode="External"/><Relationship Id="rId26" Type="http://schemas.openxmlformats.org/officeDocument/2006/relationships/hyperlink" Target="http://industrial.panasonic.com/www-cgi/jvcr13pz.cgi?E+PZ+3+AOA0001+ERJ3GEYJ202V+7+WW" TargetMode="External"/><Relationship Id="rId39" Type="http://schemas.openxmlformats.org/officeDocument/2006/relationships/table" Target="../tables/table1.xml"/><Relationship Id="rId21" Type="http://schemas.openxmlformats.org/officeDocument/2006/relationships/hyperlink" Target="https://www.digikey.com/product-detail/en/broadcom-limited/ASMT-RA45-AP932/516-3217-1-ND/5277725" TargetMode="External"/><Relationship Id="rId34" Type="http://schemas.openxmlformats.org/officeDocument/2006/relationships/hyperlink" Target="https://datasheet.lcsc.com/lcsc/2005251034_XTX-XTSD08GLGEAG_C558840.pdf" TargetMode="External"/><Relationship Id="rId7" Type="http://schemas.openxmlformats.org/officeDocument/2006/relationships/hyperlink" Target="https://www.digikey.com/product-detail/en/wurth-electronics-inc/150060BS55040/732-12013-1-ND/8557223" TargetMode="External"/><Relationship Id="rId12" Type="http://schemas.openxmlformats.org/officeDocument/2006/relationships/hyperlink" Target="https://www.digikey.com/en/products/detail/AOSS21311C/785-AOSS21311CCT-ND/11567496?itemSeq=384085521" TargetMode="External"/><Relationship Id="rId17" Type="http://schemas.openxmlformats.org/officeDocument/2006/relationships/hyperlink" Target="https://www.digikey.com/en/products/detail/diodes-incorporated/AZ1117H-3-3TRE1/4471000?s=N4IgTCBcDaIIIC0CMKDsAJAtAZgHTYBUAlAUSRAF0BfIA" TargetMode="External"/><Relationship Id="rId25" Type="http://schemas.openxmlformats.org/officeDocument/2006/relationships/hyperlink" Target="https://www.digikey.com/product-detail/en/panasonic-electronic-components/ERJ-3GEYJ202V/P2.0KGCT-ND/135064" TargetMode="External"/><Relationship Id="rId33" Type="http://schemas.openxmlformats.org/officeDocument/2006/relationships/hyperlink" Target="https://lcsc.com/product-detail/NAND-FLASH_XTX-XTSD08GLGEAG_C558840.html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seielect.com/catalog/sei-rncp.pdf" TargetMode="External"/><Relationship Id="rId16" Type="http://schemas.openxmlformats.org/officeDocument/2006/relationships/hyperlink" Target="https://www.yageo.com/upload/media/product/productsearch/datasheet/rchip/PYu-RC_Group_51_RoHS_L_11.pdf" TargetMode="External"/><Relationship Id="rId20" Type="http://schemas.openxmlformats.org/officeDocument/2006/relationships/hyperlink" Target="https://www.rohm.com/datasheet/SML-D12U1W" TargetMode="External"/><Relationship Id="rId29" Type="http://schemas.openxmlformats.org/officeDocument/2006/relationships/hyperlink" Target="https://learn.adafruit.com/adafruit-bno055-absolute-orientation-sensor/downloads" TargetMode="External"/><Relationship Id="rId1" Type="http://schemas.openxmlformats.org/officeDocument/2006/relationships/hyperlink" Target="https://www.digikey.com/product-detail/en/stackpole-electronics-inc/RNCP0603FTD10K0/RNCP0603FTD10K0CT-ND/2240478" TargetMode="External"/><Relationship Id="rId6" Type="http://schemas.openxmlformats.org/officeDocument/2006/relationships/hyperlink" Target="https://www.rohm.com/datasheet/SML-D12P8W(C)/sml-d12x8(c)-e" TargetMode="External"/><Relationship Id="rId11" Type="http://schemas.openxmlformats.org/officeDocument/2006/relationships/hyperlink" Target="https://www.ckswitches.com/media/1479/kmr2.pdf" TargetMode="External"/><Relationship Id="rId24" Type="http://schemas.openxmlformats.org/officeDocument/2006/relationships/hyperlink" Target="http://www.microchip.com/mymicrochip/filehandler.aspx?ddocname=en025112" TargetMode="External"/><Relationship Id="rId32" Type="http://schemas.openxmlformats.org/officeDocument/2006/relationships/hyperlink" Target="http://www.vishay.com/docs/28705/mcx0x0xpro.pdf" TargetMode="External"/><Relationship Id="rId37" Type="http://schemas.openxmlformats.org/officeDocument/2006/relationships/hyperlink" Target="https://www.vishay.com/docs/28773/crcwce3.pdf" TargetMode="External"/><Relationship Id="rId5" Type="http://schemas.openxmlformats.org/officeDocument/2006/relationships/hyperlink" Target="https://www.digikey.com/product-detail/en/rohm-semiconductor/SML-D12P8WT86C/SML-D12P8WT86CCT-ND/9090464" TargetMode="External"/><Relationship Id="rId15" Type="http://schemas.openxmlformats.org/officeDocument/2006/relationships/hyperlink" Target="https://www.diodes.com/assets/Datasheets/ds30182.pdf" TargetMode="External"/><Relationship Id="rId23" Type="http://schemas.openxmlformats.org/officeDocument/2006/relationships/hyperlink" Target="https://www.digikey.com/en/products/detail/microchip-technology/mcp73831t-2aci-ot/964301" TargetMode="External"/><Relationship Id="rId28" Type="http://schemas.openxmlformats.org/officeDocument/2006/relationships/hyperlink" Target="https://search.murata.co.jp/Ceramy/image/img/A01X/G101/ENG/ZRB18AR61E106ME01-01.pdf" TargetMode="External"/><Relationship Id="rId36" Type="http://schemas.openxmlformats.org/officeDocument/2006/relationships/hyperlink" Target="https://www.espressif.com/sites/default/files/documentation/esp32-s2-wroom_esp32-s2-wroom-i_datasheet_en.pdf" TargetMode="External"/><Relationship Id="rId10" Type="http://schemas.openxmlformats.org/officeDocument/2006/relationships/hyperlink" Target="https://www.rohm.com/datasheet/ESR01MZPF/esr-e" TargetMode="External"/><Relationship Id="rId19" Type="http://schemas.openxmlformats.org/officeDocument/2006/relationships/hyperlink" Target="https://www.digikey.com/product-detail/en/rohm-semiconductor/SML-D12U1WT86/SML-D12U1WT86CT-ND/5843858" TargetMode="External"/><Relationship Id="rId31" Type="http://schemas.openxmlformats.org/officeDocument/2006/relationships/hyperlink" Target="https://www.digikey.com/product-detail/en/vishay-beyschlag/MCT06030C5101FP500/749-1663-1-ND/7347971" TargetMode="External"/><Relationship Id="rId4" Type="http://schemas.openxmlformats.org/officeDocument/2006/relationships/hyperlink" Target="https://katalog.we-online.de/pbs/datasheet/885012206026.pdf" TargetMode="External"/><Relationship Id="rId9" Type="http://schemas.openxmlformats.org/officeDocument/2006/relationships/hyperlink" Target="https://www.digikey.com/product-detail/en/rohm-semiconductor/ESR03EZPJ102/RHM1.0KDCT-ND/1762924" TargetMode="External"/><Relationship Id="rId14" Type="http://schemas.openxmlformats.org/officeDocument/2006/relationships/hyperlink" Target="https://www.digikey.com/product-detail/en/diodes-incorporated/BAT400D-7-F/BAT400D-FDICT-ND/725055" TargetMode="External"/><Relationship Id="rId22" Type="http://schemas.openxmlformats.org/officeDocument/2006/relationships/hyperlink" Target="https://docs.broadcom.com/docs/AV02-0378EN" TargetMode="External"/><Relationship Id="rId27" Type="http://schemas.openxmlformats.org/officeDocument/2006/relationships/hyperlink" Target="https://www.digikey.com/product-detail/en/murata-electronics-north-america/ZRB18AR61E106ME01L/490-10991-1-ND/5321192" TargetMode="External"/><Relationship Id="rId30" Type="http://schemas.openxmlformats.org/officeDocument/2006/relationships/hyperlink" Target="https://www.adafruit.com/product/2472" TargetMode="External"/><Relationship Id="rId35" Type="http://schemas.openxmlformats.org/officeDocument/2006/relationships/hyperlink" Target="https://www.digikey.com/en/products/detail/espressif-systems/ESP32-S2-WROOM/11613143" TargetMode="External"/><Relationship Id="rId8" Type="http://schemas.openxmlformats.org/officeDocument/2006/relationships/hyperlink" Target="https://katalog.we-online.de/pbs/datasheet/150060BS55040.pdf" TargetMode="External"/><Relationship Id="rId3" Type="http://schemas.openxmlformats.org/officeDocument/2006/relationships/hyperlink" Target="https://www.digikey.com/product-detail/en/wurth-electronics-inc/885012206026/732-7945-1-ND/54545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AFA2-F32C-445F-8C47-FEBCE0769BCE}">
  <sheetPr>
    <pageSetUpPr fitToPage="1"/>
  </sheetPr>
  <dimension ref="A1:M24"/>
  <sheetViews>
    <sheetView tabSelected="1" workbookViewId="0">
      <selection activeCell="D11" sqref="D11"/>
    </sheetView>
  </sheetViews>
  <sheetFormatPr defaultRowHeight="14.4" x14ac:dyDescent="0.3"/>
  <cols>
    <col min="1" max="1" width="18.5546875" bestFit="1" customWidth="1"/>
    <col min="2" max="2" width="24.77734375" bestFit="1" customWidth="1"/>
    <col min="3" max="3" width="10.109375" bestFit="1" customWidth="1"/>
    <col min="4" max="4" width="26.77734375" bestFit="1" customWidth="1"/>
    <col min="5" max="5" width="25.5546875" bestFit="1" customWidth="1"/>
    <col min="7" max="7" width="9.88671875" customWidth="1"/>
    <col min="8" max="8" width="12.33203125" style="1" customWidth="1"/>
    <col min="9" max="9" width="10.21875" customWidth="1"/>
    <col min="10" max="10" width="13" style="1" customWidth="1"/>
    <col min="11" max="11" width="10.109375" customWidth="1"/>
    <col min="12" max="12" width="11.33203125" customWidth="1"/>
    <col min="13" max="13" width="34.109375" bestFit="1" customWidth="1"/>
  </cols>
  <sheetData>
    <row r="1" spans="1:13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33</v>
      </c>
      <c r="F1" s="6" t="s">
        <v>4</v>
      </c>
      <c r="G1" s="6" t="s">
        <v>5</v>
      </c>
      <c r="H1" s="7" t="s">
        <v>27</v>
      </c>
      <c r="I1" s="6" t="s">
        <v>6</v>
      </c>
      <c r="J1" s="7" t="s">
        <v>28</v>
      </c>
      <c r="K1" s="6" t="s">
        <v>7</v>
      </c>
      <c r="L1" s="6" t="s">
        <v>8</v>
      </c>
      <c r="M1" s="8" t="s">
        <v>9</v>
      </c>
    </row>
    <row r="2" spans="1:13" x14ac:dyDescent="0.3">
      <c r="A2" s="9" t="s">
        <v>114</v>
      </c>
      <c r="B2" s="10" t="s">
        <v>115</v>
      </c>
      <c r="C2" s="10" t="s">
        <v>20</v>
      </c>
      <c r="D2" s="10" t="s">
        <v>116</v>
      </c>
      <c r="E2" s="11" t="s">
        <v>122</v>
      </c>
      <c r="F2" s="10" t="s">
        <v>117</v>
      </c>
      <c r="G2" s="10" t="s">
        <v>118</v>
      </c>
      <c r="H2" s="12">
        <v>0.56000000000000005</v>
      </c>
      <c r="I2" s="10">
        <v>1</v>
      </c>
      <c r="J2" s="12">
        <f t="shared" ref="J2:J23" si="0">H2*I2</f>
        <v>0.56000000000000005</v>
      </c>
      <c r="K2" s="13" t="s">
        <v>119</v>
      </c>
      <c r="L2" s="13" t="s">
        <v>120</v>
      </c>
      <c r="M2" s="14" t="s">
        <v>121</v>
      </c>
    </row>
    <row r="3" spans="1:13" x14ac:dyDescent="0.3">
      <c r="A3" s="9" t="s">
        <v>74</v>
      </c>
      <c r="B3" s="10" t="s">
        <v>63</v>
      </c>
      <c r="C3" s="10" t="s">
        <v>20</v>
      </c>
      <c r="D3" s="10" t="s">
        <v>64</v>
      </c>
      <c r="E3" s="11" t="s">
        <v>70</v>
      </c>
      <c r="F3" s="10" t="s">
        <v>65</v>
      </c>
      <c r="G3" s="15" t="s">
        <v>66</v>
      </c>
      <c r="H3" s="12">
        <v>0.49</v>
      </c>
      <c r="I3" s="10">
        <v>3</v>
      </c>
      <c r="J3" s="12">
        <f t="shared" si="0"/>
        <v>1.47</v>
      </c>
      <c r="K3" s="13" t="s">
        <v>68</v>
      </c>
      <c r="L3" s="13" t="s">
        <v>69</v>
      </c>
      <c r="M3" s="14" t="s">
        <v>67</v>
      </c>
    </row>
    <row r="4" spans="1:13" x14ac:dyDescent="0.3">
      <c r="A4" s="9" t="s">
        <v>35</v>
      </c>
      <c r="B4" s="16" t="s">
        <v>36</v>
      </c>
      <c r="C4" s="10" t="s">
        <v>11</v>
      </c>
      <c r="D4" s="16" t="s">
        <v>37</v>
      </c>
      <c r="E4" s="11" t="s">
        <v>175</v>
      </c>
      <c r="F4" s="15" t="s">
        <v>38</v>
      </c>
      <c r="G4" s="17" t="s">
        <v>23</v>
      </c>
      <c r="H4" s="12">
        <v>0.23</v>
      </c>
      <c r="I4" s="11">
        <v>6</v>
      </c>
      <c r="J4" s="12">
        <f t="shared" si="0"/>
        <v>1.3800000000000001</v>
      </c>
      <c r="K4" s="13" t="s">
        <v>39</v>
      </c>
      <c r="L4" s="13" t="s">
        <v>40</v>
      </c>
      <c r="M4" s="14" t="s">
        <v>41</v>
      </c>
    </row>
    <row r="5" spans="1:13" x14ac:dyDescent="0.3">
      <c r="A5" s="9" t="s">
        <v>35</v>
      </c>
      <c r="B5" s="10" t="s">
        <v>129</v>
      </c>
      <c r="C5" s="10" t="s">
        <v>20</v>
      </c>
      <c r="D5" s="10" t="s">
        <v>130</v>
      </c>
      <c r="E5" s="11" t="s">
        <v>174</v>
      </c>
      <c r="F5" s="15" t="s">
        <v>131</v>
      </c>
      <c r="G5" s="17" t="s">
        <v>23</v>
      </c>
      <c r="H5" s="12">
        <v>0.35599999999999998</v>
      </c>
      <c r="I5" s="10">
        <v>3</v>
      </c>
      <c r="J5" s="12">
        <f t="shared" si="0"/>
        <v>1.0680000000000001</v>
      </c>
      <c r="K5" s="13" t="s">
        <v>132</v>
      </c>
      <c r="L5" s="13" t="s">
        <v>133</v>
      </c>
      <c r="M5" s="14" t="s">
        <v>134</v>
      </c>
    </row>
    <row r="6" spans="1:13" x14ac:dyDescent="0.3">
      <c r="A6" s="18" t="s">
        <v>161</v>
      </c>
      <c r="B6" s="10" t="s">
        <v>162</v>
      </c>
      <c r="C6" s="11" t="s">
        <v>11</v>
      </c>
      <c r="D6" s="10" t="s">
        <v>163</v>
      </c>
      <c r="E6" s="11" t="s">
        <v>164</v>
      </c>
      <c r="F6" s="10"/>
      <c r="G6" s="10" t="s">
        <v>66</v>
      </c>
      <c r="H6" s="12">
        <v>0.72</v>
      </c>
      <c r="I6" s="11">
        <v>1</v>
      </c>
      <c r="J6" s="12">
        <f t="shared" si="0"/>
        <v>0.72</v>
      </c>
      <c r="K6" s="10" t="s">
        <v>165</v>
      </c>
      <c r="L6" s="10" t="s">
        <v>166</v>
      </c>
      <c r="M6" s="19" t="s">
        <v>167</v>
      </c>
    </row>
    <row r="7" spans="1:13" x14ac:dyDescent="0.3">
      <c r="A7" s="9" t="s">
        <v>88</v>
      </c>
      <c r="B7" s="15" t="s">
        <v>82</v>
      </c>
      <c r="C7" s="10" t="s">
        <v>20</v>
      </c>
      <c r="D7" s="15" t="s">
        <v>83</v>
      </c>
      <c r="E7" s="10" t="s">
        <v>89</v>
      </c>
      <c r="F7" s="10"/>
      <c r="G7" s="10" t="s">
        <v>84</v>
      </c>
      <c r="H7" s="12">
        <v>0.45</v>
      </c>
      <c r="I7" s="10">
        <v>1</v>
      </c>
      <c r="J7" s="12">
        <f t="shared" si="0"/>
        <v>0.45</v>
      </c>
      <c r="K7" s="13" t="s">
        <v>85</v>
      </c>
      <c r="L7" s="13" t="s">
        <v>86</v>
      </c>
      <c r="M7" s="14" t="s">
        <v>87</v>
      </c>
    </row>
    <row r="8" spans="1:13" x14ac:dyDescent="0.3">
      <c r="A8" s="18" t="s">
        <v>135</v>
      </c>
      <c r="B8" s="16" t="s">
        <v>138</v>
      </c>
      <c r="C8" s="11" t="s">
        <v>136</v>
      </c>
      <c r="D8" s="16" t="s">
        <v>137</v>
      </c>
      <c r="E8" s="11" t="s">
        <v>139</v>
      </c>
      <c r="F8" s="10"/>
      <c r="G8" s="20" t="s">
        <v>14</v>
      </c>
      <c r="H8" s="12">
        <v>34.950000000000003</v>
      </c>
      <c r="I8" s="11">
        <v>1</v>
      </c>
      <c r="J8" s="12">
        <f t="shared" si="0"/>
        <v>34.950000000000003</v>
      </c>
      <c r="K8" s="13" t="s">
        <v>140</v>
      </c>
      <c r="L8" s="13" t="s">
        <v>141</v>
      </c>
      <c r="M8" s="19" t="s">
        <v>142</v>
      </c>
    </row>
    <row r="9" spans="1:13" x14ac:dyDescent="0.3">
      <c r="A9" s="9" t="s">
        <v>42</v>
      </c>
      <c r="B9" s="10" t="s">
        <v>43</v>
      </c>
      <c r="C9" s="10" t="s">
        <v>11</v>
      </c>
      <c r="D9" s="10" t="s">
        <v>44</v>
      </c>
      <c r="E9" s="11" t="s">
        <v>49</v>
      </c>
      <c r="F9" s="10" t="s">
        <v>45</v>
      </c>
      <c r="G9" s="17" t="s">
        <v>23</v>
      </c>
      <c r="H9" s="12">
        <v>0.48</v>
      </c>
      <c r="I9" s="10">
        <v>3</v>
      </c>
      <c r="J9" s="12">
        <f t="shared" si="0"/>
        <v>1.44</v>
      </c>
      <c r="K9" s="13" t="s">
        <v>46</v>
      </c>
      <c r="L9" s="13" t="s">
        <v>47</v>
      </c>
      <c r="M9" s="14" t="s">
        <v>48</v>
      </c>
    </row>
    <row r="10" spans="1:13" x14ac:dyDescent="0.3">
      <c r="A10" s="9" t="s">
        <v>42</v>
      </c>
      <c r="B10" s="10" t="s">
        <v>50</v>
      </c>
      <c r="C10" s="10" t="s">
        <v>20</v>
      </c>
      <c r="D10" s="10" t="s">
        <v>51</v>
      </c>
      <c r="E10" s="11" t="s">
        <v>62</v>
      </c>
      <c r="F10" s="10" t="s">
        <v>55</v>
      </c>
      <c r="G10" s="17" t="s">
        <v>23</v>
      </c>
      <c r="H10" s="12">
        <v>0.17</v>
      </c>
      <c r="I10" s="10">
        <v>1</v>
      </c>
      <c r="J10" s="12">
        <f t="shared" si="0"/>
        <v>0.17</v>
      </c>
      <c r="K10" s="13" t="s">
        <v>52</v>
      </c>
      <c r="L10" s="13" t="s">
        <v>53</v>
      </c>
      <c r="M10" s="14" t="s">
        <v>54</v>
      </c>
    </row>
    <row r="11" spans="1:13" x14ac:dyDescent="0.3">
      <c r="A11" s="9" t="s">
        <v>42</v>
      </c>
      <c r="B11" s="16" t="s">
        <v>102</v>
      </c>
      <c r="C11" s="10" t="s">
        <v>20</v>
      </c>
      <c r="D11" s="16" t="s">
        <v>103</v>
      </c>
      <c r="E11" s="11" t="s">
        <v>151</v>
      </c>
      <c r="F11" s="10" t="s">
        <v>104</v>
      </c>
      <c r="G11" s="17" t="s">
        <v>23</v>
      </c>
      <c r="H11" s="12">
        <v>0.16200000000000001</v>
      </c>
      <c r="I11" s="10">
        <v>2</v>
      </c>
      <c r="J11" s="12">
        <f t="shared" si="0"/>
        <v>0.32400000000000001</v>
      </c>
      <c r="K11" s="13" t="s">
        <v>105</v>
      </c>
      <c r="L11" s="13" t="s">
        <v>106</v>
      </c>
      <c r="M11" s="14" t="s">
        <v>48</v>
      </c>
    </row>
    <row r="12" spans="1:13" x14ac:dyDescent="0.3">
      <c r="A12" s="9" t="s">
        <v>42</v>
      </c>
      <c r="B12" s="16" t="s">
        <v>107</v>
      </c>
      <c r="C12" s="10" t="s">
        <v>20</v>
      </c>
      <c r="D12" s="16" t="s">
        <v>108</v>
      </c>
      <c r="E12" s="11" t="s">
        <v>113</v>
      </c>
      <c r="F12" s="10" t="s">
        <v>109</v>
      </c>
      <c r="G12" s="17" t="s">
        <v>23</v>
      </c>
      <c r="H12" s="12">
        <v>0.33300000000000002</v>
      </c>
      <c r="I12" s="11">
        <v>1</v>
      </c>
      <c r="J12" s="12">
        <f t="shared" si="0"/>
        <v>0.33300000000000002</v>
      </c>
      <c r="K12" s="13" t="s">
        <v>110</v>
      </c>
      <c r="L12" s="13" t="s">
        <v>111</v>
      </c>
      <c r="M12" s="14" t="s">
        <v>112</v>
      </c>
    </row>
    <row r="13" spans="1:13" x14ac:dyDescent="0.3">
      <c r="A13" s="9" t="s">
        <v>71</v>
      </c>
      <c r="B13" s="10" t="s">
        <v>10</v>
      </c>
      <c r="C13" s="10" t="s">
        <v>11</v>
      </c>
      <c r="D13" s="10" t="s">
        <v>12</v>
      </c>
      <c r="E13" s="10" t="s">
        <v>13</v>
      </c>
      <c r="F13" s="10"/>
      <c r="G13" s="10" t="s">
        <v>14</v>
      </c>
      <c r="H13" s="12">
        <v>2.13</v>
      </c>
      <c r="I13" s="10">
        <v>1</v>
      </c>
      <c r="J13" s="12">
        <f t="shared" si="0"/>
        <v>2.13</v>
      </c>
      <c r="K13" s="13" t="s">
        <v>15</v>
      </c>
      <c r="L13" s="13" t="s">
        <v>16</v>
      </c>
      <c r="M13" s="14" t="s">
        <v>17</v>
      </c>
    </row>
    <row r="14" spans="1:13" x14ac:dyDescent="0.3">
      <c r="A14" s="18" t="s">
        <v>73</v>
      </c>
      <c r="B14" s="10" t="s">
        <v>75</v>
      </c>
      <c r="C14" s="11" t="s">
        <v>11</v>
      </c>
      <c r="D14" s="10" t="s">
        <v>76</v>
      </c>
      <c r="E14" s="11" t="s">
        <v>77</v>
      </c>
      <c r="F14" s="10"/>
      <c r="G14" s="20" t="s">
        <v>78</v>
      </c>
      <c r="H14" s="12">
        <v>0.36199999999999999</v>
      </c>
      <c r="I14" s="11">
        <v>2</v>
      </c>
      <c r="J14" s="12">
        <f t="shared" si="0"/>
        <v>0.72399999999999998</v>
      </c>
      <c r="K14" s="13" t="s">
        <v>79</v>
      </c>
      <c r="L14" s="13" t="s">
        <v>80</v>
      </c>
      <c r="M14" s="19" t="s">
        <v>81</v>
      </c>
    </row>
    <row r="15" spans="1:13" x14ac:dyDescent="0.3">
      <c r="A15" s="9" t="s">
        <v>146</v>
      </c>
      <c r="B15" s="10" t="s">
        <v>143</v>
      </c>
      <c r="C15" s="10" t="s">
        <v>136</v>
      </c>
      <c r="D15" s="16" t="s">
        <v>144</v>
      </c>
      <c r="E15" s="15" t="s">
        <v>147</v>
      </c>
      <c r="F15" s="10"/>
      <c r="G15" s="15" t="s">
        <v>14</v>
      </c>
      <c r="H15" s="12">
        <v>29.95</v>
      </c>
      <c r="I15" s="10">
        <v>1</v>
      </c>
      <c r="J15" s="12">
        <f t="shared" si="0"/>
        <v>29.95</v>
      </c>
      <c r="K15" s="13" t="s">
        <v>148</v>
      </c>
      <c r="L15" s="10"/>
      <c r="M15" s="14" t="s">
        <v>145</v>
      </c>
    </row>
    <row r="16" spans="1:13" x14ac:dyDescent="0.3">
      <c r="A16" s="9" t="s">
        <v>177</v>
      </c>
      <c r="B16" s="10" t="s">
        <v>96</v>
      </c>
      <c r="C16" s="10" t="s">
        <v>20</v>
      </c>
      <c r="D16" s="10" t="s">
        <v>98</v>
      </c>
      <c r="E16" s="10" t="s">
        <v>99</v>
      </c>
      <c r="F16" s="10" t="s">
        <v>178</v>
      </c>
      <c r="G16" s="15" t="s">
        <v>95</v>
      </c>
      <c r="H16" s="12">
        <v>0.51</v>
      </c>
      <c r="I16" s="10">
        <v>1</v>
      </c>
      <c r="J16" s="12">
        <f t="shared" si="0"/>
        <v>0.51</v>
      </c>
      <c r="K16" s="13" t="s">
        <v>100</v>
      </c>
      <c r="L16" s="13" t="s">
        <v>101</v>
      </c>
      <c r="M16" s="14" t="s">
        <v>97</v>
      </c>
    </row>
    <row r="17" spans="1:13" x14ac:dyDescent="0.3">
      <c r="A17" s="9" t="s">
        <v>18</v>
      </c>
      <c r="B17" s="10" t="s">
        <v>19</v>
      </c>
      <c r="C17" s="10" t="s">
        <v>11</v>
      </c>
      <c r="D17" s="10" t="s">
        <v>21</v>
      </c>
      <c r="E17" s="10" t="s">
        <v>72</v>
      </c>
      <c r="F17" s="15" t="s">
        <v>22</v>
      </c>
      <c r="G17" s="17" t="s">
        <v>23</v>
      </c>
      <c r="H17" s="12">
        <v>2.7300000000000001E-2</v>
      </c>
      <c r="I17" s="10">
        <v>4</v>
      </c>
      <c r="J17" s="12">
        <f t="shared" si="0"/>
        <v>0.10920000000000001</v>
      </c>
      <c r="K17" s="13" t="s">
        <v>24</v>
      </c>
      <c r="L17" s="13" t="s">
        <v>25</v>
      </c>
      <c r="M17" s="14" t="s">
        <v>26</v>
      </c>
    </row>
    <row r="18" spans="1:13" x14ac:dyDescent="0.3">
      <c r="A18" s="9" t="s">
        <v>18</v>
      </c>
      <c r="B18" s="10" t="s">
        <v>29</v>
      </c>
      <c r="C18" s="10" t="s">
        <v>11</v>
      </c>
      <c r="D18" s="10" t="s">
        <v>30</v>
      </c>
      <c r="E18" s="10" t="s">
        <v>34</v>
      </c>
      <c r="F18" s="10" t="s">
        <v>31</v>
      </c>
      <c r="G18" s="17" t="s">
        <v>23</v>
      </c>
      <c r="H18" s="12">
        <v>0.1</v>
      </c>
      <c r="I18" s="10">
        <v>2</v>
      </c>
      <c r="J18" s="12">
        <f t="shared" si="0"/>
        <v>0.2</v>
      </c>
      <c r="K18" s="13" t="s">
        <v>179</v>
      </c>
      <c r="L18" s="13" t="s">
        <v>180</v>
      </c>
      <c r="M18" s="14" t="s">
        <v>32</v>
      </c>
    </row>
    <row r="19" spans="1:13" x14ac:dyDescent="0.3">
      <c r="A19" s="9" t="s">
        <v>18</v>
      </c>
      <c r="B19" s="10" t="s">
        <v>56</v>
      </c>
      <c r="C19" s="10" t="s">
        <v>20</v>
      </c>
      <c r="D19" s="10" t="s">
        <v>57</v>
      </c>
      <c r="E19" s="11" t="s">
        <v>150</v>
      </c>
      <c r="F19" s="15" t="s">
        <v>58</v>
      </c>
      <c r="G19" s="17" t="s">
        <v>23</v>
      </c>
      <c r="H19" s="12">
        <v>8.3000000000000004E-2</v>
      </c>
      <c r="I19" s="10">
        <v>7</v>
      </c>
      <c r="J19" s="12">
        <f t="shared" si="0"/>
        <v>0.58100000000000007</v>
      </c>
      <c r="K19" s="13" t="s">
        <v>59</v>
      </c>
      <c r="L19" s="13" t="s">
        <v>60</v>
      </c>
      <c r="M19" s="14" t="s">
        <v>61</v>
      </c>
    </row>
    <row r="20" spans="1:13" x14ac:dyDescent="0.3">
      <c r="A20" s="9" t="s">
        <v>18</v>
      </c>
      <c r="B20" s="10" t="s">
        <v>90</v>
      </c>
      <c r="C20" s="10" t="s">
        <v>20</v>
      </c>
      <c r="D20" s="10" t="s">
        <v>91</v>
      </c>
      <c r="E20" s="11" t="s">
        <v>92</v>
      </c>
      <c r="F20" s="10" t="s">
        <v>149</v>
      </c>
      <c r="G20" s="17" t="s">
        <v>23</v>
      </c>
      <c r="H20" s="12">
        <v>0.1</v>
      </c>
      <c r="I20" s="10">
        <v>2</v>
      </c>
      <c r="J20" s="12">
        <f t="shared" si="0"/>
        <v>0.2</v>
      </c>
      <c r="K20" s="13" t="s">
        <v>93</v>
      </c>
      <c r="L20" s="13" t="s">
        <v>94</v>
      </c>
      <c r="M20" s="21" t="s">
        <v>32</v>
      </c>
    </row>
    <row r="21" spans="1:13" x14ac:dyDescent="0.3">
      <c r="A21" s="9" t="s">
        <v>18</v>
      </c>
      <c r="B21" s="10" t="s">
        <v>123</v>
      </c>
      <c r="C21" s="10" t="s">
        <v>20</v>
      </c>
      <c r="D21" s="10" t="s">
        <v>124</v>
      </c>
      <c r="E21" s="11" t="s">
        <v>128</v>
      </c>
      <c r="F21" s="15" t="s">
        <v>125</v>
      </c>
      <c r="G21" s="17" t="s">
        <v>23</v>
      </c>
      <c r="H21" s="12">
        <v>4.2999999999999997E-2</v>
      </c>
      <c r="I21" s="10">
        <v>1</v>
      </c>
      <c r="J21" s="12">
        <f t="shared" si="0"/>
        <v>4.2999999999999997E-2</v>
      </c>
      <c r="K21" s="13" t="s">
        <v>126</v>
      </c>
      <c r="L21" s="13" t="s">
        <v>127</v>
      </c>
      <c r="M21" s="14" t="s">
        <v>32</v>
      </c>
    </row>
    <row r="22" spans="1:13" x14ac:dyDescent="0.3">
      <c r="A22" s="9" t="s">
        <v>18</v>
      </c>
      <c r="B22" s="10" t="s">
        <v>168</v>
      </c>
      <c r="C22" s="10" t="s">
        <v>20</v>
      </c>
      <c r="D22" s="10" t="s">
        <v>169</v>
      </c>
      <c r="E22" s="11" t="s">
        <v>173</v>
      </c>
      <c r="F22" s="15" t="s">
        <v>170</v>
      </c>
      <c r="G22" s="17" t="s">
        <v>23</v>
      </c>
      <c r="H22" s="12">
        <v>0.152</v>
      </c>
      <c r="I22" s="10">
        <v>2</v>
      </c>
      <c r="J22" s="12">
        <f t="shared" si="0"/>
        <v>0.30399999999999999</v>
      </c>
      <c r="K22" s="13" t="s">
        <v>171</v>
      </c>
      <c r="L22" s="13" t="s">
        <v>172</v>
      </c>
      <c r="M22" s="14" t="s">
        <v>26</v>
      </c>
    </row>
    <row r="23" spans="1:13" x14ac:dyDescent="0.3">
      <c r="A23" s="22" t="s">
        <v>152</v>
      </c>
      <c r="B23" s="23" t="s">
        <v>156</v>
      </c>
      <c r="C23" s="24" t="s">
        <v>153</v>
      </c>
      <c r="D23" s="23" t="s">
        <v>157</v>
      </c>
      <c r="E23" s="24" t="s">
        <v>154</v>
      </c>
      <c r="F23" s="24" t="s">
        <v>155</v>
      </c>
      <c r="G23" s="23" t="s">
        <v>14</v>
      </c>
      <c r="H23" s="25">
        <v>11.58</v>
      </c>
      <c r="I23" s="24">
        <v>1</v>
      </c>
      <c r="J23" s="25">
        <f t="shared" si="0"/>
        <v>11.58</v>
      </c>
      <c r="K23" s="26" t="s">
        <v>158</v>
      </c>
      <c r="L23" s="26" t="s">
        <v>159</v>
      </c>
      <c r="M23" s="27" t="s">
        <v>160</v>
      </c>
    </row>
    <row r="24" spans="1:13" x14ac:dyDescent="0.3">
      <c r="A24" s="2" t="s">
        <v>176</v>
      </c>
      <c r="I24" s="4">
        <f>SUM(I2:I23)</f>
        <v>47</v>
      </c>
      <c r="J24" s="3">
        <f>SUM(J2:J23)</f>
        <v>89.196200000000019</v>
      </c>
    </row>
  </sheetData>
  <hyperlinks>
    <hyperlink ref="K17" r:id="rId1" xr:uid="{1094021F-6B9D-4E52-BD57-127661FE1C3D}"/>
    <hyperlink ref="L17" r:id="rId2" xr:uid="{ED429624-E142-401C-AF7B-CC0F9031E7D1}"/>
    <hyperlink ref="K4" r:id="rId3" xr:uid="{07CBD4A0-3253-4A8F-8269-0370BB379B84}"/>
    <hyperlink ref="L4" r:id="rId4" xr:uid="{2B5F2A12-93DB-44BF-9E6F-771304ABB66C}"/>
    <hyperlink ref="K9" r:id="rId5" xr:uid="{FD1AD6C9-1D94-4337-A451-C22CFC1B7516}"/>
    <hyperlink ref="L9" r:id="rId6" xr:uid="{787D97C5-CD9A-4DFA-8F45-ECEF3BF683D6}"/>
    <hyperlink ref="K10" r:id="rId7" xr:uid="{A17BD616-2A7C-4EB7-B00C-FCA107A0EC1A}"/>
    <hyperlink ref="L10" r:id="rId8" xr:uid="{5F051212-A4AB-426D-A8F9-65457204C3C9}"/>
    <hyperlink ref="K19" r:id="rId9" xr:uid="{9B1A8974-C507-42A7-90B9-FFAE5D0466FB}"/>
    <hyperlink ref="L19" r:id="rId10" xr:uid="{2A3A12D6-9A9E-4173-B512-B75B3A3264B4}"/>
    <hyperlink ref="L3" r:id="rId11" xr:uid="{FDC14240-1224-478B-8881-D832FE01711F}"/>
    <hyperlink ref="K14" r:id="rId12" xr:uid="{759538E2-C355-4120-BCCC-1C5187E8B032}"/>
    <hyperlink ref="L14" r:id="rId13" xr:uid="{6AC39CD1-FC72-4AE6-AA8F-0D3C691163BB}"/>
    <hyperlink ref="K7" r:id="rId14" xr:uid="{271085FE-038D-4FC8-A270-9AA8029AD0DD}"/>
    <hyperlink ref="L7" r:id="rId15" xr:uid="{302FAF88-000E-4B56-AD53-249B703CD426}"/>
    <hyperlink ref="L20" r:id="rId16" xr:uid="{DB575F19-2679-4A3B-8CDF-23AD15C3A4BD}"/>
    <hyperlink ref="K16" r:id="rId17" xr:uid="{4D2B9A60-18EB-42FA-ADC4-7654305CBFE6}"/>
    <hyperlink ref="L16" r:id="rId18" xr:uid="{ED95DE6A-0191-4E5B-A9BA-D44BC4C52169}"/>
    <hyperlink ref="K11" r:id="rId19" xr:uid="{767096BB-C26E-4B1D-8562-F1F25BC98271}"/>
    <hyperlink ref="L11" r:id="rId20" xr:uid="{2513B817-0A84-43C9-846D-8AEFE7A736C8}"/>
    <hyperlink ref="K12" r:id="rId21" xr:uid="{AF681C2E-F76E-463A-9DA3-EEE9D2CA667A}"/>
    <hyperlink ref="L12" r:id="rId22" xr:uid="{3F25CF76-8686-4424-82EA-F62260934745}"/>
    <hyperlink ref="K2" r:id="rId23" xr:uid="{83D2BCCE-AE3E-4089-95FB-10A7CFBF65BD}"/>
    <hyperlink ref="L2" r:id="rId24" xr:uid="{30A50E6C-A911-4098-B643-28CF6BD46A66}"/>
    <hyperlink ref="K21" r:id="rId25" xr:uid="{3C9A16D9-728A-4940-9053-33F3CEC4A0A1}"/>
    <hyperlink ref="L21" r:id="rId26" xr:uid="{5D53C5D7-83D3-4C7B-8BA1-B2EC4FD3E576}"/>
    <hyperlink ref="K5" r:id="rId27" xr:uid="{4C2B18B8-0D9F-4375-8289-DADB26435C0E}"/>
    <hyperlink ref="L5" r:id="rId28" xr:uid="{31999903-1E3F-4C7E-8683-D5CCA26AF248}"/>
    <hyperlink ref="L8" r:id="rId29" xr:uid="{5B9549F9-47F1-450F-83BB-B93B42F0B728}"/>
    <hyperlink ref="K8" r:id="rId30" xr:uid="{508F817E-E020-49F0-8F8F-915B31E9BEE0}"/>
    <hyperlink ref="K22" r:id="rId31" xr:uid="{385AEFCA-D7F9-4864-948F-C2BE736E0253}"/>
    <hyperlink ref="L22" r:id="rId32" xr:uid="{4890DA81-CA96-4F04-83DA-F32E4BDEB531}"/>
    <hyperlink ref="K23" r:id="rId33" xr:uid="{23A5F631-A694-498D-BA9C-EE363D864AAD}"/>
    <hyperlink ref="L23" r:id="rId34" xr:uid="{FCFA02F4-4658-4618-8F08-11D2520A2261}"/>
    <hyperlink ref="K13" r:id="rId35" xr:uid="{E81B716F-ED05-4151-8F3E-3C7BE5A59284}"/>
    <hyperlink ref="L13" r:id="rId36" xr:uid="{75F2603A-8265-4B54-B2ED-B281A638F898}"/>
    <hyperlink ref="L18" r:id="rId37" xr:uid="{C93471E6-A743-4C3C-BFF6-C27D7268CE00}"/>
  </hyperlinks>
  <pageMargins left="0.7" right="0.7" top="0.75" bottom="0.75" header="0.3" footer="0.3"/>
  <pageSetup scale="56" orientation="landscape" r:id="rId38"/>
  <tableParts count="1">
    <tablePart r:id="rId3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Braidan D</dc:creator>
  <cp:lastModifiedBy>Braidan Duffy</cp:lastModifiedBy>
  <cp:lastPrinted>2021-12-04T21:45:14Z</cp:lastPrinted>
  <dcterms:created xsi:type="dcterms:W3CDTF">2021-12-04T20:47:45Z</dcterms:created>
  <dcterms:modified xsi:type="dcterms:W3CDTF">2021-12-04T21:45:50Z</dcterms:modified>
</cp:coreProperties>
</file>