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5DE755E3-2E24-4283-821B-91F5AF9B7E94}" xr6:coauthVersionLast="47" xr6:coauthVersionMax="47" xr10:uidLastSave="{00000000-0000-0000-0000-000000000000}"/>
  <bookViews>
    <workbookView xWindow="38400" yWindow="0" windowWidth="14400" windowHeight="15600" firstSheet="1" activeTab="3" xr2:uid="{00000000-000D-0000-FFFF-FFFF00000000}"/>
  </bookViews>
  <sheets>
    <sheet name="CBVCT service information" sheetId="10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#REF!</definedName>
    <definedName name="_Toc341949542" localSheetId="1">#REF!</definedName>
    <definedName name="_Toc341949542" localSheetId="2">#REF!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E183" i="1" s="1"/>
  <c r="D185" i="1"/>
  <c r="C185" i="1"/>
  <c r="H181" i="1"/>
  <c r="H179" i="1" s="1"/>
  <c r="G181" i="1"/>
  <c r="G179" i="1" s="1"/>
  <c r="F181" i="1"/>
  <c r="F179" i="1" s="1"/>
  <c r="E181" i="1"/>
  <c r="D181" i="1"/>
  <c r="D179" i="1" s="1"/>
  <c r="C181" i="1"/>
  <c r="C179" i="1" s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H171" i="1" s="1"/>
  <c r="G173" i="1"/>
  <c r="F173" i="1"/>
  <c r="E173" i="1"/>
  <c r="D173" i="1"/>
  <c r="D171" i="1" s="1"/>
  <c r="C173" i="1"/>
  <c r="C171" i="1" s="1"/>
  <c r="H169" i="1"/>
  <c r="G169" i="1"/>
  <c r="G167" i="1" s="1"/>
  <c r="F169" i="1"/>
  <c r="F167" i="1" s="1"/>
  <c r="D169" i="1"/>
  <c r="D167" i="1" s="1"/>
  <c r="C169" i="1"/>
  <c r="C167" i="1" s="1"/>
  <c r="D37" i="1"/>
  <c r="H113" i="1"/>
  <c r="G113" i="1"/>
  <c r="F113" i="1"/>
  <c r="H109" i="1"/>
  <c r="G109" i="1"/>
  <c r="F109" i="1"/>
  <c r="F107" i="1" s="1"/>
  <c r="H105" i="1"/>
  <c r="G105" i="1"/>
  <c r="F105" i="1"/>
  <c r="H101" i="1"/>
  <c r="G101" i="1"/>
  <c r="F101" i="1"/>
  <c r="H97" i="1"/>
  <c r="G97" i="1"/>
  <c r="F97" i="1"/>
  <c r="E101" i="1"/>
  <c r="E105" i="1"/>
  <c r="E179" i="1"/>
  <c r="E109" i="1"/>
  <c r="E113" i="1"/>
  <c r="D183" i="1"/>
  <c r="D113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G26" i="9" s="1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F26" i="8" s="1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D39" i="9" s="1"/>
  <c r="C41" i="9"/>
  <c r="C39" i="9" s="1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D175" i="1"/>
  <c r="E175" i="1"/>
  <c r="E171" i="1"/>
  <c r="F171" i="1"/>
  <c r="G171" i="1"/>
  <c r="H167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103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<sst xmlns="http://schemas.openxmlformats.org/spreadsheetml/2006/main" count="784" uniqueCount="166">
  <si>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</si>
  <si>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</si>
  <si>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</si>
  <si>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</si>
  <si>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</si>
  <si>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</si>
  <si>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</si>
  <si>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</si>
  <si>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</si>
  <si>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</si>
  <si>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</si>
  <si>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</si>
  <si>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</si>
  <si>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</si>
  <si>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</si>
  <si>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</si>
  <si>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</si>
  <si>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</si>
  <si>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</si>
  <si>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</si>
  <si>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</si>
  <si>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</si>
  <si>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</si>
  <si>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</si>
  <si>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</si>
  <si>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</si>
  <si>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</si>
  <si>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</si>
  <si>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</si>
  <si>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</si>
  <si>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</si>
  <si>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</si>
  <si>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</si>
  <si>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</si>
  <si>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</si>
  <si>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</si>
  <si>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</si>
  <si>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</si>
  <si>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</si>
  <si>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</si>
  <si>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</si>
  <si>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</si>
  <si>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</si>
  <si>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</si>
  <si>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</si>
  <si>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</si>
  <si>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</si>
  <si>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</si>
  <si>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</si>
  <si>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</si>
  <si>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</si>
  <si>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</si>
  <si>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</si>
  <si>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</si>
  <si>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</si>
  <si>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</si>
  <si>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</si>
  <si>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</si>
  <si>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</si>
  <si>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</si>
  <si>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</si>
  <si>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</si>
  <si>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</si>
  <si>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</si>
  <si>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</si>
  <si>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</si>
  <si>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</si>
  <si>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</si>
  <si>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</si>
  <si>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</si>
  <si>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</si>
  <si>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</si>
  <si>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</si>
  <si>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</si>
  <si>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</si>
  <si>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</si>
  <si>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</si>
  <si>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</si>
  <si>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</si>
  <si>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</si>
  <si>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</si>
  <si>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</si>
  <si>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</si>
  <si>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</si>
  <si>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</si>
  <si>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</si>
  <si>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</si>
  <si>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</si>
  <si>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</si>
  <si>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</si>
  <si>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</si>
  <si>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</si>
  <si>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</si>
  <si>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</si>
  <si>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</si>
  <si>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</si>
  <si>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</si>
  <si>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</si>
  <si>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</si>
  <si>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</si>
  <si>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</si>
  <si>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</si>
  <si>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</si>
  <si>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</si>
  <si>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</si>
  <si>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</si>
  <si>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</si>
  <si>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</si>
  <si>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</si>
  <si>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</si>
  <si>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</si>
  <si>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</si>
  <si>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</si>
  <si>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</si>
  <si>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</si>
  <si>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</si>
  <si>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</si>
  <si>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</si>
  <si>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</si>
  <si>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</si>
  <si>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</si>
  <si>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</si>
  <si>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</si>
  <si>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</si>
  <si>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</si>
  <si>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</si>
  <si>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</si>
  <si>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</si>
  <si>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</si>
  <si>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</si>
  <si>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</si>
  <si>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</si>
  <si>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</si>
  <si>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</si>
  <si>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</si>
  <si>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</si>
  <si>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</si>
  <si>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</si>
  <si>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</si>
  <si>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</si>
  <si>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</si>
  <si>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</si>
  <si>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</si>
  <si>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</si>
  <si>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</si>
  <si>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</si>
  <si>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</si>
  <si>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</si>
  <si>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</si>
  <si>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</si>
  <si>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</si>
  <si>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</si>
  <si>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</si>
  <si>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</si>
  <si>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</si>
  <si>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</si>
  <si>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</si>
  <si>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</si>
  <si>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</si>
  <si>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2019 a aquest layout així poder implementar el codi pensat pel 2021.</t>
  </si>
  <si>
    <t>HIV, Hep C, Hep B, Syphilis</t>
  </si>
  <si>
    <t xml:space="preserve">ABRAÇO Association opened in 2017 the project Community Center + ABRAÇO - anonymous, confidential and free center for the rapid screening of HIV, Syphilis and viral hepatitis (B and C), aimed at MSM, located in the city of Oporto. </t>
  </si>
  <si>
    <t>ana.rosa@abraco.pt</t>
  </si>
  <si>
    <t>Ana Rosa</t>
  </si>
  <si>
    <t>Rua da Torrinha, 254D 4050-610 Porto</t>
  </si>
  <si>
    <t>Associação Abraço - Centro comunitário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</si>
</sst>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.rosa@abraco.p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510F-7828-40DE-8FBD-F74C1D7268DE}">
  <dimension ref="B1:J36"/>
  <sheetViews>
    <sheetView zoomScale="90" zoomScaleNormal="90" workbookViewId="0">
      <selection activeCell="E39" sqref="E39"/>
    </sheetView>
  </sheetViews>
  <sheetFormatPr baseColWidth="10" defaultColWidth="11.46484375" defaultRowHeight="14.25" x14ac:dyDescent="0.45"/>
  <cols>
    <col min="1" max="1" width="3.796875" customWidth="1"/>
    <col min="2" max="2" width="22.19921875" customWidth="1"/>
    <col min="4" max="4" width="8.73046875" customWidth="1"/>
    <col min="6" max="6" width="13.53125" customWidth="1"/>
    <col min="8" max="8" width="5" customWidth="1"/>
  </cols>
  <sheetData>
    <row r="1" spans="2:10" ht="14.65" thickBot="1" x14ac:dyDescent="0.5"/>
    <row r="2" spans="2:10" ht="18.75" customHeight="1" x14ac:dyDescent="0.45">
      <c r="B2" s="57" t="s">
        <v>0</v>
      </c>
      <c r="C2" s="58"/>
      <c r="D2" s="58"/>
      <c r="E2" s="59"/>
    </row>
    <row r="3" spans="2:10" ht="15.75" customHeight="1" thickBot="1" x14ac:dyDescent="0.5">
      <c r="B3" s="60"/>
      <c r="C3" s="61"/>
      <c r="D3" s="61"/>
      <c r="E3" s="62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3" t="s">
        <v>165</v>
      </c>
      <c r="D7" s="64"/>
      <c r="E7" s="64"/>
      <c r="F7" s="65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3" t="s">
        <v>164</v>
      </c>
      <c r="D9" s="64"/>
      <c r="E9" s="64"/>
      <c r="F9" s="65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3" t="s">
        <v>163</v>
      </c>
      <c r="E12" s="64"/>
      <c r="F12" s="65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6" t="s">
        <v>162</v>
      </c>
      <c r="F14" s="64"/>
      <c r="G14" s="64"/>
      <c r="H14" s="65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3"/>
      <c r="F16" s="64"/>
      <c r="G16" s="64"/>
      <c r="H16" s="65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6">
        <v>43466</v>
      </c>
      <c r="E18" s="65"/>
      <c r="G18" t="s">
        <v>9</v>
      </c>
      <c r="I18" s="66">
        <v>43830</v>
      </c>
      <c r="J18" s="65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6">
        <v>43966</v>
      </c>
      <c r="E20" s="65"/>
    </row>
    <row r="21" spans="2:10" ht="14.65" thickBot="1" x14ac:dyDescent="0.5">
      <c r="B21" s="2"/>
    </row>
    <row r="22" spans="2:10" x14ac:dyDescent="0.45">
      <c r="B22" s="2" t="s">
        <v>11</v>
      </c>
      <c r="E22" s="67" t="s">
        <v>161</v>
      </c>
      <c r="F22" s="68"/>
      <c r="G22" s="68"/>
      <c r="H22" s="68"/>
      <c r="I22" s="68"/>
      <c r="J22" s="69"/>
    </row>
    <row r="23" spans="2:10" x14ac:dyDescent="0.45">
      <c r="E23" s="70"/>
      <c r="F23" s="71"/>
      <c r="G23" s="71"/>
      <c r="H23" s="71"/>
      <c r="I23" s="71"/>
      <c r="J23" s="72"/>
    </row>
    <row r="24" spans="2:10" x14ac:dyDescent="0.45">
      <c r="E24" s="70"/>
      <c r="F24" s="71"/>
      <c r="G24" s="71"/>
      <c r="H24" s="71"/>
      <c r="I24" s="71"/>
      <c r="J24" s="72"/>
    </row>
    <row r="25" spans="2:10" x14ac:dyDescent="0.45">
      <c r="E25" s="70"/>
      <c r="F25" s="71"/>
      <c r="G25" s="71"/>
      <c r="H25" s="71"/>
      <c r="I25" s="71"/>
      <c r="J25" s="72"/>
    </row>
    <row r="26" spans="2:10" ht="14.65" thickBot="1" x14ac:dyDescent="0.5">
      <c r="E26" s="73"/>
      <c r="F26" s="74"/>
      <c r="G26" s="74"/>
      <c r="H26" s="74"/>
      <c r="I26" s="74"/>
      <c r="J26" s="75"/>
    </row>
    <row r="27" spans="2:10" ht="14.65" thickBot="1" x14ac:dyDescent="0.5"/>
    <row r="28" spans="2:10" x14ac:dyDescent="0.45">
      <c r="B28" s="2" t="s">
        <v>12</v>
      </c>
      <c r="C28" s="67" t="s">
        <v>160</v>
      </c>
      <c r="D28" s="68"/>
      <c r="E28" s="68"/>
      <c r="F28" s="68"/>
      <c r="G28" s="69"/>
    </row>
    <row r="29" spans="2:10" x14ac:dyDescent="0.45">
      <c r="B29" s="2"/>
      <c r="C29" s="70"/>
      <c r="D29" s="71"/>
      <c r="E29" s="71"/>
      <c r="F29" s="71"/>
      <c r="G29" s="72"/>
    </row>
    <row r="30" spans="2:10" x14ac:dyDescent="0.45">
      <c r="B30" s="2"/>
      <c r="C30" s="70"/>
      <c r="D30" s="71"/>
      <c r="E30" s="71"/>
      <c r="F30" s="71"/>
      <c r="G30" s="72"/>
    </row>
    <row r="31" spans="2:10" ht="14.65" thickBot="1" x14ac:dyDescent="0.5">
      <c r="B31" s="2"/>
      <c r="C31" s="73"/>
      <c r="D31" s="74"/>
      <c r="E31" s="74"/>
      <c r="F31" s="74"/>
      <c r="G31" s="75"/>
    </row>
    <row r="32" spans="2:10" ht="14.65" thickBot="1" x14ac:dyDescent="0.5"/>
    <row r="33" spans="2:8" x14ac:dyDescent="0.45">
      <c r="B33" s="38" t="s">
        <v>13</v>
      </c>
      <c r="C33" s="39"/>
      <c r="D33" s="48"/>
      <c r="E33" s="49"/>
      <c r="F33" s="49"/>
      <c r="G33" s="49"/>
      <c r="H33" s="50"/>
    </row>
    <row r="34" spans="2:8" x14ac:dyDescent="0.45">
      <c r="B34" s="39"/>
      <c r="C34" s="39"/>
      <c r="D34" s="51"/>
      <c r="E34" s="52"/>
      <c r="F34" s="52"/>
      <c r="G34" s="52"/>
      <c r="H34" s="53"/>
    </row>
    <row r="35" spans="2:8" x14ac:dyDescent="0.45">
      <c r="B35" s="39"/>
      <c r="C35" s="39"/>
      <c r="D35" s="51"/>
      <c r="E35" s="52"/>
      <c r="F35" s="52"/>
      <c r="G35" s="52"/>
      <c r="H35" s="53"/>
    </row>
    <row r="36" spans="2:8" ht="14.65" thickBot="1" x14ac:dyDescent="0.5">
      <c r="B36" s="39"/>
      <c r="C36" s="39"/>
      <c r="D36" s="54"/>
      <c r="E36" s="55"/>
      <c r="F36" s="55"/>
      <c r="G36" s="55"/>
      <c r="H36" s="56"/>
    </row>
  </sheetData>
  <mergeCells count="12">
    <mergeCell ref="B2:E3"/>
    <mergeCell ref="C7:F7"/>
    <mergeCell ref="C9:F9"/>
    <mergeCell ref="D12:F12"/>
    <mergeCell ref="E14:H14"/>
    <mergeCell ref="E16:H16"/>
    <mergeCell ref="D18:E18"/>
    <mergeCell ref="I18:J18"/>
    <mergeCell ref="D20:E20"/>
    <mergeCell ref="E22:J26"/>
    <mergeCell ref="C28:G31"/>
    <mergeCell ref="D33:H36"/>
  </mergeCells>
  <hyperlinks>
    <hyperlink ref="E14" r:id="rId1" xr:uid="{9BE53C91-D0D7-4A64-BCE9-9250DA403AE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topLeftCell="A184" zoomScale="90" zoomScaleNormal="90" workbookViewId="0">
      <selection activeCell="I174" sqref="I174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961</v>
      </c>
      <c r="D12" s="25">
        <v>961</v>
      </c>
      <c r="E12" s="26" t="s">
        <v>25</v>
      </c>
      <c r="F12" s="25">
        <v>0</v>
      </c>
      <c r="G12" s="25">
        <v>361</v>
      </c>
      <c r="H12" s="25">
        <v>599</v>
      </c>
    </row>
    <row r="13" spans="2:8" ht="14.65" thickBot="1" x14ac:dyDescent="0.5">
      <c r="B13" s="24" t="s">
        <v>26</v>
      </c>
      <c r="C13" s="25">
        <v>7</v>
      </c>
      <c r="D13" s="25">
        <v>1</v>
      </c>
      <c r="E13" s="25">
        <v>6</v>
      </c>
      <c r="F13" s="25">
        <v>0</v>
      </c>
      <c r="G13" s="25">
        <v>1</v>
      </c>
      <c r="H13" s="25">
        <v>6</v>
      </c>
    </row>
    <row r="14" spans="2:8" ht="14.65" thickBot="1" x14ac:dyDescent="0.5">
      <c r="B14" s="24" t="s">
        <v>27</v>
      </c>
      <c r="C14" s="25">
        <v>10</v>
      </c>
      <c r="D14" s="25">
        <v>8</v>
      </c>
      <c r="E14" s="25">
        <v>2</v>
      </c>
      <c r="F14" s="25">
        <v>0</v>
      </c>
      <c r="G14" s="25">
        <v>1</v>
      </c>
      <c r="H14" s="25">
        <v>9</v>
      </c>
    </row>
    <row r="15" spans="2:8" ht="14.65" thickBot="1" x14ac:dyDescent="0.5">
      <c r="B15" s="24" t="s">
        <v>28</v>
      </c>
      <c r="C15" s="25">
        <v>242</v>
      </c>
      <c r="D15" s="25">
        <v>159</v>
      </c>
      <c r="E15" s="25">
        <v>83</v>
      </c>
      <c r="F15" s="25">
        <v>0</v>
      </c>
      <c r="G15" s="25">
        <v>89</v>
      </c>
      <c r="H15" s="25">
        <v>153</v>
      </c>
    </row>
    <row r="16" spans="2:8" ht="14.65" thickBot="1" x14ac:dyDescent="0.5">
      <c r="B16" s="9" t="s">
        <v>18</v>
      </c>
      <c r="C16" s="14">
        <v>2163</v>
      </c>
      <c r="D16" s="14">
        <v>1526</v>
      </c>
      <c r="E16" s="14">
        <v>632</v>
      </c>
      <c r="F16" s="14">
        <v>4</v>
      </c>
      <c r="G16" s="14">
        <v>814</v>
      </c>
      <c r="H16" s="14">
        <v>1345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>
        <f>(C23/C24)*100</f>
        <v>74.401664932362124</v>
      </c>
      <c r="D22" s="23">
        <f>(D23/D24)*100</f>
        <v>74.401664932362124</v>
      </c>
      <c r="E22" s="26" t="s">
        <v>25</v>
      </c>
      <c r="F22" s="23" t="e">
        <f>(F23/F24)*100</f>
        <v>#DIV/0!</v>
      </c>
      <c r="G22" s="23">
        <f>(G23/G24)*100</f>
        <v>64.819944598337955</v>
      </c>
      <c r="H22" s="23">
        <f>(H23/H24)*100</f>
        <v>80.300500834724545</v>
      </c>
    </row>
    <row r="23" spans="2:8" ht="31.5" customHeight="1" thickBot="1" x14ac:dyDescent="0.5">
      <c r="B23" s="24" t="s">
        <v>31</v>
      </c>
      <c r="C23" s="25">
        <v>715</v>
      </c>
      <c r="D23" s="25">
        <v>715</v>
      </c>
      <c r="E23" s="26" t="s">
        <v>25</v>
      </c>
      <c r="F23" s="25">
        <v>0</v>
      </c>
      <c r="G23" s="25">
        <v>234</v>
      </c>
      <c r="H23" s="25">
        <v>481</v>
      </c>
    </row>
    <row r="24" spans="2:8" ht="31.5" customHeight="1" thickBot="1" x14ac:dyDescent="0.5">
      <c r="B24" s="24" t="s">
        <v>32</v>
      </c>
      <c r="C24" s="23">
        <f>$C$12</f>
        <v>961</v>
      </c>
      <c r="D24" s="23">
        <f>$D$12</f>
        <v>961</v>
      </c>
      <c r="E24" s="26" t="s">
        <v>25</v>
      </c>
      <c r="F24" s="23">
        <f>$F$12</f>
        <v>0</v>
      </c>
      <c r="G24" s="23">
        <f>$G$12</f>
        <v>361</v>
      </c>
      <c r="H24" s="23">
        <f>$H$12</f>
        <v>599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>
        <f t="shared" ref="C26:H26" si="0">(C27/C28)*100</f>
        <v>100</v>
      </c>
      <c r="D26" s="23">
        <f t="shared" si="0"/>
        <v>100</v>
      </c>
      <c r="E26" s="23">
        <f t="shared" si="0"/>
        <v>100</v>
      </c>
      <c r="F26" s="23" t="e">
        <f t="shared" si="0"/>
        <v>#DIV/0!</v>
      </c>
      <c r="G26" s="23">
        <f t="shared" si="0"/>
        <v>100</v>
      </c>
      <c r="H26" s="23">
        <f t="shared" si="0"/>
        <v>100</v>
      </c>
    </row>
    <row r="27" spans="2:8" ht="30.75" customHeight="1" thickBot="1" x14ac:dyDescent="0.5">
      <c r="B27" s="24" t="s">
        <v>31</v>
      </c>
      <c r="C27" s="25">
        <v>7</v>
      </c>
      <c r="D27" s="25">
        <v>1</v>
      </c>
      <c r="E27" s="25">
        <v>6</v>
      </c>
      <c r="F27" s="25">
        <v>0</v>
      </c>
      <c r="G27" s="25">
        <v>1</v>
      </c>
      <c r="H27" s="25">
        <v>6</v>
      </c>
    </row>
    <row r="28" spans="2:8" ht="30.75" customHeight="1" thickBot="1" x14ac:dyDescent="0.5">
      <c r="B28" s="24" t="s">
        <v>32</v>
      </c>
      <c r="C28" s="23">
        <f>$C$13</f>
        <v>7</v>
      </c>
      <c r="D28" s="23">
        <f>$D$13</f>
        <v>1</v>
      </c>
      <c r="E28" s="23">
        <f>$E$13</f>
        <v>6</v>
      </c>
      <c r="F28" s="23">
        <f>$F$13</f>
        <v>0</v>
      </c>
      <c r="G28" s="23">
        <f>$G$13</f>
        <v>1</v>
      </c>
      <c r="H28" s="23">
        <f>$H$13</f>
        <v>6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>
        <f t="shared" ref="C30:H30" si="1">(C31/C32)*100</f>
        <v>90</v>
      </c>
      <c r="D30" s="23">
        <f t="shared" si="1"/>
        <v>87.5</v>
      </c>
      <c r="E30" s="23">
        <f t="shared" si="1"/>
        <v>100</v>
      </c>
      <c r="F30" s="23" t="e">
        <f t="shared" si="1"/>
        <v>#DIV/0!</v>
      </c>
      <c r="G30" s="23">
        <f t="shared" si="1"/>
        <v>100</v>
      </c>
      <c r="H30" s="23">
        <f t="shared" si="1"/>
        <v>88.888888888888886</v>
      </c>
    </row>
    <row r="31" spans="2:8" ht="31.5" customHeight="1" thickBot="1" x14ac:dyDescent="0.5">
      <c r="B31" s="24" t="s">
        <v>31</v>
      </c>
      <c r="C31" s="25">
        <v>9</v>
      </c>
      <c r="D31" s="25">
        <v>7</v>
      </c>
      <c r="E31" s="25">
        <v>2</v>
      </c>
      <c r="F31" s="25">
        <v>0</v>
      </c>
      <c r="G31" s="25">
        <v>1</v>
      </c>
      <c r="H31" s="25">
        <v>8</v>
      </c>
    </row>
    <row r="32" spans="2:8" ht="31.5" customHeight="1" thickBot="1" x14ac:dyDescent="0.5">
      <c r="B32" s="24" t="s">
        <v>32</v>
      </c>
      <c r="C32" s="23">
        <f>$C$14</f>
        <v>10</v>
      </c>
      <c r="D32" s="23">
        <f>$D$14</f>
        <v>8</v>
      </c>
      <c r="E32" s="23">
        <f>$E$14</f>
        <v>2</v>
      </c>
      <c r="F32" s="23">
        <f>$F$14</f>
        <v>0</v>
      </c>
      <c r="G32" s="23">
        <f>$G$14</f>
        <v>1</v>
      </c>
      <c r="H32" s="23">
        <f>$H$14</f>
        <v>9</v>
      </c>
    </row>
    <row r="33" spans="2:9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9" ht="14.65" thickBot="1" x14ac:dyDescent="0.5">
      <c r="B34" s="101"/>
      <c r="C34" s="103"/>
      <c r="D34" s="103"/>
      <c r="E34" s="103"/>
      <c r="F34" s="42"/>
      <c r="G34" s="103"/>
      <c r="H34" s="103"/>
    </row>
    <row r="35" spans="2:9" ht="30" customHeight="1" thickBot="1" x14ac:dyDescent="0.5">
      <c r="B35" s="24" t="s">
        <v>30</v>
      </c>
      <c r="C35" s="23">
        <f t="shared" ref="C35:H35" si="2">(C36/C37)*100</f>
        <v>78.512396694214885</v>
      </c>
      <c r="D35" s="23">
        <f t="shared" si="2"/>
        <v>80.503144654088061</v>
      </c>
      <c r="E35" s="23">
        <f t="shared" si="2"/>
        <v>74.698795180722882</v>
      </c>
      <c r="F35" s="23" t="e">
        <f t="shared" si="2"/>
        <v>#DIV/0!</v>
      </c>
      <c r="G35" s="23">
        <f t="shared" si="2"/>
        <v>65.168539325842701</v>
      </c>
      <c r="H35" s="23">
        <f t="shared" si="2"/>
        <v>86.274509803921575</v>
      </c>
    </row>
    <row r="36" spans="2:9" ht="30" customHeight="1" thickBot="1" x14ac:dyDescent="0.5">
      <c r="B36" s="24" t="s">
        <v>31</v>
      </c>
      <c r="C36" s="25">
        <v>190</v>
      </c>
      <c r="D36" s="25">
        <v>128</v>
      </c>
      <c r="E36" s="25">
        <v>62</v>
      </c>
      <c r="F36" s="25">
        <v>0</v>
      </c>
      <c r="G36" s="25">
        <v>58</v>
      </c>
      <c r="H36" s="25">
        <v>132</v>
      </c>
    </row>
    <row r="37" spans="2:9" ht="30" customHeight="1" thickBot="1" x14ac:dyDescent="0.5">
      <c r="B37" s="24" t="s">
        <v>32</v>
      </c>
      <c r="C37" s="23">
        <f>$C$15</f>
        <v>242</v>
      </c>
      <c r="D37" s="23">
        <f>$D$15</f>
        <v>159</v>
      </c>
      <c r="E37" s="23">
        <f>$E$15</f>
        <v>83</v>
      </c>
      <c r="F37" s="23">
        <f>$F$15</f>
        <v>0</v>
      </c>
      <c r="G37" s="23">
        <f>$G$15</f>
        <v>89</v>
      </c>
      <c r="H37" s="23">
        <f>$H$15</f>
        <v>153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>
        <f t="shared" ref="C39:H39" si="3">(C40/C41)*100</f>
        <v>62.413314840499304</v>
      </c>
      <c r="D39" s="23">
        <f t="shared" si="3"/>
        <v>65.792922673656619</v>
      </c>
      <c r="E39" s="23">
        <f t="shared" si="3"/>
        <v>54.430379746835442</v>
      </c>
      <c r="F39" s="23">
        <f t="shared" si="3"/>
        <v>50</v>
      </c>
      <c r="G39" s="23">
        <f t="shared" si="3"/>
        <v>50.982800982800981</v>
      </c>
      <c r="H39" s="23">
        <f t="shared" si="3"/>
        <v>69.442379182156131</v>
      </c>
    </row>
    <row r="40" spans="2:9" ht="28.5" customHeight="1" thickBot="1" x14ac:dyDescent="0.5">
      <c r="B40" s="24" t="s">
        <v>31</v>
      </c>
      <c r="C40" s="25">
        <v>1350</v>
      </c>
      <c r="D40" s="25">
        <v>1004</v>
      </c>
      <c r="E40" s="25">
        <v>344</v>
      </c>
      <c r="F40" s="25">
        <v>2</v>
      </c>
      <c r="G40" s="25">
        <v>415</v>
      </c>
      <c r="H40" s="25">
        <v>934</v>
      </c>
    </row>
    <row r="41" spans="2:9" ht="28.5" customHeight="1" thickBot="1" x14ac:dyDescent="0.5">
      <c r="B41" s="9" t="s">
        <v>32</v>
      </c>
      <c r="C41" s="10">
        <f>$C$16</f>
        <v>2163</v>
      </c>
      <c r="D41" s="10">
        <f>$D$16</f>
        <v>1526</v>
      </c>
      <c r="E41" s="10">
        <f>$E$16</f>
        <v>632</v>
      </c>
      <c r="F41" s="10">
        <f>$F$16</f>
        <v>4</v>
      </c>
      <c r="G41" s="10">
        <f>$G$16</f>
        <v>814</v>
      </c>
      <c r="H41" s="10">
        <f>$H$16</f>
        <v>1345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89" t="s">
        <v>33</v>
      </c>
      <c r="C44" s="90"/>
      <c r="D44" s="90"/>
      <c r="E44" s="90"/>
      <c r="F44" s="90"/>
      <c r="G44" s="90"/>
      <c r="H44" s="91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>
        <f>(C48/C49)*100</f>
        <v>66.597294484911558</v>
      </c>
      <c r="D47" s="23">
        <f>(D48/D49)*100</f>
        <v>66.597294484911558</v>
      </c>
      <c r="E47" s="26" t="s">
        <v>25</v>
      </c>
      <c r="F47" s="23" t="e">
        <f>(F48/F49)*100</f>
        <v>#DIV/0!</v>
      </c>
      <c r="G47" s="23">
        <f>(G48/G49)*100</f>
        <v>57.340720221606645</v>
      </c>
      <c r="H47" s="23">
        <f>(H48/H49)*100</f>
        <v>72.28714524207011</v>
      </c>
    </row>
    <row r="48" spans="2:9" ht="30.75" customHeight="1" thickBot="1" x14ac:dyDescent="0.5">
      <c r="B48" s="24" t="s">
        <v>35</v>
      </c>
      <c r="C48" s="25">
        <v>640</v>
      </c>
      <c r="D48" s="25">
        <v>640</v>
      </c>
      <c r="E48" s="26" t="s">
        <v>25</v>
      </c>
      <c r="F48" s="25">
        <v>0</v>
      </c>
      <c r="G48" s="25">
        <v>207</v>
      </c>
      <c r="H48" s="25">
        <v>433</v>
      </c>
    </row>
    <row r="49" spans="2:8" ht="30.75" customHeight="1" thickBot="1" x14ac:dyDescent="0.5">
      <c r="B49" s="24" t="s">
        <v>32</v>
      </c>
      <c r="C49" s="23">
        <f t="shared" ref="C49" si="4">$C$12</f>
        <v>961</v>
      </c>
      <c r="D49" s="23">
        <f t="shared" ref="D49" si="5">$D$12</f>
        <v>961</v>
      </c>
      <c r="E49" s="26" t="s">
        <v>25</v>
      </c>
      <c r="F49" s="23">
        <f>$F$12</f>
        <v>0</v>
      </c>
      <c r="G49" s="23">
        <f t="shared" ref="G49" si="6">$G$12</f>
        <v>361</v>
      </c>
      <c r="H49" s="23">
        <f t="shared" ref="H49" si="7">$H$12</f>
        <v>599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>
        <f t="shared" ref="C51:H51" si="8">(C52/C53)*100</f>
        <v>100</v>
      </c>
      <c r="D51" s="23">
        <f t="shared" si="8"/>
        <v>100</v>
      </c>
      <c r="E51" s="23">
        <f t="shared" si="8"/>
        <v>100</v>
      </c>
      <c r="F51" s="23" t="e">
        <f t="shared" si="8"/>
        <v>#DIV/0!</v>
      </c>
      <c r="G51" s="23">
        <f t="shared" si="8"/>
        <v>100</v>
      </c>
      <c r="H51" s="23">
        <f t="shared" si="8"/>
        <v>100</v>
      </c>
    </row>
    <row r="52" spans="2:8" ht="26.25" customHeight="1" thickBot="1" x14ac:dyDescent="0.5">
      <c r="B52" s="24" t="s">
        <v>35</v>
      </c>
      <c r="C52" s="25">
        <v>7</v>
      </c>
      <c r="D52" s="25">
        <v>1</v>
      </c>
      <c r="E52" s="25">
        <v>6</v>
      </c>
      <c r="F52" s="25">
        <v>0</v>
      </c>
      <c r="G52" s="25">
        <v>1</v>
      </c>
      <c r="H52" s="25">
        <v>6</v>
      </c>
    </row>
    <row r="53" spans="2:8" ht="26.25" customHeight="1" thickBot="1" x14ac:dyDescent="0.5">
      <c r="B53" s="24" t="s">
        <v>32</v>
      </c>
      <c r="C53" s="23">
        <f t="shared" ref="C53" si="9">$C$13</f>
        <v>7</v>
      </c>
      <c r="D53" s="23">
        <f>$D$13</f>
        <v>1</v>
      </c>
      <c r="E53" s="23">
        <f>$E$13</f>
        <v>6</v>
      </c>
      <c r="F53" s="23">
        <f>$F$13</f>
        <v>0</v>
      </c>
      <c r="G53" s="23">
        <f>$G$13</f>
        <v>1</v>
      </c>
      <c r="H53" s="23">
        <f>$H$13</f>
        <v>6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>
        <f t="shared" ref="C55:H55" si="10">(C56/C57)*100</f>
        <v>70</v>
      </c>
      <c r="D55" s="23">
        <f t="shared" si="10"/>
        <v>75</v>
      </c>
      <c r="E55" s="23">
        <f t="shared" si="10"/>
        <v>50</v>
      </c>
      <c r="F55" s="23" t="e">
        <f t="shared" si="10"/>
        <v>#DIV/0!</v>
      </c>
      <c r="G55" s="23">
        <f t="shared" si="10"/>
        <v>0</v>
      </c>
      <c r="H55" s="23">
        <f t="shared" si="10"/>
        <v>77.777777777777786</v>
      </c>
    </row>
    <row r="56" spans="2:8" ht="28.5" customHeight="1" thickBot="1" x14ac:dyDescent="0.5">
      <c r="B56" s="24" t="s">
        <v>35</v>
      </c>
      <c r="C56" s="25">
        <v>7</v>
      </c>
      <c r="D56" s="25">
        <v>6</v>
      </c>
      <c r="E56" s="25">
        <v>1</v>
      </c>
      <c r="F56" s="25">
        <v>0</v>
      </c>
      <c r="G56" s="25">
        <v>0</v>
      </c>
      <c r="H56" s="25">
        <v>7</v>
      </c>
    </row>
    <row r="57" spans="2:8" ht="28.5" customHeight="1" thickBot="1" x14ac:dyDescent="0.5">
      <c r="B57" s="24" t="s">
        <v>32</v>
      </c>
      <c r="C57" s="23">
        <f t="shared" ref="C57" si="11">$C$14</f>
        <v>10</v>
      </c>
      <c r="D57" s="23">
        <f t="shared" ref="D57" si="12">$D$14</f>
        <v>8</v>
      </c>
      <c r="E57" s="23">
        <f t="shared" ref="E57" si="13">$E$14</f>
        <v>2</v>
      </c>
      <c r="F57" s="23">
        <f>$F$14</f>
        <v>0</v>
      </c>
      <c r="G57" s="23">
        <f>$G$14</f>
        <v>1</v>
      </c>
      <c r="H57" s="23">
        <f t="shared" ref="H57" si="14">$H$14</f>
        <v>9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>
        <f t="shared" ref="C59:H59" si="15">(C60/C61)*100</f>
        <v>74.793388429752056</v>
      </c>
      <c r="D59" s="23">
        <f t="shared" si="15"/>
        <v>76.100628930817621</v>
      </c>
      <c r="E59" s="23">
        <f t="shared" si="15"/>
        <v>72.289156626506028</v>
      </c>
      <c r="F59" s="23" t="e">
        <f t="shared" si="15"/>
        <v>#DIV/0!</v>
      </c>
      <c r="G59" s="23">
        <f t="shared" si="15"/>
        <v>58.426966292134829</v>
      </c>
      <c r="H59" s="23">
        <f t="shared" si="15"/>
        <v>84.313725490196077</v>
      </c>
    </row>
    <row r="60" spans="2:8" ht="28.5" customHeight="1" thickBot="1" x14ac:dyDescent="0.5">
      <c r="B60" s="24" t="s">
        <v>35</v>
      </c>
      <c r="C60" s="25">
        <v>181</v>
      </c>
      <c r="D60" s="25">
        <v>121</v>
      </c>
      <c r="E60" s="25">
        <v>60</v>
      </c>
      <c r="F60" s="25">
        <v>0</v>
      </c>
      <c r="G60" s="25">
        <v>52</v>
      </c>
      <c r="H60" s="25">
        <v>129</v>
      </c>
    </row>
    <row r="61" spans="2:8" ht="28.5" customHeight="1" thickBot="1" x14ac:dyDescent="0.5">
      <c r="B61" s="24" t="s">
        <v>32</v>
      </c>
      <c r="C61" s="23">
        <f t="shared" ref="C61" si="16">$C$15</f>
        <v>242</v>
      </c>
      <c r="D61" s="23">
        <f t="shared" ref="D61" si="17">$D$15</f>
        <v>159</v>
      </c>
      <c r="E61" s="23">
        <f t="shared" ref="E61" si="18">$E$15</f>
        <v>83</v>
      </c>
      <c r="F61" s="23">
        <f>$F$15</f>
        <v>0</v>
      </c>
      <c r="G61" s="23">
        <f t="shared" ref="G61" si="19">$G$15</f>
        <v>89</v>
      </c>
      <c r="H61" s="23">
        <f t="shared" ref="H61" si="20">$H$15</f>
        <v>153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>
        <f t="shared" ref="C63:H63" si="21">(C64/C65)*100</f>
        <v>52.288488210818308</v>
      </c>
      <c r="D63" s="23">
        <f t="shared" si="21"/>
        <v>56.749672346002619</v>
      </c>
      <c r="E63" s="23">
        <f t="shared" si="21"/>
        <v>41.77215189873418</v>
      </c>
      <c r="F63" s="23">
        <f t="shared" si="21"/>
        <v>25</v>
      </c>
      <c r="G63" s="23">
        <f t="shared" si="21"/>
        <v>41.646191646191646</v>
      </c>
      <c r="H63" s="23">
        <f t="shared" si="21"/>
        <v>58.810408921933089</v>
      </c>
    </row>
    <row r="64" spans="2:8" ht="30" customHeight="1" thickBot="1" x14ac:dyDescent="0.5">
      <c r="B64" s="24" t="s">
        <v>35</v>
      </c>
      <c r="C64" s="25">
        <v>1131</v>
      </c>
      <c r="D64" s="25">
        <v>866</v>
      </c>
      <c r="E64" s="25">
        <v>264</v>
      </c>
      <c r="F64" s="25">
        <v>1</v>
      </c>
      <c r="G64" s="25">
        <v>339</v>
      </c>
      <c r="H64" s="25">
        <v>791</v>
      </c>
    </row>
    <row r="65" spans="2:11" ht="30" customHeight="1" thickBot="1" x14ac:dyDescent="0.5">
      <c r="B65" s="9" t="s">
        <v>32</v>
      </c>
      <c r="C65" s="10">
        <f t="shared" ref="C65" si="22">$C$16</f>
        <v>2163</v>
      </c>
      <c r="D65" s="10">
        <f t="shared" ref="D65" si="23">$D$16</f>
        <v>1526</v>
      </c>
      <c r="E65" s="10">
        <f t="shared" ref="E65" si="24">$E$16</f>
        <v>632</v>
      </c>
      <c r="F65" s="10">
        <f>$F$16</f>
        <v>4</v>
      </c>
      <c r="G65" s="10">
        <f t="shared" ref="G65" si="25">$G$16</f>
        <v>814</v>
      </c>
      <c r="H65" s="10">
        <f t="shared" ref="H65" si="26">$H$16</f>
        <v>1345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89" t="s">
        <v>37</v>
      </c>
      <c r="C68" s="90"/>
      <c r="D68" s="90"/>
      <c r="E68" s="90"/>
      <c r="F68" s="90"/>
      <c r="G68" s="90"/>
      <c r="H68" s="91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>
        <f>(C72/C73)*100</f>
        <v>24.869927159209158</v>
      </c>
      <c r="D71" s="23">
        <f>(D72/D73)*100</f>
        <v>24.869927159209158</v>
      </c>
      <c r="E71" s="26" t="s">
        <v>25</v>
      </c>
      <c r="F71" s="23" t="e">
        <f>(F72/F73)*100</f>
        <v>#DIV/0!</v>
      </c>
      <c r="G71" s="23">
        <f>(G72/G73)*100</f>
        <v>21.606648199445981</v>
      </c>
      <c r="H71" s="23">
        <f>(H72/H73)*100</f>
        <v>26.878130217028378</v>
      </c>
    </row>
    <row r="72" spans="2:11" ht="41.25" customHeight="1" thickBot="1" x14ac:dyDescent="0.5">
      <c r="B72" s="24" t="s">
        <v>39</v>
      </c>
      <c r="C72" s="25">
        <v>239</v>
      </c>
      <c r="D72" s="25">
        <v>239</v>
      </c>
      <c r="E72" s="26" t="s">
        <v>25</v>
      </c>
      <c r="F72" s="25">
        <v>0</v>
      </c>
      <c r="G72" s="25">
        <v>78</v>
      </c>
      <c r="H72" s="25">
        <v>161</v>
      </c>
    </row>
    <row r="73" spans="2:11" ht="28.5" customHeight="1" thickBot="1" x14ac:dyDescent="0.5">
      <c r="B73" s="24" t="s">
        <v>32</v>
      </c>
      <c r="C73" s="23">
        <f t="shared" ref="C73" si="27">$C$12</f>
        <v>961</v>
      </c>
      <c r="D73" s="23">
        <f t="shared" ref="D73" si="28">$D$12</f>
        <v>961</v>
      </c>
      <c r="E73" s="26" t="s">
        <v>25</v>
      </c>
      <c r="F73" s="23">
        <f>$F$12</f>
        <v>0</v>
      </c>
      <c r="G73" s="23">
        <f t="shared" ref="G73" si="29">$G$12</f>
        <v>361</v>
      </c>
      <c r="H73" s="23">
        <f t="shared" ref="H73" si="30">$H$12</f>
        <v>599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>
        <f t="shared" ref="C75:H75" si="31">(C76/C77)*100</f>
        <v>14.285714285714285</v>
      </c>
      <c r="D75" s="23">
        <f t="shared" si="31"/>
        <v>0</v>
      </c>
      <c r="E75" s="23">
        <f t="shared" si="31"/>
        <v>16.666666666666664</v>
      </c>
      <c r="F75" s="23" t="e">
        <f t="shared" si="31"/>
        <v>#DIV/0!</v>
      </c>
      <c r="G75" s="23">
        <f t="shared" si="31"/>
        <v>0</v>
      </c>
      <c r="H75" s="23">
        <f t="shared" si="31"/>
        <v>16.666666666666664</v>
      </c>
    </row>
    <row r="76" spans="2:11" ht="42" customHeight="1" thickBot="1" x14ac:dyDescent="0.5">
      <c r="B76" s="36" t="s">
        <v>39</v>
      </c>
      <c r="C76" s="25">
        <v>1</v>
      </c>
      <c r="D76" s="25">
        <v>0</v>
      </c>
      <c r="E76" s="25">
        <v>1</v>
      </c>
      <c r="F76" s="25">
        <v>0</v>
      </c>
      <c r="G76" s="25">
        <v>0</v>
      </c>
      <c r="H76" s="25">
        <v>1</v>
      </c>
    </row>
    <row r="77" spans="2:11" ht="28.5" customHeight="1" thickBot="1" x14ac:dyDescent="0.5">
      <c r="B77" s="24" t="s">
        <v>32</v>
      </c>
      <c r="C77" s="23">
        <f t="shared" ref="C77" si="32">$C$13</f>
        <v>7</v>
      </c>
      <c r="D77" s="23">
        <f t="shared" ref="D77" si="33">$D$13</f>
        <v>1</v>
      </c>
      <c r="E77" s="23">
        <f t="shared" ref="E77" si="34">$E$13</f>
        <v>6</v>
      </c>
      <c r="F77" s="23">
        <f>$F$13</f>
        <v>0</v>
      </c>
      <c r="G77" s="23">
        <f t="shared" ref="G77" si="35">$G$13</f>
        <v>1</v>
      </c>
      <c r="H77" s="23">
        <f t="shared" ref="H77" si="36">$H$13</f>
        <v>6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>
        <f t="shared" ref="C79:H79" si="37">(C80/C81)*100</f>
        <v>10</v>
      </c>
      <c r="D79" s="23">
        <f t="shared" si="37"/>
        <v>0</v>
      </c>
      <c r="E79" s="23">
        <f t="shared" si="37"/>
        <v>50</v>
      </c>
      <c r="F79" s="23" t="e">
        <f t="shared" si="37"/>
        <v>#DIV/0!</v>
      </c>
      <c r="G79" s="23">
        <f t="shared" si="37"/>
        <v>0</v>
      </c>
      <c r="H79" s="23">
        <f t="shared" si="37"/>
        <v>11.111111111111111</v>
      </c>
    </row>
    <row r="80" spans="2:11" ht="42.75" customHeight="1" thickBot="1" x14ac:dyDescent="0.5">
      <c r="B80" s="24" t="s">
        <v>39</v>
      </c>
      <c r="C80" s="25">
        <v>1</v>
      </c>
      <c r="D80" s="25">
        <v>0</v>
      </c>
      <c r="E80" s="25">
        <v>1</v>
      </c>
      <c r="F80" s="25">
        <v>0</v>
      </c>
      <c r="G80" s="25">
        <v>0</v>
      </c>
      <c r="H80" s="25">
        <v>1</v>
      </c>
    </row>
    <row r="81" spans="2:8" ht="27" customHeight="1" thickBot="1" x14ac:dyDescent="0.5">
      <c r="B81" s="24" t="s">
        <v>32</v>
      </c>
      <c r="C81" s="23">
        <f t="shared" ref="C81" si="38">$C$14</f>
        <v>10</v>
      </c>
      <c r="D81" s="23">
        <f t="shared" ref="D81" si="39">$D$14</f>
        <v>8</v>
      </c>
      <c r="E81" s="23">
        <f t="shared" ref="E81" si="40">$E$14</f>
        <v>2</v>
      </c>
      <c r="F81" s="23">
        <f>$F$14</f>
        <v>0</v>
      </c>
      <c r="G81" s="23">
        <f t="shared" ref="G81" si="41">$G$14</f>
        <v>1</v>
      </c>
      <c r="H81" s="23">
        <f t="shared" ref="H81" si="42">$H$14</f>
        <v>9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>
        <f t="shared" ref="C83:H83" si="43">(C84/C85)*100</f>
        <v>20.24793388429752</v>
      </c>
      <c r="D83" s="23">
        <f t="shared" si="43"/>
        <v>18.867924528301888</v>
      </c>
      <c r="E83" s="23">
        <f t="shared" si="43"/>
        <v>22.891566265060241</v>
      </c>
      <c r="F83" s="23" t="e">
        <f t="shared" si="43"/>
        <v>#DIV/0!</v>
      </c>
      <c r="G83" s="23">
        <f t="shared" si="43"/>
        <v>17.977528089887642</v>
      </c>
      <c r="H83" s="23">
        <f t="shared" si="43"/>
        <v>21.568627450980394</v>
      </c>
    </row>
    <row r="84" spans="2:8" ht="41.25" customHeight="1" thickBot="1" x14ac:dyDescent="0.5">
      <c r="B84" s="24" t="s">
        <v>39</v>
      </c>
      <c r="C84" s="25">
        <v>49</v>
      </c>
      <c r="D84" s="25">
        <v>30</v>
      </c>
      <c r="E84" s="25">
        <v>19</v>
      </c>
      <c r="F84" s="25">
        <v>0</v>
      </c>
      <c r="G84" s="25">
        <v>16</v>
      </c>
      <c r="H84" s="25">
        <v>33</v>
      </c>
    </row>
    <row r="85" spans="2:8" ht="27" customHeight="1" thickBot="1" x14ac:dyDescent="0.5">
      <c r="B85" s="24" t="s">
        <v>32</v>
      </c>
      <c r="C85" s="23">
        <f t="shared" ref="C85" si="44">$C$15</f>
        <v>242</v>
      </c>
      <c r="D85" s="23">
        <f t="shared" ref="D85" si="45">$D$15</f>
        <v>159</v>
      </c>
      <c r="E85" s="23">
        <f t="shared" ref="E85" si="46">$E$15</f>
        <v>83</v>
      </c>
      <c r="F85" s="23">
        <f>$F$15</f>
        <v>0</v>
      </c>
      <c r="G85" s="23">
        <f t="shared" ref="G85" si="47">$G$15</f>
        <v>89</v>
      </c>
      <c r="H85" s="23">
        <f t="shared" ref="H85" si="48">$H$15</f>
        <v>153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>
        <f t="shared" ref="C87:H87" si="49">(C88/C89)*100</f>
        <v>16.227461858529821</v>
      </c>
      <c r="D87" s="23">
        <f t="shared" si="49"/>
        <v>19.134993446920053</v>
      </c>
      <c r="E87" s="23">
        <f t="shared" si="49"/>
        <v>9.3354430379746827</v>
      </c>
      <c r="F87" s="23">
        <f t="shared" si="49"/>
        <v>0</v>
      </c>
      <c r="G87" s="23">
        <f t="shared" si="49"/>
        <v>13.882063882063884</v>
      </c>
      <c r="H87" s="23">
        <f t="shared" si="49"/>
        <v>17.695167286245354</v>
      </c>
    </row>
    <row r="88" spans="2:8" ht="40.5" customHeight="1" thickBot="1" x14ac:dyDescent="0.5">
      <c r="B88" s="24" t="s">
        <v>39</v>
      </c>
      <c r="C88" s="25">
        <v>351</v>
      </c>
      <c r="D88" s="25">
        <v>292</v>
      </c>
      <c r="E88" s="25">
        <v>59</v>
      </c>
      <c r="F88" s="25">
        <v>0</v>
      </c>
      <c r="G88" s="25">
        <v>113</v>
      </c>
      <c r="H88" s="25">
        <v>238</v>
      </c>
    </row>
    <row r="89" spans="2:8" ht="27" customHeight="1" thickBot="1" x14ac:dyDescent="0.5">
      <c r="B89" s="9" t="s">
        <v>32</v>
      </c>
      <c r="C89" s="10">
        <f t="shared" ref="C89" si="50">$C$16</f>
        <v>2163</v>
      </c>
      <c r="D89" s="10">
        <f>$D$16</f>
        <v>1526</v>
      </c>
      <c r="E89" s="10">
        <f>$E$16</f>
        <v>632</v>
      </c>
      <c r="F89" s="10">
        <f>$F$16</f>
        <v>4</v>
      </c>
      <c r="G89" s="10">
        <f>$G$16</f>
        <v>814</v>
      </c>
      <c r="H89" s="10">
        <f>$H16</f>
        <v>1345</v>
      </c>
    </row>
    <row r="91" spans="2:8" ht="14.65" thickBot="1" x14ac:dyDescent="0.5"/>
    <row r="92" spans="2:8" ht="16.149999999999999" thickBot="1" x14ac:dyDescent="0.55000000000000004">
      <c r="B92" s="86" t="s">
        <v>40</v>
      </c>
      <c r="C92" s="87"/>
      <c r="D92" s="87"/>
      <c r="E92" s="87"/>
      <c r="F92" s="87"/>
      <c r="G92" s="87"/>
      <c r="H92" s="88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>
        <f>(C96/C97)*100</f>
        <v>2.8095733610822062</v>
      </c>
      <c r="D95" s="23">
        <f>(D96/D97)*100</f>
        <v>2.8095733610822062</v>
      </c>
      <c r="E95" s="26" t="s">
        <v>25</v>
      </c>
      <c r="F95" s="23" t="e">
        <f>(F96/F97)*100</f>
        <v>#DIV/0!</v>
      </c>
      <c r="G95" s="23">
        <f>(G96/G97)*100</f>
        <v>1.662049861495845</v>
      </c>
      <c r="H95" s="23">
        <f>(H96/H97)*100</f>
        <v>3.5058430717863103</v>
      </c>
    </row>
    <row r="96" spans="2:8" ht="32.25" customHeight="1" thickBot="1" x14ac:dyDescent="0.5">
      <c r="B96" s="24" t="s">
        <v>42</v>
      </c>
      <c r="C96" s="25">
        <v>27</v>
      </c>
      <c r="D96" s="25">
        <v>27</v>
      </c>
      <c r="E96" s="26" t="s">
        <v>25</v>
      </c>
      <c r="F96" s="25">
        <v>0</v>
      </c>
      <c r="G96" s="25">
        <v>6</v>
      </c>
      <c r="H96" s="25">
        <v>21</v>
      </c>
    </row>
    <row r="97" spans="2:8" ht="32.25" customHeight="1" thickBot="1" x14ac:dyDescent="0.5">
      <c r="B97" s="24" t="s">
        <v>43</v>
      </c>
      <c r="C97" s="23">
        <f>$C$12</f>
        <v>961</v>
      </c>
      <c r="D97" s="23">
        <f t="shared" ref="D97" si="51">$D$12</f>
        <v>961</v>
      </c>
      <c r="E97" s="26" t="s">
        <v>25</v>
      </c>
      <c r="F97" s="23">
        <f>$F$12</f>
        <v>0</v>
      </c>
      <c r="G97" s="23">
        <f>$G$12</f>
        <v>361</v>
      </c>
      <c r="H97" s="23">
        <f>$H$12</f>
        <v>599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>
        <f t="shared" ref="C99:H99" si="52">(C100/C101)*100</f>
        <v>0</v>
      </c>
      <c r="D99" s="23">
        <f t="shared" si="52"/>
        <v>0</v>
      </c>
      <c r="E99" s="23">
        <f t="shared" si="52"/>
        <v>0</v>
      </c>
      <c r="F99" s="23" t="e">
        <f t="shared" si="52"/>
        <v>#DIV/0!</v>
      </c>
      <c r="G99" s="23">
        <f t="shared" si="52"/>
        <v>0</v>
      </c>
      <c r="H99" s="23">
        <f t="shared" si="52"/>
        <v>0</v>
      </c>
    </row>
    <row r="100" spans="2:8" ht="32.25" customHeight="1" thickBot="1" x14ac:dyDescent="0.5">
      <c r="B100" s="24" t="s">
        <v>42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</row>
    <row r="101" spans="2:8" ht="32.25" customHeight="1" thickBot="1" x14ac:dyDescent="0.5">
      <c r="B101" s="24" t="s">
        <v>43</v>
      </c>
      <c r="C101" s="23">
        <f>$C$13</f>
        <v>7</v>
      </c>
      <c r="D101" s="23">
        <f t="shared" ref="D101" si="53">$D$13</f>
        <v>1</v>
      </c>
      <c r="E101" s="23">
        <f>$E$13</f>
        <v>6</v>
      </c>
      <c r="F101" s="23">
        <f>$F$13</f>
        <v>0</v>
      </c>
      <c r="G101" s="23">
        <f>$G$13</f>
        <v>1</v>
      </c>
      <c r="H101" s="23">
        <f>$H$13</f>
        <v>6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>
        <f t="shared" ref="C103:H103" si="54">(C104/C105)*100</f>
        <v>20</v>
      </c>
      <c r="D103" s="23">
        <f t="shared" si="54"/>
        <v>25</v>
      </c>
      <c r="E103" s="23">
        <f t="shared" si="54"/>
        <v>0</v>
      </c>
      <c r="F103" s="23" t="e">
        <f t="shared" si="54"/>
        <v>#DIV/0!</v>
      </c>
      <c r="G103" s="23">
        <f t="shared" si="54"/>
        <v>0</v>
      </c>
      <c r="H103" s="23">
        <f t="shared" si="54"/>
        <v>22.222222222222221</v>
      </c>
    </row>
    <row r="104" spans="2:8" ht="30" customHeight="1" thickBot="1" x14ac:dyDescent="0.5">
      <c r="B104" s="24" t="s">
        <v>42</v>
      </c>
      <c r="C104" s="25">
        <v>2</v>
      </c>
      <c r="D104" s="25">
        <v>2</v>
      </c>
      <c r="E104" s="25">
        <v>0</v>
      </c>
      <c r="F104" s="25">
        <v>0</v>
      </c>
      <c r="G104" s="25">
        <v>0</v>
      </c>
      <c r="H104" s="25">
        <v>2</v>
      </c>
    </row>
    <row r="105" spans="2:8" ht="30" customHeight="1" thickBot="1" x14ac:dyDescent="0.5">
      <c r="B105" s="24" t="s">
        <v>43</v>
      </c>
      <c r="C105" s="23">
        <f>$C$14</f>
        <v>10</v>
      </c>
      <c r="D105" s="23">
        <f t="shared" ref="D105" si="55">$D$14</f>
        <v>8</v>
      </c>
      <c r="E105" s="23">
        <f>$E$14</f>
        <v>2</v>
      </c>
      <c r="F105" s="23">
        <f>$F$14</f>
        <v>0</v>
      </c>
      <c r="G105" s="23">
        <f>$G$14</f>
        <v>1</v>
      </c>
      <c r="H105" s="23">
        <f>$H$14</f>
        <v>9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>
        <f t="shared" ref="C107:H107" si="56">(C108/C109)*100</f>
        <v>1.2396694214876034</v>
      </c>
      <c r="D107" s="23">
        <f t="shared" si="56"/>
        <v>1.8867924528301887</v>
      </c>
      <c r="E107" s="23">
        <f t="shared" si="56"/>
        <v>0</v>
      </c>
      <c r="F107" s="23" t="e">
        <f t="shared" si="56"/>
        <v>#DIV/0!</v>
      </c>
      <c r="G107" s="23">
        <f t="shared" si="56"/>
        <v>0</v>
      </c>
      <c r="H107" s="23">
        <f t="shared" si="56"/>
        <v>1.9607843137254901</v>
      </c>
    </row>
    <row r="108" spans="2:8" ht="35.25" customHeight="1" thickBot="1" x14ac:dyDescent="0.5">
      <c r="B108" s="24" t="s">
        <v>42</v>
      </c>
      <c r="C108" s="25">
        <v>3</v>
      </c>
      <c r="D108" s="25">
        <v>3</v>
      </c>
      <c r="E108" s="25">
        <v>0</v>
      </c>
      <c r="F108" s="25">
        <v>0</v>
      </c>
      <c r="G108" s="25">
        <v>0</v>
      </c>
      <c r="H108" s="25">
        <v>3</v>
      </c>
    </row>
    <row r="109" spans="2:8" ht="35.25" customHeight="1" thickBot="1" x14ac:dyDescent="0.5">
      <c r="B109" s="24" t="s">
        <v>43</v>
      </c>
      <c r="C109" s="23">
        <f>$C$15</f>
        <v>242</v>
      </c>
      <c r="D109" s="23">
        <f t="shared" ref="D109" si="57">$D$15</f>
        <v>159</v>
      </c>
      <c r="E109" s="23">
        <f>$E$15</f>
        <v>83</v>
      </c>
      <c r="F109" s="23">
        <f>$F$15</f>
        <v>0</v>
      </c>
      <c r="G109" s="23">
        <f>$G$15</f>
        <v>89</v>
      </c>
      <c r="H109" s="23">
        <f>$H$15</f>
        <v>153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>
        <f t="shared" ref="C111:H111" si="58">(C112/C113)*100</f>
        <v>1.4794267221451687</v>
      </c>
      <c r="D111" s="23">
        <f t="shared" si="58"/>
        <v>1.9659239842726082</v>
      </c>
      <c r="E111" s="23">
        <f t="shared" si="58"/>
        <v>0.31645569620253167</v>
      </c>
      <c r="F111" s="23">
        <f t="shared" si="58"/>
        <v>0</v>
      </c>
      <c r="G111" s="23">
        <f t="shared" si="58"/>
        <v>0.73710073710073709</v>
      </c>
      <c r="H111" s="23">
        <f t="shared" si="58"/>
        <v>1.9330855018587361</v>
      </c>
    </row>
    <row r="112" spans="2:8" ht="35.25" customHeight="1" thickBot="1" x14ac:dyDescent="0.5">
      <c r="B112" s="24" t="s">
        <v>42</v>
      </c>
      <c r="C112" s="25">
        <v>32</v>
      </c>
      <c r="D112" s="25">
        <v>30</v>
      </c>
      <c r="E112" s="25">
        <v>2</v>
      </c>
      <c r="F112" s="25">
        <v>0</v>
      </c>
      <c r="G112" s="25">
        <v>6</v>
      </c>
      <c r="H112" s="25">
        <v>26</v>
      </c>
    </row>
    <row r="113" spans="2:8" ht="35.25" customHeight="1" thickBot="1" x14ac:dyDescent="0.5">
      <c r="B113" s="9" t="s">
        <v>43</v>
      </c>
      <c r="C113" s="10">
        <f>$C$16</f>
        <v>2163</v>
      </c>
      <c r="D113" s="10">
        <f>$D$16</f>
        <v>1526</v>
      </c>
      <c r="E113" s="10">
        <f>$E$16</f>
        <v>632</v>
      </c>
      <c r="F113" s="10">
        <f>$F$16</f>
        <v>4</v>
      </c>
      <c r="G113" s="10">
        <f>$G$16</f>
        <v>814</v>
      </c>
      <c r="H113" s="10">
        <f>$H$16</f>
        <v>1345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2" t="s">
        <v>149</v>
      </c>
      <c r="C116" s="93"/>
      <c r="D116" s="93"/>
      <c r="E116" s="93"/>
      <c r="F116" s="93"/>
      <c r="G116" s="93"/>
      <c r="H116" s="94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>
        <f>(C120/C121)*100</f>
        <v>3559.2592592592596</v>
      </c>
      <c r="D119" s="23">
        <f>(D120/D121)*100</f>
        <v>3559.2592592592596</v>
      </c>
      <c r="E119" s="26" t="s">
        <v>25</v>
      </c>
      <c r="F119" s="23" t="e">
        <f>(F120/F121)*100</f>
        <v>#DIV/0!</v>
      </c>
      <c r="G119" s="23">
        <f>(G120/G121)*100</f>
        <v>6016.6666666666661</v>
      </c>
      <c r="H119" s="23">
        <f>(H120/H121)*100</f>
        <v>2852.3809523809527</v>
      </c>
    </row>
    <row r="120" spans="2:8" ht="35.25" customHeight="1" thickBot="1" x14ac:dyDescent="0.5">
      <c r="B120" s="24" t="s">
        <v>46</v>
      </c>
      <c r="C120" s="25">
        <v>961</v>
      </c>
      <c r="D120" s="25">
        <v>961</v>
      </c>
      <c r="E120" s="26" t="s">
        <v>25</v>
      </c>
      <c r="F120" s="25">
        <v>0</v>
      </c>
      <c r="G120" s="25">
        <v>361</v>
      </c>
      <c r="H120" s="25">
        <v>599</v>
      </c>
    </row>
    <row r="121" spans="2:8" ht="31.5" customHeight="1" thickBot="1" x14ac:dyDescent="0.5">
      <c r="B121" s="24" t="s">
        <v>47</v>
      </c>
      <c r="C121" s="23">
        <f>C96</f>
        <v>27</v>
      </c>
      <c r="D121" s="23">
        <f>D96</f>
        <v>27</v>
      </c>
      <c r="E121" s="26" t="s">
        <v>25</v>
      </c>
      <c r="F121" s="23">
        <f>F96</f>
        <v>0</v>
      </c>
      <c r="G121" s="23">
        <f>G96</f>
        <v>6</v>
      </c>
      <c r="H121" s="23">
        <f>H96</f>
        <v>21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5">
        <v>7</v>
      </c>
      <c r="D124" s="25">
        <v>1</v>
      </c>
      <c r="E124" s="25">
        <v>6</v>
      </c>
      <c r="F124" s="25">
        <v>0</v>
      </c>
      <c r="G124" s="25">
        <v>1</v>
      </c>
      <c r="H124" s="25">
        <v>6</v>
      </c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>
        <f t="shared" ref="C127:H127" si="61">(C128/C129)*100</f>
        <v>500</v>
      </c>
      <c r="D127" s="23">
        <f t="shared" si="61"/>
        <v>400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>
        <f t="shared" si="61"/>
        <v>450</v>
      </c>
    </row>
    <row r="128" spans="2:8" ht="34.5" customHeight="1" thickBot="1" x14ac:dyDescent="0.5">
      <c r="B128" s="24" t="s">
        <v>46</v>
      </c>
      <c r="C128" s="25">
        <v>10</v>
      </c>
      <c r="D128" s="25">
        <v>8</v>
      </c>
      <c r="E128" s="25">
        <v>2</v>
      </c>
      <c r="F128" s="25">
        <v>0</v>
      </c>
      <c r="G128" s="25">
        <v>1</v>
      </c>
      <c r="H128" s="25">
        <v>9</v>
      </c>
    </row>
    <row r="129" spans="2:8" ht="26.25" customHeight="1" thickBot="1" x14ac:dyDescent="0.5">
      <c r="B129" s="24" t="s">
        <v>47</v>
      </c>
      <c r="C129" s="23">
        <f t="shared" ref="C129:H129" si="62">C104</f>
        <v>2</v>
      </c>
      <c r="D129" s="23">
        <f t="shared" si="62"/>
        <v>2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2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>
        <f t="shared" ref="C131:H131" si="63">(C132/C133)*100</f>
        <v>8066.666666666667</v>
      </c>
      <c r="D131" s="23">
        <f t="shared" si="63"/>
        <v>5300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>
        <f t="shared" si="63"/>
        <v>5100</v>
      </c>
    </row>
    <row r="132" spans="2:8" ht="34.5" customHeight="1" thickBot="1" x14ac:dyDescent="0.5">
      <c r="B132" s="24" t="s">
        <v>46</v>
      </c>
      <c r="C132" s="25">
        <v>242</v>
      </c>
      <c r="D132" s="25">
        <v>159</v>
      </c>
      <c r="E132" s="25">
        <v>83</v>
      </c>
      <c r="F132" s="25">
        <v>0</v>
      </c>
      <c r="G132" s="25">
        <v>89</v>
      </c>
      <c r="H132" s="25">
        <v>153</v>
      </c>
    </row>
    <row r="133" spans="2:8" ht="32.25" customHeight="1" thickBot="1" x14ac:dyDescent="0.5">
      <c r="B133" s="24" t="s">
        <v>47</v>
      </c>
      <c r="C133" s="23">
        <f t="shared" ref="C133:H133" si="64">C108</f>
        <v>3</v>
      </c>
      <c r="D133" s="23">
        <f t="shared" si="64"/>
        <v>3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3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>
        <f t="shared" ref="C135:H135" si="65">(C136/C137)*100</f>
        <v>6759.375</v>
      </c>
      <c r="D135" s="23">
        <f t="shared" si="65"/>
        <v>5086.666666666667</v>
      </c>
      <c r="E135" s="23">
        <f t="shared" si="65"/>
        <v>31600</v>
      </c>
      <c r="F135" s="23" t="e">
        <f t="shared" si="65"/>
        <v>#DIV/0!</v>
      </c>
      <c r="G135" s="23">
        <f t="shared" si="65"/>
        <v>13566.666666666666</v>
      </c>
      <c r="H135" s="23">
        <f t="shared" si="65"/>
        <v>5173.0769230769238</v>
      </c>
    </row>
    <row r="136" spans="2:8" ht="34.5" customHeight="1" thickBot="1" x14ac:dyDescent="0.5">
      <c r="B136" s="24" t="s">
        <v>46</v>
      </c>
      <c r="C136" s="25">
        <v>2163</v>
      </c>
      <c r="D136" s="25">
        <v>1526</v>
      </c>
      <c r="E136" s="25">
        <v>632</v>
      </c>
      <c r="F136" s="25">
        <v>4</v>
      </c>
      <c r="G136" s="25">
        <v>814</v>
      </c>
      <c r="H136" s="25">
        <v>1345</v>
      </c>
    </row>
    <row r="137" spans="2:8" ht="34.5" customHeight="1" thickBot="1" x14ac:dyDescent="0.5">
      <c r="B137" s="9" t="s">
        <v>47</v>
      </c>
      <c r="C137" s="10">
        <f t="shared" ref="C137:H137" si="66">C112</f>
        <v>32</v>
      </c>
      <c r="D137" s="10">
        <f t="shared" si="66"/>
        <v>30</v>
      </c>
      <c r="E137" s="10">
        <f t="shared" si="66"/>
        <v>2</v>
      </c>
      <c r="F137" s="10">
        <f t="shared" si="66"/>
        <v>0</v>
      </c>
      <c r="G137" s="10">
        <f t="shared" si="66"/>
        <v>6</v>
      </c>
      <c r="H137" s="10">
        <f t="shared" si="66"/>
        <v>26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86" t="s">
        <v>150</v>
      </c>
      <c r="C140" s="87"/>
      <c r="D140" s="87"/>
      <c r="E140" s="87"/>
      <c r="F140" s="87"/>
      <c r="G140" s="87"/>
      <c r="H140" s="88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>
        <f>(C144/C145)*100</f>
        <v>0</v>
      </c>
      <c r="D143" s="23">
        <f>(D144/D145)*100</f>
        <v>0</v>
      </c>
      <c r="E143" s="26" t="s">
        <v>25</v>
      </c>
      <c r="F143" s="23" t="e">
        <f>(F144/F145)*100</f>
        <v>#DIV/0!</v>
      </c>
      <c r="G143" s="23">
        <f>(G144/G145)*100</f>
        <v>0</v>
      </c>
      <c r="H143" s="23">
        <f>(H144/H145)*100</f>
        <v>0</v>
      </c>
    </row>
    <row r="144" spans="2:8" ht="32.25" customHeight="1" thickBot="1" x14ac:dyDescent="0.5">
      <c r="B144" s="24" t="s">
        <v>49</v>
      </c>
      <c r="C144" s="25"/>
      <c r="D144" s="25"/>
      <c r="E144" s="26" t="s">
        <v>25</v>
      </c>
      <c r="F144" s="25"/>
      <c r="G144" s="25"/>
      <c r="H144" s="25"/>
    </row>
    <row r="145" spans="2:8" ht="32.25" customHeight="1" thickBot="1" x14ac:dyDescent="0.5">
      <c r="B145" s="24" t="s">
        <v>50</v>
      </c>
      <c r="C145" s="23">
        <f t="shared" ref="C145" si="67">$C$12</f>
        <v>961</v>
      </c>
      <c r="D145" s="23">
        <f t="shared" ref="D145" si="68">$D$12</f>
        <v>961</v>
      </c>
      <c r="E145" s="26" t="s">
        <v>25</v>
      </c>
      <c r="F145" s="23">
        <f>$F$12</f>
        <v>0</v>
      </c>
      <c r="G145" s="23">
        <f t="shared" ref="G145" si="69">$G$12</f>
        <v>361</v>
      </c>
      <c r="H145" s="23">
        <f t="shared" ref="H145" si="70">$H$12</f>
        <v>599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>
        <f t="shared" ref="C147:H147" si="71">(C148/C149)*100</f>
        <v>0</v>
      </c>
      <c r="D147" s="23">
        <f t="shared" si="71"/>
        <v>0</v>
      </c>
      <c r="E147" s="23">
        <f t="shared" si="71"/>
        <v>0</v>
      </c>
      <c r="F147" s="23" t="e">
        <f t="shared" si="71"/>
        <v>#DIV/0!</v>
      </c>
      <c r="G147" s="23">
        <f t="shared" si="71"/>
        <v>0</v>
      </c>
      <c r="H147" s="23">
        <f t="shared" si="71"/>
        <v>0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7</v>
      </c>
      <c r="D149" s="23">
        <f t="shared" ref="D149" si="73">$D$13</f>
        <v>1</v>
      </c>
      <c r="E149" s="23">
        <f t="shared" ref="E149" si="74">$E$13</f>
        <v>6</v>
      </c>
      <c r="F149" s="23">
        <f>$F$13</f>
        <v>0</v>
      </c>
      <c r="G149" s="23">
        <f t="shared" ref="G149" si="75">$G$13</f>
        <v>1</v>
      </c>
      <c r="H149" s="23">
        <f t="shared" ref="H149" si="76">$H$13</f>
        <v>6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>
        <f t="shared" ref="C151:H151" si="77">(C152/C153)*100</f>
        <v>0</v>
      </c>
      <c r="D151" s="23">
        <f t="shared" si="77"/>
        <v>0</v>
      </c>
      <c r="E151" s="23">
        <f t="shared" si="77"/>
        <v>0</v>
      </c>
      <c r="F151" s="23" t="e">
        <f t="shared" si="77"/>
        <v>#DIV/0!</v>
      </c>
      <c r="G151" s="23">
        <f t="shared" si="77"/>
        <v>0</v>
      </c>
      <c r="H151" s="23">
        <f t="shared" si="77"/>
        <v>0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10</v>
      </c>
      <c r="D153" s="23">
        <f t="shared" ref="D153" si="79">$D$14</f>
        <v>8</v>
      </c>
      <c r="E153" s="23">
        <f t="shared" ref="E153" si="80">$E$14</f>
        <v>2</v>
      </c>
      <c r="F153" s="23">
        <f>$F$14</f>
        <v>0</v>
      </c>
      <c r="G153" s="23">
        <f t="shared" ref="G153" si="81">$G$14</f>
        <v>1</v>
      </c>
      <c r="H153" s="23">
        <f t="shared" ref="H153" si="82">$H$14</f>
        <v>9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>
        <f t="shared" ref="C155:H155" si="83">(C156/C157)*100</f>
        <v>0</v>
      </c>
      <c r="D155" s="23">
        <f t="shared" si="83"/>
        <v>0</v>
      </c>
      <c r="E155" s="23">
        <f t="shared" si="83"/>
        <v>0</v>
      </c>
      <c r="F155" s="23" t="e">
        <f t="shared" si="83"/>
        <v>#DIV/0!</v>
      </c>
      <c r="G155" s="23">
        <f t="shared" si="83"/>
        <v>0</v>
      </c>
      <c r="H155" s="23">
        <f t="shared" si="83"/>
        <v>0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242</v>
      </c>
      <c r="D157" s="23">
        <f t="shared" ref="D157" si="85">$D$15</f>
        <v>159</v>
      </c>
      <c r="E157" s="23">
        <f t="shared" ref="E157" si="86">$E$15</f>
        <v>83</v>
      </c>
      <c r="F157" s="23">
        <f>$F$15</f>
        <v>0</v>
      </c>
      <c r="G157" s="23">
        <f>$G$15</f>
        <v>89</v>
      </c>
      <c r="H157" s="23">
        <f t="shared" ref="H157" si="87">$H$15</f>
        <v>153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>
        <f t="shared" ref="C159:H159" si="88">(C160/C161)*100</f>
        <v>0</v>
      </c>
      <c r="D159" s="23">
        <f t="shared" si="88"/>
        <v>0</v>
      </c>
      <c r="E159" s="23">
        <f t="shared" si="88"/>
        <v>0</v>
      </c>
      <c r="F159" s="23">
        <f t="shared" si="88"/>
        <v>0</v>
      </c>
      <c r="G159" s="23">
        <f t="shared" si="88"/>
        <v>0</v>
      </c>
      <c r="H159" s="23">
        <f t="shared" si="88"/>
        <v>0</v>
      </c>
    </row>
    <row r="160" spans="2:8" ht="30.75" customHeight="1" thickBot="1" x14ac:dyDescent="0.5">
      <c r="B160" s="24" t="s">
        <v>49</v>
      </c>
      <c r="C160" s="25"/>
      <c r="D160" s="25"/>
      <c r="E160" s="25"/>
      <c r="F160" s="25"/>
      <c r="G160" s="25"/>
      <c r="H160" s="25"/>
    </row>
    <row r="161" spans="2:8" ht="30.75" customHeight="1" thickBot="1" x14ac:dyDescent="0.5">
      <c r="B161" s="9" t="s">
        <v>50</v>
      </c>
      <c r="C161" s="10">
        <f t="shared" ref="C161" si="89">$C$16</f>
        <v>2163</v>
      </c>
      <c r="D161" s="10">
        <f t="shared" ref="D161" si="90">$D$16</f>
        <v>1526</v>
      </c>
      <c r="E161" s="10">
        <f t="shared" ref="E161" si="91">$E$16</f>
        <v>632</v>
      </c>
      <c r="F161" s="10">
        <f>$F$16</f>
        <v>4</v>
      </c>
      <c r="G161" s="10">
        <f t="shared" ref="G161" si="92">$G$16</f>
        <v>814</v>
      </c>
      <c r="H161" s="10">
        <f t="shared" ref="H161" si="93">$H$16</f>
        <v>1345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86" t="s">
        <v>151</v>
      </c>
      <c r="C164" s="87"/>
      <c r="D164" s="87"/>
      <c r="E164" s="87"/>
      <c r="F164" s="87"/>
      <c r="G164" s="87"/>
      <c r="H164" s="88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>
        <f>(C168/C169)*100</f>
        <v>0</v>
      </c>
      <c r="D167" s="23">
        <f>(D168/D169)*100</f>
        <v>0</v>
      </c>
      <c r="E167" s="26" t="s">
        <v>25</v>
      </c>
      <c r="F167" s="23" t="e">
        <f>(F168/F169)*100</f>
        <v>#DIV/0!</v>
      </c>
      <c r="G167" s="23">
        <f>(G168/G169)*100</f>
        <v>0</v>
      </c>
      <c r="H167" s="23">
        <f>(H168/H169)*100</f>
        <v>0</v>
      </c>
    </row>
    <row r="168" spans="2:8" ht="32.25" customHeight="1" thickBot="1" x14ac:dyDescent="0.5">
      <c r="B168" s="24" t="s">
        <v>52</v>
      </c>
      <c r="C168" s="27"/>
      <c r="D168" s="27"/>
      <c r="E168" s="26" t="s">
        <v>25</v>
      </c>
      <c r="F168" s="25"/>
      <c r="G168" s="27"/>
      <c r="H168" s="27"/>
    </row>
    <row r="169" spans="2:8" ht="32.25" customHeight="1" thickBot="1" x14ac:dyDescent="0.5">
      <c r="B169" s="24" t="s">
        <v>158</v>
      </c>
      <c r="C169" s="23">
        <f>$C$96</f>
        <v>27</v>
      </c>
      <c r="D169" s="23">
        <f>$D$96</f>
        <v>27</v>
      </c>
      <c r="E169" s="23" t="s">
        <v>25</v>
      </c>
      <c r="F169" s="23">
        <f>$F$96</f>
        <v>0</v>
      </c>
      <c r="G169" s="23">
        <f>$G$96</f>
        <v>6</v>
      </c>
      <c r="H169" s="23">
        <f>$H$96</f>
        <v>21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>
        <f t="shared" ref="C175:H175" si="95">(C176/C177)*100</f>
        <v>0</v>
      </c>
      <c r="D175" s="23">
        <f t="shared" si="95"/>
        <v>0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>
        <f t="shared" si="95"/>
        <v>0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2</v>
      </c>
      <c r="D177" s="23">
        <f>$D$104</f>
        <v>2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2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>
        <f t="shared" ref="C179:H179" si="96">(C180/C181)*100</f>
        <v>0</v>
      </c>
      <c r="D179" s="23">
        <f t="shared" si="96"/>
        <v>0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>
        <f t="shared" si="96"/>
        <v>0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3</v>
      </c>
      <c r="D181" s="23">
        <f>$D$108</f>
        <v>3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3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>
        <f t="shared" ref="C183:H183" si="97">(C184/C185)*100</f>
        <v>0</v>
      </c>
      <c r="D183" s="23">
        <f t="shared" si="97"/>
        <v>0</v>
      </c>
      <c r="E183" s="23">
        <f t="shared" si="97"/>
        <v>0</v>
      </c>
      <c r="F183" s="23" t="e">
        <f t="shared" si="97"/>
        <v>#DIV/0!</v>
      </c>
      <c r="G183" s="23">
        <f t="shared" si="97"/>
        <v>0</v>
      </c>
      <c r="H183" s="23">
        <f t="shared" si="97"/>
        <v>0</v>
      </c>
    </row>
    <row r="184" spans="2:10" ht="30.75" customHeight="1" thickBot="1" x14ac:dyDescent="0.5">
      <c r="B184" s="24" t="s">
        <v>52</v>
      </c>
      <c r="C184" s="27"/>
      <c r="D184" s="27"/>
      <c r="E184" s="27"/>
      <c r="F184" s="27"/>
      <c r="G184" s="27"/>
      <c r="H184" s="27"/>
      <c r="J184" s="16"/>
    </row>
    <row r="185" spans="2:10" ht="30.75" customHeight="1" thickBot="1" x14ac:dyDescent="0.5">
      <c r="B185" s="9" t="s">
        <v>158</v>
      </c>
      <c r="C185" s="10">
        <f>$C$112</f>
        <v>32</v>
      </c>
      <c r="D185" s="10">
        <f>$D$112</f>
        <v>30</v>
      </c>
      <c r="E185" s="10">
        <f>$E$112</f>
        <v>2</v>
      </c>
      <c r="F185" s="10">
        <f>$F$112</f>
        <v>0</v>
      </c>
      <c r="G185" s="10">
        <f>$G$112</f>
        <v>6</v>
      </c>
      <c r="H185" s="10">
        <f>$H$112</f>
        <v>26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86" t="s">
        <v>153</v>
      </c>
      <c r="C188" s="87"/>
      <c r="D188" s="87"/>
      <c r="E188" s="87"/>
      <c r="F188" s="87"/>
      <c r="G188" s="87"/>
      <c r="H188" s="88"/>
    </row>
    <row r="189" spans="2:10" ht="22.9" thickBot="1" x14ac:dyDescent="0.5">
      <c r="B189" s="45" t="s">
        <v>156</v>
      </c>
      <c r="C189" s="77" t="s">
        <v>157</v>
      </c>
      <c r="D189" s="78"/>
      <c r="E189" s="78"/>
      <c r="F189" s="78"/>
      <c r="G189" s="78"/>
      <c r="H189" s="79"/>
    </row>
    <row r="190" spans="2:10" ht="22.9" thickBot="1" x14ac:dyDescent="0.5">
      <c r="B190" s="24" t="s">
        <v>154</v>
      </c>
      <c r="C190" s="80"/>
      <c r="D190" s="81"/>
      <c r="E190" s="81"/>
      <c r="F190" s="81"/>
      <c r="G190" s="81"/>
      <c r="H190" s="82"/>
    </row>
    <row r="191" spans="2:10" ht="22.9" thickBot="1" x14ac:dyDescent="0.5">
      <c r="B191" s="9" t="s">
        <v>155</v>
      </c>
      <c r="C191" s="83"/>
      <c r="D191" s="84"/>
      <c r="E191" s="84"/>
      <c r="F191" s="84"/>
      <c r="G191" s="84"/>
      <c r="H191" s="85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89" t="s">
        <v>53</v>
      </c>
      <c r="C194" s="90"/>
      <c r="D194" s="90"/>
      <c r="E194" s="90"/>
      <c r="F194" s="90"/>
      <c r="G194" s="90"/>
      <c r="H194" s="91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2163</v>
      </c>
    </row>
    <row r="198" spans="2:9" x14ac:dyDescent="0.45">
      <c r="B198" t="s">
        <v>57</v>
      </c>
      <c r="H198" s="7">
        <f>H196/H197</f>
        <v>0</v>
      </c>
      <c r="I198" t="s">
        <v>58</v>
      </c>
    </row>
    <row r="200" spans="2:9" ht="14.65" thickBot="1" x14ac:dyDescent="0.5"/>
    <row r="201" spans="2:9" ht="15" thickBot="1" x14ac:dyDescent="0.55000000000000004">
      <c r="B201" s="89" t="s">
        <v>59</v>
      </c>
      <c r="C201" s="90"/>
      <c r="D201" s="90"/>
      <c r="E201" s="90"/>
      <c r="F201" s="90"/>
      <c r="G201" s="90"/>
      <c r="H201" s="91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0</v>
      </c>
    </row>
    <row r="205" spans="2:9" x14ac:dyDescent="0.45">
      <c r="B205" t="s">
        <v>61</v>
      </c>
      <c r="H205" s="7" t="e">
        <f>H203/H204</f>
        <v>#DIV/0!</v>
      </c>
      <c r="I205" t="s">
        <v>62</v>
      </c>
    </row>
    <row r="207" spans="2:9" ht="14.65" thickBot="1" x14ac:dyDescent="0.5"/>
    <row r="208" spans="2:9" ht="15.75" customHeight="1" thickBot="1" x14ac:dyDescent="0.5">
      <c r="B208" s="92" t="s">
        <v>63</v>
      </c>
      <c r="C208" s="93"/>
      <c r="D208" s="93"/>
      <c r="E208" s="93"/>
      <c r="F208" s="93"/>
      <c r="G208" s="93"/>
      <c r="H208" s="94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89" t="s">
        <v>71</v>
      </c>
      <c r="C216" s="90"/>
      <c r="D216" s="90"/>
      <c r="E216" s="90"/>
      <c r="F216" s="90"/>
      <c r="G216" s="90"/>
      <c r="H216" s="91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0</v>
      </c>
    </row>
    <row r="221" spans="2:9" x14ac:dyDescent="0.45">
      <c r="B221" t="s">
        <v>68</v>
      </c>
      <c r="C221" t="s">
        <v>69</v>
      </c>
      <c r="H221" s="7" t="e">
        <f>(H219/H220)*100</f>
        <v>#DIV/0!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7"/>
      <c r="C226" s="68"/>
      <c r="D226" s="68"/>
      <c r="E226" s="68"/>
      <c r="F226" s="68"/>
      <c r="G226" s="68"/>
      <c r="H226" s="69"/>
    </row>
    <row r="227" spans="2:8" x14ac:dyDescent="0.45">
      <c r="B227" s="70"/>
      <c r="C227" s="71"/>
      <c r="D227" s="71"/>
      <c r="E227" s="71"/>
      <c r="F227" s="71"/>
      <c r="G227" s="71"/>
      <c r="H227" s="72"/>
    </row>
    <row r="228" spans="2:8" x14ac:dyDescent="0.45">
      <c r="B228" s="70"/>
      <c r="C228" s="71"/>
      <c r="D228" s="71"/>
      <c r="E228" s="71"/>
      <c r="F228" s="71"/>
      <c r="G228" s="71"/>
      <c r="H228" s="72"/>
    </row>
    <row r="229" spans="2:8" x14ac:dyDescent="0.45">
      <c r="B229" s="70"/>
      <c r="C229" s="71"/>
      <c r="D229" s="71"/>
      <c r="E229" s="71"/>
      <c r="F229" s="71"/>
      <c r="G229" s="71"/>
      <c r="H229" s="72"/>
    </row>
    <row r="230" spans="2:8" x14ac:dyDescent="0.45">
      <c r="B230" s="70"/>
      <c r="C230" s="71"/>
      <c r="D230" s="71"/>
      <c r="E230" s="71"/>
      <c r="F230" s="71"/>
      <c r="G230" s="71"/>
      <c r="H230" s="72"/>
    </row>
    <row r="231" spans="2:8" x14ac:dyDescent="0.45">
      <c r="B231" s="70"/>
      <c r="C231" s="71"/>
      <c r="D231" s="71"/>
      <c r="E231" s="71"/>
      <c r="F231" s="71"/>
      <c r="G231" s="71"/>
      <c r="H231" s="72"/>
    </row>
    <row r="232" spans="2:8" ht="14.65" thickBot="1" x14ac:dyDescent="0.5">
      <c r="B232" s="73"/>
      <c r="C232" s="74"/>
      <c r="D232" s="74"/>
      <c r="E232" s="74"/>
      <c r="F232" s="74"/>
      <c r="G232" s="74"/>
      <c r="H232" s="75"/>
    </row>
  </sheetData>
  <mergeCells count="20"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  <mergeCell ref="B201:H201"/>
    <mergeCell ref="B208:H208"/>
    <mergeCell ref="B216:H2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zoomScale="85" zoomScaleNormal="85" workbookViewId="0">
      <selection activeCell="I109" sqref="I109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972</v>
      </c>
      <c r="D12" s="25">
        <v>972</v>
      </c>
      <c r="E12" s="26" t="s">
        <v>25</v>
      </c>
      <c r="F12" s="25">
        <v>0</v>
      </c>
      <c r="G12" s="25">
        <v>364</v>
      </c>
      <c r="H12" s="25">
        <v>607</v>
      </c>
    </row>
    <row r="13" spans="2:8" ht="14.65" thickBot="1" x14ac:dyDescent="0.5">
      <c r="B13" s="24" t="s">
        <v>26</v>
      </c>
      <c r="C13" s="25">
        <v>7</v>
      </c>
      <c r="D13" s="25">
        <v>1</v>
      </c>
      <c r="E13" s="25">
        <v>6</v>
      </c>
      <c r="F13" s="25">
        <v>0</v>
      </c>
      <c r="G13" s="25">
        <v>1</v>
      </c>
      <c r="H13" s="25">
        <v>6</v>
      </c>
    </row>
    <row r="14" spans="2:8" ht="14.65" thickBot="1" x14ac:dyDescent="0.5">
      <c r="B14" s="24" t="s">
        <v>27</v>
      </c>
      <c r="C14" s="25">
        <v>10</v>
      </c>
      <c r="D14" s="25">
        <v>8</v>
      </c>
      <c r="E14" s="25">
        <v>2</v>
      </c>
      <c r="F14" s="25">
        <v>0</v>
      </c>
      <c r="G14" s="25">
        <v>1</v>
      </c>
      <c r="H14" s="25">
        <v>9</v>
      </c>
    </row>
    <row r="15" spans="2:8" ht="14.65" thickBot="1" x14ac:dyDescent="0.5">
      <c r="B15" s="24" t="s">
        <v>28</v>
      </c>
      <c r="C15" s="25">
        <v>249</v>
      </c>
      <c r="D15" s="25">
        <v>165</v>
      </c>
      <c r="E15" s="25">
        <v>84</v>
      </c>
      <c r="F15" s="25">
        <v>0</v>
      </c>
      <c r="G15" s="25">
        <v>91</v>
      </c>
      <c r="H15" s="25">
        <v>158</v>
      </c>
    </row>
    <row r="16" spans="2:8" ht="14.65" thickBot="1" x14ac:dyDescent="0.5">
      <c r="B16" s="9" t="s">
        <v>18</v>
      </c>
      <c r="C16" s="14">
        <v>2185</v>
      </c>
      <c r="D16" s="14">
        <v>1546</v>
      </c>
      <c r="E16" s="14">
        <v>636</v>
      </c>
      <c r="F16" s="14">
        <v>2</v>
      </c>
      <c r="G16" s="14">
        <v>814</v>
      </c>
      <c r="H16" s="14">
        <v>1367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>
        <f>(C23/C24)*100</f>
        <v>48.662551440329217</v>
      </c>
      <c r="D22" s="23">
        <f>(D23/D24)*100</f>
        <v>48.662551440329217</v>
      </c>
      <c r="E22" s="26" t="s">
        <v>25</v>
      </c>
      <c r="F22" s="23" t="e">
        <f>(F23/F24)*100</f>
        <v>#DIV/0!</v>
      </c>
      <c r="G22" s="23">
        <f>(G23/G24)*100</f>
        <v>39.560439560439562</v>
      </c>
      <c r="H22" s="23">
        <f>(H23/H24)*100</f>
        <v>54.200988467874787</v>
      </c>
    </row>
    <row r="23" spans="2:8" ht="31.5" customHeight="1" thickBot="1" x14ac:dyDescent="0.5">
      <c r="B23" s="24" t="s">
        <v>80</v>
      </c>
      <c r="C23" s="25">
        <v>473</v>
      </c>
      <c r="D23" s="25">
        <v>473</v>
      </c>
      <c r="E23" s="26" t="s">
        <v>25</v>
      </c>
      <c r="F23" s="25">
        <v>0</v>
      </c>
      <c r="G23" s="25">
        <v>144</v>
      </c>
      <c r="H23" s="25">
        <v>329</v>
      </c>
    </row>
    <row r="24" spans="2:8" ht="31.5" customHeight="1" thickBot="1" x14ac:dyDescent="0.5">
      <c r="B24" s="24" t="s">
        <v>81</v>
      </c>
      <c r="C24" s="23">
        <f>$C$12</f>
        <v>972</v>
      </c>
      <c r="D24" s="23">
        <f>$D$12</f>
        <v>972</v>
      </c>
      <c r="E24" s="26" t="s">
        <v>25</v>
      </c>
      <c r="F24" s="23">
        <f>$F$12</f>
        <v>0</v>
      </c>
      <c r="G24" s="23">
        <f>$G$12</f>
        <v>364</v>
      </c>
      <c r="H24" s="23">
        <f>$H$12</f>
        <v>607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>
        <f t="shared" ref="C26:H26" si="0">(C27/C28)*100</f>
        <v>71.428571428571431</v>
      </c>
      <c r="D26" s="23">
        <f t="shared" si="0"/>
        <v>100</v>
      </c>
      <c r="E26" s="23">
        <f t="shared" si="0"/>
        <v>66.666666666666657</v>
      </c>
      <c r="F26" s="23" t="e">
        <f t="shared" si="0"/>
        <v>#DIV/0!</v>
      </c>
      <c r="G26" s="23">
        <f t="shared" si="0"/>
        <v>100</v>
      </c>
      <c r="H26" s="23">
        <f t="shared" si="0"/>
        <v>66.666666666666657</v>
      </c>
    </row>
    <row r="27" spans="2:8" ht="30.75" customHeight="1" thickBot="1" x14ac:dyDescent="0.5">
      <c r="B27" s="24" t="s">
        <v>80</v>
      </c>
      <c r="C27" s="25">
        <v>5</v>
      </c>
      <c r="D27" s="25">
        <v>1</v>
      </c>
      <c r="E27" s="25">
        <v>4</v>
      </c>
      <c r="F27" s="25">
        <v>0</v>
      </c>
      <c r="G27" s="25">
        <v>1</v>
      </c>
      <c r="H27" s="25">
        <v>4</v>
      </c>
    </row>
    <row r="28" spans="2:8" ht="30.75" customHeight="1" thickBot="1" x14ac:dyDescent="0.5">
      <c r="B28" s="24" t="s">
        <v>81</v>
      </c>
      <c r="C28" s="23">
        <f>$C$13</f>
        <v>7</v>
      </c>
      <c r="D28" s="23">
        <f>$D$13</f>
        <v>1</v>
      </c>
      <c r="E28" s="23">
        <f>$E$13</f>
        <v>6</v>
      </c>
      <c r="F28" s="23">
        <f>$F$13</f>
        <v>0</v>
      </c>
      <c r="G28" s="23">
        <f>$G$13</f>
        <v>1</v>
      </c>
      <c r="H28" s="23">
        <f>$H$13</f>
        <v>6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>
        <f t="shared" ref="C30:H30" si="1">(C31/C32)*100</f>
        <v>50</v>
      </c>
      <c r="D30" s="23">
        <f t="shared" si="1"/>
        <v>50</v>
      </c>
      <c r="E30" s="23">
        <f t="shared" si="1"/>
        <v>50</v>
      </c>
      <c r="F30" s="23" t="e">
        <f t="shared" si="1"/>
        <v>#DIV/0!</v>
      </c>
      <c r="G30" s="23">
        <f t="shared" si="1"/>
        <v>0</v>
      </c>
      <c r="H30" s="23">
        <f t="shared" si="1"/>
        <v>55.555555555555557</v>
      </c>
    </row>
    <row r="31" spans="2:8" ht="31.5" customHeight="1" thickBot="1" x14ac:dyDescent="0.5">
      <c r="B31" s="24" t="s">
        <v>80</v>
      </c>
      <c r="C31" s="25">
        <v>5</v>
      </c>
      <c r="D31" s="25">
        <v>4</v>
      </c>
      <c r="E31" s="25">
        <v>1</v>
      </c>
      <c r="F31" s="25">
        <v>0</v>
      </c>
      <c r="G31" s="25">
        <v>0</v>
      </c>
      <c r="H31" s="25">
        <v>5</v>
      </c>
    </row>
    <row r="32" spans="2:8" ht="31.5" customHeight="1" thickBot="1" x14ac:dyDescent="0.5">
      <c r="B32" s="24" t="s">
        <v>81</v>
      </c>
      <c r="C32" s="23">
        <f>$C$14</f>
        <v>10</v>
      </c>
      <c r="D32" s="23">
        <f>$D$14</f>
        <v>8</v>
      </c>
      <c r="E32" s="23">
        <f>$E$14</f>
        <v>2</v>
      </c>
      <c r="F32" s="23">
        <f>$F$14</f>
        <v>0</v>
      </c>
      <c r="G32" s="23">
        <f>$G$14</f>
        <v>1</v>
      </c>
      <c r="H32" s="23">
        <f>$H$14</f>
        <v>9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79</v>
      </c>
      <c r="C35" s="23">
        <f t="shared" ref="C35:H35" si="2">(C36/C37)*100</f>
        <v>52.208835341365464</v>
      </c>
      <c r="D35" s="23">
        <f t="shared" si="2"/>
        <v>51.515151515151516</v>
      </c>
      <c r="E35" s="23">
        <f t="shared" si="2"/>
        <v>53.571428571428569</v>
      </c>
      <c r="F35" s="23" t="e">
        <f t="shared" si="2"/>
        <v>#DIV/0!</v>
      </c>
      <c r="G35" s="23">
        <f t="shared" si="2"/>
        <v>40.659340659340657</v>
      </c>
      <c r="H35" s="23">
        <f t="shared" si="2"/>
        <v>58.860759493670891</v>
      </c>
    </row>
    <row r="36" spans="2:8" ht="30" customHeight="1" thickBot="1" x14ac:dyDescent="0.5">
      <c r="B36" s="24" t="s">
        <v>80</v>
      </c>
      <c r="C36" s="25">
        <v>130</v>
      </c>
      <c r="D36" s="25">
        <v>85</v>
      </c>
      <c r="E36" s="25">
        <v>45</v>
      </c>
      <c r="F36" s="25">
        <v>0</v>
      </c>
      <c r="G36" s="25">
        <v>37</v>
      </c>
      <c r="H36" s="25">
        <v>93</v>
      </c>
    </row>
    <row r="37" spans="2:8" ht="30" customHeight="1" thickBot="1" x14ac:dyDescent="0.5">
      <c r="B37" s="24" t="s">
        <v>81</v>
      </c>
      <c r="C37" s="23">
        <f>$C$15</f>
        <v>249</v>
      </c>
      <c r="D37" s="23">
        <f>$D$15</f>
        <v>165</v>
      </c>
      <c r="E37" s="23">
        <f>$E$15</f>
        <v>84</v>
      </c>
      <c r="F37" s="23">
        <f>$F$15</f>
        <v>0</v>
      </c>
      <c r="G37" s="23">
        <f>$G$15</f>
        <v>91</v>
      </c>
      <c r="H37" s="23">
        <f>$H$15</f>
        <v>158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>
        <f t="shared" ref="C39:H39" si="3">(C40/C41)*100</f>
        <v>37.482837528604115</v>
      </c>
      <c r="D39" s="23">
        <f t="shared" si="3"/>
        <v>40.815006468305306</v>
      </c>
      <c r="E39" s="23">
        <f t="shared" si="3"/>
        <v>29.40251572327044</v>
      </c>
      <c r="F39" s="23">
        <f t="shared" si="3"/>
        <v>50</v>
      </c>
      <c r="G39" s="23">
        <f t="shared" si="3"/>
        <v>28.378378378378379</v>
      </c>
      <c r="H39" s="23">
        <f t="shared" si="3"/>
        <v>43.013899049012437</v>
      </c>
    </row>
    <row r="40" spans="2:8" ht="28.5" customHeight="1" thickBot="1" x14ac:dyDescent="0.5">
      <c r="B40" s="24" t="s">
        <v>80</v>
      </c>
      <c r="C40" s="25">
        <v>819</v>
      </c>
      <c r="D40" s="25">
        <v>631</v>
      </c>
      <c r="E40" s="25">
        <v>187</v>
      </c>
      <c r="F40" s="25">
        <v>1</v>
      </c>
      <c r="G40" s="25">
        <v>231</v>
      </c>
      <c r="H40" s="25">
        <v>588</v>
      </c>
    </row>
    <row r="41" spans="2:8" ht="28.5" customHeight="1" thickBot="1" x14ac:dyDescent="0.5">
      <c r="B41" s="9" t="s">
        <v>81</v>
      </c>
      <c r="C41" s="10">
        <f>$C$16</f>
        <v>2185</v>
      </c>
      <c r="D41" s="10">
        <f>$D$16</f>
        <v>1546</v>
      </c>
      <c r="E41" s="10">
        <f>$E$16</f>
        <v>636</v>
      </c>
      <c r="F41" s="10">
        <f>$F$16</f>
        <v>2</v>
      </c>
      <c r="G41" s="10">
        <f>$G$16</f>
        <v>814</v>
      </c>
      <c r="H41" s="10">
        <f>$H$16</f>
        <v>1367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>
        <f>(C48/C49)*100</f>
        <v>3.0864197530864197</v>
      </c>
      <c r="D47" s="23">
        <f>(D48/D49)*100</f>
        <v>3.0864197530864197</v>
      </c>
      <c r="E47" s="26" t="s">
        <v>25</v>
      </c>
      <c r="F47" s="23" t="e">
        <f>(F48/F49)*100</f>
        <v>#DIV/0!</v>
      </c>
      <c r="G47" s="23">
        <f>(G48/G49)*100</f>
        <v>1.6483516483516485</v>
      </c>
      <c r="H47" s="23">
        <f>(H48/H49)*100</f>
        <v>3.9538714991762767</v>
      </c>
    </row>
    <row r="48" spans="2:8" ht="31.5" customHeight="1" thickBot="1" x14ac:dyDescent="0.5">
      <c r="B48" s="24" t="s">
        <v>84</v>
      </c>
      <c r="C48" s="25">
        <v>30</v>
      </c>
      <c r="D48" s="25">
        <v>30</v>
      </c>
      <c r="E48" s="26" t="s">
        <v>25</v>
      </c>
      <c r="F48" s="25">
        <v>0</v>
      </c>
      <c r="G48" s="25">
        <v>6</v>
      </c>
      <c r="H48" s="25">
        <v>24</v>
      </c>
    </row>
    <row r="49" spans="2:8" ht="31.5" customHeight="1" thickBot="1" x14ac:dyDescent="0.5">
      <c r="B49" s="9" t="s">
        <v>81</v>
      </c>
      <c r="C49" s="23">
        <f>$C$12</f>
        <v>972</v>
      </c>
      <c r="D49" s="23">
        <f>$D$12</f>
        <v>972</v>
      </c>
      <c r="E49" s="26" t="s">
        <v>25</v>
      </c>
      <c r="F49" s="23">
        <f>$F$12</f>
        <v>0</v>
      </c>
      <c r="G49" s="23">
        <f>$G$12</f>
        <v>364</v>
      </c>
      <c r="H49" s="23">
        <f>$H$12</f>
        <v>607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>
        <f t="shared" ref="C51:H51" si="4">(C52/C53)*100</f>
        <v>0</v>
      </c>
      <c r="D51" s="23">
        <f t="shared" si="4"/>
        <v>0</v>
      </c>
      <c r="E51" s="23">
        <f t="shared" si="4"/>
        <v>0</v>
      </c>
      <c r="F51" s="23" t="e">
        <f t="shared" si="4"/>
        <v>#DIV/0!</v>
      </c>
      <c r="G51" s="23">
        <f t="shared" si="4"/>
        <v>0</v>
      </c>
      <c r="H51" s="23">
        <f t="shared" si="4"/>
        <v>0</v>
      </c>
    </row>
    <row r="52" spans="2:8" ht="30.75" customHeight="1" thickBot="1" x14ac:dyDescent="0.5">
      <c r="B52" s="24" t="s">
        <v>84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</row>
    <row r="53" spans="2:8" ht="30.75" customHeight="1" thickBot="1" x14ac:dyDescent="0.5">
      <c r="B53" s="9" t="s">
        <v>81</v>
      </c>
      <c r="C53" s="23">
        <f>$C$13</f>
        <v>7</v>
      </c>
      <c r="D53" s="23">
        <f>$D$13</f>
        <v>1</v>
      </c>
      <c r="E53" s="23">
        <f>$E$13</f>
        <v>6</v>
      </c>
      <c r="F53" s="23">
        <f>$F$13</f>
        <v>0</v>
      </c>
      <c r="G53" s="23">
        <f>$G$13</f>
        <v>1</v>
      </c>
      <c r="H53" s="23">
        <f>$H$13</f>
        <v>6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>
        <f t="shared" ref="C55:H55" si="5">(C56/C57)*100</f>
        <v>10</v>
      </c>
      <c r="D55" s="23">
        <f t="shared" si="5"/>
        <v>12.5</v>
      </c>
      <c r="E55" s="23">
        <f t="shared" si="5"/>
        <v>0</v>
      </c>
      <c r="F55" s="23" t="e">
        <f t="shared" si="5"/>
        <v>#DIV/0!</v>
      </c>
      <c r="G55" s="23">
        <f t="shared" si="5"/>
        <v>0</v>
      </c>
      <c r="H55" s="23">
        <f t="shared" si="5"/>
        <v>11.111111111111111</v>
      </c>
    </row>
    <row r="56" spans="2:8" ht="31.5" customHeight="1" thickBot="1" x14ac:dyDescent="0.5">
      <c r="B56" s="24" t="s">
        <v>84</v>
      </c>
      <c r="C56" s="25">
        <v>1</v>
      </c>
      <c r="D56" s="25">
        <v>1</v>
      </c>
      <c r="E56" s="25">
        <v>0</v>
      </c>
      <c r="F56" s="25">
        <v>0</v>
      </c>
      <c r="G56" s="25">
        <v>0</v>
      </c>
      <c r="H56" s="25">
        <v>1</v>
      </c>
    </row>
    <row r="57" spans="2:8" ht="31.5" customHeight="1" thickBot="1" x14ac:dyDescent="0.5">
      <c r="B57" s="9" t="s">
        <v>81</v>
      </c>
      <c r="C57" s="23">
        <f>$C$14</f>
        <v>10</v>
      </c>
      <c r="D57" s="23">
        <f>$D$14</f>
        <v>8</v>
      </c>
      <c r="E57" s="23">
        <f>$E$14</f>
        <v>2</v>
      </c>
      <c r="F57" s="23">
        <f>$F$14</f>
        <v>0</v>
      </c>
      <c r="G57" s="23">
        <f>$G$14</f>
        <v>1</v>
      </c>
      <c r="H57" s="23">
        <f>$H$14</f>
        <v>9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83</v>
      </c>
      <c r="C60" s="23">
        <f t="shared" ref="C60:H60" si="6">(C61/C62)*100</f>
        <v>1.6064257028112447</v>
      </c>
      <c r="D60" s="23">
        <f t="shared" si="6"/>
        <v>2.4242424242424243</v>
      </c>
      <c r="E60" s="23">
        <f t="shared" si="6"/>
        <v>0</v>
      </c>
      <c r="F60" s="23" t="e">
        <f t="shared" si="6"/>
        <v>#DIV/0!</v>
      </c>
      <c r="G60" s="23">
        <f t="shared" si="6"/>
        <v>2.197802197802198</v>
      </c>
      <c r="H60" s="23">
        <f t="shared" si="6"/>
        <v>1.2658227848101267</v>
      </c>
    </row>
    <row r="61" spans="2:8" ht="30" customHeight="1" thickBot="1" x14ac:dyDescent="0.5">
      <c r="B61" s="24" t="s">
        <v>84</v>
      </c>
      <c r="C61" s="25">
        <v>4</v>
      </c>
      <c r="D61" s="25">
        <v>4</v>
      </c>
      <c r="E61" s="25">
        <v>0</v>
      </c>
      <c r="F61" s="25">
        <v>0</v>
      </c>
      <c r="G61" s="25">
        <v>2</v>
      </c>
      <c r="H61" s="25">
        <v>2</v>
      </c>
    </row>
    <row r="62" spans="2:8" ht="30" customHeight="1" thickBot="1" x14ac:dyDescent="0.5">
      <c r="B62" s="9" t="s">
        <v>81</v>
      </c>
      <c r="C62" s="23">
        <f>$C$15</f>
        <v>249</v>
      </c>
      <c r="D62" s="23">
        <f>$D$15</f>
        <v>165</v>
      </c>
      <c r="E62" s="23">
        <f>$E$15</f>
        <v>84</v>
      </c>
      <c r="F62" s="23">
        <f>$F$15</f>
        <v>0</v>
      </c>
      <c r="G62" s="23">
        <f>$G$15</f>
        <v>91</v>
      </c>
      <c r="H62" s="23">
        <f>$H$15</f>
        <v>158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>
        <f t="shared" ref="C64:H64" si="7">(C65/C66)*100</f>
        <v>1.5102974828375286</v>
      </c>
      <c r="D64" s="23">
        <f t="shared" si="7"/>
        <v>2.1345407503234153</v>
      </c>
      <c r="E64" s="23">
        <f t="shared" si="7"/>
        <v>0</v>
      </c>
      <c r="F64" s="23">
        <f t="shared" si="7"/>
        <v>0</v>
      </c>
      <c r="G64" s="23">
        <f t="shared" si="7"/>
        <v>0.73710073710073709</v>
      </c>
      <c r="H64" s="23">
        <f t="shared" si="7"/>
        <v>1.9751280175566936</v>
      </c>
    </row>
    <row r="65" spans="2:9" ht="28.5" customHeight="1" thickBot="1" x14ac:dyDescent="0.5">
      <c r="B65" s="24" t="s">
        <v>84</v>
      </c>
      <c r="C65" s="25">
        <v>33</v>
      </c>
      <c r="D65" s="25">
        <v>33</v>
      </c>
      <c r="E65" s="25">
        <v>0</v>
      </c>
      <c r="F65" s="25">
        <v>0</v>
      </c>
      <c r="G65" s="25">
        <v>6</v>
      </c>
      <c r="H65" s="25">
        <v>27</v>
      </c>
    </row>
    <row r="66" spans="2:9" ht="28.5" customHeight="1" thickBot="1" x14ac:dyDescent="0.5">
      <c r="B66" s="9" t="s">
        <v>81</v>
      </c>
      <c r="C66" s="10">
        <f>$C$16</f>
        <v>2185</v>
      </c>
      <c r="D66" s="10">
        <f>$D$16</f>
        <v>1546</v>
      </c>
      <c r="E66" s="10">
        <f>$E$16</f>
        <v>636</v>
      </c>
      <c r="F66" s="10">
        <f>$F$16</f>
        <v>2</v>
      </c>
      <c r="G66" s="10">
        <f>$G$16</f>
        <v>814</v>
      </c>
      <c r="H66" s="10">
        <f>$H$16</f>
        <v>1367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85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>
        <f>(C73/C74)*100</f>
        <v>45.781893004115226</v>
      </c>
      <c r="D72" s="23">
        <f>(D73/D74)*100</f>
        <v>45.781893004115226</v>
      </c>
      <c r="E72" s="26" t="s">
        <v>25</v>
      </c>
      <c r="F72" s="23" t="e">
        <f>(F73/F74)*100</f>
        <v>#DIV/0!</v>
      </c>
      <c r="G72" s="23">
        <f>(G73/G74)*100</f>
        <v>37.912087912087912</v>
      </c>
      <c r="H72" s="23">
        <f>(H73/H74)/100</f>
        <v>5.0576606260296537E-3</v>
      </c>
    </row>
    <row r="73" spans="2:9" ht="30.75" customHeight="1" thickBot="1" x14ac:dyDescent="0.5">
      <c r="B73" s="24" t="s">
        <v>87</v>
      </c>
      <c r="C73" s="25">
        <v>445</v>
      </c>
      <c r="D73" s="25">
        <v>445</v>
      </c>
      <c r="E73" s="26" t="s">
        <v>25</v>
      </c>
      <c r="F73" s="25">
        <v>0</v>
      </c>
      <c r="G73" s="25">
        <v>138</v>
      </c>
      <c r="H73" s="25">
        <v>307</v>
      </c>
    </row>
    <row r="74" spans="2:9" ht="30.75" customHeight="1" thickBot="1" x14ac:dyDescent="0.5">
      <c r="B74" s="24" t="s">
        <v>81</v>
      </c>
      <c r="C74" s="23">
        <f t="shared" ref="C74" si="8">$C$12</f>
        <v>972</v>
      </c>
      <c r="D74" s="23">
        <f t="shared" ref="D74" si="9">$D$12</f>
        <v>972</v>
      </c>
      <c r="E74" s="26" t="s">
        <v>25</v>
      </c>
      <c r="F74" s="23">
        <f>$F$12</f>
        <v>0</v>
      </c>
      <c r="G74" s="23">
        <f t="shared" ref="G74" si="10">$G$12</f>
        <v>364</v>
      </c>
      <c r="H74" s="23">
        <f t="shared" ref="H74" si="11">$H$12</f>
        <v>607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>
        <f t="shared" ref="C76:H76" si="12">(C77/C78)*100</f>
        <v>71.428571428571431</v>
      </c>
      <c r="D76" s="23">
        <f t="shared" si="12"/>
        <v>100</v>
      </c>
      <c r="E76" s="23">
        <f t="shared" si="12"/>
        <v>66.666666666666657</v>
      </c>
      <c r="F76" s="23" t="e">
        <f t="shared" si="12"/>
        <v>#DIV/0!</v>
      </c>
      <c r="G76" s="23">
        <f t="shared" si="12"/>
        <v>100</v>
      </c>
      <c r="H76" s="23">
        <f t="shared" si="12"/>
        <v>66.666666666666657</v>
      </c>
    </row>
    <row r="77" spans="2:9" ht="26.25" customHeight="1" thickBot="1" x14ac:dyDescent="0.5">
      <c r="B77" s="24" t="s">
        <v>87</v>
      </c>
      <c r="C77" s="25">
        <v>5</v>
      </c>
      <c r="D77" s="25">
        <v>1</v>
      </c>
      <c r="E77" s="25">
        <v>4</v>
      </c>
      <c r="F77" s="25">
        <v>0</v>
      </c>
      <c r="G77" s="25">
        <v>1</v>
      </c>
      <c r="H77" s="25">
        <v>4</v>
      </c>
    </row>
    <row r="78" spans="2:9" ht="26.25" customHeight="1" thickBot="1" x14ac:dyDescent="0.5">
      <c r="B78" s="24" t="s">
        <v>81</v>
      </c>
      <c r="C78" s="23">
        <f t="shared" ref="C78" si="13">$C$13</f>
        <v>7</v>
      </c>
      <c r="D78" s="23">
        <f>$D$13</f>
        <v>1</v>
      </c>
      <c r="E78" s="23">
        <f>$E$13</f>
        <v>6</v>
      </c>
      <c r="F78" s="23">
        <f>$F$13</f>
        <v>0</v>
      </c>
      <c r="G78" s="23">
        <f>$G$13</f>
        <v>1</v>
      </c>
      <c r="H78" s="23">
        <f>$H$13</f>
        <v>6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>
        <f t="shared" ref="C80:H80" si="14">(C81/C82)*100</f>
        <v>40</v>
      </c>
      <c r="D80" s="23">
        <f t="shared" si="14"/>
        <v>37.5</v>
      </c>
      <c r="E80" s="23">
        <f t="shared" si="14"/>
        <v>50</v>
      </c>
      <c r="F80" s="23" t="e">
        <f t="shared" si="14"/>
        <v>#DIV/0!</v>
      </c>
      <c r="G80" s="23">
        <f t="shared" si="14"/>
        <v>0</v>
      </c>
      <c r="H80" s="23">
        <f t="shared" si="14"/>
        <v>44.444444444444443</v>
      </c>
    </row>
    <row r="81" spans="2:8" ht="28.5" customHeight="1" thickBot="1" x14ac:dyDescent="0.5">
      <c r="B81" s="24" t="s">
        <v>87</v>
      </c>
      <c r="C81" s="25">
        <v>4</v>
      </c>
      <c r="D81" s="25">
        <v>3</v>
      </c>
      <c r="E81" s="25">
        <v>1</v>
      </c>
      <c r="F81" s="25">
        <v>0</v>
      </c>
      <c r="G81" s="25">
        <v>0</v>
      </c>
      <c r="H81" s="25">
        <v>4</v>
      </c>
    </row>
    <row r="82" spans="2:8" ht="28.5" customHeight="1" thickBot="1" x14ac:dyDescent="0.5">
      <c r="B82" s="24" t="s">
        <v>81</v>
      </c>
      <c r="C82" s="23">
        <f t="shared" ref="C82" si="15">$C$14</f>
        <v>10</v>
      </c>
      <c r="D82" s="23">
        <f t="shared" ref="D82" si="16">$D$14</f>
        <v>8</v>
      </c>
      <c r="E82" s="23">
        <f t="shared" ref="E82" si="17">$E$14</f>
        <v>2</v>
      </c>
      <c r="F82" s="23">
        <f>$F$14</f>
        <v>0</v>
      </c>
      <c r="G82" s="23">
        <f>$G$14</f>
        <v>1</v>
      </c>
      <c r="H82" s="23">
        <f t="shared" ref="H82" si="18">$H$14</f>
        <v>9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>
        <f t="shared" ref="C84:H84" si="19">(C85/C86)*100</f>
        <v>49.799196787148588</v>
      </c>
      <c r="D84" s="23">
        <f t="shared" si="19"/>
        <v>48.484848484848484</v>
      </c>
      <c r="E84" s="23">
        <f t="shared" si="19"/>
        <v>52.380952380952387</v>
      </c>
      <c r="F84" s="23" t="e">
        <f t="shared" si="19"/>
        <v>#DIV/0!</v>
      </c>
      <c r="G84" s="23">
        <f t="shared" si="19"/>
        <v>39.560439560439562</v>
      </c>
      <c r="H84" s="23">
        <f t="shared" si="19"/>
        <v>55.696202531645568</v>
      </c>
    </row>
    <row r="85" spans="2:8" ht="28.5" customHeight="1" thickBot="1" x14ac:dyDescent="0.5">
      <c r="B85" s="24" t="s">
        <v>87</v>
      </c>
      <c r="C85" s="25">
        <v>124</v>
      </c>
      <c r="D85" s="25">
        <v>80</v>
      </c>
      <c r="E85" s="25">
        <v>44</v>
      </c>
      <c r="F85" s="25">
        <v>0</v>
      </c>
      <c r="G85" s="25">
        <v>36</v>
      </c>
      <c r="H85" s="25">
        <v>88</v>
      </c>
    </row>
    <row r="86" spans="2:8" ht="28.5" customHeight="1" thickBot="1" x14ac:dyDescent="0.5">
      <c r="B86" s="24" t="s">
        <v>81</v>
      </c>
      <c r="C86" s="23">
        <f t="shared" ref="C86" si="20">$C$15</f>
        <v>249</v>
      </c>
      <c r="D86" s="23">
        <f t="shared" ref="D86" si="21">$D$15</f>
        <v>165</v>
      </c>
      <c r="E86" s="23">
        <f t="shared" ref="E86" si="22">$E$15</f>
        <v>84</v>
      </c>
      <c r="F86" s="23">
        <f>$F$15</f>
        <v>0</v>
      </c>
      <c r="G86" s="23">
        <f t="shared" ref="G86" si="23">$G$15</f>
        <v>91</v>
      </c>
      <c r="H86" s="23">
        <f t="shared" ref="H86" si="24">$H$15</f>
        <v>158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>
        <f t="shared" ref="C88:H88" si="25">(C89/C90)*100</f>
        <v>33.821510297482838</v>
      </c>
      <c r="D88" s="23">
        <f t="shared" si="25"/>
        <v>37.257438551099611</v>
      </c>
      <c r="E88" s="23">
        <f t="shared" si="25"/>
        <v>25.471698113207548</v>
      </c>
      <c r="F88" s="23">
        <f t="shared" si="25"/>
        <v>50</v>
      </c>
      <c r="G88" s="23">
        <f t="shared" si="25"/>
        <v>26.9041769041769</v>
      </c>
      <c r="H88" s="23">
        <f t="shared" si="25"/>
        <v>38.039502560351139</v>
      </c>
    </row>
    <row r="89" spans="2:8" ht="30" customHeight="1" thickBot="1" x14ac:dyDescent="0.5">
      <c r="B89" s="24" t="s">
        <v>87</v>
      </c>
      <c r="C89" s="25">
        <v>739</v>
      </c>
      <c r="D89" s="25">
        <v>576</v>
      </c>
      <c r="E89" s="25">
        <v>162</v>
      </c>
      <c r="F89" s="25">
        <v>1</v>
      </c>
      <c r="G89" s="25">
        <v>219</v>
      </c>
      <c r="H89" s="25">
        <v>520</v>
      </c>
    </row>
    <row r="90" spans="2:8" ht="30" customHeight="1" thickBot="1" x14ac:dyDescent="0.5">
      <c r="B90" s="9" t="s">
        <v>81</v>
      </c>
      <c r="C90" s="10">
        <f t="shared" ref="C90" si="26">$C$16</f>
        <v>2185</v>
      </c>
      <c r="D90" s="10">
        <f t="shared" ref="D90" si="27">$D$16</f>
        <v>1546</v>
      </c>
      <c r="E90" s="10">
        <f t="shared" ref="E90" si="28">$E$16</f>
        <v>636</v>
      </c>
      <c r="F90" s="10">
        <f>$F$16</f>
        <v>2</v>
      </c>
      <c r="G90" s="10">
        <f t="shared" ref="G90" si="29">$G$16</f>
        <v>814</v>
      </c>
      <c r="H90" s="10">
        <f t="shared" ref="H90" si="30">$H$16</f>
        <v>1367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6" t="s">
        <v>88</v>
      </c>
      <c r="C93" s="87"/>
      <c r="D93" s="87"/>
      <c r="E93" s="87"/>
      <c r="F93" s="87"/>
      <c r="G93" s="87"/>
      <c r="H93" s="88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>
        <f>(C97/C98)*100</f>
        <v>8.2304526748971192</v>
      </c>
      <c r="D96" s="23">
        <f>(D97/D98)*100</f>
        <v>8.2304526748971192</v>
      </c>
      <c r="E96" s="26" t="s">
        <v>25</v>
      </c>
      <c r="F96" s="23" t="e">
        <f>(F97/F98)*100</f>
        <v>#DIV/0!</v>
      </c>
      <c r="G96" s="23">
        <f>(G97/G98)*100</f>
        <v>3.0219780219780219</v>
      </c>
      <c r="H96" s="23">
        <f>(H97/H98)*100</f>
        <v>11.367380560131796</v>
      </c>
    </row>
    <row r="97" spans="2:8" ht="32.25" customHeight="1" thickBot="1" x14ac:dyDescent="0.5">
      <c r="B97" s="24" t="s">
        <v>90</v>
      </c>
      <c r="C97" s="25">
        <v>80</v>
      </c>
      <c r="D97" s="25">
        <v>80</v>
      </c>
      <c r="E97" s="26" t="s">
        <v>25</v>
      </c>
      <c r="F97" s="25">
        <v>0</v>
      </c>
      <c r="G97" s="25">
        <v>11</v>
      </c>
      <c r="H97" s="25">
        <v>69</v>
      </c>
    </row>
    <row r="98" spans="2:8" ht="32.25" customHeight="1" thickBot="1" x14ac:dyDescent="0.5">
      <c r="B98" s="24" t="s">
        <v>91</v>
      </c>
      <c r="C98" s="23">
        <f t="shared" ref="C98" si="31">$C$12</f>
        <v>972</v>
      </c>
      <c r="D98" s="23">
        <f t="shared" ref="D98" si="32">$D$12</f>
        <v>972</v>
      </c>
      <c r="E98" s="26" t="s">
        <v>25</v>
      </c>
      <c r="F98" s="23">
        <f>$F$12</f>
        <v>0</v>
      </c>
      <c r="G98" s="23">
        <f t="shared" ref="G98" si="33">$G$12</f>
        <v>364</v>
      </c>
      <c r="H98" s="23">
        <f t="shared" ref="H98" si="34">$H$12</f>
        <v>607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>
        <f t="shared" ref="C100:H100" si="35">(C101/C102)*100</f>
        <v>14.285714285714285</v>
      </c>
      <c r="D100" s="23">
        <f t="shared" si="35"/>
        <v>0</v>
      </c>
      <c r="E100" s="23">
        <f t="shared" si="35"/>
        <v>16.666666666666664</v>
      </c>
      <c r="F100" s="23" t="e">
        <f t="shared" si="35"/>
        <v>#DIV/0!</v>
      </c>
      <c r="G100" s="23">
        <f t="shared" si="35"/>
        <v>0</v>
      </c>
      <c r="H100" s="23">
        <f t="shared" si="35"/>
        <v>16.666666666666664</v>
      </c>
    </row>
    <row r="101" spans="2:8" ht="32.25" customHeight="1" thickBot="1" x14ac:dyDescent="0.5">
      <c r="B101" s="24" t="s">
        <v>90</v>
      </c>
      <c r="C101" s="25">
        <v>1</v>
      </c>
      <c r="D101" s="25">
        <v>0</v>
      </c>
      <c r="E101" s="25">
        <v>1</v>
      </c>
      <c r="F101" s="25">
        <v>0</v>
      </c>
      <c r="G101" s="25">
        <v>0</v>
      </c>
      <c r="H101" s="25">
        <v>1</v>
      </c>
    </row>
    <row r="102" spans="2:8" ht="32.25" customHeight="1" thickBot="1" x14ac:dyDescent="0.5">
      <c r="B102" s="24" t="s">
        <v>91</v>
      </c>
      <c r="C102" s="23">
        <f t="shared" ref="C102" si="36">$C$13</f>
        <v>7</v>
      </c>
      <c r="D102" s="23">
        <f t="shared" ref="D102" si="37">$D$13</f>
        <v>1</v>
      </c>
      <c r="E102" s="23">
        <f t="shared" ref="E102" si="38">$E$13</f>
        <v>6</v>
      </c>
      <c r="F102" s="23">
        <f>$F$13</f>
        <v>0</v>
      </c>
      <c r="G102" s="23">
        <f t="shared" ref="G102" si="39">$G$13</f>
        <v>1</v>
      </c>
      <c r="H102" s="23">
        <f t="shared" ref="H102" si="40">$H$13</f>
        <v>6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>
        <f t="shared" ref="C104:H104" si="41">(C105/C106)*100</f>
        <v>10</v>
      </c>
      <c r="D104" s="23">
        <f t="shared" si="41"/>
        <v>12.5</v>
      </c>
      <c r="E104" s="23">
        <f t="shared" si="41"/>
        <v>0</v>
      </c>
      <c r="F104" s="23" t="e">
        <f t="shared" si="41"/>
        <v>#DIV/0!</v>
      </c>
      <c r="G104" s="23">
        <f t="shared" si="41"/>
        <v>0</v>
      </c>
      <c r="H104" s="23">
        <f t="shared" si="41"/>
        <v>11.111111111111111</v>
      </c>
    </row>
    <row r="105" spans="2:8" ht="30" customHeight="1" thickBot="1" x14ac:dyDescent="0.5">
      <c r="B105" s="24" t="s">
        <v>90</v>
      </c>
      <c r="C105" s="25">
        <v>1</v>
      </c>
      <c r="D105" s="25">
        <v>1</v>
      </c>
      <c r="E105" s="25">
        <v>0</v>
      </c>
      <c r="F105" s="25">
        <v>0</v>
      </c>
      <c r="G105" s="25">
        <v>0</v>
      </c>
      <c r="H105" s="25">
        <v>1</v>
      </c>
    </row>
    <row r="106" spans="2:8" ht="30" customHeight="1" thickBot="1" x14ac:dyDescent="0.5">
      <c r="B106" s="24" t="s">
        <v>91</v>
      </c>
      <c r="C106" s="23">
        <f t="shared" ref="C106" si="42">$C$14</f>
        <v>10</v>
      </c>
      <c r="D106" s="23">
        <f t="shared" ref="D106" si="43">$D$14</f>
        <v>8</v>
      </c>
      <c r="E106" s="23">
        <f t="shared" ref="E106" si="44">$E$14</f>
        <v>2</v>
      </c>
      <c r="F106" s="23">
        <f>$F$14</f>
        <v>0</v>
      </c>
      <c r="G106" s="23">
        <f t="shared" ref="G106" si="45">$G$14</f>
        <v>1</v>
      </c>
      <c r="H106" s="23">
        <f t="shared" ref="H106" si="46">$H$14</f>
        <v>9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>
        <f t="shared" ref="C108:H108" si="47">(C109/C110)*100</f>
        <v>2.8112449799196786</v>
      </c>
      <c r="D108" s="23">
        <f t="shared" si="47"/>
        <v>3.6363636363636362</v>
      </c>
      <c r="E108" s="23">
        <f t="shared" si="47"/>
        <v>1.1904761904761905</v>
      </c>
      <c r="F108" s="23" t="e">
        <f t="shared" si="47"/>
        <v>#DIV/0!</v>
      </c>
      <c r="G108" s="23">
        <f t="shared" si="47"/>
        <v>2.197802197802198</v>
      </c>
      <c r="H108" s="23">
        <f t="shared" si="47"/>
        <v>3.1645569620253164</v>
      </c>
    </row>
    <row r="109" spans="2:8" ht="35.25" customHeight="1" thickBot="1" x14ac:dyDescent="0.5">
      <c r="B109" s="24" t="s">
        <v>90</v>
      </c>
      <c r="C109" s="25">
        <v>7</v>
      </c>
      <c r="D109" s="25">
        <v>6</v>
      </c>
      <c r="E109" s="25">
        <v>1</v>
      </c>
      <c r="F109" s="25">
        <v>0</v>
      </c>
      <c r="G109" s="25">
        <v>2</v>
      </c>
      <c r="H109" s="25">
        <v>5</v>
      </c>
    </row>
    <row r="110" spans="2:8" ht="35.25" customHeight="1" thickBot="1" x14ac:dyDescent="0.5">
      <c r="B110" s="24" t="s">
        <v>91</v>
      </c>
      <c r="C110" s="23">
        <f t="shared" ref="C110" si="48">$C$15</f>
        <v>249</v>
      </c>
      <c r="D110" s="23">
        <f t="shared" ref="D110" si="49">$D$15</f>
        <v>165</v>
      </c>
      <c r="E110" s="23">
        <f t="shared" ref="E110" si="50">$E$15</f>
        <v>84</v>
      </c>
      <c r="F110" s="23">
        <f>$F$15</f>
        <v>0</v>
      </c>
      <c r="G110" s="23">
        <f t="shared" ref="G110" si="51">$G$15</f>
        <v>91</v>
      </c>
      <c r="H110" s="23">
        <f t="shared" ref="H110" si="52">$H$15</f>
        <v>158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>
        <f t="shared" ref="C112:H112" si="53">(C113/C114)*100</f>
        <v>4.02745995423341</v>
      </c>
      <c r="D112" s="23">
        <f t="shared" si="53"/>
        <v>5.3686934023285904</v>
      </c>
      <c r="E112" s="23">
        <f t="shared" si="53"/>
        <v>0.78616352201257866</v>
      </c>
      <c r="F112" s="23">
        <f t="shared" si="53"/>
        <v>0</v>
      </c>
      <c r="G112" s="23">
        <f t="shared" si="53"/>
        <v>1.3513513513513513</v>
      </c>
      <c r="H112" s="23">
        <f t="shared" si="53"/>
        <v>5.6327724945135333</v>
      </c>
    </row>
    <row r="113" spans="2:8" ht="35.25" customHeight="1" thickBot="1" x14ac:dyDescent="0.5">
      <c r="B113" s="24" t="s">
        <v>90</v>
      </c>
      <c r="C113" s="25">
        <v>88</v>
      </c>
      <c r="D113" s="25">
        <v>83</v>
      </c>
      <c r="E113" s="25">
        <v>5</v>
      </c>
      <c r="F113" s="25">
        <v>0</v>
      </c>
      <c r="G113" s="25">
        <v>11</v>
      </c>
      <c r="H113" s="25">
        <v>77</v>
      </c>
    </row>
    <row r="114" spans="2:8" ht="35.25" customHeight="1" thickBot="1" x14ac:dyDescent="0.5">
      <c r="B114" s="9" t="s">
        <v>91</v>
      </c>
      <c r="C114" s="10">
        <f t="shared" ref="C114" si="54">$C$16</f>
        <v>2185</v>
      </c>
      <c r="D114" s="10">
        <f t="shared" ref="D114" si="55">$D$16</f>
        <v>1546</v>
      </c>
      <c r="E114" s="10">
        <f>$E$16</f>
        <v>636</v>
      </c>
      <c r="F114" s="10">
        <f>$F$16</f>
        <v>2</v>
      </c>
      <c r="G114" s="10">
        <f>$G$16</f>
        <v>814</v>
      </c>
      <c r="H114" s="10">
        <f>$H$16</f>
        <v>1367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93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>
        <f>(C121/C122)*100</f>
        <v>0</v>
      </c>
      <c r="D120" s="23">
        <f>(D121/D122)*100</f>
        <v>0</v>
      </c>
      <c r="E120" s="26" t="s">
        <v>25</v>
      </c>
      <c r="F120" s="23" t="e">
        <f>(F121/F122)*100</f>
        <v>#DIV/0!</v>
      </c>
      <c r="G120" s="23">
        <f>(G121/G122)*100</f>
        <v>0</v>
      </c>
      <c r="H120" s="23">
        <f>(H121/H122)*100</f>
        <v>0</v>
      </c>
    </row>
    <row r="121" spans="2:8" ht="35.25" customHeight="1" thickBot="1" x14ac:dyDescent="0.5">
      <c r="B121" s="24" t="s">
        <v>95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96</v>
      </c>
      <c r="C122" s="23">
        <f>C97</f>
        <v>80</v>
      </c>
      <c r="D122" s="23">
        <f>D97</f>
        <v>80</v>
      </c>
      <c r="E122" s="26" t="s">
        <v>25</v>
      </c>
      <c r="F122" s="23">
        <f>F97</f>
        <v>0</v>
      </c>
      <c r="G122" s="23">
        <f>G97</f>
        <v>11</v>
      </c>
      <c r="H122" s="23">
        <f>H97</f>
        <v>69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>
        <f t="shared" ref="C124:H124" si="56">(C125/C126)*100</f>
        <v>0</v>
      </c>
      <c r="D124" s="23" t="e">
        <f t="shared" si="56"/>
        <v>#DIV/0!</v>
      </c>
      <c r="E124" s="23">
        <f t="shared" si="56"/>
        <v>0</v>
      </c>
      <c r="F124" s="23" t="e">
        <f t="shared" si="56"/>
        <v>#DIV/0!</v>
      </c>
      <c r="G124" s="23" t="e">
        <f t="shared" si="56"/>
        <v>#DIV/0!</v>
      </c>
      <c r="H124" s="23">
        <f t="shared" si="56"/>
        <v>0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1</v>
      </c>
      <c r="D126" s="27">
        <f t="shared" si="57"/>
        <v>0</v>
      </c>
      <c r="E126" s="27">
        <f t="shared" si="57"/>
        <v>1</v>
      </c>
      <c r="F126" s="27">
        <f t="shared" si="57"/>
        <v>0</v>
      </c>
      <c r="G126" s="27">
        <f t="shared" si="57"/>
        <v>0</v>
      </c>
      <c r="H126" s="27">
        <f t="shared" si="57"/>
        <v>1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>
        <f t="shared" ref="C128:H128" si="58">(C129/C130)*100</f>
        <v>0</v>
      </c>
      <c r="D128" s="23">
        <f t="shared" si="58"/>
        <v>0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>
        <f t="shared" si="58"/>
        <v>0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1</v>
      </c>
      <c r="D130" s="23">
        <f t="shared" si="59"/>
        <v>1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1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>
        <f t="shared" ref="C132:H132" si="60">(C133/C134)*100</f>
        <v>0</v>
      </c>
      <c r="D132" s="23">
        <f t="shared" si="60"/>
        <v>0</v>
      </c>
      <c r="E132" s="23">
        <f t="shared" si="60"/>
        <v>0</v>
      </c>
      <c r="F132" s="23" t="e">
        <f t="shared" si="60"/>
        <v>#DIV/0!</v>
      </c>
      <c r="G132" s="23">
        <f t="shared" si="60"/>
        <v>0</v>
      </c>
      <c r="H132" s="23">
        <f t="shared" si="60"/>
        <v>0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7</v>
      </c>
      <c r="D134" s="23">
        <f t="shared" si="61"/>
        <v>6</v>
      </c>
      <c r="E134" s="23">
        <f t="shared" si="61"/>
        <v>1</v>
      </c>
      <c r="F134" s="23">
        <f t="shared" si="61"/>
        <v>0</v>
      </c>
      <c r="G134" s="23">
        <f t="shared" si="61"/>
        <v>2</v>
      </c>
      <c r="H134" s="23">
        <f t="shared" si="61"/>
        <v>5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>
        <f t="shared" ref="C136:H136" si="62">(C137/C138)*100</f>
        <v>0</v>
      </c>
      <c r="D136" s="23">
        <f t="shared" si="62"/>
        <v>0</v>
      </c>
      <c r="E136" s="23">
        <f t="shared" si="62"/>
        <v>0</v>
      </c>
      <c r="F136" s="23" t="e">
        <f t="shared" si="62"/>
        <v>#DIV/0!</v>
      </c>
      <c r="G136" s="23">
        <f t="shared" si="62"/>
        <v>0</v>
      </c>
      <c r="H136" s="23">
        <f t="shared" si="62"/>
        <v>0</v>
      </c>
    </row>
    <row r="137" spans="2:8" ht="34.5" customHeight="1" thickBot="1" x14ac:dyDescent="0.5">
      <c r="B137" s="24" t="s">
        <v>95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88</v>
      </c>
      <c r="D138" s="10">
        <f t="shared" si="63"/>
        <v>83</v>
      </c>
      <c r="E138" s="10">
        <f t="shared" si="63"/>
        <v>5</v>
      </c>
      <c r="F138" s="10">
        <f t="shared" si="63"/>
        <v>0</v>
      </c>
      <c r="G138" s="10">
        <f t="shared" si="63"/>
        <v>11</v>
      </c>
      <c r="H138" s="10">
        <f t="shared" si="63"/>
        <v>77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6" t="s">
        <v>97</v>
      </c>
      <c r="C141" s="87"/>
      <c r="D141" s="87"/>
      <c r="E141" s="87"/>
      <c r="F141" s="87"/>
      <c r="G141" s="87"/>
      <c r="H141" s="88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>
        <f>(C145/C146)*100</f>
        <v>0</v>
      </c>
      <c r="D144" s="23">
        <f>(D145/D146)*100</f>
        <v>0</v>
      </c>
      <c r="E144" s="26" t="s">
        <v>25</v>
      </c>
      <c r="F144" s="23" t="e">
        <f>(F145/F146)*100</f>
        <v>#DIV/0!</v>
      </c>
      <c r="G144" s="23">
        <f>(G145/G146)*100</f>
        <v>0</v>
      </c>
      <c r="H144" s="23">
        <f>(H145/H146)*100</f>
        <v>0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972</v>
      </c>
      <c r="D146" s="23">
        <f t="shared" ref="D146" si="65">$D$12</f>
        <v>972</v>
      </c>
      <c r="E146" s="26" t="s">
        <v>25</v>
      </c>
      <c r="F146" s="23">
        <f>$F$12</f>
        <v>0</v>
      </c>
      <c r="G146" s="23">
        <f t="shared" ref="G146" si="66">$G$12</f>
        <v>364</v>
      </c>
      <c r="H146" s="23">
        <f t="shared" ref="H146" si="67">$H$12</f>
        <v>607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>
        <f t="shared" ref="C148:H148" si="68">(C149/C150)*100</f>
        <v>0</v>
      </c>
      <c r="D148" s="23">
        <f t="shared" si="68"/>
        <v>0</v>
      </c>
      <c r="E148" s="23">
        <f t="shared" si="68"/>
        <v>0</v>
      </c>
      <c r="F148" s="23" t="e">
        <f t="shared" si="68"/>
        <v>#DIV/0!</v>
      </c>
      <c r="G148" s="23">
        <f t="shared" si="68"/>
        <v>0</v>
      </c>
      <c r="H148" s="23">
        <f t="shared" si="68"/>
        <v>0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7</v>
      </c>
      <c r="D150" s="23">
        <f t="shared" ref="D150" si="70">$D$13</f>
        <v>1</v>
      </c>
      <c r="E150" s="23">
        <f t="shared" ref="E150" si="71">$E$13</f>
        <v>6</v>
      </c>
      <c r="F150" s="23">
        <f>$F$13</f>
        <v>0</v>
      </c>
      <c r="G150" s="23">
        <f t="shared" ref="G150" si="72">$G$13</f>
        <v>1</v>
      </c>
      <c r="H150" s="23">
        <f t="shared" ref="H150" si="73">$H$13</f>
        <v>6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>
        <f t="shared" ref="C152:H152" si="74">(C153/C154)*100</f>
        <v>0</v>
      </c>
      <c r="D152" s="23">
        <f t="shared" si="74"/>
        <v>0</v>
      </c>
      <c r="E152" s="23">
        <f t="shared" si="74"/>
        <v>0</v>
      </c>
      <c r="F152" s="23" t="e">
        <f t="shared" si="74"/>
        <v>#DIV/0!</v>
      </c>
      <c r="G152" s="23">
        <f t="shared" si="74"/>
        <v>0</v>
      </c>
      <c r="H152" s="23">
        <f t="shared" si="74"/>
        <v>0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10</v>
      </c>
      <c r="D154" s="23">
        <f t="shared" ref="D154" si="76">$D$14</f>
        <v>8</v>
      </c>
      <c r="E154" s="23">
        <f t="shared" ref="E154" si="77">$E$14</f>
        <v>2</v>
      </c>
      <c r="F154" s="23">
        <f>$F$14</f>
        <v>0</v>
      </c>
      <c r="G154" s="23">
        <f t="shared" ref="G154" si="78">$G$14</f>
        <v>1</v>
      </c>
      <c r="H154" s="23">
        <f t="shared" ref="H154" si="79">$H$14</f>
        <v>9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>
        <f t="shared" ref="C156:H156" si="80">(C157/C158)*100</f>
        <v>0</v>
      </c>
      <c r="D156" s="23">
        <f t="shared" si="80"/>
        <v>0</v>
      </c>
      <c r="E156" s="23">
        <f t="shared" si="80"/>
        <v>0</v>
      </c>
      <c r="F156" s="23" t="e">
        <f t="shared" si="80"/>
        <v>#DIV/0!</v>
      </c>
      <c r="G156" s="23">
        <f t="shared" si="80"/>
        <v>0</v>
      </c>
      <c r="H156" s="23">
        <f t="shared" si="80"/>
        <v>0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249</v>
      </c>
      <c r="D158" s="23">
        <f t="shared" ref="D158" si="82">$D$15</f>
        <v>165</v>
      </c>
      <c r="E158" s="23">
        <f t="shared" ref="E158" si="83">$E$15</f>
        <v>84</v>
      </c>
      <c r="F158" s="23">
        <f>$F$15</f>
        <v>0</v>
      </c>
      <c r="G158" s="23">
        <f>$G$15</f>
        <v>91</v>
      </c>
      <c r="H158" s="23">
        <f t="shared" ref="H158" si="84">$H$15</f>
        <v>158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>
        <f t="shared" ref="C160:H160" si="85">(C161/C162)*100</f>
        <v>0</v>
      </c>
      <c r="D160" s="23">
        <f t="shared" si="85"/>
        <v>0</v>
      </c>
      <c r="E160" s="23">
        <f t="shared" si="85"/>
        <v>0</v>
      </c>
      <c r="F160" s="23">
        <f t="shared" si="85"/>
        <v>0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2185</v>
      </c>
      <c r="D162" s="10">
        <f t="shared" ref="D162" si="87">$D$16</f>
        <v>1546</v>
      </c>
      <c r="E162" s="10">
        <f t="shared" ref="E162" si="88">$E$16</f>
        <v>636</v>
      </c>
      <c r="F162" s="10">
        <f>$F$16</f>
        <v>2</v>
      </c>
      <c r="G162" s="10">
        <f t="shared" ref="G162" si="89">$G$16</f>
        <v>814</v>
      </c>
      <c r="H162" s="10">
        <f t="shared" ref="H162" si="90">$H$16</f>
        <v>1367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6" t="s">
        <v>101</v>
      </c>
      <c r="C165" s="87"/>
      <c r="D165" s="87"/>
      <c r="E165" s="87"/>
      <c r="F165" s="87"/>
      <c r="G165" s="87"/>
      <c r="H165" s="88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>
        <f>(C169/C170)*100</f>
        <v>0</v>
      </c>
      <c r="D168" s="23">
        <f>(D169/D170)*100</f>
        <v>0</v>
      </c>
      <c r="E168" s="26" t="s">
        <v>25</v>
      </c>
      <c r="F168" s="23" t="e">
        <f>(F169/F170)*100</f>
        <v>#DIV/0!</v>
      </c>
      <c r="G168" s="23">
        <f>(G169/G170)*100</f>
        <v>0</v>
      </c>
      <c r="H168" s="23">
        <f>(H169/H170)*100</f>
        <v>0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972</v>
      </c>
      <c r="D170" s="23">
        <f t="shared" ref="D170" si="92">$D$12</f>
        <v>972</v>
      </c>
      <c r="E170" s="26" t="s">
        <v>25</v>
      </c>
      <c r="F170" s="23">
        <f>$F$12</f>
        <v>0</v>
      </c>
      <c r="G170" s="23">
        <f t="shared" ref="G170" si="93">$G$12</f>
        <v>364</v>
      </c>
      <c r="H170" s="23">
        <f t="shared" ref="H170" si="94">$H$12</f>
        <v>607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>
        <f t="shared" ref="C172:H172" si="95">(C173/C174)*100</f>
        <v>0</v>
      </c>
      <c r="D172" s="23">
        <f t="shared" si="95"/>
        <v>0</v>
      </c>
      <c r="E172" s="23">
        <f t="shared" si="95"/>
        <v>0</v>
      </c>
      <c r="F172" s="23" t="e">
        <f t="shared" si="95"/>
        <v>#DIV/0!</v>
      </c>
      <c r="G172" s="23">
        <f t="shared" si="95"/>
        <v>0</v>
      </c>
      <c r="H172" s="23">
        <f t="shared" si="95"/>
        <v>0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7</v>
      </c>
      <c r="D174" s="23">
        <f t="shared" ref="D174" si="97">$D$13</f>
        <v>1</v>
      </c>
      <c r="E174" s="23">
        <f t="shared" ref="E174" si="98">$E$13</f>
        <v>6</v>
      </c>
      <c r="F174" s="23">
        <f>$F$13</f>
        <v>0</v>
      </c>
      <c r="G174" s="23">
        <f t="shared" ref="G174" si="99">$G$13</f>
        <v>1</v>
      </c>
      <c r="H174" s="23">
        <f t="shared" ref="H174" si="100">$H$13</f>
        <v>6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>
        <f t="shared" ref="C176:H176" si="101">(C177/C178)*100</f>
        <v>0</v>
      </c>
      <c r="D176" s="23">
        <f t="shared" si="101"/>
        <v>0</v>
      </c>
      <c r="E176" s="23">
        <f t="shared" si="101"/>
        <v>0</v>
      </c>
      <c r="F176" s="23" t="e">
        <f t="shared" si="101"/>
        <v>#DIV/0!</v>
      </c>
      <c r="G176" s="23">
        <f t="shared" si="101"/>
        <v>0</v>
      </c>
      <c r="H176" s="23">
        <f t="shared" si="101"/>
        <v>0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10</v>
      </c>
      <c r="D178" s="23">
        <f t="shared" ref="D178" si="103">$D$14</f>
        <v>8</v>
      </c>
      <c r="E178" s="23">
        <f t="shared" ref="E178" si="104">$E$14</f>
        <v>2</v>
      </c>
      <c r="F178" s="23">
        <f>$F$14</f>
        <v>0</v>
      </c>
      <c r="G178" s="23">
        <f t="shared" ref="G178" si="105">$G$14</f>
        <v>1</v>
      </c>
      <c r="H178" s="23">
        <f t="shared" ref="H178" si="106">$H$14</f>
        <v>9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>
        <f t="shared" ref="C180:H180" si="107">(C181/C182)*100</f>
        <v>0</v>
      </c>
      <c r="D180" s="23">
        <f t="shared" si="107"/>
        <v>0</v>
      </c>
      <c r="E180" s="23">
        <f t="shared" si="107"/>
        <v>0</v>
      </c>
      <c r="F180" s="23" t="e">
        <f t="shared" si="107"/>
        <v>#DIV/0!</v>
      </c>
      <c r="G180" s="23">
        <f t="shared" si="107"/>
        <v>0</v>
      </c>
      <c r="H180" s="23">
        <f t="shared" si="107"/>
        <v>0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249</v>
      </c>
      <c r="D182" s="23">
        <f t="shared" ref="D182" si="109">$D$15</f>
        <v>165</v>
      </c>
      <c r="E182" s="23">
        <f t="shared" ref="E182" si="110">$E$15</f>
        <v>84</v>
      </c>
      <c r="F182" s="23">
        <f>$F$15</f>
        <v>0</v>
      </c>
      <c r="G182" s="23">
        <f>$G$15</f>
        <v>91</v>
      </c>
      <c r="H182" s="23">
        <f t="shared" ref="H182" si="111">$H$15</f>
        <v>158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>
        <f t="shared" ref="C184:H184" si="112">(C185/C186)*100</f>
        <v>0</v>
      </c>
      <c r="D184" s="23">
        <f t="shared" si="112"/>
        <v>0</v>
      </c>
      <c r="E184" s="23">
        <f t="shared" si="112"/>
        <v>0</v>
      </c>
      <c r="F184" s="23">
        <f t="shared" si="112"/>
        <v>0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2185</v>
      </c>
      <c r="D186" s="10">
        <f t="shared" ref="D186" si="114">$D$16</f>
        <v>1546</v>
      </c>
      <c r="E186" s="10">
        <f t="shared" ref="E186" si="115">$E$16</f>
        <v>636</v>
      </c>
      <c r="F186" s="10">
        <f>$F$16</f>
        <v>2</v>
      </c>
      <c r="G186" s="10">
        <f t="shared" ref="G186" si="116">$G$16</f>
        <v>814</v>
      </c>
      <c r="H186" s="10">
        <f t="shared" ref="H186" si="117">$H$16</f>
        <v>1367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104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2185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89" t="s">
        <v>106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2" t="s">
        <v>109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tabSelected="1" topLeftCell="A178" zoomScale="90" zoomScaleNormal="90" workbookViewId="0">
      <selection activeCell="I132" sqref="I132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417</v>
      </c>
      <c r="D12" s="25">
        <v>417</v>
      </c>
      <c r="E12" s="26" t="s">
        <v>25</v>
      </c>
      <c r="F12" s="25">
        <v>0</v>
      </c>
      <c r="G12" s="25">
        <v>133</v>
      </c>
      <c r="H12" s="25">
        <v>282</v>
      </c>
    </row>
    <row r="13" spans="2:8" ht="14.65" thickBot="1" x14ac:dyDescent="0.5">
      <c r="B13" s="24" t="s">
        <v>26</v>
      </c>
      <c r="C13" s="25">
        <v>4</v>
      </c>
      <c r="D13" s="25">
        <v>1</v>
      </c>
      <c r="E13" s="25">
        <v>3</v>
      </c>
      <c r="F13" s="25">
        <v>0</v>
      </c>
      <c r="G13" s="25">
        <v>1</v>
      </c>
      <c r="H13" s="25">
        <v>3</v>
      </c>
    </row>
    <row r="14" spans="2:8" ht="14.65" thickBot="1" x14ac:dyDescent="0.5">
      <c r="B14" s="24" t="s">
        <v>27</v>
      </c>
      <c r="C14" s="25">
        <v>7</v>
      </c>
      <c r="D14" s="25">
        <v>6</v>
      </c>
      <c r="E14" s="25">
        <v>1</v>
      </c>
      <c r="F14" s="25">
        <v>0</v>
      </c>
      <c r="G14" s="25">
        <v>1</v>
      </c>
      <c r="H14" s="25">
        <v>6</v>
      </c>
    </row>
    <row r="15" spans="2:8" ht="14.65" thickBot="1" x14ac:dyDescent="0.5">
      <c r="B15" s="24" t="s">
        <v>28</v>
      </c>
      <c r="C15" s="25">
        <v>107</v>
      </c>
      <c r="D15" s="25">
        <v>76</v>
      </c>
      <c r="E15" s="25">
        <v>31</v>
      </c>
      <c r="F15" s="25">
        <v>0</v>
      </c>
      <c r="G15" s="25">
        <v>38</v>
      </c>
      <c r="H15" s="25">
        <v>69</v>
      </c>
    </row>
    <row r="16" spans="2:8" ht="14.65" thickBot="1" x14ac:dyDescent="0.5">
      <c r="B16" s="9" t="s">
        <v>18</v>
      </c>
      <c r="C16" s="14">
        <v>927</v>
      </c>
      <c r="D16" s="14">
        <v>678</v>
      </c>
      <c r="E16" s="14">
        <v>245</v>
      </c>
      <c r="F16" s="14">
        <v>4</v>
      </c>
      <c r="G16" s="14">
        <v>281</v>
      </c>
      <c r="H16" s="14">
        <v>643</v>
      </c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>
        <f>(C23/C24)*100</f>
        <v>33.333333333333329</v>
      </c>
      <c r="D22" s="23">
        <f>(D23/D24)*100</f>
        <v>33.333333333333329</v>
      </c>
      <c r="E22" s="26" t="s">
        <v>25</v>
      </c>
      <c r="F22" s="23" t="e">
        <f>(F23/F24)*100</f>
        <v>#DIV/0!</v>
      </c>
      <c r="G22" s="23">
        <f>(G23/G24)*100</f>
        <v>25.563909774436087</v>
      </c>
      <c r="H22" s="23">
        <f>(H23/H24)*100</f>
        <v>37.234042553191486</v>
      </c>
    </row>
    <row r="23" spans="2:8" ht="31.5" customHeight="1" thickBot="1" x14ac:dyDescent="0.5">
      <c r="B23" s="24" t="s">
        <v>117</v>
      </c>
      <c r="C23" s="25">
        <v>139</v>
      </c>
      <c r="D23" s="25">
        <v>139</v>
      </c>
      <c r="E23" s="26" t="s">
        <v>25</v>
      </c>
      <c r="F23" s="25">
        <v>0</v>
      </c>
      <c r="G23" s="25">
        <v>34</v>
      </c>
      <c r="H23" s="25">
        <v>105</v>
      </c>
    </row>
    <row r="24" spans="2:8" ht="31.5" customHeight="1" thickBot="1" x14ac:dyDescent="0.5">
      <c r="B24" s="24" t="s">
        <v>118</v>
      </c>
      <c r="C24" s="23">
        <f>$C$12</f>
        <v>417</v>
      </c>
      <c r="D24" s="23">
        <f>$D$12</f>
        <v>417</v>
      </c>
      <c r="E24" s="26" t="s">
        <v>25</v>
      </c>
      <c r="F24" s="23">
        <f>$F$12</f>
        <v>0</v>
      </c>
      <c r="G24" s="23">
        <f>$G$12</f>
        <v>133</v>
      </c>
      <c r="H24" s="23">
        <f>$H$12</f>
        <v>282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>
        <f t="shared" ref="C26:H26" si="0">(C27/C28)*100</f>
        <v>75</v>
      </c>
      <c r="D26" s="23">
        <f t="shared" si="0"/>
        <v>100</v>
      </c>
      <c r="E26" s="23">
        <f t="shared" si="0"/>
        <v>66.666666666666657</v>
      </c>
      <c r="F26" s="23" t="e">
        <f t="shared" si="0"/>
        <v>#DIV/0!</v>
      </c>
      <c r="G26" s="23">
        <f t="shared" si="0"/>
        <v>0</v>
      </c>
      <c r="H26" s="23">
        <f t="shared" si="0"/>
        <v>100</v>
      </c>
    </row>
    <row r="27" spans="2:8" ht="30.75" customHeight="1" thickBot="1" x14ac:dyDescent="0.5">
      <c r="B27" s="24" t="s">
        <v>117</v>
      </c>
      <c r="C27" s="25">
        <v>3</v>
      </c>
      <c r="D27" s="25">
        <v>1</v>
      </c>
      <c r="E27" s="25">
        <v>2</v>
      </c>
      <c r="F27" s="25">
        <v>0</v>
      </c>
      <c r="G27" s="25">
        <v>0</v>
      </c>
      <c r="H27" s="25">
        <v>3</v>
      </c>
    </row>
    <row r="28" spans="2:8" ht="30.75" customHeight="1" thickBot="1" x14ac:dyDescent="0.5">
      <c r="B28" s="24" t="s">
        <v>118</v>
      </c>
      <c r="C28" s="23">
        <f>$C$13</f>
        <v>4</v>
      </c>
      <c r="D28" s="23">
        <f>$D$13</f>
        <v>1</v>
      </c>
      <c r="E28" s="23">
        <f>$E$13</f>
        <v>3</v>
      </c>
      <c r="F28" s="23">
        <f>$F$13</f>
        <v>0</v>
      </c>
      <c r="G28" s="23">
        <f>$G$13</f>
        <v>1</v>
      </c>
      <c r="H28" s="23">
        <f>$H$13</f>
        <v>3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>
        <f t="shared" ref="C30:H30" si="1">(C31/C32)*100</f>
        <v>57.142857142857139</v>
      </c>
      <c r="D30" s="23">
        <f t="shared" si="1"/>
        <v>66.666666666666657</v>
      </c>
      <c r="E30" s="23">
        <f t="shared" si="1"/>
        <v>0</v>
      </c>
      <c r="F30" s="23" t="e">
        <f t="shared" si="1"/>
        <v>#DIV/0!</v>
      </c>
      <c r="G30" s="23">
        <f t="shared" si="1"/>
        <v>0</v>
      </c>
      <c r="H30" s="23">
        <f t="shared" si="1"/>
        <v>66.666666666666657</v>
      </c>
    </row>
    <row r="31" spans="2:8" ht="31.5" customHeight="1" thickBot="1" x14ac:dyDescent="0.5">
      <c r="B31" s="24" t="s">
        <v>117</v>
      </c>
      <c r="C31" s="25">
        <v>4</v>
      </c>
      <c r="D31" s="25">
        <v>4</v>
      </c>
      <c r="E31" s="25">
        <v>0</v>
      </c>
      <c r="F31" s="25">
        <v>0</v>
      </c>
      <c r="G31" s="25">
        <v>0</v>
      </c>
      <c r="H31" s="25">
        <v>4</v>
      </c>
    </row>
    <row r="32" spans="2:8" ht="31.5" customHeight="1" thickBot="1" x14ac:dyDescent="0.5">
      <c r="B32" s="24" t="s">
        <v>118</v>
      </c>
      <c r="C32" s="23">
        <f>$C$14</f>
        <v>7</v>
      </c>
      <c r="D32" s="23">
        <f>$D$14</f>
        <v>6</v>
      </c>
      <c r="E32" s="23">
        <f>$E$14</f>
        <v>1</v>
      </c>
      <c r="F32" s="23">
        <f>$F$14</f>
        <v>0</v>
      </c>
      <c r="G32" s="23">
        <f>$G$14</f>
        <v>1</v>
      </c>
      <c r="H32" s="23">
        <f>$H$14</f>
        <v>6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116</v>
      </c>
      <c r="C35" s="23">
        <f t="shared" ref="C35:H35" si="2">(C36/C37)*100</f>
        <v>31.775700934579437</v>
      </c>
      <c r="D35" s="23">
        <f t="shared" si="2"/>
        <v>28.947368421052634</v>
      </c>
      <c r="E35" s="23">
        <f t="shared" si="2"/>
        <v>38.70967741935484</v>
      </c>
      <c r="F35" s="23" t="e">
        <f t="shared" si="2"/>
        <v>#DIV/0!</v>
      </c>
      <c r="G35" s="23">
        <f t="shared" si="2"/>
        <v>26.315789473684209</v>
      </c>
      <c r="H35" s="23">
        <f t="shared" si="2"/>
        <v>34.782608695652172</v>
      </c>
    </row>
    <row r="36" spans="2:8" ht="30" customHeight="1" thickBot="1" x14ac:dyDescent="0.5">
      <c r="B36" s="24" t="s">
        <v>117</v>
      </c>
      <c r="C36" s="25">
        <v>34</v>
      </c>
      <c r="D36" s="25">
        <v>22</v>
      </c>
      <c r="E36" s="25">
        <v>12</v>
      </c>
      <c r="F36" s="25">
        <v>0</v>
      </c>
      <c r="G36" s="25">
        <v>10</v>
      </c>
      <c r="H36" s="25">
        <v>24</v>
      </c>
    </row>
    <row r="37" spans="2:8" ht="30" customHeight="1" thickBot="1" x14ac:dyDescent="0.5">
      <c r="B37" s="24" t="s">
        <v>118</v>
      </c>
      <c r="C37" s="23">
        <f>$C$15</f>
        <v>107</v>
      </c>
      <c r="D37" s="23">
        <f>$D$15</f>
        <v>76</v>
      </c>
      <c r="E37" s="23">
        <f>$E$15</f>
        <v>31</v>
      </c>
      <c r="F37" s="23">
        <f>$F$15</f>
        <v>0</v>
      </c>
      <c r="G37" s="23">
        <f>$G$15</f>
        <v>38</v>
      </c>
      <c r="H37" s="23">
        <f>$H$15</f>
        <v>69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>
        <f t="shared" ref="C39:H39" si="3">(C40/C41)*100</f>
        <v>26.537216828478964</v>
      </c>
      <c r="D39" s="23">
        <f t="shared" si="3"/>
        <v>28.613569321533923</v>
      </c>
      <c r="E39" s="23">
        <f t="shared" si="3"/>
        <v>20.816326530612244</v>
      </c>
      <c r="F39" s="23">
        <f t="shared" si="3"/>
        <v>25</v>
      </c>
      <c r="G39" s="23">
        <f t="shared" si="3"/>
        <v>18.505338078291814</v>
      </c>
      <c r="H39" s="23">
        <f t="shared" si="3"/>
        <v>30.171073094867808</v>
      </c>
    </row>
    <row r="40" spans="2:8" ht="28.5" customHeight="1" thickBot="1" x14ac:dyDescent="0.5">
      <c r="B40" s="24" t="s">
        <v>117</v>
      </c>
      <c r="C40" s="25">
        <v>246</v>
      </c>
      <c r="D40" s="25">
        <v>194</v>
      </c>
      <c r="E40" s="25">
        <v>51</v>
      </c>
      <c r="F40" s="25">
        <v>1</v>
      </c>
      <c r="G40" s="25">
        <v>52</v>
      </c>
      <c r="H40" s="25">
        <v>194</v>
      </c>
    </row>
    <row r="41" spans="2:8" ht="28.5" customHeight="1" thickBot="1" x14ac:dyDescent="0.5">
      <c r="B41" s="9" t="s">
        <v>118</v>
      </c>
      <c r="C41" s="10">
        <f>$C$16</f>
        <v>927</v>
      </c>
      <c r="D41" s="10">
        <f>$D$16</f>
        <v>678</v>
      </c>
      <c r="E41" s="10">
        <f>$E$16</f>
        <v>245</v>
      </c>
      <c r="F41" s="10">
        <f>$F$16</f>
        <v>4</v>
      </c>
      <c r="G41" s="10">
        <f>$G$16</f>
        <v>281</v>
      </c>
      <c r="H41" s="10">
        <f>$H$16</f>
        <v>643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>
        <f>(C48/C49)*100</f>
        <v>0</v>
      </c>
      <c r="D47" s="23">
        <f>(D48/D49)*100</f>
        <v>0</v>
      </c>
      <c r="E47" s="26" t="s">
        <v>25</v>
      </c>
      <c r="F47" s="23" t="e">
        <f>(F48/F49)*100</f>
        <v>#DIV/0!</v>
      </c>
      <c r="G47" s="23">
        <f>(G48/G49)*100</f>
        <v>0</v>
      </c>
      <c r="H47" s="23">
        <f>(H48/H49)*100</f>
        <v>0</v>
      </c>
    </row>
    <row r="48" spans="2:8" ht="31.5" customHeight="1" thickBot="1" x14ac:dyDescent="0.5">
      <c r="B48" s="24" t="s">
        <v>121</v>
      </c>
      <c r="C48" s="25">
        <v>0</v>
      </c>
      <c r="D48" s="25">
        <v>0</v>
      </c>
      <c r="E48" s="26" t="s">
        <v>25</v>
      </c>
      <c r="F48" s="25">
        <v>0</v>
      </c>
      <c r="G48" s="25">
        <v>0</v>
      </c>
      <c r="H48" s="25">
        <v>0</v>
      </c>
    </row>
    <row r="49" spans="2:8" ht="31.5" customHeight="1" thickBot="1" x14ac:dyDescent="0.5">
      <c r="B49" s="9" t="s">
        <v>118</v>
      </c>
      <c r="C49" s="23">
        <f>$C$12</f>
        <v>417</v>
      </c>
      <c r="D49" s="23">
        <f>$D$12</f>
        <v>417</v>
      </c>
      <c r="E49" s="26" t="s">
        <v>25</v>
      </c>
      <c r="F49" s="23">
        <f>$F$12</f>
        <v>0</v>
      </c>
      <c r="G49" s="23">
        <f>$G$12</f>
        <v>133</v>
      </c>
      <c r="H49" s="23">
        <f>$H$12</f>
        <v>282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>
        <f t="shared" ref="C51:H51" si="4">(C52/C53)*100</f>
        <v>0</v>
      </c>
      <c r="D51" s="23">
        <f t="shared" si="4"/>
        <v>0</v>
      </c>
      <c r="E51" s="23">
        <f t="shared" si="4"/>
        <v>0</v>
      </c>
      <c r="F51" s="23" t="e">
        <f t="shared" si="4"/>
        <v>#DIV/0!</v>
      </c>
      <c r="G51" s="23">
        <f t="shared" si="4"/>
        <v>0</v>
      </c>
      <c r="H51" s="23">
        <f t="shared" si="4"/>
        <v>0</v>
      </c>
    </row>
    <row r="52" spans="2:8" ht="30.75" customHeight="1" thickBot="1" x14ac:dyDescent="0.5">
      <c r="B52" s="24" t="s">
        <v>121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</row>
    <row r="53" spans="2:8" ht="30.75" customHeight="1" thickBot="1" x14ac:dyDescent="0.5">
      <c r="B53" s="9" t="s">
        <v>118</v>
      </c>
      <c r="C53" s="23">
        <f>$C$13</f>
        <v>4</v>
      </c>
      <c r="D53" s="23">
        <f>$D$13</f>
        <v>1</v>
      </c>
      <c r="E53" s="23">
        <f>$E$13</f>
        <v>3</v>
      </c>
      <c r="F53" s="23">
        <f>$F$13</f>
        <v>0</v>
      </c>
      <c r="G53" s="23">
        <f>$G$13</f>
        <v>1</v>
      </c>
      <c r="H53" s="23">
        <f>$H$13</f>
        <v>3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>
        <f t="shared" ref="C55:H55" si="5">(C56/C57)*100</f>
        <v>14.285714285714285</v>
      </c>
      <c r="D55" s="23">
        <f t="shared" si="5"/>
        <v>16.666666666666664</v>
      </c>
      <c r="E55" s="23">
        <f t="shared" si="5"/>
        <v>0</v>
      </c>
      <c r="F55" s="23" t="e">
        <f t="shared" si="5"/>
        <v>#DIV/0!</v>
      </c>
      <c r="G55" s="23">
        <f t="shared" si="5"/>
        <v>0</v>
      </c>
      <c r="H55" s="23">
        <f t="shared" si="5"/>
        <v>16.666666666666664</v>
      </c>
    </row>
    <row r="56" spans="2:8" ht="31.5" customHeight="1" thickBot="1" x14ac:dyDescent="0.5">
      <c r="B56" s="24" t="s">
        <v>121</v>
      </c>
      <c r="C56" s="25">
        <v>1</v>
      </c>
      <c r="D56" s="25">
        <v>1</v>
      </c>
      <c r="E56" s="25">
        <v>0</v>
      </c>
      <c r="F56" s="25">
        <v>0</v>
      </c>
      <c r="G56" s="25">
        <v>0</v>
      </c>
      <c r="H56" s="25">
        <v>1</v>
      </c>
    </row>
    <row r="57" spans="2:8" ht="31.5" customHeight="1" thickBot="1" x14ac:dyDescent="0.5">
      <c r="B57" s="9" t="s">
        <v>118</v>
      </c>
      <c r="C57" s="23">
        <f>$C$14</f>
        <v>7</v>
      </c>
      <c r="D57" s="23">
        <f>$D$14</f>
        <v>6</v>
      </c>
      <c r="E57" s="23">
        <f>$E$14</f>
        <v>1</v>
      </c>
      <c r="F57" s="23">
        <f>$F$14</f>
        <v>0</v>
      </c>
      <c r="G57" s="23">
        <f>$G$14</f>
        <v>1</v>
      </c>
      <c r="H57" s="23">
        <f>$H$14</f>
        <v>6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120</v>
      </c>
      <c r="C60" s="23">
        <f t="shared" ref="C60:H60" si="6">(C61/C62)*100</f>
        <v>0.93457943925233633</v>
      </c>
      <c r="D60" s="23">
        <f t="shared" si="6"/>
        <v>1.3157894736842104</v>
      </c>
      <c r="E60" s="23">
        <f t="shared" si="6"/>
        <v>0</v>
      </c>
      <c r="F60" s="23" t="e">
        <f t="shared" si="6"/>
        <v>#DIV/0!</v>
      </c>
      <c r="G60" s="23">
        <f t="shared" si="6"/>
        <v>0</v>
      </c>
      <c r="H60" s="23">
        <f t="shared" si="6"/>
        <v>1.4492753623188406</v>
      </c>
    </row>
    <row r="61" spans="2:8" ht="30" customHeight="1" thickBot="1" x14ac:dyDescent="0.5">
      <c r="B61" s="24" t="s">
        <v>121</v>
      </c>
      <c r="C61" s="25">
        <v>1</v>
      </c>
      <c r="D61" s="25">
        <v>1</v>
      </c>
      <c r="E61" s="25">
        <v>0</v>
      </c>
      <c r="F61" s="25">
        <v>0</v>
      </c>
      <c r="G61" s="25">
        <v>0</v>
      </c>
      <c r="H61" s="25">
        <v>1</v>
      </c>
    </row>
    <row r="62" spans="2:8" ht="30" customHeight="1" thickBot="1" x14ac:dyDescent="0.5">
      <c r="B62" s="9" t="s">
        <v>118</v>
      </c>
      <c r="C62" s="23">
        <f>$C$15</f>
        <v>107</v>
      </c>
      <c r="D62" s="23">
        <f>$D$15</f>
        <v>76</v>
      </c>
      <c r="E62" s="23">
        <f>$E$15</f>
        <v>31</v>
      </c>
      <c r="F62" s="23">
        <f>$F$15</f>
        <v>0</v>
      </c>
      <c r="G62" s="23">
        <f>$G$15</f>
        <v>38</v>
      </c>
      <c r="H62" s="23">
        <f>$H$15</f>
        <v>69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>
        <f t="shared" ref="C64:H64" si="7">(C65/C66)*100</f>
        <v>0.10787486515641855</v>
      </c>
      <c r="D64" s="23">
        <f t="shared" si="7"/>
        <v>0.14749262536873156</v>
      </c>
      <c r="E64" s="23">
        <f t="shared" si="7"/>
        <v>0</v>
      </c>
      <c r="F64" s="23">
        <f t="shared" si="7"/>
        <v>0</v>
      </c>
      <c r="G64" s="23">
        <f t="shared" si="7"/>
        <v>0</v>
      </c>
      <c r="H64" s="23">
        <f t="shared" si="7"/>
        <v>0.15552099533437014</v>
      </c>
    </row>
    <row r="65" spans="2:9" ht="28.5" customHeight="1" thickBot="1" x14ac:dyDescent="0.5">
      <c r="B65" s="24" t="s">
        <v>121</v>
      </c>
      <c r="C65" s="25">
        <v>1</v>
      </c>
      <c r="D65" s="25">
        <v>1</v>
      </c>
      <c r="E65" s="25">
        <v>0</v>
      </c>
      <c r="F65" s="25">
        <v>0</v>
      </c>
      <c r="G65" s="25">
        <v>0</v>
      </c>
      <c r="H65" s="25">
        <v>1</v>
      </c>
    </row>
    <row r="66" spans="2:9" ht="28.5" customHeight="1" thickBot="1" x14ac:dyDescent="0.5">
      <c r="B66" s="9" t="s">
        <v>118</v>
      </c>
      <c r="C66" s="10">
        <f>$C$16</f>
        <v>927</v>
      </c>
      <c r="D66" s="10">
        <f>$D$16</f>
        <v>678</v>
      </c>
      <c r="E66" s="10">
        <f>$E$16</f>
        <v>245</v>
      </c>
      <c r="F66" s="10">
        <f>$F$16</f>
        <v>4</v>
      </c>
      <c r="G66" s="10">
        <f>$G$16</f>
        <v>281</v>
      </c>
      <c r="H66" s="10">
        <f>$H$16</f>
        <v>643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122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>
        <f>(C73/C74)*100</f>
        <v>19.664268585131893</v>
      </c>
      <c r="D72" s="23">
        <f>(D73/D74)*100</f>
        <v>19.664268585131893</v>
      </c>
      <c r="E72" s="26" t="s">
        <v>25</v>
      </c>
      <c r="F72" s="23" t="e">
        <f>(F73/F74)*100</f>
        <v>#DIV/0!</v>
      </c>
      <c r="G72" s="23">
        <f>(G73/G74)*100</f>
        <v>20.300751879699249</v>
      </c>
      <c r="H72" s="23">
        <f>(H73/H74)/100</f>
        <v>1.950354609929078E-3</v>
      </c>
    </row>
    <row r="73" spans="2:9" ht="30.75" customHeight="1" thickBot="1" x14ac:dyDescent="0.5">
      <c r="B73" s="24" t="s">
        <v>124</v>
      </c>
      <c r="C73" s="25">
        <v>82</v>
      </c>
      <c r="D73" s="25">
        <v>82</v>
      </c>
      <c r="E73" s="26" t="s">
        <v>25</v>
      </c>
      <c r="F73" s="25">
        <v>0</v>
      </c>
      <c r="G73" s="25">
        <v>27</v>
      </c>
      <c r="H73" s="25">
        <v>55</v>
      </c>
    </row>
    <row r="74" spans="2:9" ht="30.75" customHeight="1" thickBot="1" x14ac:dyDescent="0.5">
      <c r="B74" s="24" t="s">
        <v>118</v>
      </c>
      <c r="C74" s="23">
        <f t="shared" ref="C74" si="8">$C$12</f>
        <v>417</v>
      </c>
      <c r="D74" s="23">
        <f t="shared" ref="D74" si="9">$D$12</f>
        <v>417</v>
      </c>
      <c r="E74" s="26" t="s">
        <v>25</v>
      </c>
      <c r="F74" s="23">
        <f>$F$12</f>
        <v>0</v>
      </c>
      <c r="G74" s="23">
        <f t="shared" ref="G74" si="10">$G$12</f>
        <v>133</v>
      </c>
      <c r="H74" s="23">
        <f t="shared" ref="H74" si="11">$H$12</f>
        <v>282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>
        <f t="shared" ref="C76:H76" si="12">(C77/C78)*100</f>
        <v>75</v>
      </c>
      <c r="D76" s="23">
        <f t="shared" si="12"/>
        <v>100</v>
      </c>
      <c r="E76" s="23">
        <f t="shared" si="12"/>
        <v>66.666666666666657</v>
      </c>
      <c r="F76" s="23" t="e">
        <f t="shared" si="12"/>
        <v>#DIV/0!</v>
      </c>
      <c r="G76" s="23">
        <f t="shared" si="12"/>
        <v>0</v>
      </c>
      <c r="H76" s="23">
        <f t="shared" si="12"/>
        <v>100</v>
      </c>
    </row>
    <row r="77" spans="2:9" ht="26.25" customHeight="1" thickBot="1" x14ac:dyDescent="0.5">
      <c r="B77" s="24" t="s">
        <v>124</v>
      </c>
      <c r="C77" s="25">
        <v>3</v>
      </c>
      <c r="D77" s="25">
        <v>1</v>
      </c>
      <c r="E77" s="25">
        <v>2</v>
      </c>
      <c r="F77" s="25">
        <v>0</v>
      </c>
      <c r="G77" s="25">
        <v>0</v>
      </c>
      <c r="H77" s="25">
        <v>3</v>
      </c>
    </row>
    <row r="78" spans="2:9" ht="26.25" customHeight="1" thickBot="1" x14ac:dyDescent="0.5">
      <c r="B78" s="24" t="s">
        <v>118</v>
      </c>
      <c r="C78" s="23">
        <f t="shared" ref="C78" si="13">$C$13</f>
        <v>4</v>
      </c>
      <c r="D78" s="23">
        <f>$D$13</f>
        <v>1</v>
      </c>
      <c r="E78" s="23">
        <f>$E$13</f>
        <v>3</v>
      </c>
      <c r="F78" s="23">
        <f>$F$13</f>
        <v>0</v>
      </c>
      <c r="G78" s="23">
        <f>$G$13</f>
        <v>1</v>
      </c>
      <c r="H78" s="23">
        <f>$H$13</f>
        <v>3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>
        <f t="shared" ref="C80:H80" si="14">(C81/C82)*100</f>
        <v>42.857142857142854</v>
      </c>
      <c r="D80" s="23">
        <f t="shared" si="14"/>
        <v>50</v>
      </c>
      <c r="E80" s="23">
        <f t="shared" si="14"/>
        <v>0</v>
      </c>
      <c r="F80" s="23" t="e">
        <f t="shared" si="14"/>
        <v>#DIV/0!</v>
      </c>
      <c r="G80" s="23">
        <f t="shared" si="14"/>
        <v>0</v>
      </c>
      <c r="H80" s="23">
        <f t="shared" si="14"/>
        <v>50</v>
      </c>
    </row>
    <row r="81" spans="2:8" ht="28.5" customHeight="1" thickBot="1" x14ac:dyDescent="0.5">
      <c r="B81" s="24" t="s">
        <v>124</v>
      </c>
      <c r="C81" s="25">
        <v>3</v>
      </c>
      <c r="D81" s="25">
        <v>3</v>
      </c>
      <c r="E81" s="25">
        <v>0</v>
      </c>
      <c r="F81" s="25">
        <v>0</v>
      </c>
      <c r="G81" s="25">
        <v>0</v>
      </c>
      <c r="H81" s="25">
        <v>3</v>
      </c>
    </row>
    <row r="82" spans="2:8" ht="28.5" customHeight="1" thickBot="1" x14ac:dyDescent="0.5">
      <c r="B82" s="24" t="s">
        <v>118</v>
      </c>
      <c r="C82" s="23">
        <f t="shared" ref="C82" si="15">$C$14</f>
        <v>7</v>
      </c>
      <c r="D82" s="23">
        <f t="shared" ref="D82" si="16">$D$14</f>
        <v>6</v>
      </c>
      <c r="E82" s="23">
        <f t="shared" ref="E82" si="17">$E$14</f>
        <v>1</v>
      </c>
      <c r="F82" s="23">
        <f>$F$14</f>
        <v>0</v>
      </c>
      <c r="G82" s="23">
        <f>$G$14</f>
        <v>1</v>
      </c>
      <c r="H82" s="23">
        <f t="shared" ref="H82" si="18">$H$14</f>
        <v>6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>
        <f t="shared" ref="C84:H84" si="19">(C85/C86)*100</f>
        <v>29.906542056074763</v>
      </c>
      <c r="D84" s="23">
        <f t="shared" si="19"/>
        <v>26.315789473684209</v>
      </c>
      <c r="E84" s="23">
        <f t="shared" si="19"/>
        <v>38.70967741935484</v>
      </c>
      <c r="F84" s="23" t="e">
        <f t="shared" si="19"/>
        <v>#DIV/0!</v>
      </c>
      <c r="G84" s="23">
        <f t="shared" si="19"/>
        <v>26.315789473684209</v>
      </c>
      <c r="H84" s="23">
        <f t="shared" si="19"/>
        <v>31.884057971014489</v>
      </c>
    </row>
    <row r="85" spans="2:8" ht="28.5" customHeight="1" thickBot="1" x14ac:dyDescent="0.5">
      <c r="B85" s="24" t="s">
        <v>124</v>
      </c>
      <c r="C85" s="25">
        <v>32</v>
      </c>
      <c r="D85" s="25">
        <v>20</v>
      </c>
      <c r="E85" s="25">
        <v>12</v>
      </c>
      <c r="F85" s="25">
        <v>0</v>
      </c>
      <c r="G85" s="25">
        <v>10</v>
      </c>
      <c r="H85" s="25">
        <v>22</v>
      </c>
    </row>
    <row r="86" spans="2:8" ht="28.5" customHeight="1" thickBot="1" x14ac:dyDescent="0.5">
      <c r="B86" s="24" t="s">
        <v>118</v>
      </c>
      <c r="C86" s="23">
        <f t="shared" ref="C86" si="20">$C$15</f>
        <v>107</v>
      </c>
      <c r="D86" s="23">
        <f t="shared" ref="D86" si="21">$D$15</f>
        <v>76</v>
      </c>
      <c r="E86" s="23">
        <f t="shared" ref="E86" si="22">$E$15</f>
        <v>31</v>
      </c>
      <c r="F86" s="23">
        <f>$F$15</f>
        <v>0</v>
      </c>
      <c r="G86" s="23">
        <f t="shared" ref="G86" si="23">$G$15</f>
        <v>38</v>
      </c>
      <c r="H86" s="23">
        <f t="shared" ref="H86" si="24">$H$15</f>
        <v>69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>
        <f t="shared" ref="C88:H88" si="25">(C89/C90)*100</f>
        <v>17.15210355987055</v>
      </c>
      <c r="D88" s="23">
        <f t="shared" si="25"/>
        <v>18.289085545722713</v>
      </c>
      <c r="E88" s="23">
        <f t="shared" si="25"/>
        <v>14.285714285714285</v>
      </c>
      <c r="F88" s="23">
        <f t="shared" si="25"/>
        <v>0</v>
      </c>
      <c r="G88" s="23">
        <f t="shared" si="25"/>
        <v>15.302491103202847</v>
      </c>
      <c r="H88" s="23">
        <f t="shared" si="25"/>
        <v>18.040435458786934</v>
      </c>
    </row>
    <row r="89" spans="2:8" ht="30" customHeight="1" thickBot="1" x14ac:dyDescent="0.5">
      <c r="B89" s="24" t="s">
        <v>124</v>
      </c>
      <c r="C89" s="25">
        <v>159</v>
      </c>
      <c r="D89" s="25">
        <v>124</v>
      </c>
      <c r="E89" s="25">
        <v>35</v>
      </c>
      <c r="F89" s="25">
        <v>0</v>
      </c>
      <c r="G89" s="25">
        <v>43</v>
      </c>
      <c r="H89" s="25">
        <v>116</v>
      </c>
    </row>
    <row r="90" spans="2:8" ht="30" customHeight="1" thickBot="1" x14ac:dyDescent="0.5">
      <c r="B90" s="9" t="s">
        <v>118</v>
      </c>
      <c r="C90" s="10">
        <f t="shared" ref="C90" si="26">$C$16</f>
        <v>927</v>
      </c>
      <c r="D90" s="10">
        <f t="shared" ref="D90" si="27">$D$16</f>
        <v>678</v>
      </c>
      <c r="E90" s="10">
        <f t="shared" ref="E90" si="28">$E$16</f>
        <v>245</v>
      </c>
      <c r="F90" s="10">
        <f>$F$16</f>
        <v>4</v>
      </c>
      <c r="G90" s="10">
        <f t="shared" ref="G90" si="29">$G$16</f>
        <v>281</v>
      </c>
      <c r="H90" s="10">
        <f t="shared" ref="H90" si="30">$H$16</f>
        <v>643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6" t="s">
        <v>125</v>
      </c>
      <c r="C93" s="87"/>
      <c r="D93" s="87"/>
      <c r="E93" s="87"/>
      <c r="F93" s="87"/>
      <c r="G93" s="87"/>
      <c r="H93" s="88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>
        <f>(C97/C98)*100</f>
        <v>0.71942446043165476</v>
      </c>
      <c r="D96" s="23">
        <f>(D97/D98)*100</f>
        <v>0.71942446043165476</v>
      </c>
      <c r="E96" s="26" t="s">
        <v>25</v>
      </c>
      <c r="F96" s="23" t="e">
        <f>(F97/F98)*100</f>
        <v>#DIV/0!</v>
      </c>
      <c r="G96" s="23">
        <f>(G97/G98)*100</f>
        <v>0.75187969924812026</v>
      </c>
      <c r="H96" s="23">
        <f>(H97/H98)*100</f>
        <v>0.70921985815602839</v>
      </c>
    </row>
    <row r="97" spans="2:8" ht="32.25" customHeight="1" thickBot="1" x14ac:dyDescent="0.5">
      <c r="B97" s="24" t="s">
        <v>127</v>
      </c>
      <c r="C97" s="25">
        <v>3</v>
      </c>
      <c r="D97" s="25">
        <v>3</v>
      </c>
      <c r="E97" s="26" t="s">
        <v>25</v>
      </c>
      <c r="F97" s="25">
        <v>0</v>
      </c>
      <c r="G97" s="25">
        <v>1</v>
      </c>
      <c r="H97" s="25">
        <v>2</v>
      </c>
    </row>
    <row r="98" spans="2:8" ht="32.25" customHeight="1" thickBot="1" x14ac:dyDescent="0.5">
      <c r="B98" s="24" t="s">
        <v>128</v>
      </c>
      <c r="C98" s="23">
        <f t="shared" ref="C98" si="31">$C$12</f>
        <v>417</v>
      </c>
      <c r="D98" s="23">
        <f t="shared" ref="D98" si="32">$D$12</f>
        <v>417</v>
      </c>
      <c r="E98" s="26" t="s">
        <v>25</v>
      </c>
      <c r="F98" s="23">
        <f>$F$12</f>
        <v>0</v>
      </c>
      <c r="G98" s="23">
        <f t="shared" ref="G98" si="33">$G$12</f>
        <v>133</v>
      </c>
      <c r="H98" s="23">
        <f t="shared" ref="H98" si="34">$H$12</f>
        <v>282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>
        <f t="shared" ref="C100:H100" si="35">(C101/C102)*100</f>
        <v>0</v>
      </c>
      <c r="D100" s="23">
        <f t="shared" si="35"/>
        <v>0</v>
      </c>
      <c r="E100" s="23">
        <f t="shared" si="35"/>
        <v>0</v>
      </c>
      <c r="F100" s="23" t="e">
        <f t="shared" si="35"/>
        <v>#DIV/0!</v>
      </c>
      <c r="G100" s="23">
        <f t="shared" si="35"/>
        <v>0</v>
      </c>
      <c r="H100" s="23">
        <f t="shared" si="35"/>
        <v>0</v>
      </c>
    </row>
    <row r="101" spans="2:8" ht="32.25" customHeight="1" thickBot="1" x14ac:dyDescent="0.5">
      <c r="B101" s="24" t="s">
        <v>127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</row>
    <row r="102" spans="2:8" ht="32.25" customHeight="1" thickBot="1" x14ac:dyDescent="0.5">
      <c r="B102" s="24" t="s">
        <v>128</v>
      </c>
      <c r="C102" s="23">
        <f t="shared" ref="C102" si="36">$C$13</f>
        <v>4</v>
      </c>
      <c r="D102" s="23">
        <f t="shared" ref="D102" si="37">$D$13</f>
        <v>1</v>
      </c>
      <c r="E102" s="23">
        <f t="shared" ref="E102" si="38">$E$13</f>
        <v>3</v>
      </c>
      <c r="F102" s="23">
        <f>$F$13</f>
        <v>0</v>
      </c>
      <c r="G102" s="23">
        <f t="shared" ref="G102" si="39">$G$13</f>
        <v>1</v>
      </c>
      <c r="H102" s="23">
        <f t="shared" ref="H102" si="40">$H$13</f>
        <v>3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>
        <f t="shared" ref="C104:H104" si="41">(C105/C106)*100</f>
        <v>14.285714285714285</v>
      </c>
      <c r="D104" s="23">
        <f t="shared" si="41"/>
        <v>16.666666666666664</v>
      </c>
      <c r="E104" s="23">
        <f t="shared" si="41"/>
        <v>0</v>
      </c>
      <c r="F104" s="23" t="e">
        <f t="shared" si="41"/>
        <v>#DIV/0!</v>
      </c>
      <c r="G104" s="23">
        <f t="shared" si="41"/>
        <v>0</v>
      </c>
      <c r="H104" s="23">
        <f t="shared" si="41"/>
        <v>16.666666666666664</v>
      </c>
    </row>
    <row r="105" spans="2:8" ht="30" customHeight="1" thickBot="1" x14ac:dyDescent="0.5">
      <c r="B105" s="24" t="s">
        <v>127</v>
      </c>
      <c r="C105" s="25">
        <v>1</v>
      </c>
      <c r="D105" s="25">
        <v>1</v>
      </c>
      <c r="E105" s="25">
        <v>0</v>
      </c>
      <c r="F105" s="25">
        <v>0</v>
      </c>
      <c r="G105" s="25">
        <v>0</v>
      </c>
      <c r="H105" s="25">
        <v>1</v>
      </c>
    </row>
    <row r="106" spans="2:8" ht="30" customHeight="1" thickBot="1" x14ac:dyDescent="0.5">
      <c r="B106" s="24" t="s">
        <v>128</v>
      </c>
      <c r="C106" s="23">
        <f t="shared" ref="C106" si="42">$C$14</f>
        <v>7</v>
      </c>
      <c r="D106" s="23">
        <f t="shared" ref="D106" si="43">$D$14</f>
        <v>6</v>
      </c>
      <c r="E106" s="23">
        <f t="shared" ref="E106" si="44">$E$14</f>
        <v>1</v>
      </c>
      <c r="F106" s="23">
        <f>$F$14</f>
        <v>0</v>
      </c>
      <c r="G106" s="23">
        <f t="shared" ref="G106" si="45">$G$14</f>
        <v>1</v>
      </c>
      <c r="H106" s="23">
        <f t="shared" ref="H106" si="46">$H$14</f>
        <v>6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>
        <f t="shared" ref="C108:H108" si="47">(C109/C110)*100</f>
        <v>0.93457943925233633</v>
      </c>
      <c r="D108" s="23">
        <f t="shared" si="47"/>
        <v>1.3157894736842104</v>
      </c>
      <c r="E108" s="23">
        <f t="shared" si="47"/>
        <v>0</v>
      </c>
      <c r="F108" s="23" t="e">
        <f t="shared" si="47"/>
        <v>#DIV/0!</v>
      </c>
      <c r="G108" s="23">
        <f t="shared" si="47"/>
        <v>0</v>
      </c>
      <c r="H108" s="23">
        <f t="shared" si="47"/>
        <v>1.4492753623188406</v>
      </c>
    </row>
    <row r="109" spans="2:8" ht="35.25" customHeight="1" thickBot="1" x14ac:dyDescent="0.5">
      <c r="B109" s="24" t="s">
        <v>127</v>
      </c>
      <c r="C109" s="25">
        <v>1</v>
      </c>
      <c r="D109" s="25">
        <v>1</v>
      </c>
      <c r="E109" s="25">
        <v>0</v>
      </c>
      <c r="F109" s="25">
        <v>0</v>
      </c>
      <c r="G109" s="25">
        <v>0</v>
      </c>
      <c r="H109" s="25">
        <v>1</v>
      </c>
    </row>
    <row r="110" spans="2:8" ht="35.25" customHeight="1" thickBot="1" x14ac:dyDescent="0.5">
      <c r="B110" s="24" t="s">
        <v>128</v>
      </c>
      <c r="C110" s="23">
        <f t="shared" ref="C110" si="48">$C$15</f>
        <v>107</v>
      </c>
      <c r="D110" s="23">
        <f t="shared" ref="D110" si="49">$D$15</f>
        <v>76</v>
      </c>
      <c r="E110" s="23">
        <f t="shared" ref="E110" si="50">$E$15</f>
        <v>31</v>
      </c>
      <c r="F110" s="23">
        <f>$F$15</f>
        <v>0</v>
      </c>
      <c r="G110" s="23">
        <f t="shared" ref="G110" si="51">$G$15</f>
        <v>38</v>
      </c>
      <c r="H110" s="23">
        <f t="shared" ref="H110" si="52">$H$15</f>
        <v>69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>
        <f t="shared" ref="C112:H112" si="53">(C113/C114)*100</f>
        <v>0.53937432578209277</v>
      </c>
      <c r="D112" s="23">
        <f t="shared" si="53"/>
        <v>0.58997050147492625</v>
      </c>
      <c r="E112" s="23">
        <f t="shared" si="53"/>
        <v>0.40816326530612246</v>
      </c>
      <c r="F112" s="23">
        <f t="shared" si="53"/>
        <v>0</v>
      </c>
      <c r="G112" s="23">
        <f t="shared" si="53"/>
        <v>0.35587188612099641</v>
      </c>
      <c r="H112" s="23">
        <f t="shared" si="53"/>
        <v>0.62208398133748055</v>
      </c>
    </row>
    <row r="113" spans="2:8" ht="35.25" customHeight="1" thickBot="1" x14ac:dyDescent="0.5">
      <c r="B113" s="24" t="s">
        <v>127</v>
      </c>
      <c r="C113" s="25">
        <v>5</v>
      </c>
      <c r="D113" s="25">
        <v>4</v>
      </c>
      <c r="E113" s="25">
        <v>1</v>
      </c>
      <c r="F113" s="25">
        <v>0</v>
      </c>
      <c r="G113" s="25">
        <v>1</v>
      </c>
      <c r="H113" s="25">
        <v>4</v>
      </c>
    </row>
    <row r="114" spans="2:8" ht="35.25" customHeight="1" thickBot="1" x14ac:dyDescent="0.5">
      <c r="B114" s="9" t="s">
        <v>128</v>
      </c>
      <c r="C114" s="10">
        <f t="shared" ref="C114" si="54">$C$16</f>
        <v>927</v>
      </c>
      <c r="D114" s="10">
        <f t="shared" ref="D114" si="55">$D$16</f>
        <v>678</v>
      </c>
      <c r="E114" s="10">
        <f>$E$16</f>
        <v>245</v>
      </c>
      <c r="F114" s="10">
        <f>$F$16</f>
        <v>4</v>
      </c>
      <c r="G114" s="10">
        <f>$G$16</f>
        <v>281</v>
      </c>
      <c r="H114" s="10">
        <f>$H$16</f>
        <v>643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130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>
        <f>(C121/C122)*100</f>
        <v>0</v>
      </c>
      <c r="D120" s="23">
        <f>(D121/D122)*100</f>
        <v>0</v>
      </c>
      <c r="E120" s="26" t="s">
        <v>25</v>
      </c>
      <c r="F120" s="23" t="e">
        <f>(F121/F122)*100</f>
        <v>#DIV/0!</v>
      </c>
      <c r="G120" s="23">
        <f>(G121/G122)*100</f>
        <v>0</v>
      </c>
      <c r="H120" s="23">
        <f>(H121/H122)*100</f>
        <v>0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3</v>
      </c>
      <c r="D122" s="23">
        <f>D97</f>
        <v>3</v>
      </c>
      <c r="E122" s="26" t="s">
        <v>25</v>
      </c>
      <c r="F122" s="23">
        <f>F97</f>
        <v>0</v>
      </c>
      <c r="G122" s="23">
        <f>G97</f>
        <v>1</v>
      </c>
      <c r="H122" s="23">
        <f>H97</f>
        <v>2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>
        <f t="shared" ref="C128:H128" si="58">(C129/C130)*100</f>
        <v>0</v>
      </c>
      <c r="D128" s="23">
        <f t="shared" si="58"/>
        <v>0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>
        <f t="shared" si="58"/>
        <v>0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1</v>
      </c>
      <c r="D130" s="23">
        <f t="shared" si="59"/>
        <v>1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1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>
        <f t="shared" ref="C132:H132" si="60">(C133/C134)*100</f>
        <v>0</v>
      </c>
      <c r="D132" s="23">
        <f t="shared" si="60"/>
        <v>0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>
        <f t="shared" si="60"/>
        <v>0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1</v>
      </c>
      <c r="D134" s="23">
        <f t="shared" si="61"/>
        <v>1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1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>
        <f t="shared" ref="C136:H136" si="62">(C137/C138)*100</f>
        <v>0</v>
      </c>
      <c r="D136" s="23">
        <f t="shared" si="62"/>
        <v>0</v>
      </c>
      <c r="E136" s="23">
        <f t="shared" si="62"/>
        <v>0</v>
      </c>
      <c r="F136" s="23" t="e">
        <f t="shared" si="62"/>
        <v>#DIV/0!</v>
      </c>
      <c r="G136" s="23">
        <f t="shared" si="62"/>
        <v>0</v>
      </c>
      <c r="H136" s="23">
        <f t="shared" si="62"/>
        <v>0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5</v>
      </c>
      <c r="D138" s="10">
        <f t="shared" si="63"/>
        <v>4</v>
      </c>
      <c r="E138" s="10">
        <f t="shared" si="63"/>
        <v>1</v>
      </c>
      <c r="F138" s="10">
        <f t="shared" si="63"/>
        <v>0</v>
      </c>
      <c r="G138" s="10">
        <f t="shared" si="63"/>
        <v>1</v>
      </c>
      <c r="H138" s="10">
        <f t="shared" si="63"/>
        <v>4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6" t="s">
        <v>134</v>
      </c>
      <c r="C141" s="87"/>
      <c r="D141" s="87"/>
      <c r="E141" s="87"/>
      <c r="F141" s="87"/>
      <c r="G141" s="87"/>
      <c r="H141" s="88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>
        <f>(C145/C146)*100</f>
        <v>0</v>
      </c>
      <c r="D144" s="23">
        <f>(D145/D146)*100</f>
        <v>0</v>
      </c>
      <c r="E144" s="26" t="s">
        <v>25</v>
      </c>
      <c r="F144" s="23" t="e">
        <f>(F145/F146)*100</f>
        <v>#DIV/0!</v>
      </c>
      <c r="G144" s="23">
        <f>(G145/G146)*100</f>
        <v>0</v>
      </c>
      <c r="H144" s="23">
        <f>(H145/H146)*100</f>
        <v>0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417</v>
      </c>
      <c r="D146" s="23">
        <f t="shared" ref="D146" si="65">$D$12</f>
        <v>417</v>
      </c>
      <c r="E146" s="26" t="s">
        <v>25</v>
      </c>
      <c r="F146" s="23">
        <f>$F$12</f>
        <v>0</v>
      </c>
      <c r="G146" s="23">
        <f t="shared" ref="G146" si="66">$G$12</f>
        <v>133</v>
      </c>
      <c r="H146" s="23">
        <f t="shared" ref="H146" si="67">$H$12</f>
        <v>282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>
        <f t="shared" ref="C148:H148" si="68">(C149/C150)*100</f>
        <v>0</v>
      </c>
      <c r="D148" s="23">
        <f t="shared" si="68"/>
        <v>0</v>
      </c>
      <c r="E148" s="23">
        <f t="shared" si="68"/>
        <v>0</v>
      </c>
      <c r="F148" s="23" t="e">
        <f t="shared" si="68"/>
        <v>#DIV/0!</v>
      </c>
      <c r="G148" s="23">
        <f t="shared" si="68"/>
        <v>0</v>
      </c>
      <c r="H148" s="23">
        <f t="shared" si="68"/>
        <v>0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4</v>
      </c>
      <c r="D150" s="23">
        <f t="shared" ref="D150" si="70">$D$13</f>
        <v>1</v>
      </c>
      <c r="E150" s="23">
        <f t="shared" ref="E150" si="71">$E$13</f>
        <v>3</v>
      </c>
      <c r="F150" s="23">
        <f>$F$13</f>
        <v>0</v>
      </c>
      <c r="G150" s="23">
        <f t="shared" ref="G150" si="72">$G$13</f>
        <v>1</v>
      </c>
      <c r="H150" s="23">
        <f t="shared" ref="H150" si="73">$H$13</f>
        <v>3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>
        <f t="shared" ref="C152:H152" si="74">(C153/C154)*100</f>
        <v>0</v>
      </c>
      <c r="D152" s="23">
        <f t="shared" si="74"/>
        <v>0</v>
      </c>
      <c r="E152" s="23">
        <f t="shared" si="74"/>
        <v>0</v>
      </c>
      <c r="F152" s="23" t="e">
        <f t="shared" si="74"/>
        <v>#DIV/0!</v>
      </c>
      <c r="G152" s="23">
        <f t="shared" si="74"/>
        <v>0</v>
      </c>
      <c r="H152" s="23">
        <f t="shared" si="74"/>
        <v>0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7</v>
      </c>
      <c r="D154" s="23">
        <f t="shared" ref="D154" si="76">$D$14</f>
        <v>6</v>
      </c>
      <c r="E154" s="23">
        <f t="shared" ref="E154" si="77">$E$14</f>
        <v>1</v>
      </c>
      <c r="F154" s="23">
        <f>$F$14</f>
        <v>0</v>
      </c>
      <c r="G154" s="23">
        <f t="shared" ref="G154" si="78">$G$14</f>
        <v>1</v>
      </c>
      <c r="H154" s="23">
        <f t="shared" ref="H154" si="79">$H$14</f>
        <v>6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>
        <f t="shared" ref="C156:H156" si="80">(C157/C158)*100</f>
        <v>0</v>
      </c>
      <c r="D156" s="23">
        <f t="shared" si="80"/>
        <v>0</v>
      </c>
      <c r="E156" s="23">
        <f t="shared" si="80"/>
        <v>0</v>
      </c>
      <c r="F156" s="23" t="e">
        <f t="shared" si="80"/>
        <v>#DIV/0!</v>
      </c>
      <c r="G156" s="23">
        <f t="shared" si="80"/>
        <v>0</v>
      </c>
      <c r="H156" s="23">
        <f t="shared" si="80"/>
        <v>0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107</v>
      </c>
      <c r="D158" s="23">
        <f t="shared" ref="D158" si="82">$D$15</f>
        <v>76</v>
      </c>
      <c r="E158" s="23">
        <f t="shared" ref="E158" si="83">$E$15</f>
        <v>31</v>
      </c>
      <c r="F158" s="23">
        <f>$F$15</f>
        <v>0</v>
      </c>
      <c r="G158" s="23">
        <f>$G$15</f>
        <v>38</v>
      </c>
      <c r="H158" s="23">
        <f t="shared" ref="H158" si="84">$H$15</f>
        <v>69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>
        <f t="shared" ref="C160:H160" si="85">(C161/C162)*100</f>
        <v>0</v>
      </c>
      <c r="D160" s="23">
        <f t="shared" si="85"/>
        <v>0</v>
      </c>
      <c r="E160" s="23">
        <f t="shared" si="85"/>
        <v>0</v>
      </c>
      <c r="F160" s="23">
        <f t="shared" si="85"/>
        <v>0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927</v>
      </c>
      <c r="D162" s="10">
        <f t="shared" ref="D162" si="87">$D$16</f>
        <v>678</v>
      </c>
      <c r="E162" s="10">
        <f t="shared" ref="E162" si="88">$E$16</f>
        <v>245</v>
      </c>
      <c r="F162" s="10">
        <f>$F$16</f>
        <v>4</v>
      </c>
      <c r="G162" s="10">
        <f t="shared" ref="G162" si="89">$G$16</f>
        <v>281</v>
      </c>
      <c r="H162" s="10">
        <f t="shared" ref="H162" si="90">$H$16</f>
        <v>643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6" t="s">
        <v>138</v>
      </c>
      <c r="C165" s="87"/>
      <c r="D165" s="87"/>
      <c r="E165" s="87"/>
      <c r="F165" s="87"/>
      <c r="G165" s="87"/>
      <c r="H165" s="88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>
        <f>(C169/C170)*100</f>
        <v>0</v>
      </c>
      <c r="D168" s="23">
        <f>(D169/D170)*100</f>
        <v>0</v>
      </c>
      <c r="E168" s="26" t="s">
        <v>25</v>
      </c>
      <c r="F168" s="23" t="e">
        <f>(F169/F170)*100</f>
        <v>#DIV/0!</v>
      </c>
      <c r="G168" s="23">
        <f>(G169/G170)*100</f>
        <v>0</v>
      </c>
      <c r="H168" s="23">
        <f>(H169/H170)*100</f>
        <v>0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417</v>
      </c>
      <c r="D170" s="23">
        <f t="shared" ref="D170" si="92">$D$12</f>
        <v>417</v>
      </c>
      <c r="E170" s="26" t="s">
        <v>25</v>
      </c>
      <c r="F170" s="23">
        <f>$F$12</f>
        <v>0</v>
      </c>
      <c r="G170" s="23">
        <f t="shared" ref="G170" si="93">$G$12</f>
        <v>133</v>
      </c>
      <c r="H170" s="23">
        <f t="shared" ref="H170" si="94">$H$12</f>
        <v>282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>
        <f t="shared" ref="C172:H172" si="95">(C173/C174)*100</f>
        <v>0</v>
      </c>
      <c r="D172" s="23">
        <f t="shared" si="95"/>
        <v>0</v>
      </c>
      <c r="E172" s="23">
        <f t="shared" si="95"/>
        <v>0</v>
      </c>
      <c r="F172" s="23" t="e">
        <f t="shared" si="95"/>
        <v>#DIV/0!</v>
      </c>
      <c r="G172" s="23">
        <f t="shared" si="95"/>
        <v>0</v>
      </c>
      <c r="H172" s="23">
        <f t="shared" si="95"/>
        <v>0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4</v>
      </c>
      <c r="D174" s="23">
        <f t="shared" ref="D174" si="97">$D$13</f>
        <v>1</v>
      </c>
      <c r="E174" s="23">
        <f t="shared" ref="E174" si="98">$E$13</f>
        <v>3</v>
      </c>
      <c r="F174" s="23">
        <f>$F$13</f>
        <v>0</v>
      </c>
      <c r="G174" s="23">
        <f t="shared" ref="G174" si="99">$G$13</f>
        <v>1</v>
      </c>
      <c r="H174" s="23">
        <f t="shared" ref="H174" si="100">$H$13</f>
        <v>3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>
        <f t="shared" ref="C176:H176" si="101">(C177/C178)*100</f>
        <v>0</v>
      </c>
      <c r="D176" s="23">
        <f t="shared" si="101"/>
        <v>0</v>
      </c>
      <c r="E176" s="23">
        <f t="shared" si="101"/>
        <v>0</v>
      </c>
      <c r="F176" s="23" t="e">
        <f t="shared" si="101"/>
        <v>#DIV/0!</v>
      </c>
      <c r="G176" s="23">
        <f t="shared" si="101"/>
        <v>0</v>
      </c>
      <c r="H176" s="23">
        <f t="shared" si="101"/>
        <v>0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7</v>
      </c>
      <c r="D178" s="23">
        <f t="shared" ref="D178" si="103">$D$14</f>
        <v>6</v>
      </c>
      <c r="E178" s="23">
        <f t="shared" ref="E178" si="104">$E$14</f>
        <v>1</v>
      </c>
      <c r="F178" s="23">
        <f>$F$14</f>
        <v>0</v>
      </c>
      <c r="G178" s="23">
        <f t="shared" ref="G178" si="105">$G$14</f>
        <v>1</v>
      </c>
      <c r="H178" s="23">
        <f t="shared" ref="H178" si="106">$H$14</f>
        <v>6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>
        <f t="shared" ref="C180:H180" si="107">(C181/C182)*100</f>
        <v>0</v>
      </c>
      <c r="D180" s="23">
        <f t="shared" si="107"/>
        <v>0</v>
      </c>
      <c r="E180" s="23">
        <f t="shared" si="107"/>
        <v>0</v>
      </c>
      <c r="F180" s="23" t="e">
        <f t="shared" si="107"/>
        <v>#DIV/0!</v>
      </c>
      <c r="G180" s="23">
        <f t="shared" si="107"/>
        <v>0</v>
      </c>
      <c r="H180" s="23">
        <f t="shared" si="107"/>
        <v>0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107</v>
      </c>
      <c r="D182" s="23">
        <f t="shared" ref="D182" si="109">$D$15</f>
        <v>76</v>
      </c>
      <c r="E182" s="23">
        <f t="shared" ref="E182" si="110">$E$15</f>
        <v>31</v>
      </c>
      <c r="F182" s="23">
        <f>$F$15</f>
        <v>0</v>
      </c>
      <c r="G182" s="23">
        <f>$G$15</f>
        <v>38</v>
      </c>
      <c r="H182" s="23">
        <f t="shared" ref="H182" si="111">$H$15</f>
        <v>69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>
        <f t="shared" ref="C184:H184" si="112">(C185/C186)*100</f>
        <v>0</v>
      </c>
      <c r="D184" s="23">
        <f t="shared" si="112"/>
        <v>0</v>
      </c>
      <c r="E184" s="23">
        <f t="shared" si="112"/>
        <v>0</v>
      </c>
      <c r="F184" s="23">
        <f t="shared" si="112"/>
        <v>0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927</v>
      </c>
      <c r="D186" s="10">
        <f t="shared" ref="D186" si="114">$D$16</f>
        <v>678</v>
      </c>
      <c r="E186" s="10">
        <f t="shared" ref="E186" si="115">$E$16</f>
        <v>245</v>
      </c>
      <c r="F186" s="10">
        <f>$F$16</f>
        <v>4</v>
      </c>
      <c r="G186" s="10">
        <f t="shared" ref="G186" si="116">$G$16</f>
        <v>281</v>
      </c>
      <c r="H186" s="10">
        <f t="shared" ref="H186" si="117">$H$16</f>
        <v>643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141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927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89" t="s">
        <v>143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2" t="s">
        <v>146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CBVCT service information</vt:lpstr>
      <vt:lpstr>HIV Indicators</vt:lpstr>
      <vt:lpstr>Syphilis Indicators</vt:lpstr>
      <vt:lpstr>HCV Indicators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2023-04-27T14:00:29Z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