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G3" i="1"/>
  <c r="G4" i="1"/>
  <c r="G5" i="1"/>
  <c r="G6" i="1"/>
  <c r="G7" i="1"/>
  <c r="G8" i="1"/>
  <c r="G9" i="1"/>
  <c r="G10" i="1"/>
  <c r="G11" i="1"/>
  <c r="G12" i="1"/>
  <c r="G13" i="1"/>
  <c r="H13" i="1"/>
  <c r="H12" i="1"/>
  <c r="H11" i="1"/>
  <c r="H10" i="1"/>
  <c r="H9" i="1"/>
  <c r="H8" i="1"/>
  <c r="H7" i="1"/>
  <c r="H5" i="1"/>
  <c r="H4" i="1"/>
  <c r="H3" i="1"/>
  <c r="G2" i="1"/>
</calcChain>
</file>

<file path=xl/sharedStrings.xml><?xml version="1.0" encoding="utf-8"?>
<sst xmlns="http://schemas.openxmlformats.org/spreadsheetml/2006/main" count="21" uniqueCount="21">
  <si>
    <t>Mass (kg)</t>
  </si>
  <si>
    <t>Semi-major axis length (m)</t>
  </si>
  <si>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</si>
  <si>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</si>
  <si>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</si>
  <si>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</si>
  <si>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</si>
  <si>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</si>
  <si>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</si>
  <si>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</si>
  <si>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</si>
  <si>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</si>
  <si>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Eris</t>
  </si>
  <si>
    <t>Perihelion (m)</t>
  </si>
  <si>
    <t>Aphelion (m)</t>
  </si>
  <si>
    <t>Semi-minor axis length (m)</t>
  </si>
  <si>
    <t>Standard gravitational parameter</t>
  </si>
  <si>
    <t>Earth's Moon</t>
  </si>
  <si>
    <t>Celesial object</t>
  </si>
  <si>
    <t>Sun</t>
  </si>
  <si>
    <t>Velocity at Perihelion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</si>
</sst>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2" sqref="H2"/>
    </sheetView>
  </sheetViews>
  <sheetFormatPr defaultRowHeight="15" x14ac:dyDescent="0.25"/>
  <cols>
    <col min="1" max="1" width="14.140625" bestFit="1" customWidth="1"/>
    <col min="2" max="2" width="15.7109375" bestFit="1" customWidth="1"/>
    <col min="3" max="4" width="16.7109375" bestFit="1" customWidth="1"/>
    <col min="5" max="5" width="25.28515625" bestFit="1" customWidth="1"/>
    <col min="6" max="6" width="25.5703125" bestFit="1" customWidth="1"/>
    <col min="7" max="7" width="30.85546875" bestFit="1" customWidth="1"/>
    <col min="8" max="8" width="26" bestFit="1" customWidth="1"/>
  </cols>
  <sheetData>
    <row r="1" spans="1:8" x14ac:dyDescent="0.25">
      <c r="A1" t="s">
        <v>18</v>
      </c>
      <c r="B1" t="s">
        <v>0</v>
      </c>
      <c r="C1" t="s">
        <v>14</v>
      </c>
      <c r="D1" t="s">
        <v>13</v>
      </c>
      <c r="E1" t="s">
        <v>1</v>
      </c>
      <c r="F1" t="s">
        <v>15</v>
      </c>
      <c r="G1" t="s">
        <v>16</v>
      </c>
      <c r="H1" t="s">
        <v>20</v>
      </c>
    </row>
    <row r="2" spans="1:8" x14ac:dyDescent="0.25">
      <c r="A2" t="s">
        <v>19</v>
      </c>
      <c r="B2" s="1">
        <v>1.98855E+30</v>
      </c>
      <c r="C2" s="1"/>
      <c r="D2" s="1"/>
      <c r="E2" s="1"/>
      <c r="F2" s="1"/>
      <c r="G2" s="1">
        <f>0.00000000006679 * B2</f>
        <v>1.3281525449999999E+20</v>
      </c>
      <c r="H2" s="1"/>
    </row>
    <row r="3" spans="1:8" x14ac:dyDescent="0.25">
      <c r="A3" t="s">
        <v>2</v>
      </c>
      <c r="B3" s="1">
        <v>3.3010400000000002E+23</v>
      </c>
      <c r="C3" s="1">
        <v>69817079000</v>
      </c>
      <c r="D3" s="1">
        <v>46001272000</v>
      </c>
      <c r="E3" s="1">
        <v>57909180000</v>
      </c>
      <c r="F3" s="1">
        <v>56671600000</v>
      </c>
      <c r="G3" s="1">
        <f t="shared" ref="G3:G13" si="0">0.00000000006679 * B3</f>
        <v>22047646160000</v>
      </c>
      <c r="H3" s="1">
        <f>SQRT(G2 *(2 / D3 - 1 / E3))</f>
        <v>58999.212764834316</v>
      </c>
    </row>
    <row r="4" spans="1:8" x14ac:dyDescent="0.25">
      <c r="A4" t="s">
        <v>3</v>
      </c>
      <c r="B4" s="1">
        <v>4.8673200000000001E+24</v>
      </c>
      <c r="C4" s="1">
        <v>108941800000</v>
      </c>
      <c r="D4" s="1">
        <v>107480000000</v>
      </c>
      <c r="E4" s="1">
        <v>108208930000</v>
      </c>
      <c r="F4" s="1">
        <v>108206400000</v>
      </c>
      <c r="G4" s="1">
        <f t="shared" si="0"/>
        <v>325088302800000</v>
      </c>
      <c r="H4" s="1">
        <f>SQRT(G2 *(2 / D4 - 1 / E4))</f>
        <v>35271.019987436877</v>
      </c>
    </row>
    <row r="5" spans="1:8" x14ac:dyDescent="0.25">
      <c r="A5" t="s">
        <v>4</v>
      </c>
      <c r="B5" s="1">
        <v>5.9721985999999996E+24</v>
      </c>
      <c r="C5" s="1">
        <v>152097701000</v>
      </c>
      <c r="D5" s="1">
        <v>147098074000</v>
      </c>
      <c r="E5" s="1">
        <v>149597887000</v>
      </c>
      <c r="F5" s="1">
        <v>149577000000</v>
      </c>
      <c r="G5" s="1">
        <f t="shared" si="0"/>
        <v>398883144493999.94</v>
      </c>
      <c r="H5" s="1">
        <f>SQRT(G2 *(2 / D5 - 1 / E5))</f>
        <v>30298.357097389864</v>
      </c>
    </row>
    <row r="6" spans="1:8" x14ac:dyDescent="0.25">
      <c r="A6" t="s">
        <v>17</v>
      </c>
      <c r="B6" s="1">
        <v>7.3459000000000001E+22</v>
      </c>
      <c r="C6" s="1">
        <v>385000000</v>
      </c>
      <c r="D6" s="1">
        <v>363100000</v>
      </c>
      <c r="E6" s="1">
        <v>384400000</v>
      </c>
      <c r="F6" s="1">
        <v>383800000</v>
      </c>
      <c r="G6" s="1">
        <f t="shared" si="0"/>
        <v>4906326610000</v>
      </c>
      <c r="H6" s="1">
        <f>SQRT(G5 *(2 / D6 - 1 / E6))</f>
        <v>1076.7640128318267</v>
      </c>
    </row>
    <row r="7" spans="1:8" x14ac:dyDescent="0.25">
      <c r="A7" t="s">
        <v>5</v>
      </c>
      <c r="B7" s="1">
        <v>6.4169299999999999E+23</v>
      </c>
      <c r="C7" s="1">
        <v>149228730000</v>
      </c>
      <c r="D7" s="1">
        <v>206644540000</v>
      </c>
      <c r="E7" s="1">
        <v>227936640000</v>
      </c>
      <c r="F7" s="1">
        <v>226939990000</v>
      </c>
      <c r="G7" s="1">
        <f t="shared" si="0"/>
        <v>42858675470000</v>
      </c>
      <c r="H7" s="1">
        <f>SQRT(G2 *(2 / D7 - 1 / E7))</f>
        <v>26509.650489748441</v>
      </c>
    </row>
    <row r="8" spans="1:8" x14ac:dyDescent="0.25">
      <c r="A8" t="s">
        <v>7</v>
      </c>
      <c r="B8" s="1">
        <v>1.89813E+27</v>
      </c>
      <c r="C8" s="1">
        <v>816081460000</v>
      </c>
      <c r="D8" s="1">
        <v>740742600000</v>
      </c>
      <c r="E8" s="1">
        <v>778412030000</v>
      </c>
      <c r="F8" s="1">
        <v>777500030000</v>
      </c>
      <c r="G8" s="1">
        <f t="shared" si="0"/>
        <v>1.2677610269999998E+17</v>
      </c>
      <c r="H8" s="1">
        <f>SQRT(G2 *(2 / D8 - 1 / E8))</f>
        <v>13710.468799905684</v>
      </c>
    </row>
    <row r="9" spans="1:8" x14ac:dyDescent="0.25">
      <c r="A9" t="s">
        <v>8</v>
      </c>
      <c r="B9" s="1">
        <v>5.6831900000000001E+26</v>
      </c>
      <c r="C9" s="1">
        <v>1503983000000</v>
      </c>
      <c r="D9" s="1">
        <v>1349467000000</v>
      </c>
      <c r="E9" s="1">
        <v>1426725400000</v>
      </c>
      <c r="F9" s="1">
        <v>1424632100000</v>
      </c>
      <c r="G9" s="1">
        <f t="shared" si="0"/>
        <v>3.795802601E+16</v>
      </c>
      <c r="H9" s="1">
        <f>SQRT(G2 *(2 / D9 - 1 / E9))</f>
        <v>10185.7784974408</v>
      </c>
    </row>
    <row r="10" spans="1:8" x14ac:dyDescent="0.25">
      <c r="A10" t="s">
        <v>9</v>
      </c>
      <c r="B10" s="1">
        <v>8.6810300000000006E+25</v>
      </c>
      <c r="C10" s="1">
        <v>3006389400000</v>
      </c>
      <c r="D10" s="1">
        <v>2735555030000</v>
      </c>
      <c r="E10" s="1">
        <v>2870972220000</v>
      </c>
      <c r="F10" s="1">
        <v>2867776780000</v>
      </c>
      <c r="G10" s="1">
        <f t="shared" si="0"/>
        <v>5798059937000000</v>
      </c>
      <c r="H10" s="1">
        <f>SQRT(G2 *(2 / D10 - 1 / E10))</f>
        <v>7130.3257795686368</v>
      </c>
    </row>
    <row r="11" spans="1:8" x14ac:dyDescent="0.25">
      <c r="A11" t="s">
        <v>10</v>
      </c>
      <c r="B11" s="1">
        <v>1.0241E+26</v>
      </c>
      <c r="C11" s="1">
        <v>4536874300000</v>
      </c>
      <c r="D11" s="1">
        <v>4459631500000</v>
      </c>
      <c r="E11" s="1">
        <v>4498252910000</v>
      </c>
      <c r="F11" s="1">
        <v>4498087110000</v>
      </c>
      <c r="G11" s="1">
        <f t="shared" si="0"/>
        <v>6839963899999999</v>
      </c>
      <c r="H11" s="1">
        <f>SQRT(G2*(2 / D11 - 1 / E11))</f>
        <v>5480.6356550875498</v>
      </c>
    </row>
    <row r="12" spans="1:8" x14ac:dyDescent="0.25">
      <c r="A12" t="s">
        <v>11</v>
      </c>
      <c r="B12" s="1">
        <v>1.3049999999999999E+22</v>
      </c>
      <c r="C12" s="1">
        <v>7311000000000</v>
      </c>
      <c r="D12" s="1">
        <v>4437000000000</v>
      </c>
      <c r="E12" s="1">
        <v>5906376270000</v>
      </c>
      <c r="F12" s="1">
        <v>5720638000000</v>
      </c>
      <c r="G12" s="1">
        <f t="shared" si="0"/>
        <v>871609499999.99988</v>
      </c>
      <c r="H12" s="1">
        <f>SQRT(G2 *(2 / D12 - 1 / E12))</f>
        <v>6113.9499405997121</v>
      </c>
    </row>
    <row r="13" spans="1:8" x14ac:dyDescent="0.25">
      <c r="A13" t="s">
        <v>12</v>
      </c>
      <c r="B13" s="1">
        <v>1.6700000000000001E+22</v>
      </c>
      <c r="C13" s="1">
        <v>14602000000000</v>
      </c>
      <c r="D13" s="1">
        <v>5723000000000</v>
      </c>
      <c r="E13" s="1">
        <v>10192000000000</v>
      </c>
      <c r="F13" s="1">
        <v>9098500000000</v>
      </c>
      <c r="G13" s="1">
        <f t="shared" si="0"/>
        <v>1115393000000</v>
      </c>
      <c r="H13" s="1">
        <f>SQRT(G2 *(2 / D13 - 1 / E13))</f>
        <v>5777.8225004853284</v>
      </c>
    </row>
    <row r="14" spans="1:8" x14ac:dyDescent="0.25">
      <c r="A14" t="s">
        <v>6</v>
      </c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Erkenbrach</dc:creator>
  <cp:lastModifiedBy>Leif Erkenbrach</cp:lastModifiedBy>
  <dcterms:created xsi:type="dcterms:W3CDTF">2015-02-01T01:10:21Z</dcterms:created>
  <dcterms:modified xsi:type="dcterms:W3CDTF">2015-02-02T00:22:19Z</dcterms:modified>
</cp:coreProperties>
</file>