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2FBE8BD8-CF5F-4573-87D6-6D30EF802A6D}" xr6:coauthVersionLast="47" xr6:coauthVersionMax="47" xr10:uidLastSave="{00000000-0000-0000-0000-000000000000}"/>
  <bookViews>
    <workbookView xWindow="28680" yWindow="-120" windowWidth="29040" windowHeight="15840" tabRatio="721" activeTab="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График!$A$1:$AC$79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4" l="1"/>
  <c r="B6" i="12"/>
  <c r="C6" i="12" s="1"/>
  <c r="B78" i="12"/>
  <c r="B77" i="12"/>
  <c r="B75" i="12"/>
  <c r="B74" i="12"/>
  <c r="B72" i="12"/>
  <c r="B71" i="12"/>
  <c r="B69" i="12"/>
  <c r="B68" i="12"/>
  <c r="B66" i="12"/>
  <c r="B65" i="12"/>
  <c r="B63" i="12"/>
  <c r="B62" i="12"/>
  <c r="B60" i="12"/>
  <c r="B59" i="12"/>
  <c r="B57" i="12"/>
  <c r="B56" i="12"/>
  <c r="B54" i="12"/>
  <c r="B53" i="12"/>
  <c r="B51" i="12"/>
  <c r="B50" i="12"/>
  <c r="B48" i="12"/>
  <c r="B47" i="12"/>
  <c r="B45" i="12"/>
  <c r="B44" i="12"/>
  <c r="B42" i="12"/>
  <c r="B41" i="12"/>
  <c r="B39" i="12"/>
  <c r="B38" i="12"/>
  <c r="B36" i="12"/>
  <c r="B35" i="12"/>
  <c r="B33" i="12"/>
  <c r="B32" i="12"/>
  <c r="B29" i="12"/>
  <c r="B26" i="12"/>
  <c r="B23" i="12"/>
  <c r="B20" i="12"/>
  <c r="B17" i="12"/>
  <c r="B14" i="12"/>
  <c r="B11" i="12"/>
  <c r="B8" i="12"/>
  <c r="B30" i="12" l="1"/>
  <c r="B27" i="12"/>
  <c r="B24" i="12"/>
  <c r="B21" i="12"/>
  <c r="B18" i="12"/>
  <c r="B15" i="12"/>
  <c r="B12" i="12"/>
  <c r="B9" i="12"/>
  <c r="R2" i="14"/>
  <c r="M20" i="14" l="1"/>
  <c r="I29" i="14" s="1"/>
  <c r="I30" i="14"/>
  <c r="M66" i="14"/>
  <c r="Q66" i="14" s="1"/>
  <c r="K66" i="14"/>
  <c r="E20" i="14"/>
  <c r="I31" i="14" s="1"/>
  <c r="E8" i="14"/>
  <c r="E22" i="14" l="1"/>
  <c r="I40" i="14"/>
  <c r="I41" i="14"/>
  <c r="K29" i="14"/>
  <c r="K41" i="14"/>
  <c r="K63" i="14"/>
  <c r="M63" i="14" s="1"/>
  <c r="Q63" i="14" s="1"/>
  <c r="K61" i="14"/>
  <c r="M61" i="14" s="1"/>
  <c r="Q61" i="14" s="1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M29" i="14" l="1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I55" i="14" l="1"/>
  <c r="M55" i="14" s="1"/>
  <c r="Q55" i="14" s="1"/>
  <c r="I53" i="14"/>
  <c r="M53" i="14" s="1"/>
  <c r="Q53" i="14" s="1"/>
  <c r="I51" i="14"/>
  <c r="M51" i="14" s="1"/>
  <c r="Q51" i="14" s="1"/>
  <c r="Q6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5F7825A9-55F1-4E2D-9B89-CE99E7421D9B}">
      <text>
        <r>
          <rPr>
            <sz val="9"/>
            <color indexed="81"/>
            <rFont val="Tahoma"/>
            <charset val="1"/>
          </rPr>
          <t xml:space="preserve">Убедитесь, что в диапазон попали все необходимые ячейки
</t>
        </r>
      </text>
    </comment>
  </commentList>
</comments>
</file>

<file path=xl/sharedStrings.xml><?xml version="1.0" encoding="utf-8"?>
<sst xmlns="http://schemas.openxmlformats.org/spreadsheetml/2006/main" count="384" uniqueCount="75">
  <si>
    <t>=</t>
  </si>
  <si>
    <t>Продукты, употребляемые в завтрак, обед и ужин</t>
  </si>
  <si>
    <t>Цена</t>
  </si>
  <si>
    <t>Хлеб черный, белый</t>
  </si>
  <si>
    <t>Изюм по 1 ст. ложке</t>
  </si>
  <si>
    <t>Общий вес гр.</t>
  </si>
  <si>
    <t>суббота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</si>
  <si>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</si>
  <si>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</si>
  <si>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</si>
  <si>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</si>
  <si>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</si>
  <si>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Обед.</t>
  </si>
  <si>
    <t>Перекус.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</si>
  <si>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</si>
  <si>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</si>
  <si>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</si>
  <si>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</si>
  <si>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</si>
  <si>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</si>
  <si>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Панин С</t>
  </si>
  <si>
    <t>Сухари</t>
  </si>
  <si>
    <t>Перловка</t>
  </si>
  <si>
    <t>Завтрак</t>
  </si>
  <si>
    <t>каждый выбирает на себя сам</t>
  </si>
  <si>
    <t>Кол-во</t>
  </si>
  <si>
    <t>банки</t>
  </si>
  <si>
    <t>Печенье, 2 шт.</t>
  </si>
  <si>
    <t>Панин А</t>
  </si>
  <si>
    <t>вторник</t>
  </si>
  <si>
    <t>пятница</t>
  </si>
  <si>
    <t>понедельник</t>
  </si>
  <si>
    <t>Борщ</t>
  </si>
  <si>
    <t>Гречка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</si>
  <si>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</si>
  <si>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</si>
  <si>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</si>
  <si>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</si>
  <si>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</si>
  <si>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</si>
  <si>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</si>
  <si>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</si>
  <si>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</si>
  <si>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</si>
  <si>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</si>
  <si>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</si>
  <si>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</si>
  <si>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</si>
  <si>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</si>
  <si>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Волкова А</t>
  </si>
  <si>
    <t>Рагулин С</t>
  </si>
  <si>
    <t>Ковалев Б</t>
  </si>
  <si>
    <t>Общее кол-во
приемов пищи</t>
  </si>
  <si>
    <t>Макароны</t>
  </si>
  <si>
    <t>Калькулятор для раскладки</t>
  </si>
  <si>
    <t>Тест</t>
  </si>
  <si>
    <t>Гороховый</t>
  </si>
  <si>
    <t>отъезд 04 мая 2024г</t>
  </si>
  <si>
    <t>Харчо</t>
  </si>
  <si>
    <t>Общее</t>
  </si>
  <si>
    <t>Каша с мясом</t>
  </si>
  <si>
    <t>Каша с молоком</t>
  </si>
  <si>
    <t>Громов Б</t>
  </si>
  <si>
    <t>Сгущеное молоко</t>
  </si>
  <si>
    <t>Соль</t>
  </si>
  <si>
    <t>участников на данный день</t>
  </si>
  <si>
    <t>порций</t>
  </si>
  <si>
    <t>Коэфф</t>
  </si>
  <si>
    <t>Стульникова</t>
  </si>
  <si>
    <t>Рассчет питания согласно графику дежурств</t>
  </si>
  <si>
    <t>Коэффициент Стульникова</t>
  </si>
  <si>
    <t>!!! Версия !!!</t>
  </si>
  <si>
    <t>Дежурств на 1 участника</t>
  </si>
  <si>
    <t>График дежурств отъезд 23 мая 2025г</t>
  </si>
  <si>
    <t>Без супа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</si>
</sst>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7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sz val="14"/>
      <name val="Arial Cyr"/>
      <charset val="204"/>
    </font>
    <font>
      <sz val="14"/>
      <name val="Arial"/>
      <family val="2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sz val="9"/>
      <color indexed="81"/>
      <name val="Tahoma"/>
      <charset val="1"/>
    </font>
    <font>
      <i/>
      <sz val="12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3">
    <xf numFmtId="0" fontId="1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7" fillId="3" borderId="0" xfId="0" applyNumberFormat="1" applyFont="1" applyFill="1" applyBorder="1" applyAlignment="1" applyProtection="1">
      <alignment horizontal="center"/>
    </xf>
    <xf numFmtId="1" fontId="11" fillId="6" borderId="11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center" vertical="center"/>
    </xf>
    <xf numFmtId="1" fontId="7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right" indent="7"/>
    </xf>
    <xf numFmtId="0" fontId="7" fillId="3" borderId="0" xfId="0" applyNumberFormat="1" applyFont="1" applyFill="1" applyBorder="1" applyAlignment="1" applyProtection="1">
      <alignment horizontal="center" vertical="center"/>
    </xf>
    <xf numFmtId="1" fontId="12" fillId="6" borderId="11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/>
    <xf numFmtId="2" fontId="7" fillId="0" borderId="0" xfId="0" applyNumberFormat="1" applyFont="1" applyFill="1" applyBorder="1" applyAlignment="1" applyProtection="1">
      <alignment horizontal="center"/>
    </xf>
    <xf numFmtId="49" fontId="7" fillId="0" borderId="12" xfId="0" applyNumberFormat="1" applyFont="1" applyFill="1" applyBorder="1" applyAlignment="1" applyProtection="1">
      <alignment horizontal="center"/>
    </xf>
    <xf numFmtId="1" fontId="12" fillId="3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/>
    </xf>
    <xf numFmtId="0" fontId="7" fillId="3" borderId="0" xfId="0" applyNumberFormat="1" applyFont="1" applyFill="1" applyBorder="1" applyAlignment="1" applyProtection="1">
      <alignment horizontal="center"/>
    </xf>
    <xf numFmtId="1" fontId="14" fillId="0" borderId="11" xfId="0" applyNumberFormat="1" applyFont="1" applyFill="1" applyBorder="1" applyAlignment="1" applyProtection="1">
      <alignment horizontal="center"/>
    </xf>
    <xf numFmtId="0" fontId="7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7" fillId="9" borderId="0" xfId="0" applyNumberFormat="1" applyFont="1" applyFill="1" applyBorder="1" applyAlignment="1" applyProtection="1">
      <alignment horizontal="center"/>
    </xf>
    <xf numFmtId="1" fontId="7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1" fillId="6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7" fillId="0" borderId="8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7" fillId="8" borderId="0" xfId="0" applyNumberFormat="1" applyFont="1" applyFill="1" applyBorder="1" applyAlignment="1" applyProtection="1">
      <alignment horizontal="center"/>
    </xf>
    <xf numFmtId="1" fontId="7" fillId="6" borderId="0" xfId="0" applyNumberFormat="1" applyFont="1" applyFill="1" applyBorder="1" applyAlignment="1" applyProtection="1">
      <alignment horizontal="center"/>
    </xf>
    <xf numFmtId="0" fontId="7" fillId="7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>
      <alignment vertical="center"/>
    </xf>
    <xf numFmtId="0" fontId="7" fillId="0" borderId="9" xfId="0" applyNumberFormat="1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/>
    <xf numFmtId="1" fontId="11" fillId="3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horizontal="center"/>
    </xf>
    <xf numFmtId="0" fontId="7" fillId="0" borderId="5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10" borderId="5" xfId="0" applyNumberFormat="1" applyFont="1" applyFill="1" applyBorder="1" applyAlignment="1" applyProtection="1">
      <alignment horizontal="center" vertical="center"/>
    </xf>
    <xf numFmtId="0" fontId="7" fillId="10" borderId="4" xfId="0" applyNumberFormat="1" applyFont="1" applyFill="1" applyBorder="1" applyAlignment="1" applyProtection="1">
      <alignment horizontal="center" vertical="center"/>
    </xf>
    <xf numFmtId="0" fontId="7" fillId="10" borderId="1" xfId="0" applyNumberFormat="1" applyFont="1" applyFill="1" applyBorder="1" applyAlignment="1" applyProtection="1">
      <alignment horizontal="center" vertical="center"/>
    </xf>
    <xf numFmtId="0" fontId="7" fillId="10" borderId="0" xfId="0" applyNumberFormat="1" applyFont="1" applyFill="1" applyBorder="1" applyAlignment="1" applyProtection="1">
      <alignment horizontal="center" vertical="center"/>
    </xf>
    <xf numFmtId="0" fontId="7" fillId="10" borderId="2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left" vertical="center"/>
    </xf>
    <xf numFmtId="1" fontId="7" fillId="4" borderId="11" xfId="0" applyNumberFormat="1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left" vertical="center"/>
    </xf>
    <xf numFmtId="0" fontId="7" fillId="0" borderId="14" xfId="0" applyNumberFormat="1" applyFont="1" applyFill="1" applyBorder="1" applyAlignment="1" applyProtection="1">
      <alignment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7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7" fillId="0" borderId="15" xfId="0" applyNumberFormat="1" applyFont="1" applyFill="1" applyBorder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0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7" fillId="10" borderId="22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0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0" fillId="0" borderId="27" xfId="0" applyNumberFormat="1" applyFont="1" applyFill="1" applyBorder="1" applyAlignment="1" applyProtection="1">
      <alignment horizontal="center" vertical="center"/>
    </xf>
    <xf numFmtId="0" fontId="7" fillId="0" borderId="21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7" fillId="0" borderId="27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 indent="7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10" xfId="0" applyFont="1" applyBorder="1"/>
    <xf numFmtId="0" fontId="1" fillId="0" borderId="0" xfId="0" applyFont="1"/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11" borderId="28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2" fillId="12" borderId="23" xfId="0" applyNumberFormat="1" applyFont="1" applyFill="1" applyBorder="1" applyAlignment="1" applyProtection="1">
      <alignment horizontal="center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3" borderId="23" xfId="0" applyNumberFormat="1" applyFont="1" applyFill="1" applyBorder="1" applyAlignment="1" applyProtection="1">
      <alignment horizontal="center" vertical="center"/>
    </xf>
    <xf numFmtId="0" fontId="2" fillId="3" borderId="25" xfId="0" applyNumberFormat="1" applyFont="1" applyFill="1" applyBorder="1" applyAlignment="1" applyProtection="1">
      <alignment horizontal="center" vertical="center"/>
    </xf>
    <xf numFmtId="0" fontId="2" fillId="2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7" fillId="3" borderId="0" xfId="0" applyNumberFormat="1" applyFont="1" applyFill="1" applyBorder="1" applyAlignment="1" applyProtection="1"/>
    <xf numFmtId="0" fontId="7" fillId="6" borderId="0" xfId="0" applyNumberFormat="1" applyFont="1" applyFill="1" applyBorder="1" applyAlignment="1" applyProtection="1"/>
    <xf numFmtId="0" fontId="7" fillId="9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13" xfId="0" applyNumberFormat="1" applyFont="1" applyFill="1" applyBorder="1" applyAlignment="1" applyProtection="1"/>
    <xf numFmtId="0" fontId="7" fillId="0" borderId="12" xfId="0" applyNumberFormat="1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87"/>
  <sheetViews>
    <sheetView showOutlineSymbols="0" defaultGridColor="0" view="pageBreakPreview" topLeftCell="A10" colorId="21" zoomScale="70" zoomScaleNormal="40" zoomScaleSheetLayoutView="70" workbookViewId="0">
      <selection activeCell="D19" sqref="D19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29" width="20.33203125" customWidth="1"/>
  </cols>
  <sheetData>
    <row r="1" spans="1:33" ht="12.75" customHeight="1" thickBot="1" x14ac:dyDescent="0.25">
      <c r="A1" t="s">
        <v>55</v>
      </c>
    </row>
    <row r="2" spans="1:33" ht="19.5" customHeight="1" thickBot="1" x14ac:dyDescent="0.3">
      <c r="B2" s="1" t="s">
        <v>71</v>
      </c>
      <c r="C2" s="147">
        <v>3</v>
      </c>
      <c r="D2" s="159" t="s">
        <v>73</v>
      </c>
      <c r="E2" s="160"/>
      <c r="F2" s="160"/>
      <c r="G2" s="160"/>
      <c r="H2" s="160"/>
      <c r="I2" s="160"/>
      <c r="J2" s="160"/>
      <c r="K2" s="1"/>
      <c r="L2" s="1"/>
      <c r="M2" s="52"/>
      <c r="N2" s="52"/>
    </row>
    <row r="3" spans="1:33" ht="19.5" customHeight="1" x14ac:dyDescent="0.25">
      <c r="B3" s="1"/>
      <c r="C3" s="1"/>
      <c r="D3" s="1"/>
      <c r="E3" s="1"/>
      <c r="F3" s="161"/>
      <c r="G3" s="161"/>
      <c r="H3" s="161"/>
      <c r="I3" s="1"/>
      <c r="J3" s="1"/>
      <c r="K3" s="1"/>
      <c r="L3" s="1"/>
      <c r="M3" s="52"/>
      <c r="N3" s="52"/>
    </row>
    <row r="4" spans="1:33" ht="20.25" customHeight="1" x14ac:dyDescent="0.25">
      <c r="B4" s="150" t="s">
        <v>25</v>
      </c>
      <c r="C4" s="150" t="s">
        <v>25</v>
      </c>
      <c r="D4" s="53" t="s">
        <v>25</v>
      </c>
      <c r="E4" s="26"/>
      <c r="F4" s="26"/>
      <c r="G4" s="26"/>
      <c r="H4" s="26"/>
      <c r="I4" s="26"/>
      <c r="J4" s="26"/>
      <c r="K4" s="26"/>
      <c r="L4" s="26"/>
      <c r="N4" s="52"/>
    </row>
    <row r="5" spans="1:33" ht="56.1" customHeight="1" x14ac:dyDescent="0.2">
      <c r="B5" s="151" t="s">
        <v>52</v>
      </c>
      <c r="C5" s="151" t="s">
        <v>72</v>
      </c>
      <c r="D5" s="146" t="s">
        <v>65</v>
      </c>
      <c r="E5" s="49"/>
      <c r="F5" s="59" t="s">
        <v>30</v>
      </c>
      <c r="G5" s="59" t="s">
        <v>6</v>
      </c>
      <c r="H5" s="59" t="s">
        <v>46</v>
      </c>
      <c r="I5" s="59" t="s">
        <v>31</v>
      </c>
      <c r="J5" s="59" t="s">
        <v>29</v>
      </c>
      <c r="K5" s="59" t="s">
        <v>16</v>
      </c>
      <c r="L5" s="59" t="s">
        <v>43</v>
      </c>
      <c r="M5" s="59" t="s">
        <v>30</v>
      </c>
      <c r="N5" s="59" t="s">
        <v>6</v>
      </c>
      <c r="O5" s="59" t="s">
        <v>46</v>
      </c>
      <c r="P5" s="59" t="s">
        <v>31</v>
      </c>
      <c r="Q5" s="59" t="s">
        <v>29</v>
      </c>
      <c r="R5" s="59" t="s">
        <v>16</v>
      </c>
      <c r="S5" s="59" t="s">
        <v>43</v>
      </c>
      <c r="T5" s="59" t="s">
        <v>30</v>
      </c>
      <c r="U5" s="59" t="s">
        <v>6</v>
      </c>
      <c r="V5" s="59" t="s">
        <v>46</v>
      </c>
      <c r="W5" s="59" t="s">
        <v>31</v>
      </c>
      <c r="X5" s="59" t="s">
        <v>29</v>
      </c>
      <c r="Y5" s="59" t="s">
        <v>16</v>
      </c>
      <c r="Z5" s="59" t="s">
        <v>43</v>
      </c>
      <c r="AA5" s="59" t="s">
        <v>30</v>
      </c>
      <c r="AB5" s="59" t="s">
        <v>6</v>
      </c>
      <c r="AC5" s="59" t="s">
        <v>46</v>
      </c>
    </row>
    <row r="6" spans="1:33" ht="20.25" customHeight="1" x14ac:dyDescent="0.2">
      <c r="B6" s="150">
        <f>COUNT(D8:D111)</f>
        <v>66</v>
      </c>
      <c r="C6" s="67">
        <f>B6/D6</f>
        <v>11</v>
      </c>
      <c r="D6" s="10">
        <v>6</v>
      </c>
      <c r="E6" s="49"/>
      <c r="F6" s="59">
        <v>23</v>
      </c>
      <c r="G6" s="60">
        <v>24</v>
      </c>
      <c r="H6" s="59">
        <v>25</v>
      </c>
      <c r="I6" s="60">
        <v>26</v>
      </c>
      <c r="J6" s="59">
        <v>27</v>
      </c>
      <c r="K6" s="60">
        <v>28</v>
      </c>
      <c r="L6" s="59">
        <v>29</v>
      </c>
      <c r="M6" s="60">
        <v>30</v>
      </c>
      <c r="N6" s="59">
        <v>31</v>
      </c>
      <c r="O6" s="59">
        <v>1</v>
      </c>
      <c r="P6" s="59">
        <v>2</v>
      </c>
      <c r="Q6" s="59">
        <v>3</v>
      </c>
      <c r="R6" s="59">
        <v>4</v>
      </c>
      <c r="S6" s="59">
        <v>5</v>
      </c>
      <c r="T6" s="59">
        <v>6</v>
      </c>
      <c r="U6" s="59">
        <v>7</v>
      </c>
      <c r="V6" s="59">
        <v>8</v>
      </c>
      <c r="W6" s="59">
        <v>9</v>
      </c>
      <c r="X6" s="59">
        <v>10</v>
      </c>
      <c r="Y6" s="59">
        <v>11</v>
      </c>
      <c r="Z6" s="59">
        <v>12</v>
      </c>
      <c r="AA6" s="59">
        <v>13</v>
      </c>
      <c r="AB6" s="59">
        <v>14</v>
      </c>
      <c r="AC6" s="59">
        <v>15</v>
      </c>
    </row>
    <row r="7" spans="1:33" ht="20.25" customHeight="1" thickBot="1" x14ac:dyDescent="0.3">
      <c r="A7" s="35"/>
      <c r="B7" s="42"/>
      <c r="C7" s="42"/>
      <c r="D7" s="1"/>
      <c r="E7" s="1"/>
      <c r="F7" s="1"/>
      <c r="G7" s="1"/>
      <c r="H7" s="1"/>
      <c r="I7" s="1"/>
      <c r="J7" s="1"/>
      <c r="K7" s="1"/>
      <c r="L7" s="1"/>
      <c r="M7" s="69"/>
      <c r="N7" s="69"/>
    </row>
    <row r="8" spans="1:33" ht="20.25" customHeight="1" x14ac:dyDescent="0.25">
      <c r="A8" s="148"/>
      <c r="B8" s="61" t="str">
        <f>F5</f>
        <v>пятница</v>
      </c>
      <c r="C8" s="62" t="s">
        <v>23</v>
      </c>
      <c r="D8" s="74"/>
      <c r="E8" s="98"/>
      <c r="F8" s="100"/>
      <c r="G8" s="99"/>
      <c r="H8" s="75"/>
      <c r="I8" s="76"/>
      <c r="J8" s="76"/>
      <c r="K8" s="75"/>
      <c r="L8" s="75"/>
      <c r="M8" s="77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1"/>
      <c r="AE8" s="1"/>
      <c r="AG8" s="69"/>
    </row>
    <row r="9" spans="1:33" ht="20.25" customHeight="1" x14ac:dyDescent="0.25">
      <c r="A9" s="149"/>
      <c r="B9" s="62">
        <f>F6</f>
        <v>23</v>
      </c>
      <c r="C9" s="62" t="s">
        <v>47</v>
      </c>
      <c r="D9" s="74"/>
      <c r="E9" s="93"/>
      <c r="F9" s="101"/>
      <c r="G9" s="88"/>
      <c r="H9" s="81"/>
      <c r="I9" s="81"/>
      <c r="J9" s="79"/>
      <c r="K9" s="79"/>
      <c r="L9" s="79"/>
      <c r="M9" s="77"/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26"/>
      <c r="AE9" s="26"/>
    </row>
    <row r="10" spans="1:33" ht="20.25" customHeight="1" thickBot="1" x14ac:dyDescent="0.25">
      <c r="A10" s="149"/>
      <c r="B10" s="63"/>
      <c r="C10" s="109" t="s">
        <v>48</v>
      </c>
      <c r="D10" s="123"/>
      <c r="E10" s="118"/>
      <c r="F10" s="85"/>
      <c r="G10" s="110"/>
      <c r="H10" s="111"/>
      <c r="I10" s="112"/>
      <c r="J10" s="113"/>
      <c r="K10" s="113"/>
      <c r="L10" s="113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26"/>
      <c r="AE10" s="26"/>
    </row>
    <row r="11" spans="1:33" ht="20.25" customHeight="1" x14ac:dyDescent="0.25">
      <c r="A11" s="158">
        <v>6</v>
      </c>
      <c r="B11" s="62" t="str">
        <f>G5</f>
        <v>суббота</v>
      </c>
      <c r="C11" s="62" t="s">
        <v>23</v>
      </c>
      <c r="D11" s="143">
        <v>6</v>
      </c>
      <c r="E11" s="152" t="s">
        <v>33</v>
      </c>
      <c r="F11" s="89"/>
      <c r="G11" s="104" t="s">
        <v>28</v>
      </c>
      <c r="H11" s="105"/>
      <c r="I11" s="106"/>
      <c r="J11" s="107"/>
      <c r="K11" s="107"/>
      <c r="L11" s="107"/>
      <c r="M11" s="108"/>
      <c r="N11" s="10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26"/>
      <c r="AE11" s="26"/>
    </row>
    <row r="12" spans="1:33" ht="20.25" customHeight="1" x14ac:dyDescent="0.25">
      <c r="A12" s="158"/>
      <c r="B12" s="62">
        <f>G6</f>
        <v>24</v>
      </c>
      <c r="C12" s="62" t="s">
        <v>47</v>
      </c>
      <c r="D12" s="144">
        <v>6</v>
      </c>
      <c r="E12" s="80" t="s">
        <v>74</v>
      </c>
      <c r="F12" s="82"/>
      <c r="G12" s="84" t="s">
        <v>28</v>
      </c>
      <c r="H12" s="83"/>
      <c r="I12" s="81"/>
      <c r="J12" s="79"/>
      <c r="K12" s="79"/>
      <c r="L12" s="79"/>
      <c r="M12" s="77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26"/>
      <c r="AE12" s="26"/>
    </row>
    <row r="13" spans="1:33" ht="20.25" customHeight="1" thickBot="1" x14ac:dyDescent="0.25">
      <c r="A13" s="158"/>
      <c r="B13" s="63"/>
      <c r="C13" s="63" t="s">
        <v>48</v>
      </c>
      <c r="D13" s="144">
        <v>6</v>
      </c>
      <c r="E13" s="153" t="s">
        <v>17</v>
      </c>
      <c r="F13" s="118"/>
      <c r="G13" s="85" t="s">
        <v>28</v>
      </c>
      <c r="H13" s="119"/>
      <c r="I13" s="112"/>
      <c r="J13" s="113"/>
      <c r="K13" s="113"/>
      <c r="L13" s="113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26"/>
      <c r="AE13" s="26"/>
    </row>
    <row r="14" spans="1:33" ht="20.25" customHeight="1" x14ac:dyDescent="0.25">
      <c r="A14" s="158"/>
      <c r="B14" s="62" t="str">
        <f>H5</f>
        <v>воскресенье</v>
      </c>
      <c r="C14" s="62" t="s">
        <v>23</v>
      </c>
      <c r="D14" s="144">
        <v>6</v>
      </c>
      <c r="E14" s="154" t="s">
        <v>41</v>
      </c>
      <c r="F14" s="106"/>
      <c r="G14" s="86"/>
      <c r="H14" s="104" t="s">
        <v>62</v>
      </c>
      <c r="I14" s="116"/>
      <c r="J14" s="117"/>
      <c r="K14" s="117"/>
      <c r="L14" s="107"/>
      <c r="M14" s="108"/>
      <c r="N14" s="10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68"/>
      <c r="AE14" s="26"/>
    </row>
    <row r="15" spans="1:33" ht="20.25" customHeight="1" x14ac:dyDescent="0.25">
      <c r="A15" s="158"/>
      <c r="B15" s="62">
        <f>H6</f>
        <v>25</v>
      </c>
      <c r="C15" s="62" t="s">
        <v>47</v>
      </c>
      <c r="D15" s="144">
        <v>6</v>
      </c>
      <c r="E15" s="80" t="s">
        <v>74</v>
      </c>
      <c r="F15" s="81"/>
      <c r="G15" s="87"/>
      <c r="H15" s="84" t="s">
        <v>62</v>
      </c>
      <c r="I15" s="88"/>
      <c r="J15" s="76"/>
      <c r="K15" s="77"/>
      <c r="L15" s="79"/>
      <c r="M15" s="77"/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68"/>
      <c r="AE15" s="26"/>
    </row>
    <row r="16" spans="1:33" ht="20.25" customHeight="1" thickBot="1" x14ac:dyDescent="0.25">
      <c r="A16" s="158"/>
      <c r="B16" s="63"/>
      <c r="C16" s="63" t="s">
        <v>48</v>
      </c>
      <c r="D16" s="144">
        <v>6</v>
      </c>
      <c r="E16" s="155" t="s">
        <v>38</v>
      </c>
      <c r="F16" s="112"/>
      <c r="G16" s="121"/>
      <c r="H16" s="85" t="s">
        <v>62</v>
      </c>
      <c r="I16" s="122"/>
      <c r="J16" s="123"/>
      <c r="K16" s="114"/>
      <c r="L16" s="113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68"/>
      <c r="AE16" s="26"/>
    </row>
    <row r="17" spans="1:33" ht="20.25" customHeight="1" x14ac:dyDescent="0.25">
      <c r="A17" s="158"/>
      <c r="B17" s="62" t="str">
        <f>I5</f>
        <v>понедельник</v>
      </c>
      <c r="C17" s="62" t="s">
        <v>23</v>
      </c>
      <c r="D17" s="144">
        <v>6</v>
      </c>
      <c r="E17" s="152" t="s">
        <v>33</v>
      </c>
      <c r="F17" s="106"/>
      <c r="G17" s="106"/>
      <c r="H17" s="89"/>
      <c r="I17" s="104" t="s">
        <v>49</v>
      </c>
      <c r="J17" s="120"/>
      <c r="K17" s="108"/>
      <c r="L17" s="107"/>
      <c r="M17" s="108"/>
      <c r="N17" s="10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68"/>
      <c r="AE17" s="26"/>
    </row>
    <row r="18" spans="1:33" ht="20.25" customHeight="1" x14ac:dyDescent="0.25">
      <c r="A18" s="158"/>
      <c r="B18" s="62">
        <f>I6</f>
        <v>26</v>
      </c>
      <c r="C18" s="62" t="s">
        <v>47</v>
      </c>
      <c r="D18" s="144">
        <v>6</v>
      </c>
      <c r="E18" s="80" t="s">
        <v>74</v>
      </c>
      <c r="F18" s="79"/>
      <c r="G18" s="79"/>
      <c r="H18" s="90"/>
      <c r="I18" s="84" t="s">
        <v>49</v>
      </c>
      <c r="J18" s="91"/>
      <c r="K18" s="76"/>
      <c r="L18" s="79"/>
      <c r="M18" s="77"/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68"/>
      <c r="AE18" s="26"/>
    </row>
    <row r="19" spans="1:33" ht="20.25" customHeight="1" thickBot="1" x14ac:dyDescent="0.25">
      <c r="A19" s="158"/>
      <c r="B19" s="63"/>
      <c r="C19" s="63" t="s">
        <v>48</v>
      </c>
      <c r="D19" s="144">
        <v>6</v>
      </c>
      <c r="E19" s="153" t="s">
        <v>17</v>
      </c>
      <c r="F19" s="112"/>
      <c r="G19" s="112"/>
      <c r="H19" s="118"/>
      <c r="I19" s="85" t="s">
        <v>49</v>
      </c>
      <c r="J19" s="122"/>
      <c r="K19" s="123"/>
      <c r="L19" s="113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68"/>
      <c r="AE19" s="26"/>
    </row>
    <row r="20" spans="1:33" ht="20.25" customHeight="1" x14ac:dyDescent="0.25">
      <c r="A20" s="158"/>
      <c r="B20" s="62" t="str">
        <f>J5</f>
        <v>вторник</v>
      </c>
      <c r="C20" s="62" t="s">
        <v>23</v>
      </c>
      <c r="D20" s="144">
        <v>6</v>
      </c>
      <c r="E20" s="154" t="s">
        <v>41</v>
      </c>
      <c r="F20" s="106"/>
      <c r="G20" s="106"/>
      <c r="H20" s="124"/>
      <c r="I20" s="89"/>
      <c r="J20" s="104" t="s">
        <v>20</v>
      </c>
      <c r="K20" s="120"/>
      <c r="L20" s="107"/>
      <c r="M20" s="108"/>
      <c r="N20" s="10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68"/>
      <c r="AE20" s="26"/>
    </row>
    <row r="21" spans="1:33" ht="20.25" customHeight="1" x14ac:dyDescent="0.25">
      <c r="A21" s="158"/>
      <c r="B21" s="62">
        <f>J6</f>
        <v>27</v>
      </c>
      <c r="C21" s="62" t="s">
        <v>47</v>
      </c>
      <c r="D21" s="144">
        <v>6</v>
      </c>
      <c r="E21" s="80" t="s">
        <v>74</v>
      </c>
      <c r="F21" s="81"/>
      <c r="G21" s="81"/>
      <c r="H21" s="80"/>
      <c r="I21" s="82"/>
      <c r="J21" s="84" t="s">
        <v>20</v>
      </c>
      <c r="K21" s="91"/>
      <c r="L21" s="79"/>
      <c r="M21" s="77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68"/>
      <c r="AE21" s="26"/>
    </row>
    <row r="22" spans="1:33" ht="20.25" customHeight="1" thickBot="1" x14ac:dyDescent="0.25">
      <c r="A22" s="158"/>
      <c r="B22" s="63"/>
      <c r="C22" s="63" t="s">
        <v>48</v>
      </c>
      <c r="D22" s="144">
        <v>6</v>
      </c>
      <c r="E22" s="155" t="s">
        <v>38</v>
      </c>
      <c r="F22" s="112"/>
      <c r="G22" s="112"/>
      <c r="H22" s="126"/>
      <c r="I22" s="118"/>
      <c r="J22" s="85" t="s">
        <v>20</v>
      </c>
      <c r="K22" s="127"/>
      <c r="L22" s="113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68"/>
      <c r="AE22" s="26"/>
    </row>
    <row r="23" spans="1:33" ht="19.5" customHeight="1" x14ac:dyDescent="0.25">
      <c r="A23" s="158"/>
      <c r="B23" s="62" t="str">
        <f>K5</f>
        <v>среда</v>
      </c>
      <c r="C23" s="62" t="s">
        <v>23</v>
      </c>
      <c r="D23" s="144">
        <v>6</v>
      </c>
      <c r="E23" s="152" t="s">
        <v>33</v>
      </c>
      <c r="F23" s="107"/>
      <c r="G23" s="107"/>
      <c r="H23" s="107"/>
      <c r="I23" s="107"/>
      <c r="J23" s="92"/>
      <c r="K23" s="104" t="s">
        <v>50</v>
      </c>
      <c r="L23" s="125"/>
      <c r="M23" s="108"/>
      <c r="N23" s="10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36"/>
      <c r="AE23" s="26"/>
    </row>
    <row r="24" spans="1:33" ht="19.5" customHeight="1" x14ac:dyDescent="0.25">
      <c r="A24" s="158"/>
      <c r="B24" s="62">
        <f>K6</f>
        <v>28</v>
      </c>
      <c r="C24" s="62" t="s">
        <v>47</v>
      </c>
      <c r="D24" s="144">
        <v>6</v>
      </c>
      <c r="E24" s="80" t="s">
        <v>74</v>
      </c>
      <c r="F24" s="79"/>
      <c r="G24" s="79"/>
      <c r="H24" s="79"/>
      <c r="I24" s="79"/>
      <c r="J24" s="93"/>
      <c r="K24" s="84" t="s">
        <v>50</v>
      </c>
      <c r="L24" s="94"/>
      <c r="M24" s="77"/>
      <c r="N24" s="77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36"/>
      <c r="AE24" s="26"/>
    </row>
    <row r="25" spans="1:33" ht="19.5" customHeight="1" thickBot="1" x14ac:dyDescent="0.25">
      <c r="A25" s="158"/>
      <c r="B25" s="63"/>
      <c r="C25" s="63" t="s">
        <v>48</v>
      </c>
      <c r="D25" s="123">
        <v>6</v>
      </c>
      <c r="E25" s="153" t="s">
        <v>17</v>
      </c>
      <c r="F25" s="113"/>
      <c r="G25" s="113"/>
      <c r="H25" s="113"/>
      <c r="I25" s="113"/>
      <c r="J25" s="129"/>
      <c r="K25" s="85" t="s">
        <v>50</v>
      </c>
      <c r="L25" s="130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73"/>
      <c r="AE25" s="26"/>
    </row>
    <row r="26" spans="1:33" ht="19.5" customHeight="1" x14ac:dyDescent="0.2">
      <c r="A26" s="158"/>
      <c r="B26" s="62" t="str">
        <f>L5</f>
        <v>четверг</v>
      </c>
      <c r="C26" s="62" t="s">
        <v>23</v>
      </c>
      <c r="D26" s="117">
        <v>6</v>
      </c>
      <c r="E26" s="154" t="s">
        <v>41</v>
      </c>
      <c r="F26" s="107"/>
      <c r="G26" s="107"/>
      <c r="H26" s="107"/>
      <c r="I26" s="107"/>
      <c r="J26" s="107"/>
      <c r="K26" s="92"/>
      <c r="L26" s="104" t="s">
        <v>51</v>
      </c>
      <c r="M26" s="12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26"/>
      <c r="AE26" s="36"/>
    </row>
    <row r="27" spans="1:33" ht="19.5" customHeight="1" x14ac:dyDescent="0.25">
      <c r="A27" s="158"/>
      <c r="B27" s="62">
        <f>L6</f>
        <v>29</v>
      </c>
      <c r="C27" s="62" t="s">
        <v>47</v>
      </c>
      <c r="D27" s="76">
        <v>6</v>
      </c>
      <c r="E27" s="80" t="s">
        <v>74</v>
      </c>
      <c r="F27" s="79"/>
      <c r="G27" s="79"/>
      <c r="H27" s="79"/>
      <c r="I27" s="79"/>
      <c r="J27" s="79"/>
      <c r="K27" s="93"/>
      <c r="L27" s="84" t="s">
        <v>51</v>
      </c>
      <c r="M27" s="95"/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26"/>
      <c r="AE27" s="36"/>
    </row>
    <row r="28" spans="1:33" ht="19.5" customHeight="1" thickBot="1" x14ac:dyDescent="0.25">
      <c r="A28" s="158"/>
      <c r="B28" s="63"/>
      <c r="C28" s="63" t="s">
        <v>48</v>
      </c>
      <c r="D28" s="123">
        <v>6</v>
      </c>
      <c r="E28" s="155" t="s">
        <v>38</v>
      </c>
      <c r="F28" s="113"/>
      <c r="G28" s="113"/>
      <c r="H28" s="113"/>
      <c r="I28" s="113"/>
      <c r="J28" s="113"/>
      <c r="K28" s="129"/>
      <c r="L28" s="85" t="s">
        <v>51</v>
      </c>
      <c r="M28" s="131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26"/>
      <c r="AE28" s="36"/>
    </row>
    <row r="29" spans="1:33" ht="19.5" customHeight="1" x14ac:dyDescent="0.25">
      <c r="A29" s="158">
        <v>4</v>
      </c>
      <c r="B29" s="62" t="str">
        <f>M5</f>
        <v>пятница</v>
      </c>
      <c r="C29" s="62" t="s">
        <v>23</v>
      </c>
      <c r="D29" s="117">
        <v>4</v>
      </c>
      <c r="E29" s="115" t="s">
        <v>33</v>
      </c>
      <c r="F29" s="107"/>
      <c r="G29" s="107"/>
      <c r="H29" s="107"/>
      <c r="I29" s="107"/>
      <c r="J29" s="107"/>
      <c r="K29" s="107"/>
      <c r="L29" s="92"/>
      <c r="M29" s="104" t="s">
        <v>28</v>
      </c>
      <c r="N29" s="12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26"/>
      <c r="AE29" s="26"/>
      <c r="AF29" s="36"/>
    </row>
    <row r="30" spans="1:33" ht="19.5" customHeight="1" x14ac:dyDescent="0.25">
      <c r="A30" s="158"/>
      <c r="B30" s="62">
        <f>M6</f>
        <v>30</v>
      </c>
      <c r="C30" s="62" t="s">
        <v>47</v>
      </c>
      <c r="D30" s="144">
        <v>4</v>
      </c>
      <c r="E30" s="80" t="s">
        <v>74</v>
      </c>
      <c r="F30" s="79"/>
      <c r="G30" s="79"/>
      <c r="H30" s="79"/>
      <c r="I30" s="79"/>
      <c r="J30" s="79"/>
      <c r="K30" s="79"/>
      <c r="L30" s="93"/>
      <c r="M30" s="84" t="s">
        <v>28</v>
      </c>
      <c r="N30" s="95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26"/>
      <c r="AE30" s="26"/>
      <c r="AF30" s="36"/>
    </row>
    <row r="31" spans="1:33" ht="19.5" customHeight="1" thickBot="1" x14ac:dyDescent="0.25">
      <c r="A31" s="158"/>
      <c r="B31" s="63"/>
      <c r="C31" s="63" t="s">
        <v>48</v>
      </c>
      <c r="D31" s="145">
        <v>4</v>
      </c>
      <c r="E31" s="156" t="s">
        <v>17</v>
      </c>
      <c r="F31" s="113"/>
      <c r="G31" s="113"/>
      <c r="H31" s="113"/>
      <c r="I31" s="113"/>
      <c r="J31" s="113"/>
      <c r="K31" s="113"/>
      <c r="L31" s="129"/>
      <c r="M31" s="85" t="s">
        <v>28</v>
      </c>
      <c r="N31" s="131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26"/>
      <c r="AE31" s="26"/>
      <c r="AF31" s="36"/>
    </row>
    <row r="32" spans="1:33" ht="19.5" customHeight="1" x14ac:dyDescent="0.25">
      <c r="A32" s="158"/>
      <c r="B32" s="62" t="str">
        <f>N5</f>
        <v>суббота</v>
      </c>
      <c r="C32" s="62" t="s">
        <v>23</v>
      </c>
      <c r="D32" s="143">
        <v>4</v>
      </c>
      <c r="E32" s="154" t="s">
        <v>41</v>
      </c>
      <c r="F32" s="107"/>
      <c r="G32" s="107"/>
      <c r="H32" s="107"/>
      <c r="I32" s="107"/>
      <c r="J32" s="107"/>
      <c r="K32" s="107"/>
      <c r="L32" s="107"/>
      <c r="M32" s="96"/>
      <c r="N32" s="104" t="s">
        <v>62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26"/>
      <c r="AE32" s="26"/>
      <c r="AG32" s="36"/>
    </row>
    <row r="33" spans="1:33" ht="19.5" customHeight="1" x14ac:dyDescent="0.25">
      <c r="A33" s="158"/>
      <c r="B33" s="62">
        <f>N6</f>
        <v>31</v>
      </c>
      <c r="C33" s="62" t="s">
        <v>47</v>
      </c>
      <c r="D33" s="144">
        <v>4</v>
      </c>
      <c r="E33" s="80" t="s">
        <v>74</v>
      </c>
      <c r="F33" s="79"/>
      <c r="G33" s="79"/>
      <c r="H33" s="79"/>
      <c r="I33" s="79"/>
      <c r="J33" s="79"/>
      <c r="K33" s="79"/>
      <c r="L33" s="79"/>
      <c r="M33" s="97"/>
      <c r="N33" s="84" t="s">
        <v>62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26"/>
      <c r="AE33" s="26"/>
      <c r="AG33" s="36"/>
    </row>
    <row r="34" spans="1:33" ht="19.5" customHeight="1" thickBot="1" x14ac:dyDescent="0.25">
      <c r="A34" s="158"/>
      <c r="B34" s="63"/>
      <c r="C34" s="63" t="s">
        <v>48</v>
      </c>
      <c r="D34" s="145">
        <v>4</v>
      </c>
      <c r="E34" s="155" t="s">
        <v>38</v>
      </c>
      <c r="F34" s="113"/>
      <c r="G34" s="113"/>
      <c r="H34" s="113"/>
      <c r="I34" s="113"/>
      <c r="J34" s="113"/>
      <c r="K34" s="113"/>
      <c r="L34" s="129"/>
      <c r="M34" s="113"/>
      <c r="N34" s="85" t="s">
        <v>62</v>
      </c>
      <c r="O34" s="131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1:33" ht="19.5" customHeight="1" x14ac:dyDescent="0.25">
      <c r="A35" s="158"/>
      <c r="B35" s="62" t="str">
        <f>O5</f>
        <v>воскресенье</v>
      </c>
      <c r="C35" s="62" t="s">
        <v>23</v>
      </c>
      <c r="D35" s="143">
        <v>4</v>
      </c>
      <c r="E35" s="115" t="s">
        <v>33</v>
      </c>
      <c r="F35" s="107"/>
      <c r="G35" s="107"/>
      <c r="H35" s="107"/>
      <c r="I35" s="107"/>
      <c r="J35" s="107"/>
      <c r="K35" s="107"/>
      <c r="L35" s="107"/>
      <c r="M35" s="96"/>
      <c r="N35" s="107"/>
      <c r="O35" s="104" t="s">
        <v>49</v>
      </c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33" ht="19.5" customHeight="1" x14ac:dyDescent="0.25">
      <c r="A36" s="158"/>
      <c r="B36" s="62">
        <f>O6</f>
        <v>1</v>
      </c>
      <c r="C36" s="62" t="s">
        <v>47</v>
      </c>
      <c r="D36" s="144">
        <v>4</v>
      </c>
      <c r="E36" s="80" t="s">
        <v>74</v>
      </c>
      <c r="F36" s="79"/>
      <c r="G36" s="79"/>
      <c r="H36" s="79"/>
      <c r="I36" s="79"/>
      <c r="J36" s="79"/>
      <c r="K36" s="79"/>
      <c r="L36" s="79"/>
      <c r="M36" s="97"/>
      <c r="N36" s="79"/>
      <c r="O36" s="84" t="s">
        <v>49</v>
      </c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33" ht="19.5" customHeight="1" thickBot="1" x14ac:dyDescent="0.25">
      <c r="A37" s="158"/>
      <c r="B37" s="63"/>
      <c r="C37" s="63" t="s">
        <v>48</v>
      </c>
      <c r="D37" s="145">
        <v>4</v>
      </c>
      <c r="E37" s="156" t="s">
        <v>17</v>
      </c>
      <c r="F37" s="113"/>
      <c r="G37" s="113"/>
      <c r="H37" s="113"/>
      <c r="I37" s="113"/>
      <c r="J37" s="113"/>
      <c r="K37" s="113"/>
      <c r="L37" s="113"/>
      <c r="M37" s="113"/>
      <c r="N37" s="113"/>
      <c r="O37" s="85" t="s">
        <v>49</v>
      </c>
      <c r="P37" s="131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1:33" ht="19.5" customHeight="1" x14ac:dyDescent="0.25">
      <c r="A38" s="158"/>
      <c r="B38" s="62" t="str">
        <f>P5</f>
        <v>понедельник</v>
      </c>
      <c r="C38" s="62" t="s">
        <v>23</v>
      </c>
      <c r="D38" s="143">
        <v>4</v>
      </c>
      <c r="E38" s="154" t="s">
        <v>41</v>
      </c>
      <c r="F38" s="107"/>
      <c r="G38" s="107"/>
      <c r="H38" s="107"/>
      <c r="I38" s="107"/>
      <c r="J38" s="107"/>
      <c r="K38" s="107"/>
      <c r="L38" s="107"/>
      <c r="M38" s="96"/>
      <c r="N38" s="107"/>
      <c r="O38" s="78"/>
      <c r="P38" s="104" t="s">
        <v>20</v>
      </c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33" ht="19.5" customHeight="1" x14ac:dyDescent="0.25">
      <c r="A39" s="158"/>
      <c r="B39" s="62">
        <f>P6</f>
        <v>2</v>
      </c>
      <c r="C39" s="62" t="s">
        <v>47</v>
      </c>
      <c r="D39" s="144">
        <v>4</v>
      </c>
      <c r="E39" s="80" t="s">
        <v>74</v>
      </c>
      <c r="F39" s="79"/>
      <c r="G39" s="79"/>
      <c r="H39" s="79"/>
      <c r="I39" s="79"/>
      <c r="J39" s="79"/>
      <c r="K39" s="79"/>
      <c r="L39" s="79"/>
      <c r="M39" s="97"/>
      <c r="N39" s="79"/>
      <c r="O39" s="78"/>
      <c r="P39" s="84" t="s">
        <v>20</v>
      </c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33" ht="19.5" customHeight="1" thickBot="1" x14ac:dyDescent="0.25">
      <c r="A40" s="158"/>
      <c r="B40" s="63"/>
      <c r="C40" s="63" t="s">
        <v>48</v>
      </c>
      <c r="D40" s="145">
        <v>4</v>
      </c>
      <c r="E40" s="155" t="s">
        <v>38</v>
      </c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85" t="s">
        <v>20</v>
      </c>
      <c r="Q40" s="131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1:33" ht="19.5" customHeight="1" x14ac:dyDescent="0.25">
      <c r="A41" s="158"/>
      <c r="B41" s="62" t="str">
        <f>Q5</f>
        <v>вторник</v>
      </c>
      <c r="C41" s="62" t="s">
        <v>23</v>
      </c>
      <c r="D41" s="143">
        <v>4</v>
      </c>
      <c r="E41" s="115" t="s">
        <v>33</v>
      </c>
      <c r="F41" s="107"/>
      <c r="G41" s="107"/>
      <c r="H41" s="107"/>
      <c r="I41" s="107"/>
      <c r="J41" s="107"/>
      <c r="K41" s="107"/>
      <c r="L41" s="107"/>
      <c r="M41" s="96"/>
      <c r="N41" s="107"/>
      <c r="O41" s="78"/>
      <c r="P41" s="78"/>
      <c r="Q41" s="104" t="s">
        <v>28</v>
      </c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3" ht="19.5" customHeight="1" x14ac:dyDescent="0.25">
      <c r="A42" s="158"/>
      <c r="B42" s="62">
        <f>Q6</f>
        <v>3</v>
      </c>
      <c r="C42" s="62" t="s">
        <v>47</v>
      </c>
      <c r="D42" s="144">
        <v>4</v>
      </c>
      <c r="E42" s="80" t="s">
        <v>74</v>
      </c>
      <c r="F42" s="79"/>
      <c r="G42" s="79"/>
      <c r="H42" s="79"/>
      <c r="I42" s="79"/>
      <c r="J42" s="79"/>
      <c r="K42" s="79"/>
      <c r="L42" s="79"/>
      <c r="M42" s="97"/>
      <c r="N42" s="79"/>
      <c r="O42" s="78"/>
      <c r="P42" s="78"/>
      <c r="Q42" s="84" t="s">
        <v>28</v>
      </c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33" ht="19.5" customHeight="1" thickBot="1" x14ac:dyDescent="0.25">
      <c r="A43" s="158"/>
      <c r="B43" s="63"/>
      <c r="C43" s="63" t="s">
        <v>48</v>
      </c>
      <c r="D43" s="145">
        <v>4</v>
      </c>
      <c r="E43" s="156" t="s">
        <v>17</v>
      </c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85" t="s">
        <v>28</v>
      </c>
      <c r="R43" s="131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1:33" ht="19.5" customHeight="1" x14ac:dyDescent="0.25">
      <c r="A44" s="158"/>
      <c r="B44" s="62" t="str">
        <f>R5</f>
        <v>среда</v>
      </c>
      <c r="C44" s="62" t="s">
        <v>23</v>
      </c>
      <c r="D44" s="143">
        <v>4</v>
      </c>
      <c r="E44" s="154" t="s">
        <v>41</v>
      </c>
      <c r="F44" s="107"/>
      <c r="G44" s="107"/>
      <c r="H44" s="107"/>
      <c r="I44" s="107"/>
      <c r="J44" s="107"/>
      <c r="K44" s="107"/>
      <c r="L44" s="107"/>
      <c r="M44" s="96"/>
      <c r="N44" s="107"/>
      <c r="O44" s="78"/>
      <c r="P44" s="78"/>
      <c r="Q44" s="78"/>
      <c r="R44" s="104" t="s">
        <v>62</v>
      </c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33" ht="19.5" customHeight="1" x14ac:dyDescent="0.25">
      <c r="A45" s="158"/>
      <c r="B45" s="62">
        <f>R6</f>
        <v>4</v>
      </c>
      <c r="C45" s="62" t="s">
        <v>47</v>
      </c>
      <c r="D45" s="144">
        <v>4</v>
      </c>
      <c r="E45" s="80" t="s">
        <v>74</v>
      </c>
      <c r="F45" s="79"/>
      <c r="G45" s="79"/>
      <c r="H45" s="79"/>
      <c r="I45" s="79"/>
      <c r="J45" s="79"/>
      <c r="K45" s="79"/>
      <c r="L45" s="79"/>
      <c r="M45" s="97"/>
      <c r="N45" s="79"/>
      <c r="O45" s="78"/>
      <c r="P45" s="78"/>
      <c r="Q45" s="78"/>
      <c r="R45" s="84" t="s">
        <v>62</v>
      </c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33" ht="19.5" customHeight="1" thickBot="1" x14ac:dyDescent="0.25">
      <c r="A46" s="158"/>
      <c r="B46" s="63"/>
      <c r="C46" s="63" t="s">
        <v>48</v>
      </c>
      <c r="D46" s="145">
        <v>4</v>
      </c>
      <c r="E46" s="155" t="s">
        <v>38</v>
      </c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85" t="s">
        <v>62</v>
      </c>
      <c r="S46" s="131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1:33" ht="19.5" customHeight="1" x14ac:dyDescent="0.25">
      <c r="A47" s="158"/>
      <c r="B47" s="62" t="str">
        <f>S5</f>
        <v>четверг</v>
      </c>
      <c r="C47" s="62" t="s">
        <v>23</v>
      </c>
      <c r="D47" s="143">
        <v>4</v>
      </c>
      <c r="E47" s="115" t="s">
        <v>33</v>
      </c>
      <c r="F47" s="107"/>
      <c r="G47" s="107"/>
      <c r="H47" s="107"/>
      <c r="I47" s="107"/>
      <c r="J47" s="107"/>
      <c r="K47" s="107"/>
      <c r="L47" s="107"/>
      <c r="M47" s="96"/>
      <c r="N47" s="107"/>
      <c r="O47" s="78"/>
      <c r="P47" s="78"/>
      <c r="Q47" s="78"/>
      <c r="R47" s="78"/>
      <c r="S47" s="104" t="s">
        <v>49</v>
      </c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33" ht="19.5" customHeight="1" x14ac:dyDescent="0.25">
      <c r="A48" s="158"/>
      <c r="B48" s="62">
        <f>S6</f>
        <v>5</v>
      </c>
      <c r="C48" s="62" t="s">
        <v>47</v>
      </c>
      <c r="D48" s="144">
        <v>4</v>
      </c>
      <c r="E48" s="80" t="s">
        <v>74</v>
      </c>
      <c r="F48" s="79"/>
      <c r="G48" s="79"/>
      <c r="H48" s="79"/>
      <c r="I48" s="79"/>
      <c r="J48" s="79"/>
      <c r="K48" s="79"/>
      <c r="L48" s="79"/>
      <c r="M48" s="97"/>
      <c r="N48" s="79"/>
      <c r="O48" s="78"/>
      <c r="P48" s="78"/>
      <c r="Q48" s="78"/>
      <c r="R48" s="78"/>
      <c r="S48" s="84" t="s">
        <v>49</v>
      </c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19.5" customHeight="1" thickBot="1" x14ac:dyDescent="0.25">
      <c r="A49" s="158"/>
      <c r="B49" s="63"/>
      <c r="C49" s="63" t="s">
        <v>48</v>
      </c>
      <c r="D49" s="145">
        <v>4</v>
      </c>
      <c r="E49" s="156" t="s">
        <v>17</v>
      </c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85" t="s">
        <v>49</v>
      </c>
      <c r="T49" s="131"/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1:29" ht="19.5" customHeight="1" x14ac:dyDescent="0.25">
      <c r="A50" s="158"/>
      <c r="B50" s="62" t="str">
        <f>T5</f>
        <v>пятница</v>
      </c>
      <c r="C50" s="62" t="s">
        <v>23</v>
      </c>
      <c r="D50" s="143">
        <v>4</v>
      </c>
      <c r="E50" s="154" t="s">
        <v>41</v>
      </c>
      <c r="F50" s="107"/>
      <c r="G50" s="107"/>
      <c r="H50" s="107"/>
      <c r="I50" s="107"/>
      <c r="J50" s="107"/>
      <c r="K50" s="107"/>
      <c r="L50" s="107"/>
      <c r="M50" s="96"/>
      <c r="N50" s="107"/>
      <c r="O50" s="78"/>
      <c r="P50" s="78"/>
      <c r="Q50" s="78"/>
      <c r="R50" s="78"/>
      <c r="S50" s="78"/>
      <c r="T50" s="104" t="s">
        <v>20</v>
      </c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19.5" customHeight="1" x14ac:dyDescent="0.25">
      <c r="A51" s="158"/>
      <c r="B51" s="62">
        <f>T6</f>
        <v>6</v>
      </c>
      <c r="C51" s="62" t="s">
        <v>47</v>
      </c>
      <c r="D51" s="144">
        <v>4</v>
      </c>
      <c r="E51" s="80" t="s">
        <v>74</v>
      </c>
      <c r="F51" s="79"/>
      <c r="G51" s="79"/>
      <c r="H51" s="79"/>
      <c r="I51" s="79"/>
      <c r="J51" s="79"/>
      <c r="K51" s="79"/>
      <c r="L51" s="79"/>
      <c r="M51" s="97"/>
      <c r="N51" s="79"/>
      <c r="O51" s="78"/>
      <c r="P51" s="78"/>
      <c r="Q51" s="78"/>
      <c r="R51" s="78"/>
      <c r="S51" s="78"/>
      <c r="T51" s="84" t="s">
        <v>20</v>
      </c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19.5" customHeight="1" thickBot="1" x14ac:dyDescent="0.25">
      <c r="A52" s="158"/>
      <c r="B52" s="63"/>
      <c r="C52" s="63" t="s">
        <v>48</v>
      </c>
      <c r="D52" s="145">
        <v>4</v>
      </c>
      <c r="E52" s="155" t="s">
        <v>38</v>
      </c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85" t="s">
        <v>20</v>
      </c>
      <c r="U52" s="131"/>
      <c r="V52" s="113"/>
      <c r="W52" s="113"/>
      <c r="X52" s="113"/>
      <c r="Y52" s="113"/>
      <c r="Z52" s="113"/>
      <c r="AA52" s="113"/>
      <c r="AB52" s="113"/>
      <c r="AC52" s="113"/>
    </row>
    <row r="53" spans="1:29" ht="19.5" customHeight="1" x14ac:dyDescent="0.25">
      <c r="A53" s="158"/>
      <c r="B53" s="62" t="str">
        <f>U5</f>
        <v>суббота</v>
      </c>
      <c r="C53" s="62" t="s">
        <v>23</v>
      </c>
      <c r="D53" s="143">
        <v>4</v>
      </c>
      <c r="E53" s="115" t="s">
        <v>33</v>
      </c>
      <c r="F53" s="107"/>
      <c r="G53" s="107"/>
      <c r="H53" s="107"/>
      <c r="I53" s="107"/>
      <c r="J53" s="107"/>
      <c r="K53" s="107"/>
      <c r="L53" s="107"/>
      <c r="M53" s="96"/>
      <c r="N53" s="107"/>
      <c r="O53" s="78"/>
      <c r="P53" s="78"/>
      <c r="Q53" s="78"/>
      <c r="R53" s="78"/>
      <c r="S53" s="78"/>
      <c r="T53" s="78"/>
      <c r="U53" s="104" t="s">
        <v>28</v>
      </c>
      <c r="V53" s="78"/>
      <c r="W53" s="78"/>
      <c r="X53" s="78"/>
      <c r="Y53" s="78"/>
      <c r="Z53" s="78"/>
      <c r="AA53" s="78"/>
      <c r="AB53" s="78"/>
      <c r="AC53" s="78"/>
    </row>
    <row r="54" spans="1:29" ht="19.5" customHeight="1" x14ac:dyDescent="0.25">
      <c r="A54" s="158"/>
      <c r="B54" s="62">
        <f>U6</f>
        <v>7</v>
      </c>
      <c r="C54" s="62" t="s">
        <v>47</v>
      </c>
      <c r="D54" s="144">
        <v>4</v>
      </c>
      <c r="E54" s="80" t="s">
        <v>74</v>
      </c>
      <c r="F54" s="79"/>
      <c r="G54" s="79"/>
      <c r="H54" s="79"/>
      <c r="I54" s="79"/>
      <c r="J54" s="79"/>
      <c r="K54" s="79"/>
      <c r="L54" s="79"/>
      <c r="M54" s="97"/>
      <c r="N54" s="79"/>
      <c r="O54" s="78"/>
      <c r="P54" s="78"/>
      <c r="Q54" s="78"/>
      <c r="R54" s="78"/>
      <c r="S54" s="78"/>
      <c r="T54" s="78"/>
      <c r="U54" s="84" t="s">
        <v>28</v>
      </c>
      <c r="V54" s="78"/>
      <c r="W54" s="78"/>
      <c r="X54" s="78"/>
      <c r="Y54" s="78"/>
      <c r="Z54" s="78"/>
      <c r="AA54" s="78"/>
      <c r="AB54" s="78"/>
      <c r="AC54" s="78"/>
    </row>
    <row r="55" spans="1:29" ht="19.5" customHeight="1" thickBot="1" x14ac:dyDescent="0.25">
      <c r="A55" s="158"/>
      <c r="B55" s="63"/>
      <c r="C55" s="63" t="s">
        <v>48</v>
      </c>
      <c r="D55" s="145">
        <v>4</v>
      </c>
      <c r="E55" s="156" t="s">
        <v>17</v>
      </c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85" t="s">
        <v>28</v>
      </c>
      <c r="V55" s="131"/>
      <c r="W55" s="113"/>
      <c r="X55" s="113"/>
      <c r="Y55" s="113"/>
      <c r="Z55" s="113"/>
      <c r="AA55" s="113"/>
      <c r="AB55" s="113"/>
      <c r="AC55" s="113"/>
    </row>
    <row r="56" spans="1:29" ht="19.5" customHeight="1" x14ac:dyDescent="0.25">
      <c r="A56" s="158"/>
      <c r="B56" s="62" t="str">
        <f>V5</f>
        <v>воскресенье</v>
      </c>
      <c r="C56" s="62" t="s">
        <v>23</v>
      </c>
      <c r="D56" s="143">
        <v>4</v>
      </c>
      <c r="E56" s="154" t="s">
        <v>41</v>
      </c>
      <c r="F56" s="107"/>
      <c r="G56" s="107"/>
      <c r="H56" s="107"/>
      <c r="I56" s="107"/>
      <c r="J56" s="107"/>
      <c r="K56" s="107"/>
      <c r="L56" s="107"/>
      <c r="M56" s="96"/>
      <c r="N56" s="107"/>
      <c r="O56" s="78"/>
      <c r="P56" s="78"/>
      <c r="Q56" s="78"/>
      <c r="R56" s="78"/>
      <c r="S56" s="78"/>
      <c r="T56" s="78"/>
      <c r="U56" s="78"/>
      <c r="V56" s="104" t="s">
        <v>62</v>
      </c>
      <c r="W56" s="78"/>
      <c r="X56" s="78"/>
      <c r="Y56" s="78"/>
      <c r="Z56" s="78"/>
      <c r="AA56" s="78"/>
      <c r="AB56" s="78"/>
      <c r="AC56" s="78"/>
    </row>
    <row r="57" spans="1:29" ht="19.5" customHeight="1" x14ac:dyDescent="0.25">
      <c r="A57" s="158"/>
      <c r="B57" s="62">
        <f>V6</f>
        <v>8</v>
      </c>
      <c r="C57" s="62" t="s">
        <v>47</v>
      </c>
      <c r="D57" s="144">
        <v>4</v>
      </c>
      <c r="E57" s="80" t="s">
        <v>74</v>
      </c>
      <c r="F57" s="79"/>
      <c r="G57" s="79"/>
      <c r="H57" s="79"/>
      <c r="I57" s="79"/>
      <c r="J57" s="79"/>
      <c r="K57" s="79"/>
      <c r="L57" s="79"/>
      <c r="M57" s="97"/>
      <c r="N57" s="79"/>
      <c r="O57" s="78"/>
      <c r="P57" s="78"/>
      <c r="Q57" s="78"/>
      <c r="R57" s="78"/>
      <c r="S57" s="78"/>
      <c r="T57" s="78"/>
      <c r="U57" s="78"/>
      <c r="V57" s="84" t="s">
        <v>62</v>
      </c>
      <c r="W57" s="78"/>
      <c r="X57" s="78"/>
      <c r="Y57" s="78"/>
      <c r="Z57" s="78"/>
      <c r="AA57" s="78"/>
      <c r="AB57" s="78"/>
      <c r="AC57" s="78"/>
    </row>
    <row r="58" spans="1:29" ht="19.5" customHeight="1" thickBot="1" x14ac:dyDescent="0.25">
      <c r="A58" s="158"/>
      <c r="B58" s="63"/>
      <c r="C58" s="63" t="s">
        <v>48</v>
      </c>
      <c r="D58" s="145">
        <v>4</v>
      </c>
      <c r="E58" s="155" t="s">
        <v>38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85" t="s">
        <v>62</v>
      </c>
      <c r="W58" s="131"/>
      <c r="X58" s="113"/>
      <c r="Y58" s="113"/>
      <c r="Z58" s="113"/>
      <c r="AA58" s="113"/>
      <c r="AB58" s="113"/>
      <c r="AC58" s="113"/>
    </row>
    <row r="59" spans="1:29" ht="19.5" customHeight="1" x14ac:dyDescent="0.25">
      <c r="A59" s="158"/>
      <c r="B59" s="62" t="str">
        <f>W5</f>
        <v>понедельник</v>
      </c>
      <c r="C59" s="62" t="s">
        <v>23</v>
      </c>
      <c r="D59" s="143">
        <v>4</v>
      </c>
      <c r="E59" s="115" t="s">
        <v>33</v>
      </c>
      <c r="F59" s="107"/>
      <c r="G59" s="107"/>
      <c r="H59" s="107"/>
      <c r="I59" s="107"/>
      <c r="J59" s="107"/>
      <c r="K59" s="107"/>
      <c r="L59" s="107"/>
      <c r="M59" s="96"/>
      <c r="N59" s="107"/>
      <c r="O59" s="78"/>
      <c r="P59" s="78"/>
      <c r="Q59" s="78"/>
      <c r="R59" s="78"/>
      <c r="S59" s="78"/>
      <c r="T59" s="78"/>
      <c r="U59" s="78"/>
      <c r="V59" s="78"/>
      <c r="W59" s="104" t="s">
        <v>49</v>
      </c>
      <c r="X59" s="78"/>
      <c r="Y59" s="78"/>
      <c r="Z59" s="78"/>
      <c r="AA59" s="78"/>
      <c r="AB59" s="78"/>
      <c r="AC59" s="78"/>
    </row>
    <row r="60" spans="1:29" ht="19.5" customHeight="1" x14ac:dyDescent="0.25">
      <c r="A60" s="158"/>
      <c r="B60" s="62">
        <f>W6</f>
        <v>9</v>
      </c>
      <c r="C60" s="62" t="s">
        <v>47</v>
      </c>
      <c r="D60" s="144">
        <v>4</v>
      </c>
      <c r="E60" s="80" t="s">
        <v>74</v>
      </c>
      <c r="F60" s="79"/>
      <c r="G60" s="79"/>
      <c r="H60" s="79"/>
      <c r="I60" s="79"/>
      <c r="J60" s="79"/>
      <c r="K60" s="79"/>
      <c r="L60" s="79"/>
      <c r="M60" s="97"/>
      <c r="N60" s="79"/>
      <c r="O60" s="78"/>
      <c r="P60" s="78"/>
      <c r="Q60" s="78"/>
      <c r="R60" s="78"/>
      <c r="S60" s="78"/>
      <c r="T60" s="78"/>
      <c r="U60" s="78"/>
      <c r="V60" s="78"/>
      <c r="W60" s="84" t="s">
        <v>49</v>
      </c>
      <c r="X60" s="78"/>
      <c r="Y60" s="78"/>
      <c r="Z60" s="78"/>
      <c r="AA60" s="78"/>
      <c r="AB60" s="78"/>
      <c r="AC60" s="78"/>
    </row>
    <row r="61" spans="1:29" ht="19.5" customHeight="1" thickBot="1" x14ac:dyDescent="0.25">
      <c r="A61" s="158"/>
      <c r="B61" s="63"/>
      <c r="C61" s="63" t="s">
        <v>48</v>
      </c>
      <c r="D61" s="145">
        <v>4</v>
      </c>
      <c r="E61" s="156" t="s">
        <v>17</v>
      </c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85" t="s">
        <v>49</v>
      </c>
      <c r="X61" s="131"/>
      <c r="Y61" s="113"/>
      <c r="Z61" s="113"/>
      <c r="AA61" s="113"/>
      <c r="AB61" s="113"/>
      <c r="AC61" s="113"/>
    </row>
    <row r="62" spans="1:29" ht="19.5" customHeight="1" x14ac:dyDescent="0.25">
      <c r="A62" s="158"/>
      <c r="B62" s="62" t="str">
        <f>X5</f>
        <v>вторник</v>
      </c>
      <c r="C62" s="62" t="s">
        <v>23</v>
      </c>
      <c r="D62" s="143">
        <v>4</v>
      </c>
      <c r="E62" s="154" t="s">
        <v>41</v>
      </c>
      <c r="F62" s="107"/>
      <c r="G62" s="107"/>
      <c r="H62" s="107"/>
      <c r="I62" s="107"/>
      <c r="J62" s="107"/>
      <c r="K62" s="107"/>
      <c r="L62" s="107"/>
      <c r="M62" s="96"/>
      <c r="N62" s="107"/>
      <c r="O62" s="78"/>
      <c r="P62" s="78"/>
      <c r="Q62" s="78"/>
      <c r="R62" s="78"/>
      <c r="S62" s="78"/>
      <c r="T62" s="78"/>
      <c r="U62" s="78"/>
      <c r="V62" s="78"/>
      <c r="W62" s="78"/>
      <c r="X62" s="104" t="s">
        <v>20</v>
      </c>
      <c r="Y62" s="78"/>
      <c r="Z62" s="78"/>
      <c r="AA62" s="78"/>
      <c r="AB62" s="78"/>
      <c r="AC62" s="78"/>
    </row>
    <row r="63" spans="1:29" ht="19.5" customHeight="1" x14ac:dyDescent="0.25">
      <c r="A63" s="158"/>
      <c r="B63" s="62">
        <f>X6</f>
        <v>10</v>
      </c>
      <c r="C63" s="62" t="s">
        <v>47</v>
      </c>
      <c r="D63" s="144">
        <v>4</v>
      </c>
      <c r="E63" s="80" t="s">
        <v>74</v>
      </c>
      <c r="F63" s="79"/>
      <c r="G63" s="79"/>
      <c r="H63" s="79"/>
      <c r="I63" s="79"/>
      <c r="J63" s="79"/>
      <c r="K63" s="79"/>
      <c r="L63" s="79"/>
      <c r="M63" s="97"/>
      <c r="N63" s="79"/>
      <c r="O63" s="78"/>
      <c r="P63" s="78"/>
      <c r="Q63" s="78"/>
      <c r="R63" s="78"/>
      <c r="S63" s="78"/>
      <c r="T63" s="78"/>
      <c r="U63" s="78"/>
      <c r="V63" s="78"/>
      <c r="W63" s="78"/>
      <c r="X63" s="84" t="s">
        <v>20</v>
      </c>
      <c r="Y63" s="78"/>
      <c r="Z63" s="78"/>
      <c r="AA63" s="78"/>
      <c r="AB63" s="78"/>
      <c r="AC63" s="78"/>
    </row>
    <row r="64" spans="1:29" ht="19.5" customHeight="1" thickBot="1" x14ac:dyDescent="0.25">
      <c r="A64" s="158"/>
      <c r="B64" s="63"/>
      <c r="C64" s="63" t="s">
        <v>48</v>
      </c>
      <c r="D64" s="145">
        <v>4</v>
      </c>
      <c r="E64" s="155" t="s">
        <v>38</v>
      </c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85" t="s">
        <v>20</v>
      </c>
      <c r="Y64" s="131"/>
      <c r="Z64" s="113"/>
      <c r="AA64" s="113"/>
      <c r="AB64" s="113"/>
      <c r="AC64" s="113"/>
    </row>
    <row r="65" spans="1:29" ht="19.5" customHeight="1" x14ac:dyDescent="0.25">
      <c r="A65" s="158"/>
      <c r="B65" s="62" t="str">
        <f>Y5</f>
        <v>среда</v>
      </c>
      <c r="C65" s="62" t="s">
        <v>23</v>
      </c>
      <c r="D65" s="143">
        <v>4</v>
      </c>
      <c r="E65" s="115" t="s">
        <v>33</v>
      </c>
      <c r="F65" s="107"/>
      <c r="G65" s="107"/>
      <c r="H65" s="107"/>
      <c r="I65" s="107"/>
      <c r="J65" s="107"/>
      <c r="K65" s="107"/>
      <c r="L65" s="107"/>
      <c r="M65" s="96"/>
      <c r="N65" s="107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104" t="s">
        <v>28</v>
      </c>
      <c r="Z65" s="78"/>
      <c r="AA65" s="78"/>
      <c r="AB65" s="78"/>
      <c r="AC65" s="78"/>
    </row>
    <row r="66" spans="1:29" ht="19.5" customHeight="1" x14ac:dyDescent="0.25">
      <c r="A66" s="158"/>
      <c r="B66" s="62">
        <f>Y6</f>
        <v>11</v>
      </c>
      <c r="C66" s="62" t="s">
        <v>47</v>
      </c>
      <c r="D66" s="144">
        <v>4</v>
      </c>
      <c r="E66" s="80" t="s">
        <v>74</v>
      </c>
      <c r="F66" s="79"/>
      <c r="G66" s="79"/>
      <c r="H66" s="79"/>
      <c r="I66" s="79"/>
      <c r="J66" s="79"/>
      <c r="K66" s="79"/>
      <c r="L66" s="79"/>
      <c r="M66" s="97"/>
      <c r="N66" s="79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84" t="s">
        <v>28</v>
      </c>
      <c r="Z66" s="78"/>
      <c r="AA66" s="78"/>
      <c r="AB66" s="78"/>
      <c r="AC66" s="78"/>
    </row>
    <row r="67" spans="1:29" ht="19.5" customHeight="1" thickBot="1" x14ac:dyDescent="0.25">
      <c r="A67" s="158"/>
      <c r="B67" s="63"/>
      <c r="C67" s="63" t="s">
        <v>48</v>
      </c>
      <c r="D67" s="145">
        <v>4</v>
      </c>
      <c r="E67" s="156" t="s">
        <v>17</v>
      </c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85" t="s">
        <v>28</v>
      </c>
      <c r="Z67" s="131"/>
      <c r="AA67" s="113"/>
      <c r="AB67" s="113"/>
      <c r="AC67" s="113"/>
    </row>
    <row r="68" spans="1:29" ht="19.5" customHeight="1" x14ac:dyDescent="0.25">
      <c r="A68" s="158"/>
      <c r="B68" s="62" t="str">
        <f>Z5</f>
        <v>четверг</v>
      </c>
      <c r="C68" s="62" t="s">
        <v>23</v>
      </c>
      <c r="D68" s="143">
        <v>4</v>
      </c>
      <c r="E68" s="154" t="s">
        <v>41</v>
      </c>
      <c r="F68" s="107"/>
      <c r="G68" s="107"/>
      <c r="H68" s="107"/>
      <c r="I68" s="107"/>
      <c r="J68" s="107"/>
      <c r="K68" s="107"/>
      <c r="L68" s="107"/>
      <c r="M68" s="96"/>
      <c r="N68" s="10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104" t="s">
        <v>62</v>
      </c>
      <c r="AA68" s="78"/>
      <c r="AB68" s="78"/>
      <c r="AC68" s="78"/>
    </row>
    <row r="69" spans="1:29" ht="19.5" customHeight="1" x14ac:dyDescent="0.25">
      <c r="A69" s="158"/>
      <c r="B69" s="62">
        <f>Z6</f>
        <v>12</v>
      </c>
      <c r="C69" s="62" t="s">
        <v>47</v>
      </c>
      <c r="D69" s="144">
        <v>4</v>
      </c>
      <c r="E69" s="80" t="s">
        <v>74</v>
      </c>
      <c r="F69" s="79"/>
      <c r="G69" s="79"/>
      <c r="H69" s="79"/>
      <c r="I69" s="79"/>
      <c r="J69" s="79"/>
      <c r="K69" s="79"/>
      <c r="L69" s="79"/>
      <c r="M69" s="97"/>
      <c r="N69" s="79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84" t="s">
        <v>62</v>
      </c>
      <c r="AA69" s="78"/>
      <c r="AB69" s="78"/>
      <c r="AC69" s="78"/>
    </row>
    <row r="70" spans="1:29" ht="19.5" customHeight="1" thickBot="1" x14ac:dyDescent="0.25">
      <c r="A70" s="158"/>
      <c r="B70" s="63"/>
      <c r="C70" s="63" t="s">
        <v>48</v>
      </c>
      <c r="D70" s="145">
        <v>4</v>
      </c>
      <c r="E70" s="155" t="s">
        <v>38</v>
      </c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85" t="s">
        <v>62</v>
      </c>
      <c r="AA70" s="131"/>
      <c r="AB70" s="113"/>
      <c r="AC70" s="113"/>
    </row>
    <row r="71" spans="1:29" ht="19.5" customHeight="1" x14ac:dyDescent="0.25">
      <c r="A71" s="158"/>
      <c r="B71" s="62" t="str">
        <f>AA5</f>
        <v>пятница</v>
      </c>
      <c r="C71" s="62" t="s">
        <v>23</v>
      </c>
      <c r="D71" s="143">
        <v>4</v>
      </c>
      <c r="E71" s="115" t="s">
        <v>33</v>
      </c>
      <c r="F71" s="107"/>
      <c r="G71" s="107"/>
      <c r="H71" s="107"/>
      <c r="I71" s="107"/>
      <c r="J71" s="107"/>
      <c r="K71" s="107"/>
      <c r="L71" s="107"/>
      <c r="M71" s="96"/>
      <c r="N71" s="107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104" t="s">
        <v>49</v>
      </c>
      <c r="AB71" s="78"/>
      <c r="AC71" s="78"/>
    </row>
    <row r="72" spans="1:29" ht="19.5" customHeight="1" x14ac:dyDescent="0.25">
      <c r="A72" s="158"/>
      <c r="B72" s="62">
        <f>AA6</f>
        <v>13</v>
      </c>
      <c r="C72" s="62" t="s">
        <v>47</v>
      </c>
      <c r="D72" s="144">
        <v>4</v>
      </c>
      <c r="E72" s="80" t="s">
        <v>74</v>
      </c>
      <c r="F72" s="79"/>
      <c r="G72" s="79"/>
      <c r="H72" s="79"/>
      <c r="I72" s="79"/>
      <c r="J72" s="79"/>
      <c r="K72" s="79"/>
      <c r="L72" s="79"/>
      <c r="M72" s="97"/>
      <c r="N72" s="79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84" t="s">
        <v>49</v>
      </c>
      <c r="AB72" s="78"/>
      <c r="AC72" s="78"/>
    </row>
    <row r="73" spans="1:29" ht="19.5" customHeight="1" thickBot="1" x14ac:dyDescent="0.25">
      <c r="A73" s="158"/>
      <c r="B73" s="63"/>
      <c r="C73" s="63" t="s">
        <v>48</v>
      </c>
      <c r="D73" s="145">
        <v>4</v>
      </c>
      <c r="E73" s="156" t="s">
        <v>17</v>
      </c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85" t="s">
        <v>49</v>
      </c>
      <c r="AB73" s="131"/>
      <c r="AC73" s="113"/>
    </row>
    <row r="74" spans="1:29" ht="19.5" customHeight="1" x14ac:dyDescent="0.25">
      <c r="A74" s="158"/>
      <c r="B74" s="62" t="str">
        <f>AB5</f>
        <v>суббота</v>
      </c>
      <c r="C74" s="62" t="s">
        <v>23</v>
      </c>
      <c r="D74" s="143">
        <v>4</v>
      </c>
      <c r="E74" s="154" t="s">
        <v>41</v>
      </c>
      <c r="F74" s="107"/>
      <c r="G74" s="107"/>
      <c r="H74" s="107"/>
      <c r="I74" s="107"/>
      <c r="J74" s="107"/>
      <c r="K74" s="107"/>
      <c r="L74" s="107"/>
      <c r="M74" s="96"/>
      <c r="N74" s="107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104" t="s">
        <v>20</v>
      </c>
      <c r="AC74" s="78"/>
    </row>
    <row r="75" spans="1:29" ht="19.5" customHeight="1" x14ac:dyDescent="0.25">
      <c r="A75" s="158"/>
      <c r="B75" s="62">
        <f>AB6</f>
        <v>14</v>
      </c>
      <c r="C75" s="62" t="s">
        <v>47</v>
      </c>
      <c r="D75" s="144">
        <v>4</v>
      </c>
      <c r="E75" s="80" t="s">
        <v>74</v>
      </c>
      <c r="F75" s="79"/>
      <c r="G75" s="79"/>
      <c r="H75" s="79"/>
      <c r="I75" s="79"/>
      <c r="J75" s="79"/>
      <c r="K75" s="79"/>
      <c r="L75" s="79"/>
      <c r="M75" s="97"/>
      <c r="N75" s="79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84" t="s">
        <v>20</v>
      </c>
      <c r="AC75" s="78"/>
    </row>
    <row r="76" spans="1:29" ht="19.5" customHeight="1" thickBot="1" x14ac:dyDescent="0.25">
      <c r="A76" s="158"/>
      <c r="B76" s="63"/>
      <c r="C76" s="63" t="s">
        <v>48</v>
      </c>
      <c r="D76" s="145">
        <v>4</v>
      </c>
      <c r="E76" s="155" t="s">
        <v>38</v>
      </c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85" t="s">
        <v>20</v>
      </c>
      <c r="AC76" s="131"/>
    </row>
    <row r="77" spans="1:29" ht="19.5" customHeight="1" x14ac:dyDescent="0.25">
      <c r="A77" s="158"/>
      <c r="B77" s="62" t="str">
        <f>AC5</f>
        <v>воскресенье</v>
      </c>
      <c r="C77" s="62" t="s">
        <v>23</v>
      </c>
      <c r="D77" s="143"/>
      <c r="E77" s="124"/>
      <c r="F77" s="107"/>
      <c r="G77" s="107"/>
      <c r="H77" s="107"/>
      <c r="I77" s="107"/>
      <c r="J77" s="107"/>
      <c r="K77" s="107"/>
      <c r="L77" s="107"/>
      <c r="M77" s="96"/>
      <c r="N77" s="107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104"/>
    </row>
    <row r="78" spans="1:29" ht="19.5" customHeight="1" x14ac:dyDescent="0.25">
      <c r="B78" s="62">
        <f>AC6</f>
        <v>15</v>
      </c>
      <c r="C78" s="62" t="s">
        <v>47</v>
      </c>
      <c r="D78" s="144"/>
      <c r="E78" s="80"/>
      <c r="F78" s="79"/>
      <c r="G78" s="79"/>
      <c r="H78" s="79"/>
      <c r="I78" s="79"/>
      <c r="J78" s="79"/>
      <c r="K78" s="79"/>
      <c r="L78" s="79"/>
      <c r="M78" s="97"/>
      <c r="N78" s="79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84"/>
    </row>
    <row r="79" spans="1:29" ht="19.5" customHeight="1" thickBot="1" x14ac:dyDescent="0.3">
      <c r="B79" s="63"/>
      <c r="C79" s="63" t="s">
        <v>48</v>
      </c>
      <c r="D79" s="145"/>
      <c r="E79" s="126"/>
      <c r="F79" s="79"/>
      <c r="G79" s="79"/>
      <c r="H79" s="79"/>
      <c r="I79" s="79"/>
      <c r="J79" s="79"/>
      <c r="K79" s="79"/>
      <c r="L79" s="79"/>
      <c r="M79" s="97"/>
      <c r="N79" s="79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85"/>
    </row>
    <row r="80" spans="1:29" ht="19.5" customHeight="1" x14ac:dyDescent="0.2"/>
    <row r="81" ht="19.5" customHeight="1" x14ac:dyDescent="0.2"/>
    <row r="82" ht="19.5" customHeight="1" x14ac:dyDescent="0.2"/>
    <row r="83" ht="19.5" customHeight="1" x14ac:dyDescent="0.2"/>
    <row r="84" ht="19.5" customHeight="1" x14ac:dyDescent="0.2"/>
    <row r="85" ht="19.5" customHeight="1" x14ac:dyDescent="0.2"/>
    <row r="86" ht="19.5" customHeight="1" x14ac:dyDescent="0.2"/>
    <row r="87" ht="19.5" customHeight="1" x14ac:dyDescent="0.2"/>
  </sheetData>
  <mergeCells count="4">
    <mergeCell ref="A29:A77"/>
    <mergeCell ref="D2:J2"/>
    <mergeCell ref="F3:H3"/>
    <mergeCell ref="A11:A28"/>
  </mergeCells>
  <phoneticPr fontId="0" type="noConversion"/>
  <pageMargins left="0.70866141732283472" right="0.70866141732283472" top="0" bottom="0" header="0.31496062992125984" footer="0.31496062992125984"/>
  <pageSetup paperSize="9" scale="37" fitToWidth="2" orientation="portrait" useFirstPageNumber="1" r:id="rId1"/>
  <headerFooter alignWithMargins="0"/>
  <rowBreaks count="1" manualBreakCount="1">
    <brk id="5" max="16383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69"/>
  <sheetViews>
    <sheetView tabSelected="1" showOutlineSymbols="0" defaultGridColor="0" view="pageBreakPreview" topLeftCell="A10" colorId="21" zoomScale="85" zoomScaleNormal="70" zoomScaleSheetLayoutView="85" workbookViewId="0">
      <selection activeCell="G39" sqref="G39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3" width="10.1640625" customWidth="1"/>
    <col min="14" max="14" width="14.332031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thickBot="1" x14ac:dyDescent="0.25">
      <c r="B1" s="23">
        <v>6</v>
      </c>
      <c r="C1" s="23">
        <v>8</v>
      </c>
      <c r="D1" s="23">
        <v>8</v>
      </c>
      <c r="E1" s="23">
        <v>8</v>
      </c>
      <c r="F1" s="23">
        <v>10</v>
      </c>
      <c r="G1" s="23">
        <v>8</v>
      </c>
      <c r="H1" s="23">
        <v>5</v>
      </c>
      <c r="I1" s="23">
        <v>8</v>
      </c>
      <c r="J1" s="23">
        <v>5</v>
      </c>
      <c r="K1" s="23">
        <v>8</v>
      </c>
      <c r="L1" s="23">
        <v>5</v>
      </c>
      <c r="M1" s="23">
        <v>8</v>
      </c>
      <c r="N1" s="23">
        <v>8</v>
      </c>
      <c r="O1" s="23">
        <v>6</v>
      </c>
      <c r="P1" s="23">
        <v>6</v>
      </c>
      <c r="Q1" s="23">
        <v>14</v>
      </c>
      <c r="R1" s="23">
        <v>8</v>
      </c>
      <c r="S1" s="23">
        <v>6</v>
      </c>
      <c r="T1" s="23">
        <v>9</v>
      </c>
    </row>
    <row r="2" spans="1:94" ht="18" customHeight="1" thickBot="1" x14ac:dyDescent="0.25">
      <c r="A2" s="3"/>
      <c r="B2" s="3"/>
      <c r="C2" s="3"/>
      <c r="D2" s="47" t="s">
        <v>54</v>
      </c>
      <c r="E2" s="47"/>
      <c r="F2" s="47"/>
      <c r="G2" s="47"/>
      <c r="H2" s="22"/>
      <c r="I2" s="22" t="s">
        <v>36</v>
      </c>
      <c r="J2" s="22"/>
      <c r="K2" s="23"/>
      <c r="L2" s="23"/>
      <c r="M2" s="23"/>
      <c r="N2" s="23"/>
      <c r="O2" s="23"/>
      <c r="P2" s="23"/>
      <c r="Q2" s="142" t="s">
        <v>71</v>
      </c>
      <c r="R2" s="147">
        <f>График!C2</f>
        <v>3</v>
      </c>
      <c r="S2" s="23"/>
      <c r="T2" s="23"/>
    </row>
    <row r="3" spans="1:94" ht="12.75" customHeight="1" x14ac:dyDescent="0.25">
      <c r="B3" s="23"/>
      <c r="C3" s="23"/>
      <c r="D3" s="23"/>
      <c r="E3" s="23"/>
      <c r="F3" s="23"/>
      <c r="G3" s="5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94" ht="17.25" customHeight="1" thickBot="1" x14ac:dyDescent="0.3">
      <c r="B4" s="58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R4" s="54"/>
      <c r="S4" s="54"/>
      <c r="T4" s="45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</row>
    <row r="5" spans="1:94" ht="35.25" customHeight="1" thickTop="1" thickBot="1" x14ac:dyDescent="0.3">
      <c r="B5" s="170" t="s">
        <v>69</v>
      </c>
      <c r="C5" s="170"/>
      <c r="D5" s="170"/>
      <c r="E5" s="170"/>
      <c r="F5" s="170"/>
      <c r="G5" s="170"/>
      <c r="H5" s="170"/>
      <c r="I5" s="172"/>
      <c r="J5" s="20">
        <v>1</v>
      </c>
      <c r="K5" s="171" t="s">
        <v>70</v>
      </c>
      <c r="L5" s="163"/>
      <c r="M5" s="163"/>
      <c r="N5" s="163"/>
      <c r="O5" s="162" t="s">
        <v>57</v>
      </c>
      <c r="P5" s="162"/>
      <c r="Q5" s="162"/>
      <c r="R5" s="162"/>
      <c r="S5" s="17"/>
      <c r="T5" s="1"/>
      <c r="U5" s="1"/>
      <c r="V5" s="1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</row>
    <row r="6" spans="1:94" ht="18" customHeight="1" thickTop="1" x14ac:dyDescent="0.25">
      <c r="B6" s="5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</row>
    <row r="7" spans="1:94" ht="18" customHeight="1" thickBot="1" x14ac:dyDescent="0.3">
      <c r="B7" s="58"/>
      <c r="C7" s="54"/>
      <c r="D7" s="54"/>
      <c r="E7" s="54"/>
      <c r="F7" s="54"/>
      <c r="G7" s="54" t="s">
        <v>17</v>
      </c>
      <c r="H7" s="54"/>
      <c r="I7" s="54" t="s">
        <v>38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</row>
    <row r="8" spans="1:94" ht="18" customHeight="1" thickTop="1" thickBot="1" x14ac:dyDescent="0.3">
      <c r="B8" s="19">
        <v>1</v>
      </c>
      <c r="C8" s="165" t="s">
        <v>61</v>
      </c>
      <c r="D8" s="165"/>
      <c r="E8" s="12">
        <f>SUM(G8,I8,K8)</f>
        <v>0</v>
      </c>
      <c r="F8" s="57" t="s">
        <v>0</v>
      </c>
      <c r="G8" s="5">
        <v>0</v>
      </c>
      <c r="H8" s="57" t="s">
        <v>18</v>
      </c>
      <c r="I8" s="6">
        <v>0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</row>
    <row r="9" spans="1:94" ht="18" customHeight="1" thickTop="1" x14ac:dyDescent="0.25">
      <c r="B9" s="58"/>
      <c r="C9" s="54"/>
      <c r="D9" s="54"/>
      <c r="E9" s="12"/>
      <c r="F9" s="57"/>
      <c r="G9" s="38"/>
      <c r="H9" s="57"/>
      <c r="I9" s="4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</row>
    <row r="10" spans="1:94" ht="18" customHeight="1" x14ac:dyDescent="0.25">
      <c r="B10" s="58"/>
      <c r="C10" s="54"/>
      <c r="D10" s="54"/>
      <c r="E10" s="12"/>
      <c r="F10" s="57"/>
      <c r="G10" s="38"/>
      <c r="H10" s="57"/>
      <c r="I10" s="38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94" ht="18" customHeight="1" x14ac:dyDescent="0.25">
      <c r="B11" s="58">
        <v>2</v>
      </c>
      <c r="C11" s="163" t="s">
        <v>13</v>
      </c>
      <c r="D11" s="163"/>
      <c r="E11" s="37"/>
      <c r="F11" s="163" t="s">
        <v>24</v>
      </c>
      <c r="G11" s="163"/>
      <c r="H11" s="163"/>
      <c r="I11" s="163"/>
      <c r="J11" s="163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</row>
    <row r="12" spans="1:94" ht="18" customHeight="1" x14ac:dyDescent="0.25">
      <c r="B12" s="58"/>
      <c r="C12" s="54"/>
      <c r="D12" s="54"/>
      <c r="E12" s="37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94" ht="18" customHeight="1" thickBot="1" x14ac:dyDescent="0.3">
      <c r="B13" s="58"/>
      <c r="C13" s="54"/>
      <c r="D13" s="54"/>
      <c r="E13" s="12"/>
      <c r="F13" s="54"/>
      <c r="G13" s="44" t="s">
        <v>58</v>
      </c>
      <c r="H13" s="54"/>
      <c r="I13" s="44" t="s">
        <v>32</v>
      </c>
      <c r="J13" s="54"/>
      <c r="K13" s="54" t="s">
        <v>56</v>
      </c>
      <c r="L13" s="54"/>
      <c r="M13" s="54" t="s">
        <v>74</v>
      </c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94" ht="18" customHeight="1" thickTop="1" thickBot="1" x14ac:dyDescent="0.3">
      <c r="B14" s="50">
        <v>3</v>
      </c>
      <c r="C14" s="164" t="s">
        <v>12</v>
      </c>
      <c r="D14" s="164"/>
      <c r="E14" s="12">
        <f>SUM(G14,I14,K14,M14)</f>
        <v>0</v>
      </c>
      <c r="F14" s="57" t="s">
        <v>0</v>
      </c>
      <c r="G14" s="7">
        <v>0</v>
      </c>
      <c r="H14" s="57" t="s">
        <v>18</v>
      </c>
      <c r="I14" s="25">
        <v>0</v>
      </c>
      <c r="J14" s="57" t="s">
        <v>18</v>
      </c>
      <c r="K14" s="64">
        <v>0</v>
      </c>
      <c r="L14" s="70" t="s">
        <v>18</v>
      </c>
      <c r="M14" s="157">
        <v>0</v>
      </c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94" ht="18" customHeight="1" thickTop="1" x14ac:dyDescent="0.25">
      <c r="B15" s="58"/>
      <c r="C15" s="54"/>
      <c r="D15" s="54"/>
      <c r="E15" s="12"/>
      <c r="F15" s="57"/>
      <c r="G15" s="44"/>
      <c r="H15" s="57"/>
      <c r="I15" s="44"/>
      <c r="J15" s="57"/>
      <c r="K15" s="4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94" ht="18" customHeight="1" x14ac:dyDescent="0.25">
      <c r="B16" s="58"/>
      <c r="C16" s="54"/>
      <c r="D16" s="54"/>
      <c r="E16" s="12"/>
      <c r="F16" s="57"/>
      <c r="G16" s="44"/>
      <c r="H16" s="57"/>
      <c r="I16" s="4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2:44" ht="18" customHeight="1" x14ac:dyDescent="0.25">
      <c r="B17" s="58">
        <v>4</v>
      </c>
      <c r="C17" s="163" t="s">
        <v>13</v>
      </c>
      <c r="D17" s="163"/>
      <c r="E17" s="37"/>
      <c r="F17" s="163" t="s">
        <v>24</v>
      </c>
      <c r="G17" s="163"/>
      <c r="H17" s="163"/>
      <c r="I17" s="163"/>
      <c r="J17" s="16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2:44" ht="18" customHeight="1" x14ac:dyDescent="0.25">
      <c r="B18" s="58"/>
      <c r="C18" s="54"/>
      <c r="D18" s="54"/>
      <c r="E18" s="37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2:44" ht="18" customHeight="1" thickBot="1" x14ac:dyDescent="0.3">
      <c r="B19" s="58"/>
      <c r="C19" s="54"/>
      <c r="D19" s="54"/>
      <c r="E19" s="12"/>
      <c r="F19" s="54"/>
      <c r="G19" s="44" t="s">
        <v>33</v>
      </c>
      <c r="H19" s="54"/>
      <c r="I19" s="44" t="s">
        <v>41</v>
      </c>
      <c r="J19" s="54"/>
      <c r="K19" s="54" t="s">
        <v>53</v>
      </c>
      <c r="L19" s="54"/>
      <c r="M19" s="102" t="s">
        <v>22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2:44" ht="18" customHeight="1" thickTop="1" thickBot="1" x14ac:dyDescent="0.3">
      <c r="B20" s="24">
        <v>5</v>
      </c>
      <c r="C20" s="167" t="s">
        <v>60</v>
      </c>
      <c r="D20" s="167"/>
      <c r="E20" s="12">
        <f>SUM(G20,I20,K20)</f>
        <v>0</v>
      </c>
      <c r="F20" s="15" t="s">
        <v>0</v>
      </c>
      <c r="G20" s="11">
        <v>0</v>
      </c>
      <c r="H20" s="57" t="s">
        <v>18</v>
      </c>
      <c r="I20" s="16">
        <v>0</v>
      </c>
      <c r="J20" s="57" t="s">
        <v>18</v>
      </c>
      <c r="K20" s="7">
        <v>0</v>
      </c>
      <c r="L20" s="103" t="s">
        <v>18</v>
      </c>
      <c r="M20" s="12">
        <f>G20+I20</f>
        <v>0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2:44" ht="18" customHeight="1" thickTop="1" x14ac:dyDescent="0.25">
      <c r="B21" s="58"/>
      <c r="C21" s="54"/>
      <c r="D21" s="54"/>
      <c r="E21" s="12"/>
      <c r="F21" s="57"/>
      <c r="G21" s="12"/>
      <c r="H21" s="57"/>
      <c r="I21" s="12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2:44" ht="18" customHeight="1" x14ac:dyDescent="0.25">
      <c r="B22" s="58"/>
      <c r="C22" s="54" t="s">
        <v>59</v>
      </c>
      <c r="D22" s="54"/>
      <c r="E22" s="12">
        <f>SUM(E8,E14,E20)</f>
        <v>0</v>
      </c>
      <c r="F22" s="57"/>
      <c r="G22" s="12"/>
      <c r="H22" s="57"/>
      <c r="I22" s="168" t="s">
        <v>25</v>
      </c>
      <c r="J22" s="168"/>
      <c r="K22" s="169" t="s">
        <v>67</v>
      </c>
      <c r="L22" s="169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2:44" ht="18" customHeight="1" x14ac:dyDescent="0.25">
      <c r="B23" s="58"/>
      <c r="C23" s="54"/>
      <c r="D23" s="54"/>
      <c r="E23" s="54"/>
      <c r="F23" s="54"/>
      <c r="G23" s="54"/>
      <c r="H23" s="2"/>
      <c r="I23" s="168" t="s">
        <v>66</v>
      </c>
      <c r="J23" s="168"/>
      <c r="K23" s="168" t="s">
        <v>68</v>
      </c>
      <c r="L23" s="168"/>
      <c r="M23" s="168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2:44" ht="18" customHeight="1" x14ac:dyDescent="0.25">
      <c r="B24" s="58"/>
      <c r="C24" s="54"/>
      <c r="D24" s="54"/>
      <c r="E24" s="54"/>
      <c r="F24" s="54"/>
      <c r="G24" s="54"/>
      <c r="H24" s="54"/>
      <c r="I24" s="57"/>
      <c r="J24" s="54"/>
      <c r="K24" s="169"/>
      <c r="L24" s="169"/>
      <c r="M24" s="54"/>
      <c r="N24" s="54"/>
      <c r="O24" s="54"/>
      <c r="P24" s="54"/>
      <c r="Q24" s="163" t="s">
        <v>5</v>
      </c>
      <c r="R24" s="163"/>
      <c r="S24" s="163"/>
      <c r="T24" s="54" t="s">
        <v>2</v>
      </c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2:44" ht="18" customHeight="1" x14ac:dyDescent="0.25">
      <c r="B25" s="58"/>
      <c r="C25" s="54"/>
      <c r="D25" s="54"/>
      <c r="E25" s="54"/>
      <c r="F25" s="54"/>
      <c r="G25" s="54"/>
      <c r="H25" s="54"/>
      <c r="I25" s="57"/>
      <c r="J25" s="54"/>
      <c r="K25" s="57"/>
      <c r="L25" s="57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2:44" ht="18" customHeight="1" x14ac:dyDescent="0.25">
      <c r="B26" s="39">
        <v>1</v>
      </c>
      <c r="C26" s="21" t="s">
        <v>23</v>
      </c>
      <c r="D26" s="21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2:44" ht="18" customHeight="1" x14ac:dyDescent="0.25">
      <c r="B27" s="58"/>
      <c r="C27" s="9">
        <v>1</v>
      </c>
      <c r="D27" s="166" t="s">
        <v>33</v>
      </c>
      <c r="E27" s="166"/>
      <c r="F27" s="166"/>
      <c r="G27" s="12">
        <v>80</v>
      </c>
      <c r="H27" s="57" t="s">
        <v>42</v>
      </c>
      <c r="I27" s="28">
        <f>G20</f>
        <v>0</v>
      </c>
      <c r="J27" s="57" t="s">
        <v>42</v>
      </c>
      <c r="K27" s="12">
        <f>J5</f>
        <v>1</v>
      </c>
      <c r="L27" s="57" t="s">
        <v>0</v>
      </c>
      <c r="M27" s="58">
        <f t="shared" ref="M27:M32" si="0">PRODUCT(G27,I27,K27)</f>
        <v>0</v>
      </c>
      <c r="N27" s="58"/>
      <c r="O27" s="54"/>
      <c r="P27" s="54"/>
      <c r="Q27" s="12">
        <f>M27</f>
        <v>0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</row>
    <row r="28" spans="2:44" ht="18" customHeight="1" x14ac:dyDescent="0.25">
      <c r="B28" s="58"/>
      <c r="C28" s="9">
        <v>2</v>
      </c>
      <c r="D28" s="165" t="s">
        <v>41</v>
      </c>
      <c r="E28" s="165"/>
      <c r="F28" s="165"/>
      <c r="G28" s="12">
        <v>80</v>
      </c>
      <c r="H28" s="57" t="s">
        <v>42</v>
      </c>
      <c r="I28" s="46">
        <f>I20</f>
        <v>0</v>
      </c>
      <c r="J28" s="57" t="s">
        <v>42</v>
      </c>
      <c r="K28" s="12">
        <f>J5</f>
        <v>1</v>
      </c>
      <c r="L28" s="57" t="s">
        <v>0</v>
      </c>
      <c r="M28" s="58">
        <f t="shared" si="0"/>
        <v>0</v>
      </c>
      <c r="N28" s="58"/>
      <c r="O28" s="54"/>
      <c r="P28" s="54"/>
      <c r="Q28" s="12">
        <f>M28</f>
        <v>0</v>
      </c>
      <c r="R28" s="54"/>
      <c r="S28" s="54"/>
      <c r="T28" s="45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2:44" ht="18" customHeight="1" thickBot="1" x14ac:dyDescent="0.3">
      <c r="B29" s="58"/>
      <c r="C29" s="9">
        <v>3</v>
      </c>
      <c r="D29" s="54" t="s">
        <v>22</v>
      </c>
      <c r="E29" s="54"/>
      <c r="F29" s="54"/>
      <c r="G29" s="12">
        <v>0</v>
      </c>
      <c r="H29" s="57" t="s">
        <v>42</v>
      </c>
      <c r="I29" s="29">
        <f>M20</f>
        <v>0</v>
      </c>
      <c r="J29" s="57" t="s">
        <v>42</v>
      </c>
      <c r="K29" s="12">
        <f>J5</f>
        <v>1</v>
      </c>
      <c r="L29" s="57" t="s">
        <v>0</v>
      </c>
      <c r="M29" s="58">
        <f t="shared" si="0"/>
        <v>0</v>
      </c>
      <c r="N29" s="58"/>
      <c r="O29" s="54"/>
      <c r="P29" s="54"/>
      <c r="Q29" s="12">
        <f>M29</f>
        <v>0</v>
      </c>
      <c r="R29" s="54"/>
      <c r="S29" s="54"/>
      <c r="T29" s="45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</row>
    <row r="30" spans="2:44" ht="18" customHeight="1" thickTop="1" thickBot="1" x14ac:dyDescent="0.3">
      <c r="B30" s="58"/>
      <c r="C30" s="9">
        <v>4</v>
      </c>
      <c r="D30" s="66" t="s">
        <v>53</v>
      </c>
      <c r="E30" s="66"/>
      <c r="F30" s="54"/>
      <c r="G30" s="12">
        <v>80</v>
      </c>
      <c r="H30" s="57" t="s">
        <v>42</v>
      </c>
      <c r="I30" s="29">
        <f>K20</f>
        <v>0</v>
      </c>
      <c r="J30" s="57" t="s">
        <v>42</v>
      </c>
      <c r="K30" s="12">
        <f>J5</f>
        <v>1</v>
      </c>
      <c r="L30" s="57" t="s">
        <v>0</v>
      </c>
      <c r="M30" s="58">
        <f t="shared" si="0"/>
        <v>0</v>
      </c>
      <c r="N30" s="58"/>
      <c r="O30" s="54"/>
      <c r="P30" s="54"/>
      <c r="Q30" s="12">
        <f>M30</f>
        <v>0</v>
      </c>
      <c r="R30" s="54"/>
      <c r="S30" s="54"/>
      <c r="T30" s="45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2:44" ht="18" customHeight="1" thickTop="1" x14ac:dyDescent="0.25">
      <c r="B31" s="58"/>
      <c r="C31" s="9">
        <v>5</v>
      </c>
      <c r="D31" s="163" t="s">
        <v>40</v>
      </c>
      <c r="E31" s="163"/>
      <c r="F31" s="163"/>
      <c r="G31" s="12">
        <v>100</v>
      </c>
      <c r="H31" s="57" t="s">
        <v>42</v>
      </c>
      <c r="I31" s="12">
        <f>E20</f>
        <v>0</v>
      </c>
      <c r="J31" s="57" t="s">
        <v>42</v>
      </c>
      <c r="K31" s="12">
        <f>J5</f>
        <v>1</v>
      </c>
      <c r="L31" s="57" t="s">
        <v>0</v>
      </c>
      <c r="M31" s="58">
        <f t="shared" si="0"/>
        <v>0</v>
      </c>
      <c r="N31" s="34">
        <v>338</v>
      </c>
      <c r="O31" s="48"/>
      <c r="P31" s="48"/>
      <c r="Q31" s="14">
        <f>PRODUCT(M31)/N31</f>
        <v>0</v>
      </c>
      <c r="R31" s="54" t="s">
        <v>26</v>
      </c>
      <c r="S31" s="67">
        <f>ROUNDUP(Q31, 0)</f>
        <v>0</v>
      </c>
      <c r="T31" s="45"/>
      <c r="U31" s="54"/>
      <c r="V31" s="54"/>
      <c r="W31" s="54"/>
      <c r="X31" s="1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2:44" ht="18" customHeight="1" x14ac:dyDescent="0.25">
      <c r="B32" s="58"/>
      <c r="C32" s="9">
        <v>6</v>
      </c>
      <c r="D32" s="163" t="s">
        <v>27</v>
      </c>
      <c r="E32" s="163"/>
      <c r="F32" s="163"/>
      <c r="G32" s="12">
        <v>2</v>
      </c>
      <c r="H32" s="57" t="s">
        <v>42</v>
      </c>
      <c r="I32" s="12">
        <f>E20</f>
        <v>0</v>
      </c>
      <c r="J32" s="57" t="s">
        <v>42</v>
      </c>
      <c r="K32" s="12">
        <f>J5</f>
        <v>1</v>
      </c>
      <c r="L32" s="57" t="s">
        <v>0</v>
      </c>
      <c r="M32" s="58">
        <f t="shared" si="0"/>
        <v>0</v>
      </c>
      <c r="N32" s="57"/>
      <c r="O32" s="12"/>
      <c r="P32" s="57"/>
      <c r="Q32" s="12"/>
      <c r="R32" s="54"/>
      <c r="S32" s="54"/>
      <c r="T32" s="45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2:44" ht="18" customHeight="1" x14ac:dyDescent="0.25">
      <c r="B33" s="58"/>
      <c r="C33" s="9">
        <v>7</v>
      </c>
      <c r="D33" s="163" t="s">
        <v>35</v>
      </c>
      <c r="E33" s="163"/>
      <c r="F33" s="163"/>
      <c r="G33" s="12"/>
      <c r="H33" s="57"/>
      <c r="I33" s="12"/>
      <c r="J33" s="57"/>
      <c r="K33" s="12"/>
      <c r="L33" s="57"/>
      <c r="M33" s="58"/>
      <c r="N33" s="58"/>
      <c r="O33" s="54"/>
      <c r="P33" s="54"/>
      <c r="Q33" s="12"/>
      <c r="R33" s="54"/>
      <c r="S33" s="54"/>
      <c r="T33" s="45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</row>
    <row r="34" spans="2:44" ht="18" customHeight="1" x14ac:dyDescent="0.25">
      <c r="B34" s="70"/>
      <c r="C34" s="9"/>
      <c r="D34" s="71"/>
      <c r="E34" s="71"/>
      <c r="F34" s="71"/>
      <c r="G34" s="12"/>
      <c r="H34" s="72"/>
      <c r="I34" s="12"/>
      <c r="J34" s="72"/>
      <c r="K34" s="12"/>
      <c r="L34" s="72"/>
      <c r="M34" s="70"/>
      <c r="N34" s="70"/>
      <c r="O34" s="71"/>
      <c r="P34" s="71"/>
      <c r="Q34" s="12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</row>
    <row r="35" spans="2:44" ht="18" customHeight="1" x14ac:dyDescent="0.25">
      <c r="B35" s="58">
        <v>2</v>
      </c>
      <c r="C35" s="163" t="s">
        <v>13</v>
      </c>
      <c r="D35" s="16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12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</row>
    <row r="36" spans="2:44" ht="18" customHeight="1" x14ac:dyDescent="0.25"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12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</row>
    <row r="37" spans="2:44" ht="18" customHeight="1" x14ac:dyDescent="0.25">
      <c r="B37" s="50">
        <v>3</v>
      </c>
      <c r="C37" s="164" t="s">
        <v>12</v>
      </c>
      <c r="D37" s="164"/>
      <c r="E37" s="54"/>
      <c r="F37" s="163" t="s">
        <v>7</v>
      </c>
      <c r="G37" s="163"/>
      <c r="H37" s="163"/>
      <c r="I37" s="163"/>
      <c r="J37" s="163"/>
      <c r="K37" s="54"/>
      <c r="L37" s="54"/>
      <c r="M37" s="54"/>
      <c r="N37" s="54"/>
      <c r="O37" s="54"/>
      <c r="P37" s="54"/>
      <c r="Q37" s="12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</row>
    <row r="38" spans="2:44" ht="18" customHeight="1" x14ac:dyDescent="0.25">
      <c r="B38" s="58"/>
      <c r="C38" s="9">
        <v>1</v>
      </c>
      <c r="D38" s="163" t="s">
        <v>15</v>
      </c>
      <c r="E38" s="163"/>
      <c r="F38" s="163"/>
      <c r="G38" s="12">
        <v>100</v>
      </c>
      <c r="H38" s="57" t="s">
        <v>42</v>
      </c>
      <c r="I38" s="12">
        <f>E14</f>
        <v>0</v>
      </c>
      <c r="J38" s="57" t="s">
        <v>42</v>
      </c>
      <c r="K38" s="12">
        <f>J5</f>
        <v>1</v>
      </c>
      <c r="L38" s="57" t="s">
        <v>0</v>
      </c>
      <c r="M38" s="58">
        <f t="shared" ref="M38:M43" si="1">PRODUCT(G38,I38,K38)</f>
        <v>0</v>
      </c>
      <c r="N38" s="54"/>
      <c r="O38" s="54"/>
      <c r="P38" s="54"/>
      <c r="Q38" s="12">
        <f>M38</f>
        <v>0</v>
      </c>
      <c r="R38" s="54"/>
      <c r="S38" s="54"/>
      <c r="T38" s="31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2:44" ht="18" customHeight="1" x14ac:dyDescent="0.25">
      <c r="B39" s="58"/>
      <c r="C39" s="9">
        <v>2</v>
      </c>
      <c r="D39" s="56" t="s">
        <v>45</v>
      </c>
      <c r="E39" s="56"/>
      <c r="F39" s="54"/>
      <c r="G39" s="18">
        <v>0.5</v>
      </c>
      <c r="H39" s="57" t="s">
        <v>42</v>
      </c>
      <c r="I39" s="12">
        <f>G14</f>
        <v>0</v>
      </c>
      <c r="J39" s="57" t="s">
        <v>42</v>
      </c>
      <c r="K39" s="12">
        <f>J5</f>
        <v>1</v>
      </c>
      <c r="L39" s="57" t="s">
        <v>0</v>
      </c>
      <c r="M39" s="58">
        <f t="shared" si="1"/>
        <v>0</v>
      </c>
      <c r="N39" s="54"/>
      <c r="O39" s="54"/>
      <c r="P39" s="54"/>
      <c r="Q39" s="12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spans="2:44" ht="18" customHeight="1" thickBot="1" x14ac:dyDescent="0.3">
      <c r="B40" s="58"/>
      <c r="C40" s="9">
        <v>3</v>
      </c>
      <c r="D40" s="41" t="s">
        <v>32</v>
      </c>
      <c r="E40" s="41"/>
      <c r="F40" s="54"/>
      <c r="G40" s="18">
        <v>0.5</v>
      </c>
      <c r="H40" s="57" t="s">
        <v>42</v>
      </c>
      <c r="I40" s="12">
        <f>I14</f>
        <v>0</v>
      </c>
      <c r="J40" s="57" t="s">
        <v>42</v>
      </c>
      <c r="K40" s="12">
        <f>J5</f>
        <v>1</v>
      </c>
      <c r="L40" s="57" t="s">
        <v>0</v>
      </c>
      <c r="M40" s="58">
        <f t="shared" si="1"/>
        <v>0</v>
      </c>
      <c r="N40" s="54"/>
      <c r="O40" s="54"/>
      <c r="P40" s="54"/>
      <c r="Q40" s="12"/>
      <c r="R40" s="54"/>
      <c r="S40" s="54"/>
      <c r="T40" s="54"/>
      <c r="U40" s="54"/>
      <c r="V40" s="54"/>
    </row>
    <row r="41" spans="2:44" ht="18" customHeight="1" thickTop="1" thickBot="1" x14ac:dyDescent="0.3">
      <c r="B41" s="58"/>
      <c r="C41" s="9">
        <v>4</v>
      </c>
      <c r="D41" s="65" t="s">
        <v>56</v>
      </c>
      <c r="E41" s="65"/>
      <c r="F41" s="54"/>
      <c r="G41" s="18">
        <v>0.5</v>
      </c>
      <c r="H41" s="57" t="s">
        <v>42</v>
      </c>
      <c r="I41" s="12">
        <f>K14</f>
        <v>0</v>
      </c>
      <c r="J41" s="57" t="s">
        <v>42</v>
      </c>
      <c r="K41" s="12">
        <f>J5</f>
        <v>1</v>
      </c>
      <c r="L41" s="57" t="s">
        <v>0</v>
      </c>
      <c r="M41" s="58">
        <f t="shared" si="1"/>
        <v>0</v>
      </c>
      <c r="N41" s="54"/>
      <c r="O41" s="54"/>
      <c r="P41" s="54"/>
      <c r="Q41" s="12"/>
      <c r="R41" s="54"/>
      <c r="S41" s="54"/>
      <c r="T41" s="54"/>
      <c r="U41" s="54"/>
      <c r="V41" s="54"/>
    </row>
    <row r="42" spans="2:44" ht="18" customHeight="1" thickTop="1" x14ac:dyDescent="0.25">
      <c r="B42" s="58"/>
      <c r="C42" s="9">
        <v>5</v>
      </c>
      <c r="D42" s="163" t="s">
        <v>21</v>
      </c>
      <c r="E42" s="163"/>
      <c r="F42" s="163"/>
      <c r="G42" s="12">
        <v>2</v>
      </c>
      <c r="H42" s="57" t="s">
        <v>42</v>
      </c>
      <c r="I42" s="12">
        <f>E14</f>
        <v>0</v>
      </c>
      <c r="J42" s="57" t="s">
        <v>42</v>
      </c>
      <c r="K42" s="12">
        <f>J5</f>
        <v>1</v>
      </c>
      <c r="L42" s="57" t="s">
        <v>0</v>
      </c>
      <c r="M42" s="58">
        <f t="shared" si="1"/>
        <v>0</v>
      </c>
      <c r="N42" s="54"/>
      <c r="O42" s="54"/>
      <c r="P42" s="54"/>
      <c r="Q42" s="12">
        <f>PRODUCT(20,M42)</f>
        <v>0</v>
      </c>
      <c r="R42" s="54"/>
      <c r="S42" s="54"/>
      <c r="T42" s="54"/>
      <c r="U42" s="54"/>
      <c r="V42" s="54"/>
    </row>
    <row r="43" spans="2:44" ht="18" customHeight="1" x14ac:dyDescent="0.25">
      <c r="B43" s="58"/>
      <c r="C43" s="9">
        <v>6</v>
      </c>
      <c r="D43" s="163" t="s">
        <v>8</v>
      </c>
      <c r="E43" s="163"/>
      <c r="F43" s="163"/>
      <c r="G43" s="14">
        <v>0.25</v>
      </c>
      <c r="H43" s="57" t="s">
        <v>42</v>
      </c>
      <c r="I43" s="12">
        <f>E14</f>
        <v>0</v>
      </c>
      <c r="J43" s="57" t="s">
        <v>42</v>
      </c>
      <c r="K43" s="12">
        <f>J5</f>
        <v>1</v>
      </c>
      <c r="L43" s="57" t="s">
        <v>0</v>
      </c>
      <c r="M43" s="18">
        <f t="shared" si="1"/>
        <v>0</v>
      </c>
      <c r="N43" s="57"/>
      <c r="O43" s="54"/>
      <c r="P43" s="54"/>
      <c r="Q43" s="12">
        <f>M43</f>
        <v>0</v>
      </c>
      <c r="R43" s="54" t="s">
        <v>9</v>
      </c>
      <c r="S43" s="54"/>
      <c r="T43" s="13"/>
      <c r="U43" s="54"/>
      <c r="V43" s="54"/>
    </row>
    <row r="44" spans="2:44" ht="18" customHeight="1" x14ac:dyDescent="0.25">
      <c r="B44" s="58"/>
      <c r="C44" s="9">
        <v>7</v>
      </c>
      <c r="D44" s="163" t="s">
        <v>35</v>
      </c>
      <c r="E44" s="163"/>
      <c r="F44" s="163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12"/>
      <c r="R44" s="54"/>
      <c r="S44" s="54"/>
      <c r="T44" s="43"/>
      <c r="U44" s="54"/>
      <c r="V44" s="54"/>
    </row>
    <row r="45" spans="2:44" ht="18" customHeight="1" x14ac:dyDescent="0.25">
      <c r="B45" s="70"/>
      <c r="C45" s="9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12"/>
      <c r="R45" s="71"/>
      <c r="S45" s="71"/>
      <c r="T45" s="71"/>
      <c r="U45" s="71"/>
      <c r="V45" s="71"/>
    </row>
    <row r="46" spans="2:44" ht="18" customHeight="1" x14ac:dyDescent="0.25">
      <c r="B46" s="58">
        <v>4</v>
      </c>
      <c r="C46" s="163" t="s">
        <v>13</v>
      </c>
      <c r="D46" s="163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2"/>
      <c r="R46" s="54"/>
      <c r="S46" s="54"/>
      <c r="T46" s="54"/>
      <c r="U46" s="54"/>
      <c r="V46" s="54"/>
    </row>
    <row r="47" spans="2:44" ht="18" customHeight="1" x14ac:dyDescent="0.25">
      <c r="B47" s="70"/>
      <c r="C47" s="9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12"/>
      <c r="R47" s="71"/>
      <c r="S47" s="71"/>
      <c r="T47" s="71"/>
      <c r="U47" s="71"/>
      <c r="V47" s="71"/>
    </row>
    <row r="48" spans="2:44" ht="18" customHeight="1" x14ac:dyDescent="0.25">
      <c r="B48" s="19">
        <v>5</v>
      </c>
      <c r="C48" s="165" t="s">
        <v>48</v>
      </c>
      <c r="D48" s="165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12"/>
      <c r="R48" s="54"/>
      <c r="S48" s="54"/>
      <c r="T48" s="54"/>
      <c r="U48" s="54"/>
      <c r="V48" s="54"/>
    </row>
    <row r="49" spans="2:22" ht="18" customHeight="1" x14ac:dyDescent="0.25">
      <c r="B49" s="58"/>
      <c r="C49" s="9">
        <v>1</v>
      </c>
      <c r="D49" s="166" t="s">
        <v>17</v>
      </c>
      <c r="E49" s="166"/>
      <c r="F49" s="166"/>
      <c r="G49" s="12">
        <v>90</v>
      </c>
      <c r="H49" s="57" t="s">
        <v>42</v>
      </c>
      <c r="I49" s="40">
        <f>G8</f>
        <v>0</v>
      </c>
      <c r="J49" s="57" t="s">
        <v>42</v>
      </c>
      <c r="K49" s="12">
        <f>J5</f>
        <v>1</v>
      </c>
      <c r="L49" s="57" t="s">
        <v>0</v>
      </c>
      <c r="M49" s="58">
        <f t="shared" ref="M49:M55" si="2">PRODUCT(G49,I49,K49)</f>
        <v>0</v>
      </c>
      <c r="N49" s="58"/>
      <c r="O49" s="54"/>
      <c r="P49" s="54"/>
      <c r="Q49" s="12">
        <f t="shared" ref="Q49:Q54" si="3">M49</f>
        <v>0</v>
      </c>
      <c r="R49" s="54"/>
      <c r="S49" s="54"/>
      <c r="T49" s="31"/>
      <c r="U49" s="54"/>
      <c r="V49" s="54"/>
    </row>
    <row r="50" spans="2:22" ht="18" customHeight="1" x14ac:dyDescent="0.25">
      <c r="B50" s="58"/>
      <c r="C50" s="9">
        <v>2</v>
      </c>
      <c r="D50" s="165" t="s">
        <v>38</v>
      </c>
      <c r="E50" s="165"/>
      <c r="F50" s="165"/>
      <c r="G50" s="12">
        <v>80</v>
      </c>
      <c r="H50" s="57" t="s">
        <v>42</v>
      </c>
      <c r="I50" s="4">
        <f>I8</f>
        <v>0</v>
      </c>
      <c r="J50" s="57" t="s">
        <v>42</v>
      </c>
      <c r="K50" s="12">
        <f>J5</f>
        <v>1</v>
      </c>
      <c r="L50" s="57" t="s">
        <v>0</v>
      </c>
      <c r="M50" s="58">
        <f t="shared" si="2"/>
        <v>0</v>
      </c>
      <c r="N50" s="58"/>
      <c r="O50" s="54"/>
      <c r="P50" s="54"/>
      <c r="Q50" s="12">
        <f t="shared" si="3"/>
        <v>0</v>
      </c>
      <c r="R50" s="54"/>
      <c r="S50" s="54"/>
      <c r="T50" s="54"/>
      <c r="U50" s="54"/>
      <c r="V50" s="54"/>
    </row>
    <row r="51" spans="2:22" ht="18" customHeight="1" x14ac:dyDescent="0.25">
      <c r="B51" s="58"/>
      <c r="C51" s="9">
        <v>3</v>
      </c>
      <c r="D51" s="54" t="s">
        <v>63</v>
      </c>
      <c r="E51" s="54"/>
      <c r="F51" s="54"/>
      <c r="G51" s="12">
        <v>25</v>
      </c>
      <c r="H51" s="57" t="s">
        <v>42</v>
      </c>
      <c r="I51" s="12">
        <f>E8</f>
        <v>0</v>
      </c>
      <c r="J51" s="57" t="s">
        <v>42</v>
      </c>
      <c r="K51" s="12">
        <f>J5</f>
        <v>1</v>
      </c>
      <c r="L51" s="57" t="s">
        <v>0</v>
      </c>
      <c r="M51" s="58">
        <f t="shared" si="2"/>
        <v>0</v>
      </c>
      <c r="N51" s="58"/>
      <c r="O51" s="54"/>
      <c r="P51" s="54"/>
      <c r="Q51" s="12">
        <f t="shared" si="3"/>
        <v>0</v>
      </c>
      <c r="R51" s="54"/>
      <c r="S51" s="54"/>
      <c r="T51" s="54"/>
      <c r="U51" s="54"/>
      <c r="V51" s="54"/>
    </row>
    <row r="52" spans="2:22" ht="18" customHeight="1" x14ac:dyDescent="0.25">
      <c r="B52" s="58"/>
      <c r="C52" s="9">
        <v>4</v>
      </c>
      <c r="D52" s="163" t="s">
        <v>19</v>
      </c>
      <c r="E52" s="163"/>
      <c r="F52" s="163"/>
      <c r="G52" s="12">
        <v>25</v>
      </c>
      <c r="H52" s="57" t="s">
        <v>42</v>
      </c>
      <c r="I52" s="12">
        <f>E8</f>
        <v>0</v>
      </c>
      <c r="J52" s="57" t="s">
        <v>42</v>
      </c>
      <c r="K52" s="12">
        <f>J5</f>
        <v>1</v>
      </c>
      <c r="L52" s="57" t="s">
        <v>0</v>
      </c>
      <c r="M52" s="58">
        <f t="shared" si="2"/>
        <v>0</v>
      </c>
      <c r="N52" s="58"/>
      <c r="O52" s="54"/>
      <c r="P52" s="54"/>
      <c r="Q52" s="12">
        <f t="shared" si="3"/>
        <v>0</v>
      </c>
      <c r="R52" s="54"/>
      <c r="S52" s="54"/>
      <c r="T52" s="54"/>
      <c r="U52" s="54"/>
      <c r="V52" s="54"/>
    </row>
    <row r="53" spans="2:22" ht="18" customHeight="1" x14ac:dyDescent="0.25">
      <c r="B53" s="58"/>
      <c r="C53" s="9">
        <v>5</v>
      </c>
      <c r="D53" s="163" t="s">
        <v>4</v>
      </c>
      <c r="E53" s="163"/>
      <c r="F53" s="163"/>
      <c r="G53" s="12">
        <v>25</v>
      </c>
      <c r="H53" s="57" t="s">
        <v>42</v>
      </c>
      <c r="I53" s="12">
        <f>E8</f>
        <v>0</v>
      </c>
      <c r="J53" s="57" t="s">
        <v>42</v>
      </c>
      <c r="K53" s="12">
        <f>J5</f>
        <v>1</v>
      </c>
      <c r="L53" s="57" t="s">
        <v>0</v>
      </c>
      <c r="M53" s="58">
        <f t="shared" si="2"/>
        <v>0</v>
      </c>
      <c r="N53" s="58"/>
      <c r="O53" s="54"/>
      <c r="P53" s="54"/>
      <c r="Q53" s="12">
        <f t="shared" si="3"/>
        <v>0</v>
      </c>
      <c r="R53" s="54"/>
      <c r="S53" s="54"/>
      <c r="T53" s="45"/>
      <c r="U53" s="54"/>
      <c r="V53" s="54"/>
    </row>
    <row r="54" spans="2:22" ht="18" customHeight="1" x14ac:dyDescent="0.25">
      <c r="B54" s="58"/>
      <c r="C54" s="9">
        <v>6</v>
      </c>
      <c r="D54" s="163" t="s">
        <v>34</v>
      </c>
      <c r="E54" s="163"/>
      <c r="F54" s="163"/>
      <c r="G54" s="12">
        <v>40</v>
      </c>
      <c r="H54" s="57" t="s">
        <v>42</v>
      </c>
      <c r="I54" s="12">
        <f>E8</f>
        <v>0</v>
      </c>
      <c r="J54" s="57" t="s">
        <v>42</v>
      </c>
      <c r="K54" s="12">
        <f>J5</f>
        <v>1</v>
      </c>
      <c r="L54" s="57" t="s">
        <v>0</v>
      </c>
      <c r="M54" s="58">
        <f t="shared" si="2"/>
        <v>0</v>
      </c>
      <c r="N54" s="54"/>
      <c r="O54" s="54"/>
      <c r="P54" s="54"/>
      <c r="Q54" s="12">
        <f t="shared" si="3"/>
        <v>0</v>
      </c>
      <c r="R54" s="54"/>
      <c r="S54" s="54"/>
      <c r="T54" s="45"/>
      <c r="U54" s="54"/>
      <c r="V54" s="54"/>
    </row>
    <row r="55" spans="2:22" ht="18" customHeight="1" x14ac:dyDescent="0.25">
      <c r="B55" s="58"/>
      <c r="C55" s="9">
        <v>7</v>
      </c>
      <c r="D55" s="163" t="s">
        <v>27</v>
      </c>
      <c r="E55" s="163"/>
      <c r="F55" s="163"/>
      <c r="G55" s="12">
        <v>2</v>
      </c>
      <c r="H55" s="57" t="s">
        <v>42</v>
      </c>
      <c r="I55" s="12">
        <f>E8</f>
        <v>0</v>
      </c>
      <c r="J55" s="57" t="s">
        <v>42</v>
      </c>
      <c r="K55" s="12">
        <f>J5</f>
        <v>1</v>
      </c>
      <c r="L55" s="57" t="s">
        <v>0</v>
      </c>
      <c r="M55" s="58">
        <f t="shared" si="2"/>
        <v>0</v>
      </c>
      <c r="N55" s="54"/>
      <c r="O55" s="54"/>
      <c r="P55" s="54"/>
      <c r="Q55" s="12">
        <f>PRODUCT(30,M55)</f>
        <v>0</v>
      </c>
      <c r="R55" s="54"/>
      <c r="S55" s="54"/>
      <c r="T55" s="30"/>
      <c r="U55" s="54"/>
      <c r="V55" s="54"/>
    </row>
    <row r="56" spans="2:22" ht="18" customHeight="1" x14ac:dyDescent="0.25">
      <c r="B56" s="58"/>
      <c r="C56" s="9">
        <v>8</v>
      </c>
      <c r="D56" s="163" t="s">
        <v>35</v>
      </c>
      <c r="E56" s="163"/>
      <c r="F56" s="163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12"/>
      <c r="R56" s="54"/>
      <c r="S56" s="54"/>
      <c r="T56" s="43"/>
      <c r="U56" s="54"/>
      <c r="V56" s="54"/>
    </row>
    <row r="57" spans="2:22" ht="18" customHeight="1" x14ac:dyDescent="0.25">
      <c r="B57" s="58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12"/>
      <c r="R57" s="54"/>
      <c r="S57" s="54"/>
      <c r="T57" s="54"/>
      <c r="U57" s="54"/>
      <c r="V57" s="54"/>
    </row>
    <row r="58" spans="2:22" ht="18" customHeight="1" x14ac:dyDescent="0.25">
      <c r="B58" s="5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12"/>
      <c r="R58" s="54"/>
      <c r="S58" s="54"/>
      <c r="T58" s="54"/>
      <c r="U58" s="54"/>
      <c r="V58" s="54"/>
    </row>
    <row r="59" spans="2:22" ht="18" customHeight="1" x14ac:dyDescent="0.25">
      <c r="B59" s="58"/>
      <c r="C59" s="163" t="s">
        <v>1</v>
      </c>
      <c r="D59" s="163"/>
      <c r="E59" s="163"/>
      <c r="F59" s="163"/>
      <c r="G59" s="163"/>
      <c r="H59" s="163"/>
      <c r="I59" s="163"/>
      <c r="J59" s="163"/>
      <c r="K59" s="163"/>
      <c r="L59" s="54"/>
      <c r="M59" s="54"/>
      <c r="N59" s="54"/>
      <c r="O59" s="54"/>
      <c r="P59" s="54"/>
      <c r="Q59" s="12"/>
      <c r="R59" s="54"/>
      <c r="S59" s="54"/>
      <c r="T59" s="54"/>
      <c r="U59" s="54"/>
      <c r="V59" s="54"/>
    </row>
    <row r="60" spans="2:22" ht="18" customHeight="1" x14ac:dyDescent="0.25">
      <c r="B60" s="58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12"/>
      <c r="R60" s="54"/>
      <c r="S60" s="54"/>
      <c r="T60" s="54"/>
      <c r="U60" s="54"/>
      <c r="V60" s="54"/>
    </row>
    <row r="61" spans="2:22" ht="18" customHeight="1" x14ac:dyDescent="0.25">
      <c r="B61" s="58"/>
      <c r="C61" s="9">
        <v>1</v>
      </c>
      <c r="D61" s="163" t="s">
        <v>37</v>
      </c>
      <c r="E61" s="163"/>
      <c r="F61" s="163"/>
      <c r="G61" s="12">
        <v>25</v>
      </c>
      <c r="H61" s="57" t="s">
        <v>42</v>
      </c>
      <c r="I61" s="14">
        <v>0.66</v>
      </c>
      <c r="J61" s="57" t="s">
        <v>42</v>
      </c>
      <c r="K61" s="12">
        <f>J5</f>
        <v>1</v>
      </c>
      <c r="L61" s="57" t="s">
        <v>0</v>
      </c>
      <c r="M61" s="58">
        <f>PRODUCT(G61,I61,K61)</f>
        <v>16.5</v>
      </c>
      <c r="P61" s="54"/>
      <c r="Q61" s="12">
        <f>M61</f>
        <v>16.5</v>
      </c>
      <c r="R61" s="54"/>
      <c r="S61" s="54"/>
      <c r="T61" s="54"/>
      <c r="U61" s="54"/>
      <c r="V61" s="54"/>
    </row>
    <row r="62" spans="2:22" ht="18" customHeight="1" x14ac:dyDescent="0.25">
      <c r="B62" s="58"/>
      <c r="C62" s="32">
        <v>2</v>
      </c>
      <c r="D62" s="51" t="s">
        <v>10</v>
      </c>
      <c r="E62" s="54"/>
      <c r="F62" s="54"/>
      <c r="G62" s="12"/>
      <c r="H62" s="57"/>
      <c r="I62" s="14"/>
      <c r="J62" s="57"/>
      <c r="K62" s="12"/>
      <c r="L62" s="57"/>
      <c r="M62" s="8" t="s">
        <v>44</v>
      </c>
      <c r="P62" s="54"/>
      <c r="Q62" s="12"/>
      <c r="R62" s="54"/>
      <c r="S62" s="54"/>
      <c r="T62" s="33"/>
      <c r="U62" s="54"/>
      <c r="V62" s="54"/>
    </row>
    <row r="63" spans="2:22" ht="18" customHeight="1" x14ac:dyDescent="0.25">
      <c r="B63" s="58"/>
      <c r="C63" s="9">
        <v>3</v>
      </c>
      <c r="D63" s="163" t="s">
        <v>35</v>
      </c>
      <c r="E63" s="163"/>
      <c r="F63" s="163"/>
      <c r="G63" s="27">
        <v>0.16</v>
      </c>
      <c r="H63" s="57" t="s">
        <v>42</v>
      </c>
      <c r="I63" s="27">
        <v>1</v>
      </c>
      <c r="J63" s="57" t="s">
        <v>42</v>
      </c>
      <c r="K63" s="12">
        <f>J5</f>
        <v>1</v>
      </c>
      <c r="L63" s="57" t="s">
        <v>0</v>
      </c>
      <c r="M63" s="14">
        <f>PRODUCT(G63,I63,K63)</f>
        <v>0.16</v>
      </c>
      <c r="N63" s="162"/>
      <c r="O63" s="162"/>
      <c r="P63" s="54"/>
      <c r="Q63" s="12">
        <f>M63</f>
        <v>0.16</v>
      </c>
      <c r="R63" s="54" t="s">
        <v>9</v>
      </c>
      <c r="S63" s="54"/>
      <c r="T63" s="45"/>
      <c r="U63" s="54"/>
      <c r="V63" s="54"/>
    </row>
    <row r="64" spans="2:22" ht="18" customHeight="1" x14ac:dyDescent="0.25">
      <c r="B64" s="58"/>
      <c r="C64" s="32">
        <v>4</v>
      </c>
      <c r="D64" s="163" t="s">
        <v>14</v>
      </c>
      <c r="E64" s="163"/>
      <c r="F64" s="163"/>
      <c r="G64" s="54"/>
      <c r="H64" s="54"/>
      <c r="I64" s="54"/>
      <c r="J64" s="54"/>
      <c r="K64" s="54"/>
      <c r="L64" s="54"/>
      <c r="M64" s="54"/>
      <c r="N64" s="162"/>
      <c r="O64" s="162"/>
      <c r="P64" s="54"/>
      <c r="Q64" s="12">
        <v>1</v>
      </c>
      <c r="R64" s="54" t="s">
        <v>39</v>
      </c>
      <c r="S64" s="54"/>
      <c r="T64" s="45"/>
      <c r="U64" s="54"/>
      <c r="V64" s="54"/>
    </row>
    <row r="65" spans="1:22" ht="18" customHeight="1" x14ac:dyDescent="0.25">
      <c r="B65" s="58"/>
      <c r="C65" s="9">
        <v>5</v>
      </c>
      <c r="D65" s="163" t="s">
        <v>3</v>
      </c>
      <c r="E65" s="163"/>
      <c r="F65" s="163"/>
      <c r="G65" s="54"/>
      <c r="H65" s="54"/>
      <c r="I65" s="54"/>
      <c r="J65" s="54"/>
      <c r="K65" s="54"/>
      <c r="L65" s="54"/>
      <c r="M65" s="54"/>
      <c r="N65" s="1" t="s">
        <v>11</v>
      </c>
      <c r="O65" s="1"/>
      <c r="P65" s="54"/>
      <c r="Q65" s="12"/>
      <c r="R65" s="54"/>
      <c r="S65" s="54"/>
      <c r="T65" s="45"/>
      <c r="U65" s="54"/>
      <c r="V65" s="54"/>
    </row>
    <row r="66" spans="1:22" s="141" customFormat="1" ht="18" customHeight="1" x14ac:dyDescent="0.25">
      <c r="A66" s="132"/>
      <c r="B66" s="133"/>
      <c r="C66" s="134">
        <v>6</v>
      </c>
      <c r="D66" s="135" t="s">
        <v>64</v>
      </c>
      <c r="E66" s="135"/>
      <c r="F66" s="135"/>
      <c r="G66" s="136">
        <v>10</v>
      </c>
      <c r="H66" s="137" t="s">
        <v>42</v>
      </c>
      <c r="I66" s="138">
        <v>1</v>
      </c>
      <c r="J66" s="137" t="s">
        <v>42</v>
      </c>
      <c r="K66" s="136">
        <f>J5</f>
        <v>1</v>
      </c>
      <c r="L66" s="137" t="s">
        <v>0</v>
      </c>
      <c r="M66" s="133">
        <f>PRODUCT(G66,I66,K66)</f>
        <v>10</v>
      </c>
      <c r="N66" s="139"/>
      <c r="O66" s="139"/>
      <c r="P66" s="135"/>
      <c r="Q66" s="12">
        <f>M66</f>
        <v>10</v>
      </c>
      <c r="R66" s="135"/>
      <c r="S66" s="135"/>
      <c r="T66" s="140"/>
      <c r="U66" s="135"/>
      <c r="V66" s="135"/>
    </row>
    <row r="67" spans="1:22" s="141" customFormat="1" ht="18" customHeight="1" x14ac:dyDescent="0.25">
      <c r="A67" s="132"/>
      <c r="B67" s="133"/>
      <c r="C67" s="134"/>
      <c r="D67" s="135"/>
      <c r="E67" s="135"/>
      <c r="F67" s="135"/>
      <c r="G67" s="136"/>
      <c r="H67" s="137"/>
      <c r="I67" s="138"/>
      <c r="J67" s="137"/>
      <c r="K67" s="136"/>
      <c r="L67" s="137"/>
      <c r="M67" s="133"/>
      <c r="N67" s="139"/>
      <c r="O67" s="139"/>
      <c r="P67" s="135"/>
      <c r="Q67" s="12"/>
      <c r="R67" s="135"/>
      <c r="S67" s="135"/>
      <c r="T67" s="140"/>
      <c r="U67" s="135"/>
      <c r="V67" s="135"/>
    </row>
    <row r="68" spans="1:22" ht="18" customHeight="1" x14ac:dyDescent="0.25">
      <c r="B68" s="58"/>
      <c r="C68" s="32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12">
        <f>SUM(Q27,Q28,M31,Q38,Q42,Q49,Q50,Q52,Q53,Q54,Q55,Q61,Q29,Q30,Q66)+Q51</f>
        <v>26.5</v>
      </c>
      <c r="R68" s="54"/>
      <c r="S68" s="54"/>
      <c r="T68" s="45"/>
      <c r="U68" s="54"/>
      <c r="V68" s="54"/>
    </row>
    <row r="69" spans="1:22" ht="18" customHeight="1" x14ac:dyDescent="0.2"/>
  </sheetData>
  <mergeCells count="45">
    <mergeCell ref="B5:E5"/>
    <mergeCell ref="K5:N5"/>
    <mergeCell ref="O5:R5"/>
    <mergeCell ref="C8:D8"/>
    <mergeCell ref="F5:I5"/>
    <mergeCell ref="D28:F28"/>
    <mergeCell ref="D27:F27"/>
    <mergeCell ref="Q24:S24"/>
    <mergeCell ref="C11:D11"/>
    <mergeCell ref="F11:J11"/>
    <mergeCell ref="C14:D14"/>
    <mergeCell ref="C17:D17"/>
    <mergeCell ref="F17:J17"/>
    <mergeCell ref="C20:D20"/>
    <mergeCell ref="I22:J22"/>
    <mergeCell ref="K22:L22"/>
    <mergeCell ref="I23:J23"/>
    <mergeCell ref="K23:M23"/>
    <mergeCell ref="K24:L24"/>
    <mergeCell ref="D42:F42"/>
    <mergeCell ref="D43:F43"/>
    <mergeCell ref="D44:F44"/>
    <mergeCell ref="C46:D46"/>
    <mergeCell ref="D54:F54"/>
    <mergeCell ref="C48:D48"/>
    <mergeCell ref="D49:F49"/>
    <mergeCell ref="D50:F50"/>
    <mergeCell ref="D52:F52"/>
    <mergeCell ref="D53:F53"/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  <mergeCell ref="D55:F55"/>
    <mergeCell ref="D56:F56"/>
    <mergeCell ref="C35:D35"/>
    <mergeCell ref="C37:D37"/>
    <mergeCell ref="F37:J37"/>
    <mergeCell ref="D38:F38"/>
  </mergeCells>
  <pageMargins left="0.3" right="0.28999999999999998" top="0.25" bottom="0.31" header="0.37" footer="0.31"/>
  <pageSetup paperSize="9" scale="44" orientation="landscape" useFirstPageNumber="1" r:id="rId1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User</cp:lastModifiedBy>
  <cp:lastPrinted>2024-04-15T15:55:43Z</cp:lastPrinted>
  <dcterms:created xsi:type="dcterms:W3CDTF">2024-04-13T14:44:22Z</dcterms:created>
  <dcterms:modified xsi:type="dcterms:W3CDTF">2025-05-14T17:33:09Z</dcterms:modified>
</cp:coreProperties>
</file>