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eihan\Desktop\"/>
    </mc:Choice>
  </mc:AlternateContent>
  <xr:revisionPtr revIDLastSave="0" documentId="13_ncr:1_{128FBD5F-F1AE-4A11-A058-5CA768197A0A}" xr6:coauthVersionLast="47" xr6:coauthVersionMax="47" xr10:uidLastSave="{00000000-0000-0000-0000-000000000000}"/>
  <bookViews>
    <workbookView xWindow="3552" yWindow="2148" windowWidth="27456" windowHeight="12744" xr2:uid="{00000000-000D-0000-FFFF-FFFF00000000}"/>
  </bookViews>
  <sheets>
    <sheet name="Sheet1" sheetId="1" r:id="rId1"/>
  </sheets>
  <definedNames>
    <definedName name="_xlnm._FilterDatabase" localSheetId="0" hidden="1">Sheet1!$A$1:$W$19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7" i="1"/>
  <c r="L18" i="1"/>
  <c r="L19" i="1"/>
  <c r="Q5" i="1"/>
  <c r="K5" i="1" s="1"/>
  <c r="Q6" i="1"/>
  <c r="K6" i="1" s="1"/>
  <c r="Q7" i="1"/>
  <c r="K7" i="1" s="1"/>
  <c r="Q8" i="1"/>
  <c r="K8" i="1" s="1"/>
  <c r="Q9" i="1"/>
  <c r="K9" i="1" s="1"/>
  <c r="Q10" i="1"/>
  <c r="K10" i="1" s="1"/>
  <c r="Q11" i="1"/>
  <c r="K11" i="1" s="1"/>
  <c r="Q12" i="1"/>
  <c r="K12" i="1" s="1"/>
  <c r="Q13" i="1"/>
  <c r="K13" i="1" s="1"/>
  <c r="Q14" i="1"/>
  <c r="K14" i="1" s="1"/>
  <c r="Q16" i="1"/>
  <c r="K16" i="1" s="1"/>
  <c r="Q17" i="1"/>
  <c r="K17" i="1" s="1"/>
  <c r="Q18" i="1"/>
  <c r="K18" i="1" s="1"/>
  <c r="Q19" i="1"/>
  <c r="K19" i="1" s="1"/>
  <c r="L5" i="1"/>
  <c r="Q4" i="1"/>
  <c r="K4" i="1" s="1"/>
  <c r="K3" i="1"/>
  <c r="L4" i="1"/>
  <c r="L3" i="1"/>
</calcChain>
</file>

<file path=xl/sharedStrings.xml><?xml version="1.0" encoding="utf-8"?>
<sst xmlns="http://schemas.openxmlformats.org/spreadsheetml/2006/main" count="108" uniqueCount="41">
  <si>
    <t>模型</t>
    <phoneticPr fontId="1" type="noConversion"/>
  </si>
  <si>
    <t>采样数量</t>
    <phoneticPr fontId="1" type="noConversion"/>
  </si>
  <si>
    <t>样本数量</t>
    <phoneticPr fontId="1" type="noConversion"/>
  </si>
  <si>
    <t>对话长度</t>
    <phoneticPr fontId="1" type="noConversion"/>
  </si>
  <si>
    <t>Bug Found</t>
    <phoneticPr fontId="1" type="noConversion"/>
  </si>
  <si>
    <t>TP</t>
    <phoneticPr fontId="1" type="noConversion"/>
  </si>
  <si>
    <t>FP</t>
    <phoneticPr fontId="1" type="noConversion"/>
  </si>
  <si>
    <t>TN</t>
    <phoneticPr fontId="1" type="noConversion"/>
  </si>
  <si>
    <t>FN</t>
    <phoneticPr fontId="1" type="noConversion"/>
  </si>
  <si>
    <t>Test Count</t>
    <phoneticPr fontId="1" type="noConversion"/>
  </si>
  <si>
    <t>Prepare Failed</t>
    <phoneticPr fontId="1" type="noConversion"/>
  </si>
  <si>
    <t>Invoke LLM Failed</t>
    <phoneticPr fontId="1" type="noConversion"/>
  </si>
  <si>
    <t>Parse Failed</t>
    <phoneticPr fontId="1" type="noConversion"/>
  </si>
  <si>
    <t>Build Failed</t>
    <phoneticPr fontId="1" type="noConversion"/>
  </si>
  <si>
    <t>BSR</t>
    <phoneticPr fontId="1" type="noConversion"/>
  </si>
  <si>
    <t>Precision</t>
    <phoneticPr fontId="1" type="noConversion"/>
  </si>
  <si>
    <t>gpt-3.5-turbo</t>
    <phoneticPr fontId="1" type="noConversion"/>
  </si>
  <si>
    <t>包含import</t>
    <phoneticPr fontId="1" type="noConversion"/>
  </si>
  <si>
    <t>包含implementation</t>
    <phoneticPr fontId="1" type="noConversion"/>
  </si>
  <si>
    <t>gpt-3.5-turbo(avg)</t>
    <phoneticPr fontId="1" type="noConversion"/>
  </si>
  <si>
    <t>SantaCoder在所有设置下TP都为0，表现很差</t>
    <phoneticPr fontId="1" type="noConversion"/>
  </si>
  <si>
    <t>微调StarCoder，生成unit_test</t>
    <phoneticPr fontId="1" type="noConversion"/>
  </si>
  <si>
    <t>微调StarCoder，生成oracle (Evosuite)</t>
    <phoneticPr fontId="1" type="noConversion"/>
  </si>
  <si>
    <t>微调使用数据</t>
    <phoneticPr fontId="1" type="noConversion"/>
  </si>
  <si>
    <t>开发者编写的trigger_code</t>
    <phoneticPr fontId="1" type="noConversion"/>
  </si>
  <si>
    <t>Evosuite生成的能够揭露bug的Code</t>
    <phoneticPr fontId="1" type="noConversion"/>
  </si>
  <si>
    <t>微调StarCoder，生成oracle (Evosuite)，修改评估流程</t>
    <phoneticPr fontId="1" type="noConversion"/>
  </si>
  <si>
    <t>包含其他method signature</t>
    <phoneticPr fontId="1" type="noConversion"/>
  </si>
  <si>
    <t>Initial Input</t>
    <phoneticPr fontId="1" type="noConversion"/>
  </si>
  <si>
    <t>Reason</t>
    <phoneticPr fontId="1" type="noConversion"/>
  </si>
  <si>
    <t>输入过长+网络原因</t>
    <phoneticPr fontId="1" type="noConversion"/>
  </si>
  <si>
    <t>输入过长</t>
    <phoneticPr fontId="1" type="noConversion"/>
  </si>
  <si>
    <t>未输出完整test</t>
    <phoneticPr fontId="1" type="noConversion"/>
  </si>
  <si>
    <t>未输出完整test+语法错误</t>
    <phoneticPr fontId="1" type="noConversion"/>
  </si>
  <si>
    <t>语法错误</t>
    <phoneticPr fontId="1" type="noConversion"/>
  </si>
  <si>
    <t>错误调用Method+调用不存在的Method+未引入相关库</t>
    <phoneticPr fontId="1" type="noConversion"/>
  </si>
  <si>
    <t>输出不止Oracle，调用错误/不存在的Method+未引入相关库</t>
    <phoneticPr fontId="1" type="noConversion"/>
  </si>
  <si>
    <t>输出不止Oracle，调用错误/不存在的Method</t>
    <phoneticPr fontId="1" type="noConversion"/>
  </si>
  <si>
    <t>类signature + focal-method signature + 后缀public void test(){</t>
    <phoneticPr fontId="1" type="noConversion"/>
  </si>
  <si>
    <t>类signature + focal-method signature + 要求生成测试代码相关后缀</t>
    <phoneticPr fontId="1" type="noConversion"/>
  </si>
  <si>
    <t>类signature + focal-method signature + 缺少oracle的test 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</si>
</sst>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abSelected="1" topLeftCell="H1" zoomScale="115" zoomScaleNormal="115" workbookViewId="0">
      <selection activeCell="S3" sqref="S3"/>
    </sheetView>
  </sheetViews>
  <sheetFormatPr defaultRowHeight="13.8" x14ac:dyDescent="0.25"/>
  <cols>
    <col min="1" max="1" width="48.5546875" customWidth="1"/>
    <col min="2" max="2" width="33.5546875" customWidth="1"/>
    <col min="3" max="3" width="10.5546875" customWidth="1"/>
    <col min="4" max="4" width="10.77734375" customWidth="1"/>
    <col min="5" max="5" width="10.21875" customWidth="1"/>
    <col min="6" max="6" width="11.77734375" customWidth="1"/>
    <col min="7" max="7" width="28" customWidth="1"/>
    <col min="8" max="8" width="19" customWidth="1"/>
    <col min="9" max="9" width="62.88671875" customWidth="1"/>
    <col min="10" max="10" width="11" customWidth="1"/>
    <col min="13" max="13" width="11.77734375" customWidth="1"/>
    <col min="14" max="14" width="12.21875" customWidth="1"/>
    <col min="15" max="16" width="11.109375" customWidth="1"/>
    <col min="17" max="17" width="12.33203125" customWidth="1"/>
    <col min="18" max="18" width="14.21875" customWidth="1"/>
    <col min="19" max="20" width="29.88671875" customWidth="1"/>
    <col min="21" max="22" width="26.33203125" customWidth="1"/>
    <col min="23" max="23" width="13" customWidth="1"/>
    <col min="24" max="24" width="50.5546875" customWidth="1"/>
  </cols>
  <sheetData>
    <row r="1" spans="1:25" x14ac:dyDescent="0.25">
      <c r="A1" s="5" t="s">
        <v>0</v>
      </c>
      <c r="B1" s="5" t="s">
        <v>23</v>
      </c>
      <c r="C1" s="5" t="s">
        <v>1</v>
      </c>
      <c r="D1" s="5" t="s">
        <v>2</v>
      </c>
      <c r="E1" s="5" t="s">
        <v>3</v>
      </c>
      <c r="F1" s="5" t="s">
        <v>17</v>
      </c>
      <c r="G1" s="5" t="s">
        <v>27</v>
      </c>
      <c r="H1" s="5" t="s">
        <v>18</v>
      </c>
      <c r="I1" s="5" t="s">
        <v>28</v>
      </c>
      <c r="J1" s="5" t="s">
        <v>4</v>
      </c>
      <c r="K1" s="5" t="s">
        <v>14</v>
      </c>
      <c r="L1" s="5" t="s">
        <v>15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29</v>
      </c>
      <c r="U1" s="5" t="s">
        <v>12</v>
      </c>
      <c r="V1" s="5" t="s">
        <v>29</v>
      </c>
      <c r="W1" s="5" t="s">
        <v>13</v>
      </c>
      <c r="X1" s="5" t="s">
        <v>29</v>
      </c>
      <c r="Y1" s="5"/>
    </row>
    <row r="2" spans="1:2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1" t="s">
        <v>16</v>
      </c>
      <c r="B3" s="3"/>
      <c r="C3" s="1">
        <v>1</v>
      </c>
      <c r="D3" s="1">
        <v>0</v>
      </c>
      <c r="E3" s="1">
        <v>1</v>
      </c>
      <c r="F3" s="1" t="b">
        <v>1</v>
      </c>
      <c r="G3" s="1" t="b">
        <v>1</v>
      </c>
      <c r="H3" s="1" t="b">
        <v>1</v>
      </c>
      <c r="I3" s="1" t="s">
        <v>38</v>
      </c>
      <c r="J3" s="1">
        <v>2</v>
      </c>
      <c r="K3" s="2">
        <f>Q3/(Q3+U3+W3)</f>
        <v>0.43865030674846628</v>
      </c>
      <c r="L3" s="2">
        <f>M3/(M3+N3)</f>
        <v>1.7391304347826087E-2</v>
      </c>
      <c r="M3" s="1">
        <v>2</v>
      </c>
      <c r="N3" s="1">
        <v>113</v>
      </c>
      <c r="O3" s="1">
        <v>28</v>
      </c>
      <c r="P3" s="1">
        <v>0</v>
      </c>
      <c r="Q3" s="1">
        <v>143</v>
      </c>
      <c r="R3" s="1">
        <v>0</v>
      </c>
      <c r="S3" s="1">
        <v>49</v>
      </c>
      <c r="T3" s="1" t="s">
        <v>30</v>
      </c>
      <c r="U3" s="1">
        <v>6</v>
      </c>
      <c r="V3" s="1" t="s">
        <v>34</v>
      </c>
      <c r="W3" s="1">
        <v>177</v>
      </c>
      <c r="X3" s="1" t="s">
        <v>35</v>
      </c>
      <c r="Y3" s="1"/>
    </row>
    <row r="4" spans="1:25" x14ac:dyDescent="0.25">
      <c r="A4" s="1" t="s">
        <v>16</v>
      </c>
      <c r="B4" s="3"/>
      <c r="C4" s="1">
        <v>3</v>
      </c>
      <c r="D4" s="1">
        <v>0</v>
      </c>
      <c r="E4" s="1">
        <v>1</v>
      </c>
      <c r="F4" s="1" t="b">
        <v>1</v>
      </c>
      <c r="G4" s="1" t="b">
        <v>1</v>
      </c>
      <c r="H4" s="1" t="b">
        <v>1</v>
      </c>
      <c r="I4" s="1" t="s">
        <v>38</v>
      </c>
      <c r="J4" s="1">
        <v>4</v>
      </c>
      <c r="K4" s="2">
        <f t="shared" ref="K4:K18" si="0">Q4/(Q4+U4+W4)</f>
        <v>0.43467643467643469</v>
      </c>
      <c r="L4" s="2">
        <f>M4/(M4+N4)</f>
        <v>1.607717041800643E-2</v>
      </c>
      <c r="M4" s="1">
        <v>5</v>
      </c>
      <c r="N4" s="1">
        <v>306</v>
      </c>
      <c r="O4" s="1">
        <v>45</v>
      </c>
      <c r="P4" s="1">
        <v>0</v>
      </c>
      <c r="Q4" s="1">
        <f>M4+N4+O4+P4</f>
        <v>356</v>
      </c>
      <c r="R4" s="1">
        <v>0</v>
      </c>
      <c r="S4" s="1">
        <v>60</v>
      </c>
      <c r="T4" s="1" t="s">
        <v>30</v>
      </c>
      <c r="U4" s="1">
        <v>32</v>
      </c>
      <c r="V4" s="1" t="s">
        <v>34</v>
      </c>
      <c r="W4" s="1">
        <v>431</v>
      </c>
      <c r="X4" s="1" t="s">
        <v>35</v>
      </c>
      <c r="Y4" s="1"/>
    </row>
    <row r="5" spans="1:25" x14ac:dyDescent="0.25">
      <c r="A5" s="1" t="s">
        <v>16</v>
      </c>
      <c r="B5" s="3"/>
      <c r="C5" s="1">
        <v>5</v>
      </c>
      <c r="D5" s="1">
        <v>0</v>
      </c>
      <c r="E5" s="1">
        <v>1</v>
      </c>
      <c r="F5" s="1" t="b">
        <v>1</v>
      </c>
      <c r="G5" s="1" t="b">
        <v>1</v>
      </c>
      <c r="H5" s="1" t="b">
        <v>1</v>
      </c>
      <c r="I5" s="1" t="s">
        <v>38</v>
      </c>
      <c r="J5" s="1">
        <v>6</v>
      </c>
      <c r="K5" s="2">
        <f t="shared" si="0"/>
        <v>0.44009931719428924</v>
      </c>
      <c r="L5" s="2">
        <f>M5/(M5+N5)</f>
        <v>1.4586709886547812E-2</v>
      </c>
      <c r="M5" s="1">
        <v>9</v>
      </c>
      <c r="N5" s="1">
        <v>608</v>
      </c>
      <c r="O5" s="1">
        <v>92</v>
      </c>
      <c r="P5" s="1">
        <v>0</v>
      </c>
      <c r="Q5" s="1">
        <f>M5+N5+O5+P5</f>
        <v>709</v>
      </c>
      <c r="R5" s="1">
        <v>0</v>
      </c>
      <c r="S5" s="1">
        <v>142</v>
      </c>
      <c r="T5" s="1" t="s">
        <v>30</v>
      </c>
      <c r="U5" s="1">
        <v>51</v>
      </c>
      <c r="V5" s="1" t="s">
        <v>34</v>
      </c>
      <c r="W5" s="1">
        <v>851</v>
      </c>
      <c r="X5" s="1" t="s">
        <v>35</v>
      </c>
    </row>
    <row r="6" spans="1:25" x14ac:dyDescent="0.25">
      <c r="A6" s="1" t="s">
        <v>16</v>
      </c>
      <c r="B6" s="3"/>
      <c r="C6" s="1">
        <v>10</v>
      </c>
      <c r="D6" s="1">
        <v>0</v>
      </c>
      <c r="E6" s="1">
        <v>1</v>
      </c>
      <c r="F6" s="1" t="b">
        <v>1</v>
      </c>
      <c r="G6" s="1" t="b">
        <v>1</v>
      </c>
      <c r="H6" s="1" t="b">
        <v>1</v>
      </c>
      <c r="I6" s="1" t="s">
        <v>38</v>
      </c>
      <c r="J6" s="1">
        <v>3</v>
      </c>
      <c r="K6" s="2">
        <f t="shared" si="0"/>
        <v>0.43427775197398977</v>
      </c>
      <c r="L6" s="2">
        <f t="shared" ref="L6:L19" si="1">M6/(M6+N6)</f>
        <v>1.2453300124533001E-2</v>
      </c>
      <c r="M6" s="1">
        <v>10</v>
      </c>
      <c r="N6" s="1">
        <v>793</v>
      </c>
      <c r="O6" s="1">
        <v>132</v>
      </c>
      <c r="P6" s="1">
        <v>0</v>
      </c>
      <c r="Q6" s="1">
        <f>M6+N6+O6+P6</f>
        <v>935</v>
      </c>
      <c r="R6" s="1">
        <v>0</v>
      </c>
      <c r="S6" s="1">
        <v>492</v>
      </c>
      <c r="T6" s="1" t="s">
        <v>30</v>
      </c>
      <c r="U6" s="1">
        <v>103</v>
      </c>
      <c r="V6" s="1" t="s">
        <v>34</v>
      </c>
      <c r="W6" s="1">
        <v>1115</v>
      </c>
      <c r="X6" s="1" t="s">
        <v>35</v>
      </c>
    </row>
    <row r="7" spans="1:25" x14ac:dyDescent="0.25">
      <c r="A7" s="1" t="s">
        <v>16</v>
      </c>
      <c r="B7" s="3"/>
      <c r="C7" s="1">
        <v>5</v>
      </c>
      <c r="D7" s="1">
        <v>1</v>
      </c>
      <c r="E7" s="1">
        <v>1</v>
      </c>
      <c r="F7" s="1" t="b">
        <v>1</v>
      </c>
      <c r="G7" s="1" t="b">
        <v>1</v>
      </c>
      <c r="H7" s="1" t="b">
        <v>1</v>
      </c>
      <c r="I7" s="1" t="s">
        <v>38</v>
      </c>
      <c r="J7" s="1">
        <v>8</v>
      </c>
      <c r="K7" s="2">
        <f t="shared" si="0"/>
        <v>0.56987048398091344</v>
      </c>
      <c r="L7" s="2">
        <f t="shared" si="1"/>
        <v>1.7167381974248927E-2</v>
      </c>
      <c r="M7" s="1">
        <v>12</v>
      </c>
      <c r="N7" s="1">
        <v>687</v>
      </c>
      <c r="O7" s="1">
        <v>137</v>
      </c>
      <c r="P7" s="1">
        <v>0</v>
      </c>
      <c r="Q7" s="1">
        <f>M7+N7+O7+P7</f>
        <v>836</v>
      </c>
      <c r="R7" s="1">
        <v>0</v>
      </c>
      <c r="S7" s="1">
        <v>167</v>
      </c>
      <c r="T7" s="1" t="s">
        <v>30</v>
      </c>
      <c r="U7" s="1">
        <v>5</v>
      </c>
      <c r="V7" s="1" t="s">
        <v>34</v>
      </c>
      <c r="W7" s="1">
        <v>626</v>
      </c>
      <c r="X7" s="1" t="s">
        <v>35</v>
      </c>
    </row>
    <row r="8" spans="1:25" x14ac:dyDescent="0.25">
      <c r="A8" s="1" t="s">
        <v>16</v>
      </c>
      <c r="B8" s="3"/>
      <c r="C8" s="1">
        <v>5</v>
      </c>
      <c r="D8" s="1">
        <v>2</v>
      </c>
      <c r="E8" s="1">
        <v>1</v>
      </c>
      <c r="F8" s="1" t="b">
        <v>1</v>
      </c>
      <c r="G8" s="1" t="b">
        <v>1</v>
      </c>
      <c r="H8" s="1" t="b">
        <v>1</v>
      </c>
      <c r="I8" s="1" t="s">
        <v>38</v>
      </c>
      <c r="J8" s="1">
        <v>7</v>
      </c>
      <c r="K8" s="2">
        <f t="shared" si="0"/>
        <v>0.58723088344469188</v>
      </c>
      <c r="L8" s="2">
        <f t="shared" si="1"/>
        <v>1.1904761904761904E-2</v>
      </c>
      <c r="M8" s="1">
        <v>8</v>
      </c>
      <c r="N8" s="1">
        <v>664</v>
      </c>
      <c r="O8" s="1">
        <v>119</v>
      </c>
      <c r="P8" s="1">
        <v>0</v>
      </c>
      <c r="Q8" s="1">
        <f>M8+N8+O8+P8</f>
        <v>791</v>
      </c>
      <c r="R8" s="1">
        <v>0</v>
      </c>
      <c r="S8" s="1">
        <v>204</v>
      </c>
      <c r="T8" s="1" t="s">
        <v>30</v>
      </c>
      <c r="U8" s="1">
        <v>13</v>
      </c>
      <c r="V8" s="1" t="s">
        <v>34</v>
      </c>
      <c r="W8" s="1">
        <v>543</v>
      </c>
      <c r="X8" s="1" t="s">
        <v>35</v>
      </c>
    </row>
    <row r="9" spans="1:25" x14ac:dyDescent="0.25">
      <c r="A9" s="1" t="s">
        <v>16</v>
      </c>
      <c r="B9" s="3"/>
      <c r="C9" s="1">
        <v>5</v>
      </c>
      <c r="D9" s="1">
        <v>1</v>
      </c>
      <c r="E9" s="1">
        <v>2</v>
      </c>
      <c r="F9" s="1" t="b">
        <v>1</v>
      </c>
      <c r="G9" s="1" t="b">
        <v>1</v>
      </c>
      <c r="H9" s="1" t="b">
        <v>1</v>
      </c>
      <c r="I9" s="1" t="s">
        <v>38</v>
      </c>
      <c r="J9" s="1">
        <v>9</v>
      </c>
      <c r="K9" s="2">
        <f t="shared" si="0"/>
        <v>0.6682642930503252</v>
      </c>
      <c r="L9" s="2">
        <f t="shared" si="1"/>
        <v>1.0807374443738081E-2</v>
      </c>
      <c r="M9" s="1">
        <v>17</v>
      </c>
      <c r="N9" s="1">
        <v>1556</v>
      </c>
      <c r="O9" s="1">
        <v>379</v>
      </c>
      <c r="P9" s="1">
        <v>0</v>
      </c>
      <c r="Q9" s="1">
        <f>M9+N9+O9+P9</f>
        <v>1952</v>
      </c>
      <c r="R9" s="1">
        <v>0</v>
      </c>
      <c r="S9" s="1">
        <v>307</v>
      </c>
      <c r="T9" s="1" t="s">
        <v>30</v>
      </c>
      <c r="U9" s="1">
        <v>18</v>
      </c>
      <c r="V9" s="1" t="s">
        <v>34</v>
      </c>
      <c r="W9" s="1">
        <v>951</v>
      </c>
      <c r="X9" s="1" t="s">
        <v>35</v>
      </c>
    </row>
    <row r="10" spans="1:25" x14ac:dyDescent="0.25">
      <c r="A10" s="1" t="s">
        <v>16</v>
      </c>
      <c r="B10" s="3"/>
      <c r="C10" s="1">
        <v>5</v>
      </c>
      <c r="D10" s="1">
        <v>1</v>
      </c>
      <c r="E10" s="1">
        <v>3</v>
      </c>
      <c r="F10" s="1" t="b">
        <v>1</v>
      </c>
      <c r="G10" s="1" t="b">
        <v>1</v>
      </c>
      <c r="H10" s="1" t="b">
        <v>1</v>
      </c>
      <c r="I10" s="1" t="s">
        <v>38</v>
      </c>
      <c r="J10" s="1">
        <v>12</v>
      </c>
      <c r="K10" s="2">
        <f t="shared" si="0"/>
        <v>0.69011092754307291</v>
      </c>
      <c r="L10" s="2">
        <f t="shared" si="1"/>
        <v>8.1400081400081394E-3</v>
      </c>
      <c r="M10" s="1">
        <v>20</v>
      </c>
      <c r="N10" s="1">
        <v>2437</v>
      </c>
      <c r="O10" s="1">
        <v>467</v>
      </c>
      <c r="P10" s="1">
        <v>0</v>
      </c>
      <c r="Q10" s="1">
        <f>M10+N10+O10+P10</f>
        <v>2924</v>
      </c>
      <c r="R10" s="1">
        <v>0</v>
      </c>
      <c r="S10" s="1">
        <v>409</v>
      </c>
      <c r="T10" s="1" t="s">
        <v>30</v>
      </c>
      <c r="U10" s="1">
        <v>24</v>
      </c>
      <c r="V10" s="1" t="s">
        <v>34</v>
      </c>
      <c r="W10" s="1">
        <v>1289</v>
      </c>
      <c r="X10" s="1" t="s">
        <v>35</v>
      </c>
    </row>
    <row r="11" spans="1:25" x14ac:dyDescent="0.25">
      <c r="A11" s="1" t="s">
        <v>19</v>
      </c>
      <c r="B11" s="3"/>
      <c r="C11" s="1">
        <v>1</v>
      </c>
      <c r="D11" s="1">
        <v>0</v>
      </c>
      <c r="E11" s="1">
        <v>1</v>
      </c>
      <c r="F11" s="1" t="b">
        <v>1</v>
      </c>
      <c r="G11" s="1" t="b">
        <v>1</v>
      </c>
      <c r="H11" s="1" t="b">
        <v>0</v>
      </c>
      <c r="I11" s="1" t="s">
        <v>38</v>
      </c>
      <c r="J11" s="1">
        <v>2.67</v>
      </c>
      <c r="K11" s="2">
        <f t="shared" si="0"/>
        <v>0.27815312476365744</v>
      </c>
      <c r="L11" s="2">
        <f t="shared" si="1"/>
        <v>1.78E-2</v>
      </c>
      <c r="M11" s="1">
        <v>2.67</v>
      </c>
      <c r="N11" s="1">
        <v>147.33000000000001</v>
      </c>
      <c r="O11" s="1">
        <v>69.67</v>
      </c>
      <c r="P11" s="1">
        <v>1</v>
      </c>
      <c r="Q11" s="1">
        <f>M11+N11+O11+P11</f>
        <v>220.67000000000002</v>
      </c>
      <c r="R11" s="1">
        <v>0</v>
      </c>
      <c r="S11" s="1">
        <v>14.67</v>
      </c>
      <c r="T11" s="1" t="s">
        <v>30</v>
      </c>
      <c r="U11" s="1">
        <v>39.67</v>
      </c>
      <c r="V11" s="1" t="s">
        <v>34</v>
      </c>
      <c r="W11" s="1">
        <v>533</v>
      </c>
      <c r="X11" s="1" t="s">
        <v>35</v>
      </c>
    </row>
    <row r="12" spans="1:25" x14ac:dyDescent="0.25">
      <c r="A12" s="1" t="s">
        <v>19</v>
      </c>
      <c r="B12" s="3"/>
      <c r="C12" s="1">
        <v>1</v>
      </c>
      <c r="D12" s="1">
        <v>0</v>
      </c>
      <c r="E12" s="1">
        <v>1</v>
      </c>
      <c r="F12" s="1" t="b">
        <v>0</v>
      </c>
      <c r="G12" s="1" t="b">
        <v>0</v>
      </c>
      <c r="H12" s="1" t="b">
        <v>0</v>
      </c>
      <c r="I12" s="1" t="s">
        <v>38</v>
      </c>
      <c r="J12" s="1">
        <v>1.33</v>
      </c>
      <c r="K12" s="2">
        <f t="shared" si="0"/>
        <v>0.24370170890695392</v>
      </c>
      <c r="L12" s="2">
        <f t="shared" si="1"/>
        <v>1.1632992215516488E-2</v>
      </c>
      <c r="M12" s="1">
        <v>1.33</v>
      </c>
      <c r="N12" s="1">
        <v>113</v>
      </c>
      <c r="O12" s="1">
        <v>79.33</v>
      </c>
      <c r="P12" s="1">
        <v>0</v>
      </c>
      <c r="Q12" s="1">
        <f>M12+N12+O12+P12</f>
        <v>193.66</v>
      </c>
      <c r="R12" s="1">
        <v>0</v>
      </c>
      <c r="S12" s="1">
        <v>12.67</v>
      </c>
      <c r="T12" s="1" t="s">
        <v>30</v>
      </c>
      <c r="U12" s="1">
        <v>50</v>
      </c>
      <c r="V12" s="1" t="s">
        <v>34</v>
      </c>
      <c r="W12" s="1">
        <v>551</v>
      </c>
      <c r="X12" s="1" t="s">
        <v>35</v>
      </c>
    </row>
    <row r="13" spans="1:25" x14ac:dyDescent="0.25">
      <c r="A13" s="1" t="s">
        <v>16</v>
      </c>
      <c r="B13" s="3"/>
      <c r="C13" s="1">
        <v>1</v>
      </c>
      <c r="D13" s="1">
        <v>0</v>
      </c>
      <c r="E13" s="1">
        <v>1</v>
      </c>
      <c r="F13" s="1" t="b">
        <v>0</v>
      </c>
      <c r="G13" s="1" t="b">
        <v>1</v>
      </c>
      <c r="H13" s="1" t="b">
        <v>0</v>
      </c>
      <c r="I13" s="1" t="s">
        <v>38</v>
      </c>
      <c r="J13" s="1">
        <v>2</v>
      </c>
      <c r="K13" s="2">
        <f t="shared" si="0"/>
        <v>0.26860025220680961</v>
      </c>
      <c r="L13" s="2">
        <f t="shared" si="1"/>
        <v>1.4285714285714285E-2</v>
      </c>
      <c r="M13" s="1">
        <v>2</v>
      </c>
      <c r="N13" s="1">
        <v>138</v>
      </c>
      <c r="O13" s="1">
        <v>73</v>
      </c>
      <c r="P13" s="1">
        <v>0</v>
      </c>
      <c r="Q13" s="1">
        <f>M13+N13+O13+P13</f>
        <v>213</v>
      </c>
      <c r="R13" s="1">
        <v>0</v>
      </c>
      <c r="S13" s="1">
        <v>15</v>
      </c>
      <c r="T13" s="1" t="s">
        <v>30</v>
      </c>
      <c r="U13" s="1">
        <v>39</v>
      </c>
      <c r="V13" s="1" t="s">
        <v>34</v>
      </c>
      <c r="W13" s="1">
        <v>541</v>
      </c>
      <c r="X13" s="1" t="s">
        <v>35</v>
      </c>
    </row>
    <row r="14" spans="1:25" x14ac:dyDescent="0.25">
      <c r="A14" s="1" t="s">
        <v>16</v>
      </c>
      <c r="B14" s="3"/>
      <c r="C14" s="1">
        <v>1</v>
      </c>
      <c r="D14" s="1">
        <v>0</v>
      </c>
      <c r="E14" s="1">
        <v>1</v>
      </c>
      <c r="F14" s="1" t="b">
        <v>1</v>
      </c>
      <c r="G14" s="1" t="b">
        <v>0</v>
      </c>
      <c r="H14" s="1" t="b">
        <v>0</v>
      </c>
      <c r="I14" s="1" t="s">
        <v>38</v>
      </c>
      <c r="J14" s="1">
        <v>1</v>
      </c>
      <c r="K14" s="2">
        <f t="shared" si="0"/>
        <v>0.28227848101265823</v>
      </c>
      <c r="L14" s="2">
        <f t="shared" si="1"/>
        <v>6.8493150684931503E-3</v>
      </c>
      <c r="M14" s="1">
        <v>1</v>
      </c>
      <c r="N14" s="1">
        <v>145</v>
      </c>
      <c r="O14" s="1">
        <v>77</v>
      </c>
      <c r="P14" s="1">
        <v>0</v>
      </c>
      <c r="Q14" s="1">
        <f>M14+N14+O14+P14</f>
        <v>223</v>
      </c>
      <c r="R14" s="1">
        <v>0</v>
      </c>
      <c r="S14" s="1">
        <v>18</v>
      </c>
      <c r="T14" s="1" t="s">
        <v>30</v>
      </c>
      <c r="U14" s="1">
        <v>53</v>
      </c>
      <c r="V14" s="1" t="s">
        <v>34</v>
      </c>
      <c r="W14" s="1">
        <v>514</v>
      </c>
      <c r="X14" s="1" t="s">
        <v>35</v>
      </c>
    </row>
    <row r="15" spans="1:25" ht="24.6" customHeight="1" x14ac:dyDescent="0.25">
      <c r="A15" s="6" t="s">
        <v>20</v>
      </c>
      <c r="B15" s="6"/>
      <c r="C15" s="6"/>
      <c r="D15" s="6"/>
      <c r="E15" s="6"/>
      <c r="F15" s="6"/>
      <c r="G15" s="6"/>
      <c r="H15" s="6"/>
      <c r="I15" s="4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5" x14ac:dyDescent="0.25">
      <c r="A16" s="1" t="s">
        <v>21</v>
      </c>
      <c r="B16" s="1" t="s">
        <v>24</v>
      </c>
      <c r="C16" s="1">
        <v>1</v>
      </c>
      <c r="D16" s="1">
        <v>0</v>
      </c>
      <c r="E16" s="1">
        <v>1</v>
      </c>
      <c r="F16" s="1" t="b">
        <v>1</v>
      </c>
      <c r="G16" s="1" t="b">
        <v>1</v>
      </c>
      <c r="H16" s="1" t="b">
        <v>0</v>
      </c>
      <c r="I16" s="1" t="s">
        <v>39</v>
      </c>
      <c r="J16" s="1">
        <v>0</v>
      </c>
      <c r="K16" s="2">
        <f t="shared" si="0"/>
        <v>0.60339943342776203</v>
      </c>
      <c r="L16" s="2"/>
      <c r="M16" s="1">
        <v>0</v>
      </c>
      <c r="N16" s="1">
        <v>0</v>
      </c>
      <c r="O16" s="1">
        <v>213</v>
      </c>
      <c r="P16" s="1">
        <v>0</v>
      </c>
      <c r="Q16" s="1">
        <f>M16+N16+O16+P16</f>
        <v>213</v>
      </c>
      <c r="R16" s="1">
        <v>0</v>
      </c>
      <c r="S16" s="1">
        <v>22</v>
      </c>
      <c r="T16" s="1" t="s">
        <v>31</v>
      </c>
      <c r="U16" s="1">
        <v>140</v>
      </c>
      <c r="V16" s="1" t="s">
        <v>33</v>
      </c>
      <c r="W16" s="1">
        <v>0</v>
      </c>
    </row>
    <row r="17" spans="1:24" x14ac:dyDescent="0.25">
      <c r="A17" s="1" t="s">
        <v>21</v>
      </c>
      <c r="B17" s="1" t="s">
        <v>24</v>
      </c>
      <c r="C17" s="1">
        <v>1</v>
      </c>
      <c r="D17" s="1">
        <v>0</v>
      </c>
      <c r="E17" s="1">
        <v>1</v>
      </c>
      <c r="F17" s="1" t="b">
        <v>1</v>
      </c>
      <c r="G17" s="1" t="b">
        <v>1</v>
      </c>
      <c r="H17" s="1" t="b">
        <v>1</v>
      </c>
      <c r="I17" s="1" t="s">
        <v>39</v>
      </c>
      <c r="J17" s="1">
        <v>1</v>
      </c>
      <c r="K17" s="2">
        <f t="shared" si="0"/>
        <v>0.11705685618729098</v>
      </c>
      <c r="L17" s="2">
        <f t="shared" si="1"/>
        <v>0.125</v>
      </c>
      <c r="M17" s="1">
        <v>1</v>
      </c>
      <c r="N17" s="1">
        <v>7</v>
      </c>
      <c r="O17" s="1">
        <v>27</v>
      </c>
      <c r="P17" s="1">
        <v>0</v>
      </c>
      <c r="Q17" s="1">
        <f>M17+N17+O17+P17</f>
        <v>35</v>
      </c>
      <c r="R17" s="1">
        <v>0</v>
      </c>
      <c r="S17" s="1">
        <v>76</v>
      </c>
      <c r="T17" s="1" t="s">
        <v>31</v>
      </c>
      <c r="U17" s="1">
        <v>232</v>
      </c>
      <c r="V17" s="1" t="s">
        <v>33</v>
      </c>
      <c r="W17" s="1">
        <v>32</v>
      </c>
      <c r="X17" s="1" t="s">
        <v>35</v>
      </c>
    </row>
    <row r="18" spans="1:24" x14ac:dyDescent="0.25">
      <c r="A18" s="1" t="s">
        <v>22</v>
      </c>
      <c r="B18" s="1" t="s">
        <v>25</v>
      </c>
      <c r="C18" s="1">
        <v>1</v>
      </c>
      <c r="D18" s="1">
        <v>0</v>
      </c>
      <c r="E18" s="1">
        <v>1</v>
      </c>
      <c r="F18" s="1" t="b">
        <v>1</v>
      </c>
      <c r="G18" s="1" t="b">
        <v>1</v>
      </c>
      <c r="H18" s="1" t="b">
        <v>1</v>
      </c>
      <c r="I18" s="1" t="s">
        <v>40</v>
      </c>
      <c r="J18" s="1">
        <v>5</v>
      </c>
      <c r="K18" s="2">
        <f t="shared" si="0"/>
        <v>0.5443328550932568</v>
      </c>
      <c r="L18" s="2">
        <f t="shared" si="1"/>
        <v>1.7889087656529517E-3</v>
      </c>
      <c r="M18" s="1">
        <v>6</v>
      </c>
      <c r="N18" s="1">
        <v>3348</v>
      </c>
      <c r="O18" s="1">
        <v>4227</v>
      </c>
      <c r="P18" s="1">
        <v>7</v>
      </c>
      <c r="Q18" s="1">
        <f>M18+N18+O18+P18</f>
        <v>7588</v>
      </c>
      <c r="R18" s="1">
        <v>0</v>
      </c>
      <c r="S18" s="1">
        <v>145</v>
      </c>
      <c r="T18" s="1" t="s">
        <v>31</v>
      </c>
      <c r="U18" s="1">
        <v>500</v>
      </c>
      <c r="V18" s="1" t="s">
        <v>32</v>
      </c>
      <c r="W18" s="1">
        <v>5852</v>
      </c>
      <c r="X18" s="1" t="s">
        <v>36</v>
      </c>
    </row>
    <row r="19" spans="1:24" x14ac:dyDescent="0.25">
      <c r="A19" s="1" t="s">
        <v>26</v>
      </c>
      <c r="B19" s="1" t="s">
        <v>25</v>
      </c>
      <c r="C19" s="1">
        <v>1</v>
      </c>
      <c r="D19" s="1">
        <v>0</v>
      </c>
      <c r="E19" s="1">
        <v>1</v>
      </c>
      <c r="F19" s="1" t="b">
        <v>1</v>
      </c>
      <c r="G19" s="1" t="b">
        <v>1</v>
      </c>
      <c r="H19" s="1" t="b">
        <v>1</v>
      </c>
      <c r="I19" s="1" t="s">
        <v>40</v>
      </c>
      <c r="J19" s="1">
        <v>12</v>
      </c>
      <c r="K19" s="2">
        <f>Q19/(Q19+U19+W19)</f>
        <v>0.84314989968472343</v>
      </c>
      <c r="L19" s="2">
        <f t="shared" si="1"/>
        <v>5.5289347585698485E-3</v>
      </c>
      <c r="M19" s="1">
        <v>15</v>
      </c>
      <c r="N19" s="1">
        <v>2698</v>
      </c>
      <c r="O19" s="1">
        <v>9019</v>
      </c>
      <c r="P19" s="1">
        <v>35</v>
      </c>
      <c r="Q19" s="1">
        <f>M19+N19+O19+P19</f>
        <v>11767</v>
      </c>
      <c r="R19" s="1">
        <v>0</v>
      </c>
      <c r="S19" s="1">
        <v>145</v>
      </c>
      <c r="T19" s="1" t="s">
        <v>31</v>
      </c>
      <c r="U19" s="1">
        <v>500</v>
      </c>
      <c r="V19" s="1" t="s">
        <v>32</v>
      </c>
      <c r="W19" s="1">
        <v>1689</v>
      </c>
      <c r="X19" s="1" t="s">
        <v>37</v>
      </c>
    </row>
  </sheetData>
  <autoFilter ref="A1:W19" xr:uid="{00000000-0001-0000-0000-000000000000}"/>
  <mergeCells count="26">
    <mergeCell ref="T1:T2"/>
    <mergeCell ref="V1:V2"/>
    <mergeCell ref="O1:O2"/>
    <mergeCell ref="P1:P2"/>
    <mergeCell ref="A1:A2"/>
    <mergeCell ref="C1:C2"/>
    <mergeCell ref="D1:D2"/>
    <mergeCell ref="E1:E2"/>
    <mergeCell ref="J1:J2"/>
    <mergeCell ref="I1:I2"/>
    <mergeCell ref="Y1:Y2"/>
    <mergeCell ref="F1:F2"/>
    <mergeCell ref="G1:G2"/>
    <mergeCell ref="H1:H2"/>
    <mergeCell ref="A15:H15"/>
    <mergeCell ref="B1:B2"/>
    <mergeCell ref="Q1:Q2"/>
    <mergeCell ref="R1:R2"/>
    <mergeCell ref="S1:S2"/>
    <mergeCell ref="U1:U2"/>
    <mergeCell ref="W1:W2"/>
    <mergeCell ref="X1:X2"/>
    <mergeCell ref="K1:K2"/>
    <mergeCell ref="L1:L2"/>
    <mergeCell ref="M1:M2"/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leihan</dc:creator>
  <cp:lastModifiedBy>leihan</cp:lastModifiedBy>
  <dcterms:created xsi:type="dcterms:W3CDTF">2015-06-05T18:19:34Z</dcterms:created>
  <dcterms:modified xsi:type="dcterms:W3CDTF">2023-08-21T07:19:44Z</dcterms:modified>
</cp:coreProperties>
</file>