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eilaErbay/Desktop/LevelNeu2018/Labs/Lab2/"/>
    </mc:Choice>
  </mc:AlternateContent>
  <bookViews>
    <workbookView xWindow="540" yWindow="640" windowWidth="32760" windowHeight="16420" activeTab="1"/>
  </bookViews>
  <sheets>
    <sheet name="LeilaErbay.csv" sheetId="3" r:id="rId1"/>
    <sheet name="LeilaErbay (Autosaved).csv" sheetId="6" r:id="rId2"/>
    <sheet name="PivotTable" sheetId="9" r:id="rId3"/>
    <sheet name="Week1-Excel-DT1" sheetId="1" r:id="rId4"/>
    <sheet name="Sheet5" sheetId="7" r:id="rId5"/>
    <sheet name="dictionary" sheetId="2" r:id="rId6"/>
  </sheets>
  <definedNames>
    <definedName name="_xlnm._FilterDatabase" localSheetId="1" hidden="1">'LeilaErbay (Autosaved).csv'!$A$1:$AA$1201</definedName>
    <definedName name="_xlnm._FilterDatabase" localSheetId="0" hidden="1">LeilaErbay.csv!$A$1:$A$999</definedName>
    <definedName name="_xlnm._FilterDatabase" localSheetId="3" hidden="1">'Week1-Excel-DT1'!$D$1:$D$1201</definedName>
    <definedName name="Date___Date_Year_Month_1">'LeilaErbay (Autosaved).csv'!$AA$2</definedName>
  </definedNames>
  <calcPr calcId="150001" concurrentCalc="0"/>
  <pivotCaches>
    <pivotCache cacheId="8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3" i="6" l="1"/>
  <c r="D1211" i="6"/>
  <c r="I1214" i="6"/>
  <c r="I1212" i="6"/>
  <c r="G1214" i="6"/>
  <c r="H1214" i="6"/>
  <c r="I1213" i="6"/>
  <c r="H1213" i="6"/>
  <c r="G1213" i="6"/>
  <c r="D1214" i="6"/>
  <c r="C1214" i="6"/>
  <c r="B1214" i="6"/>
  <c r="C1213" i="6"/>
  <c r="B1213" i="6"/>
  <c r="H1212" i="6"/>
  <c r="G1212" i="6"/>
  <c r="I1211" i="6"/>
  <c r="H1211" i="6"/>
  <c r="B1211" i="6"/>
  <c r="B1209" i="6"/>
  <c r="G1211" i="6"/>
  <c r="D1212" i="6"/>
  <c r="C1212" i="6"/>
  <c r="B1212" i="6"/>
  <c r="C1211" i="6"/>
  <c r="G1210" i="6"/>
  <c r="H1210" i="6"/>
  <c r="I1210" i="6"/>
  <c r="I1209" i="6"/>
  <c r="H1209" i="6"/>
  <c r="G1209" i="6"/>
  <c r="I1208" i="6"/>
  <c r="H1208" i="6"/>
  <c r="I1207" i="6"/>
  <c r="G1208" i="6"/>
  <c r="G1207" i="6"/>
  <c r="H1207" i="6"/>
  <c r="D1209" i="6"/>
  <c r="D1210" i="6"/>
  <c r="C1210" i="6"/>
  <c r="B1210" i="6"/>
  <c r="C1209" i="6"/>
  <c r="D1208" i="6"/>
  <c r="C1208" i="6"/>
  <c r="B1208" i="6"/>
  <c r="D1207" i="6"/>
  <c r="C1207" i="6"/>
  <c r="B1207" i="6"/>
  <c r="AA86" i="6"/>
  <c r="AA87" i="6"/>
  <c r="AA88" i="6"/>
  <c r="AA89" i="6"/>
  <c r="AA90" i="6"/>
  <c r="AA91" i="6"/>
  <c r="AA92" i="6"/>
  <c r="AA93" i="6"/>
  <c r="AA94" i="6"/>
  <c r="AA1" i="6"/>
  <c r="AA2" i="6"/>
  <c r="AA3" i="6"/>
  <c r="AA4" i="6"/>
  <c r="AA5" i="6"/>
  <c r="AA6" i="6"/>
  <c r="AA7" i="6"/>
  <c r="AA8" i="6"/>
  <c r="AA9" i="6"/>
  <c r="AA10" i="6"/>
  <c r="AA11" i="6"/>
  <c r="AA12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95" i="6"/>
  <c r="AA96" i="6"/>
  <c r="AA97" i="6"/>
  <c r="AA98" i="6"/>
  <c r="AA99" i="6"/>
  <c r="AA100" i="6"/>
  <c r="AA101" i="6"/>
  <c r="AA102" i="6"/>
  <c r="AA103" i="6"/>
  <c r="AA10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1042" i="6"/>
  <c r="AA1043" i="6"/>
  <c r="AA1044" i="6"/>
  <c r="AA1045" i="6"/>
  <c r="AA1046" i="6"/>
  <c r="AA1047" i="6"/>
  <c r="AA1048" i="6"/>
  <c r="AA1049" i="6"/>
  <c r="AA1050" i="6"/>
  <c r="AA1051" i="6"/>
  <c r="AA1052" i="6"/>
  <c r="AA1053" i="6"/>
  <c r="AA1054" i="6"/>
  <c r="AA1055" i="6"/>
  <c r="AA1056" i="6"/>
  <c r="AA1057" i="6"/>
  <c r="AA1058" i="6"/>
  <c r="AA1059" i="6"/>
  <c r="AA1060" i="6"/>
  <c r="AA1061" i="6"/>
  <c r="AA1062" i="6"/>
  <c r="AA1063" i="6"/>
  <c r="AA1064" i="6"/>
  <c r="AA1065" i="6"/>
  <c r="AA1066" i="6"/>
  <c r="AA1067" i="6"/>
  <c r="AA1068" i="6"/>
  <c r="AA1069" i="6"/>
  <c r="AA1070" i="6"/>
  <c r="AA1071" i="6"/>
  <c r="AA1072" i="6"/>
  <c r="AA1073" i="6"/>
  <c r="AA1074" i="6"/>
  <c r="AA1075" i="6"/>
  <c r="AA1076" i="6"/>
  <c r="AA1077" i="6"/>
  <c r="AA1078" i="6"/>
  <c r="AA1079" i="6"/>
  <c r="AA1080" i="6"/>
  <c r="AA1081" i="6"/>
  <c r="AA1082" i="6"/>
  <c r="AA1083" i="6"/>
  <c r="AA1084" i="6"/>
  <c r="AA1085" i="6"/>
  <c r="AA1086" i="6"/>
  <c r="AA1087" i="6"/>
  <c r="AA1088" i="6"/>
  <c r="AA1089" i="6"/>
  <c r="AA1090" i="6"/>
  <c r="AA1091" i="6"/>
  <c r="AA1092" i="6"/>
  <c r="AA1093" i="6"/>
  <c r="AA1094" i="6"/>
  <c r="AA1095" i="6"/>
  <c r="AA1096" i="6"/>
  <c r="AA1097" i="6"/>
  <c r="AA1098" i="6"/>
  <c r="AA1099" i="6"/>
  <c r="AA1100" i="6"/>
  <c r="AA1101" i="6"/>
  <c r="AA1102" i="6"/>
  <c r="AA1103" i="6"/>
  <c r="AA1104" i="6"/>
  <c r="AA1105" i="6"/>
  <c r="AA1106" i="6"/>
  <c r="AA1107" i="6"/>
  <c r="AA1108" i="6"/>
  <c r="AA1109" i="6"/>
  <c r="AA1110" i="6"/>
  <c r="AA1111" i="6"/>
  <c r="AA1112" i="6"/>
  <c r="AA1113" i="6"/>
  <c r="AA1114" i="6"/>
  <c r="AA1115" i="6"/>
  <c r="AA1116" i="6"/>
  <c r="AA1117" i="6"/>
  <c r="AA1118" i="6"/>
  <c r="AA1119" i="6"/>
  <c r="AA1120" i="6"/>
  <c r="AA1121" i="6"/>
  <c r="AA1122" i="6"/>
  <c r="AA1123" i="6"/>
  <c r="AA1124" i="6"/>
  <c r="AA1125" i="6"/>
  <c r="AA1126" i="6"/>
  <c r="AA1127" i="6"/>
  <c r="AA1128" i="6"/>
  <c r="AA1129" i="6"/>
  <c r="AA1130" i="6"/>
  <c r="AA1131" i="6"/>
  <c r="AA1132" i="6"/>
  <c r="AA1133" i="6"/>
  <c r="AA1134" i="6"/>
  <c r="AA1135" i="6"/>
  <c r="AA1136" i="6"/>
  <c r="AA1137" i="6"/>
  <c r="AA1138" i="6"/>
  <c r="AA1139" i="6"/>
  <c r="AA1140" i="6"/>
  <c r="AA1141" i="6"/>
  <c r="AA1142" i="6"/>
  <c r="AA1143" i="6"/>
  <c r="AA1144" i="6"/>
  <c r="AA1145" i="6"/>
  <c r="AA1146" i="6"/>
  <c r="AA1147" i="6"/>
  <c r="AA1148" i="6"/>
  <c r="AA1149" i="6"/>
  <c r="AA1150" i="6"/>
  <c r="AA1151" i="6"/>
  <c r="AA1152" i="6"/>
  <c r="AA1153" i="6"/>
  <c r="AA1154" i="6"/>
  <c r="AA1155" i="6"/>
  <c r="AA1156" i="6"/>
  <c r="AA1157" i="6"/>
  <c r="AA1158" i="6"/>
  <c r="AA1159" i="6"/>
  <c r="AA1160" i="6"/>
  <c r="AA1161" i="6"/>
  <c r="AA1162" i="6"/>
  <c r="AA1163" i="6"/>
  <c r="AA1164" i="6"/>
  <c r="AA1165" i="6"/>
  <c r="AA1166" i="6"/>
  <c r="AA1167" i="6"/>
  <c r="AA1168" i="6"/>
  <c r="AA1169" i="6"/>
  <c r="AA1170" i="6"/>
  <c r="AA1171" i="6"/>
  <c r="AA1172" i="6"/>
  <c r="AA1173" i="6"/>
  <c r="AA1174" i="6"/>
  <c r="AA1175" i="6"/>
  <c r="AA1176" i="6"/>
  <c r="AA1177" i="6"/>
  <c r="AA1178" i="6"/>
  <c r="AA1179" i="6"/>
  <c r="AA1180" i="6"/>
  <c r="AA1181" i="6"/>
  <c r="AA1182" i="6"/>
  <c r="AA1183" i="6"/>
  <c r="AA1184" i="6"/>
  <c r="AA1185" i="6"/>
  <c r="AA1186" i="6"/>
  <c r="AA1187" i="6"/>
  <c r="AA1188" i="6"/>
  <c r="AA1189" i="6"/>
  <c r="AA1190" i="6"/>
  <c r="AA1191" i="6"/>
  <c r="AA1192" i="6"/>
  <c r="AA1193" i="6"/>
  <c r="AA1194" i="6"/>
  <c r="AA1195" i="6"/>
  <c r="AA1196" i="6"/>
  <c r="AA1197" i="6"/>
  <c r="AA1198" i="6"/>
  <c r="AA1199" i="6"/>
  <c r="AA1200" i="6"/>
  <c r="S86" i="6"/>
  <c r="Z86" i="6"/>
  <c r="S87" i="6"/>
  <c r="Z87" i="6"/>
  <c r="S88" i="6"/>
  <c r="Z88" i="6"/>
  <c r="S89" i="6"/>
  <c r="Z89" i="6"/>
  <c r="S90" i="6"/>
  <c r="Z90" i="6"/>
  <c r="S91" i="6"/>
  <c r="Z91" i="6"/>
  <c r="S92" i="6"/>
  <c r="Z92" i="6"/>
  <c r="S93" i="6"/>
  <c r="Z93" i="6"/>
  <c r="S94" i="6"/>
  <c r="Z94" i="6"/>
  <c r="S1" i="6"/>
  <c r="Z1" i="6"/>
  <c r="S2" i="6"/>
  <c r="Z2" i="6"/>
  <c r="S3" i="6"/>
  <c r="Z3" i="6"/>
  <c r="S4" i="6"/>
  <c r="Z4" i="6"/>
  <c r="S5" i="6"/>
  <c r="Z5" i="6"/>
  <c r="S6" i="6"/>
  <c r="Z6" i="6"/>
  <c r="S7" i="6"/>
  <c r="Z7" i="6"/>
  <c r="S8" i="6"/>
  <c r="Z8" i="6"/>
  <c r="S9" i="6"/>
  <c r="Z9" i="6"/>
  <c r="S10" i="6"/>
  <c r="Z10" i="6"/>
  <c r="S11" i="6"/>
  <c r="Z11" i="6"/>
  <c r="S12" i="6"/>
  <c r="Z12" i="6"/>
  <c r="S139" i="6"/>
  <c r="Z139" i="6"/>
  <c r="S140" i="6"/>
  <c r="Z140" i="6"/>
  <c r="S141" i="6"/>
  <c r="Z141" i="6"/>
  <c r="S142" i="6"/>
  <c r="Z142" i="6"/>
  <c r="S143" i="6"/>
  <c r="Z143" i="6"/>
  <c r="S144" i="6"/>
  <c r="Z144" i="6"/>
  <c r="S145" i="6"/>
  <c r="Z145" i="6"/>
  <c r="S146" i="6"/>
  <c r="Z146" i="6"/>
  <c r="S147" i="6"/>
  <c r="Z147" i="6"/>
  <c r="S148" i="6"/>
  <c r="Z148" i="6"/>
  <c r="S149" i="6"/>
  <c r="Z149" i="6"/>
  <c r="S150" i="6"/>
  <c r="Z150" i="6"/>
  <c r="S151" i="6"/>
  <c r="Z151" i="6"/>
  <c r="S152" i="6"/>
  <c r="Z152" i="6"/>
  <c r="S153" i="6"/>
  <c r="Z153" i="6"/>
  <c r="S154" i="6"/>
  <c r="Z154" i="6"/>
  <c r="S155" i="6"/>
  <c r="Z155" i="6"/>
  <c r="S156" i="6"/>
  <c r="Z156" i="6"/>
  <c r="S157" i="6"/>
  <c r="Z157" i="6"/>
  <c r="S158" i="6"/>
  <c r="Z158" i="6"/>
  <c r="S159" i="6"/>
  <c r="Z159" i="6"/>
  <c r="S160" i="6"/>
  <c r="Z160" i="6"/>
  <c r="S161" i="6"/>
  <c r="Z161" i="6"/>
  <c r="S162" i="6"/>
  <c r="Z162" i="6"/>
  <c r="S163" i="6"/>
  <c r="Z163" i="6"/>
  <c r="S164" i="6"/>
  <c r="Z164" i="6"/>
  <c r="S165" i="6"/>
  <c r="Z165" i="6"/>
  <c r="S166" i="6"/>
  <c r="Z166" i="6"/>
  <c r="S167" i="6"/>
  <c r="Z167" i="6"/>
  <c r="S168" i="6"/>
  <c r="Z168" i="6"/>
  <c r="S169" i="6"/>
  <c r="Z169" i="6"/>
  <c r="S170" i="6"/>
  <c r="Z170" i="6"/>
  <c r="S171" i="6"/>
  <c r="Z171" i="6"/>
  <c r="S172" i="6"/>
  <c r="Z172" i="6"/>
  <c r="S173" i="6"/>
  <c r="Z173" i="6"/>
  <c r="S174" i="6"/>
  <c r="Z174" i="6"/>
  <c r="S175" i="6"/>
  <c r="Z175" i="6"/>
  <c r="S176" i="6"/>
  <c r="Z176" i="6"/>
  <c r="S177" i="6"/>
  <c r="Z177" i="6"/>
  <c r="S178" i="6"/>
  <c r="Z178" i="6"/>
  <c r="S179" i="6"/>
  <c r="Z179" i="6"/>
  <c r="S180" i="6"/>
  <c r="Z180" i="6"/>
  <c r="S181" i="6"/>
  <c r="Z181" i="6"/>
  <c r="S182" i="6"/>
  <c r="Z182" i="6"/>
  <c r="S183" i="6"/>
  <c r="Z183" i="6"/>
  <c r="S184" i="6"/>
  <c r="Z184" i="6"/>
  <c r="S185" i="6"/>
  <c r="Z185" i="6"/>
  <c r="S186" i="6"/>
  <c r="Z186" i="6"/>
  <c r="S187" i="6"/>
  <c r="Z187" i="6"/>
  <c r="S188" i="6"/>
  <c r="Z188" i="6"/>
  <c r="S189" i="6"/>
  <c r="Z189" i="6"/>
  <c r="S190" i="6"/>
  <c r="Z190" i="6"/>
  <c r="S191" i="6"/>
  <c r="Z191" i="6"/>
  <c r="S192" i="6"/>
  <c r="Z192" i="6"/>
  <c r="S193" i="6"/>
  <c r="Z193" i="6"/>
  <c r="S194" i="6"/>
  <c r="Z194" i="6"/>
  <c r="S195" i="6"/>
  <c r="Z195" i="6"/>
  <c r="S196" i="6"/>
  <c r="Z196" i="6"/>
  <c r="S197" i="6"/>
  <c r="Z197" i="6"/>
  <c r="S198" i="6"/>
  <c r="Z198" i="6"/>
  <c r="S199" i="6"/>
  <c r="Z199" i="6"/>
  <c r="S200" i="6"/>
  <c r="Z200" i="6"/>
  <c r="S201" i="6"/>
  <c r="Z201" i="6"/>
  <c r="S202" i="6"/>
  <c r="Z202" i="6"/>
  <c r="S203" i="6"/>
  <c r="Z203" i="6"/>
  <c r="S204" i="6"/>
  <c r="Z204" i="6"/>
  <c r="S205" i="6"/>
  <c r="Z205" i="6"/>
  <c r="S206" i="6"/>
  <c r="Z206" i="6"/>
  <c r="S207" i="6"/>
  <c r="Z207" i="6"/>
  <c r="S208" i="6"/>
  <c r="Z208" i="6"/>
  <c r="S209" i="6"/>
  <c r="Z209" i="6"/>
  <c r="S210" i="6"/>
  <c r="Z210" i="6"/>
  <c r="S211" i="6"/>
  <c r="Z211" i="6"/>
  <c r="S13" i="6"/>
  <c r="Z13" i="6"/>
  <c r="S14" i="6"/>
  <c r="Z14" i="6"/>
  <c r="S15" i="6"/>
  <c r="Z15" i="6"/>
  <c r="S16" i="6"/>
  <c r="Z16" i="6"/>
  <c r="S17" i="6"/>
  <c r="Z17" i="6"/>
  <c r="S18" i="6"/>
  <c r="Z18" i="6"/>
  <c r="S19" i="6"/>
  <c r="Z19" i="6"/>
  <c r="S20" i="6"/>
  <c r="Z20" i="6"/>
  <c r="S21" i="6"/>
  <c r="Z21" i="6"/>
  <c r="S22" i="6"/>
  <c r="Z22" i="6"/>
  <c r="S23" i="6"/>
  <c r="Z23" i="6"/>
  <c r="S24" i="6"/>
  <c r="Z24" i="6"/>
  <c r="S212" i="6"/>
  <c r="Z212" i="6"/>
  <c r="S213" i="6"/>
  <c r="Z213" i="6"/>
  <c r="S214" i="6"/>
  <c r="Z214" i="6"/>
  <c r="S215" i="6"/>
  <c r="Z215" i="6"/>
  <c r="S216" i="6"/>
  <c r="Z216" i="6"/>
  <c r="S217" i="6"/>
  <c r="Z217" i="6"/>
  <c r="S218" i="6"/>
  <c r="Z218" i="6"/>
  <c r="S219" i="6"/>
  <c r="Z219" i="6"/>
  <c r="S220" i="6"/>
  <c r="Z220" i="6"/>
  <c r="S221" i="6"/>
  <c r="Z221" i="6"/>
  <c r="S222" i="6"/>
  <c r="Z222" i="6"/>
  <c r="S223" i="6"/>
  <c r="Z223" i="6"/>
  <c r="S224" i="6"/>
  <c r="Z224" i="6"/>
  <c r="S225" i="6"/>
  <c r="Z225" i="6"/>
  <c r="S226" i="6"/>
  <c r="Z226" i="6"/>
  <c r="S227" i="6"/>
  <c r="Z227" i="6"/>
  <c r="S228" i="6"/>
  <c r="Z228" i="6"/>
  <c r="S229" i="6"/>
  <c r="Z229" i="6"/>
  <c r="S230" i="6"/>
  <c r="Z230" i="6"/>
  <c r="S231" i="6"/>
  <c r="Z231" i="6"/>
  <c r="S232" i="6"/>
  <c r="Z232" i="6"/>
  <c r="S233" i="6"/>
  <c r="Z233" i="6"/>
  <c r="S234" i="6"/>
  <c r="Z234" i="6"/>
  <c r="S235" i="6"/>
  <c r="Z235" i="6"/>
  <c r="S236" i="6"/>
  <c r="Z236" i="6"/>
  <c r="S237" i="6"/>
  <c r="Z237" i="6"/>
  <c r="S238" i="6"/>
  <c r="Z238" i="6"/>
  <c r="S239" i="6"/>
  <c r="Z239" i="6"/>
  <c r="S240" i="6"/>
  <c r="Z240" i="6"/>
  <c r="S241" i="6"/>
  <c r="Z241" i="6"/>
  <c r="S242" i="6"/>
  <c r="Z242" i="6"/>
  <c r="S243" i="6"/>
  <c r="Z243" i="6"/>
  <c r="S244" i="6"/>
  <c r="Z244" i="6"/>
  <c r="S95" i="6"/>
  <c r="Z95" i="6"/>
  <c r="S96" i="6"/>
  <c r="Z96" i="6"/>
  <c r="S97" i="6"/>
  <c r="Z97" i="6"/>
  <c r="S98" i="6"/>
  <c r="Z98" i="6"/>
  <c r="S99" i="6"/>
  <c r="Z99" i="6"/>
  <c r="S100" i="6"/>
  <c r="Z100" i="6"/>
  <c r="S101" i="6"/>
  <c r="Z101" i="6"/>
  <c r="S102" i="6"/>
  <c r="Z102" i="6"/>
  <c r="S103" i="6"/>
  <c r="Z103" i="6"/>
  <c r="S104" i="6"/>
  <c r="Z104" i="6"/>
  <c r="S245" i="6"/>
  <c r="Z245" i="6"/>
  <c r="S246" i="6"/>
  <c r="Z246" i="6"/>
  <c r="S247" i="6"/>
  <c r="Z247" i="6"/>
  <c r="S248" i="6"/>
  <c r="Z248" i="6"/>
  <c r="S249" i="6"/>
  <c r="Z249" i="6"/>
  <c r="S250" i="6"/>
  <c r="Z250" i="6"/>
  <c r="S251" i="6"/>
  <c r="Z251" i="6"/>
  <c r="S252" i="6"/>
  <c r="Z252" i="6"/>
  <c r="S253" i="6"/>
  <c r="Z253" i="6"/>
  <c r="S254" i="6"/>
  <c r="Z254" i="6"/>
  <c r="S255" i="6"/>
  <c r="Z255" i="6"/>
  <c r="S256" i="6"/>
  <c r="Z256" i="6"/>
  <c r="S257" i="6"/>
  <c r="Z257" i="6"/>
  <c r="S258" i="6"/>
  <c r="Z258" i="6"/>
  <c r="S259" i="6"/>
  <c r="Z259" i="6"/>
  <c r="S260" i="6"/>
  <c r="Z260" i="6"/>
  <c r="S261" i="6"/>
  <c r="Z261" i="6"/>
  <c r="S262" i="6"/>
  <c r="Z262" i="6"/>
  <c r="S263" i="6"/>
  <c r="Z263" i="6"/>
  <c r="S264" i="6"/>
  <c r="Z264" i="6"/>
  <c r="S265" i="6"/>
  <c r="Z265" i="6"/>
  <c r="S266" i="6"/>
  <c r="Z266" i="6"/>
  <c r="S267" i="6"/>
  <c r="Z267" i="6"/>
  <c r="S268" i="6"/>
  <c r="Z268" i="6"/>
  <c r="S269" i="6"/>
  <c r="Z269" i="6"/>
  <c r="S270" i="6"/>
  <c r="Z270" i="6"/>
  <c r="S271" i="6"/>
  <c r="Z271" i="6"/>
  <c r="S272" i="6"/>
  <c r="Z272" i="6"/>
  <c r="S273" i="6"/>
  <c r="Z273" i="6"/>
  <c r="S274" i="6"/>
  <c r="Z274" i="6"/>
  <c r="S275" i="6"/>
  <c r="Z275" i="6"/>
  <c r="S276" i="6"/>
  <c r="Z276" i="6"/>
  <c r="S277" i="6"/>
  <c r="Z277" i="6"/>
  <c r="S278" i="6"/>
  <c r="Z278" i="6"/>
  <c r="S279" i="6"/>
  <c r="Z279" i="6"/>
  <c r="S280" i="6"/>
  <c r="Z280" i="6"/>
  <c r="S281" i="6"/>
  <c r="Z281" i="6"/>
  <c r="S282" i="6"/>
  <c r="Z282" i="6"/>
  <c r="S283" i="6"/>
  <c r="Z283" i="6"/>
  <c r="S284" i="6"/>
  <c r="Z284" i="6"/>
  <c r="S285" i="6"/>
  <c r="Z285" i="6"/>
  <c r="S286" i="6"/>
  <c r="Z286" i="6"/>
  <c r="S287" i="6"/>
  <c r="Z287" i="6"/>
  <c r="S288" i="6"/>
  <c r="Z288" i="6"/>
  <c r="S289" i="6"/>
  <c r="Z289" i="6"/>
  <c r="S290" i="6"/>
  <c r="Z290" i="6"/>
  <c r="S291" i="6"/>
  <c r="Z291" i="6"/>
  <c r="S292" i="6"/>
  <c r="Z292" i="6"/>
  <c r="S293" i="6"/>
  <c r="Z293" i="6"/>
  <c r="S294" i="6"/>
  <c r="Z294" i="6"/>
  <c r="S295" i="6"/>
  <c r="Z295" i="6"/>
  <c r="S296" i="6"/>
  <c r="Z296" i="6"/>
  <c r="S297" i="6"/>
  <c r="Z297" i="6"/>
  <c r="S298" i="6"/>
  <c r="Z298" i="6"/>
  <c r="S299" i="6"/>
  <c r="Z299" i="6"/>
  <c r="S300" i="6"/>
  <c r="Z300" i="6"/>
  <c r="S301" i="6"/>
  <c r="Z301" i="6"/>
  <c r="S302" i="6"/>
  <c r="Z302" i="6"/>
  <c r="S303" i="6"/>
  <c r="Z303" i="6"/>
  <c r="S304" i="6"/>
  <c r="Z304" i="6"/>
  <c r="S305" i="6"/>
  <c r="Z305" i="6"/>
  <c r="S306" i="6"/>
  <c r="Z306" i="6"/>
  <c r="S307" i="6"/>
  <c r="Z307" i="6"/>
  <c r="S308" i="6"/>
  <c r="Z308" i="6"/>
  <c r="S309" i="6"/>
  <c r="Z309" i="6"/>
  <c r="S310" i="6"/>
  <c r="Z310" i="6"/>
  <c r="S311" i="6"/>
  <c r="Z311" i="6"/>
  <c r="S312" i="6"/>
  <c r="Z312" i="6"/>
  <c r="S313" i="6"/>
  <c r="Z313" i="6"/>
  <c r="S314" i="6"/>
  <c r="Z314" i="6"/>
  <c r="S315" i="6"/>
  <c r="Z315" i="6"/>
  <c r="S316" i="6"/>
  <c r="Z316" i="6"/>
  <c r="S317" i="6"/>
  <c r="Z317" i="6"/>
  <c r="S318" i="6"/>
  <c r="Z318" i="6"/>
  <c r="S319" i="6"/>
  <c r="Z319" i="6"/>
  <c r="S320" i="6"/>
  <c r="Z320" i="6"/>
  <c r="S321" i="6"/>
  <c r="Z321" i="6"/>
  <c r="S322" i="6"/>
  <c r="Z322" i="6"/>
  <c r="S323" i="6"/>
  <c r="Z323" i="6"/>
  <c r="S324" i="6"/>
  <c r="Z324" i="6"/>
  <c r="S325" i="6"/>
  <c r="Z325" i="6"/>
  <c r="S326" i="6"/>
  <c r="Z326" i="6"/>
  <c r="S327" i="6"/>
  <c r="Z327" i="6"/>
  <c r="S328" i="6"/>
  <c r="Z328" i="6"/>
  <c r="S329" i="6"/>
  <c r="Z329" i="6"/>
  <c r="S330" i="6"/>
  <c r="Z330" i="6"/>
  <c r="S331" i="6"/>
  <c r="Z331" i="6"/>
  <c r="S332" i="6"/>
  <c r="Z332" i="6"/>
  <c r="S333" i="6"/>
  <c r="Z333" i="6"/>
  <c r="S334" i="6"/>
  <c r="Z334" i="6"/>
  <c r="S335" i="6"/>
  <c r="Z335" i="6"/>
  <c r="S336" i="6"/>
  <c r="Z336" i="6"/>
  <c r="S337" i="6"/>
  <c r="Z337" i="6"/>
  <c r="S338" i="6"/>
  <c r="Z338" i="6"/>
  <c r="S339" i="6"/>
  <c r="Z339" i="6"/>
  <c r="S340" i="6"/>
  <c r="Z340" i="6"/>
  <c r="S341" i="6"/>
  <c r="Z341" i="6"/>
  <c r="S342" i="6"/>
  <c r="Z342" i="6"/>
  <c r="S343" i="6"/>
  <c r="Z343" i="6"/>
  <c r="S344" i="6"/>
  <c r="Z344" i="6"/>
  <c r="S345" i="6"/>
  <c r="Z345" i="6"/>
  <c r="S346" i="6"/>
  <c r="Z346" i="6"/>
  <c r="S347" i="6"/>
  <c r="Z347" i="6"/>
  <c r="S348" i="6"/>
  <c r="Z348" i="6"/>
  <c r="S349" i="6"/>
  <c r="Z349" i="6"/>
  <c r="S350" i="6"/>
  <c r="Z350" i="6"/>
  <c r="S351" i="6"/>
  <c r="Z351" i="6"/>
  <c r="S352" i="6"/>
  <c r="Z352" i="6"/>
  <c r="S353" i="6"/>
  <c r="Z353" i="6"/>
  <c r="S354" i="6"/>
  <c r="Z354" i="6"/>
  <c r="S355" i="6"/>
  <c r="Z355" i="6"/>
  <c r="S356" i="6"/>
  <c r="Z356" i="6"/>
  <c r="S357" i="6"/>
  <c r="Z357" i="6"/>
  <c r="S358" i="6"/>
  <c r="Z358" i="6"/>
  <c r="S359" i="6"/>
  <c r="Z359" i="6"/>
  <c r="S360" i="6"/>
  <c r="Z360" i="6"/>
  <c r="S361" i="6"/>
  <c r="Z361" i="6"/>
  <c r="S362" i="6"/>
  <c r="Z362" i="6"/>
  <c r="S363" i="6"/>
  <c r="Z363" i="6"/>
  <c r="S364" i="6"/>
  <c r="Z364" i="6"/>
  <c r="S365" i="6"/>
  <c r="Z365" i="6"/>
  <c r="S366" i="6"/>
  <c r="Z366" i="6"/>
  <c r="S367" i="6"/>
  <c r="Z367" i="6"/>
  <c r="S368" i="6"/>
  <c r="Z368" i="6"/>
  <c r="S369" i="6"/>
  <c r="Z369" i="6"/>
  <c r="S370" i="6"/>
  <c r="Z370" i="6"/>
  <c r="S371" i="6"/>
  <c r="Z371" i="6"/>
  <c r="S372" i="6"/>
  <c r="Z372" i="6"/>
  <c r="S373" i="6"/>
  <c r="Z373" i="6"/>
  <c r="S374" i="6"/>
  <c r="Z374" i="6"/>
  <c r="S375" i="6"/>
  <c r="Z375" i="6"/>
  <c r="S376" i="6"/>
  <c r="Z376" i="6"/>
  <c r="S377" i="6"/>
  <c r="Z377" i="6"/>
  <c r="S378" i="6"/>
  <c r="Z378" i="6"/>
  <c r="S379" i="6"/>
  <c r="Z379" i="6"/>
  <c r="S380" i="6"/>
  <c r="Z380" i="6"/>
  <c r="S381" i="6"/>
  <c r="Z381" i="6"/>
  <c r="S382" i="6"/>
  <c r="Z382" i="6"/>
  <c r="S383" i="6"/>
  <c r="Z383" i="6"/>
  <c r="S384" i="6"/>
  <c r="Z384" i="6"/>
  <c r="S385" i="6"/>
  <c r="Z385" i="6"/>
  <c r="S386" i="6"/>
  <c r="Z386" i="6"/>
  <c r="S387" i="6"/>
  <c r="Z387" i="6"/>
  <c r="S388" i="6"/>
  <c r="Z388" i="6"/>
  <c r="S389" i="6"/>
  <c r="Z389" i="6"/>
  <c r="S390" i="6"/>
  <c r="Z390" i="6"/>
  <c r="S391" i="6"/>
  <c r="Z391" i="6"/>
  <c r="S392" i="6"/>
  <c r="Z392" i="6"/>
  <c r="S393" i="6"/>
  <c r="Z393" i="6"/>
  <c r="S394" i="6"/>
  <c r="Z394" i="6"/>
  <c r="S395" i="6"/>
  <c r="Z395" i="6"/>
  <c r="S396" i="6"/>
  <c r="Z396" i="6"/>
  <c r="S397" i="6"/>
  <c r="Z397" i="6"/>
  <c r="S398" i="6"/>
  <c r="Z398" i="6"/>
  <c r="S399" i="6"/>
  <c r="Z399" i="6"/>
  <c r="S400" i="6"/>
  <c r="Z400" i="6"/>
  <c r="S401" i="6"/>
  <c r="Z401" i="6"/>
  <c r="S402" i="6"/>
  <c r="Z402" i="6"/>
  <c r="S403" i="6"/>
  <c r="Z403" i="6"/>
  <c r="S404" i="6"/>
  <c r="Z404" i="6"/>
  <c r="S405" i="6"/>
  <c r="Z405" i="6"/>
  <c r="S406" i="6"/>
  <c r="Z406" i="6"/>
  <c r="S407" i="6"/>
  <c r="Z407" i="6"/>
  <c r="S408" i="6"/>
  <c r="Z408" i="6"/>
  <c r="S409" i="6"/>
  <c r="Z409" i="6"/>
  <c r="S410" i="6"/>
  <c r="Z410" i="6"/>
  <c r="S411" i="6"/>
  <c r="Z411" i="6"/>
  <c r="S412" i="6"/>
  <c r="Z412" i="6"/>
  <c r="S413" i="6"/>
  <c r="Z413" i="6"/>
  <c r="S25" i="6"/>
  <c r="Z25" i="6"/>
  <c r="S26" i="6"/>
  <c r="Z26" i="6"/>
  <c r="S27" i="6"/>
  <c r="Z27" i="6"/>
  <c r="S28" i="6"/>
  <c r="Z28" i="6"/>
  <c r="S29" i="6"/>
  <c r="Z29" i="6"/>
  <c r="S30" i="6"/>
  <c r="Z30" i="6"/>
  <c r="S31" i="6"/>
  <c r="Z31" i="6"/>
  <c r="S32" i="6"/>
  <c r="Z32" i="6"/>
  <c r="S33" i="6"/>
  <c r="Z33" i="6"/>
  <c r="S34" i="6"/>
  <c r="Z34" i="6"/>
  <c r="S35" i="6"/>
  <c r="Z35" i="6"/>
  <c r="S36" i="6"/>
  <c r="Z36" i="6"/>
  <c r="S414" i="6"/>
  <c r="Z414" i="6"/>
  <c r="S415" i="6"/>
  <c r="Z415" i="6"/>
  <c r="S416" i="6"/>
  <c r="Z416" i="6"/>
  <c r="S417" i="6"/>
  <c r="Z417" i="6"/>
  <c r="S418" i="6"/>
  <c r="Z418" i="6"/>
  <c r="S419" i="6"/>
  <c r="Z419" i="6"/>
  <c r="S420" i="6"/>
  <c r="Z420" i="6"/>
  <c r="S421" i="6"/>
  <c r="Z421" i="6"/>
  <c r="S422" i="6"/>
  <c r="Z422" i="6"/>
  <c r="S423" i="6"/>
  <c r="Z423" i="6"/>
  <c r="S424" i="6"/>
  <c r="Z424" i="6"/>
  <c r="S425" i="6"/>
  <c r="Z425" i="6"/>
  <c r="S426" i="6"/>
  <c r="Z426" i="6"/>
  <c r="S427" i="6"/>
  <c r="Z427" i="6"/>
  <c r="S428" i="6"/>
  <c r="Z428" i="6"/>
  <c r="S429" i="6"/>
  <c r="Z429" i="6"/>
  <c r="S430" i="6"/>
  <c r="Z430" i="6"/>
  <c r="S431" i="6"/>
  <c r="Z431" i="6"/>
  <c r="S432" i="6"/>
  <c r="Z432" i="6"/>
  <c r="S433" i="6"/>
  <c r="Z433" i="6"/>
  <c r="S434" i="6"/>
  <c r="Z434" i="6"/>
  <c r="S435" i="6"/>
  <c r="Z435" i="6"/>
  <c r="S436" i="6"/>
  <c r="Z436" i="6"/>
  <c r="S437" i="6"/>
  <c r="Z437" i="6"/>
  <c r="S438" i="6"/>
  <c r="Z438" i="6"/>
  <c r="S439" i="6"/>
  <c r="Z439" i="6"/>
  <c r="S440" i="6"/>
  <c r="Z440" i="6"/>
  <c r="S441" i="6"/>
  <c r="Z441" i="6"/>
  <c r="S37" i="6"/>
  <c r="Z37" i="6"/>
  <c r="S38" i="6"/>
  <c r="Z38" i="6"/>
  <c r="S39" i="6"/>
  <c r="Z39" i="6"/>
  <c r="S40" i="6"/>
  <c r="Z40" i="6"/>
  <c r="S41" i="6"/>
  <c r="Z41" i="6"/>
  <c r="S42" i="6"/>
  <c r="Z42" i="6"/>
  <c r="S43" i="6"/>
  <c r="Z43" i="6"/>
  <c r="S44" i="6"/>
  <c r="Z44" i="6"/>
  <c r="S45" i="6"/>
  <c r="Z45" i="6"/>
  <c r="S46" i="6"/>
  <c r="Z46" i="6"/>
  <c r="S47" i="6"/>
  <c r="Z47" i="6"/>
  <c r="S48" i="6"/>
  <c r="Z48" i="6"/>
  <c r="S442" i="6"/>
  <c r="Z442" i="6"/>
  <c r="S443" i="6"/>
  <c r="Z443" i="6"/>
  <c r="S444" i="6"/>
  <c r="Z444" i="6"/>
  <c r="S445" i="6"/>
  <c r="Z445" i="6"/>
  <c r="S446" i="6"/>
  <c r="Z446" i="6"/>
  <c r="S447" i="6"/>
  <c r="Z447" i="6"/>
  <c r="S448" i="6"/>
  <c r="Z448" i="6"/>
  <c r="S449" i="6"/>
  <c r="Z449" i="6"/>
  <c r="S450" i="6"/>
  <c r="Z450" i="6"/>
  <c r="S451" i="6"/>
  <c r="Z451" i="6"/>
  <c r="S452" i="6"/>
  <c r="Z452" i="6"/>
  <c r="S453" i="6"/>
  <c r="Z453" i="6"/>
  <c r="S454" i="6"/>
  <c r="Z454" i="6"/>
  <c r="S455" i="6"/>
  <c r="Z455" i="6"/>
  <c r="S456" i="6"/>
  <c r="Z456" i="6"/>
  <c r="S457" i="6"/>
  <c r="Z457" i="6"/>
  <c r="S458" i="6"/>
  <c r="Z458" i="6"/>
  <c r="S49" i="6"/>
  <c r="Z49" i="6"/>
  <c r="S50" i="6"/>
  <c r="Z50" i="6"/>
  <c r="S51" i="6"/>
  <c r="Z51" i="6"/>
  <c r="S52" i="6"/>
  <c r="Z52" i="6"/>
  <c r="S53" i="6"/>
  <c r="Z53" i="6"/>
  <c r="S54" i="6"/>
  <c r="Z54" i="6"/>
  <c r="S55" i="6"/>
  <c r="Z55" i="6"/>
  <c r="S56" i="6"/>
  <c r="Z56" i="6"/>
  <c r="S57" i="6"/>
  <c r="Z57" i="6"/>
  <c r="S58" i="6"/>
  <c r="Z58" i="6"/>
  <c r="S59" i="6"/>
  <c r="Z59" i="6"/>
  <c r="S60" i="6"/>
  <c r="Z60" i="6"/>
  <c r="S459" i="6"/>
  <c r="Z459" i="6"/>
  <c r="S460" i="6"/>
  <c r="Z460" i="6"/>
  <c r="S461" i="6"/>
  <c r="Z461" i="6"/>
  <c r="S462" i="6"/>
  <c r="Z462" i="6"/>
  <c r="S463" i="6"/>
  <c r="Z463" i="6"/>
  <c r="S464" i="6"/>
  <c r="Z464" i="6"/>
  <c r="S465" i="6"/>
  <c r="Z465" i="6"/>
  <c r="S466" i="6"/>
  <c r="Z466" i="6"/>
  <c r="S467" i="6"/>
  <c r="Z467" i="6"/>
  <c r="S468" i="6"/>
  <c r="Z468" i="6"/>
  <c r="S469" i="6"/>
  <c r="Z469" i="6"/>
  <c r="S470" i="6"/>
  <c r="Z470" i="6"/>
  <c r="S471" i="6"/>
  <c r="Z471" i="6"/>
  <c r="S472" i="6"/>
  <c r="Z472" i="6"/>
  <c r="S473" i="6"/>
  <c r="Z473" i="6"/>
  <c r="S474" i="6"/>
  <c r="Z474" i="6"/>
  <c r="S475" i="6"/>
  <c r="Z475" i="6"/>
  <c r="S476" i="6"/>
  <c r="Z476" i="6"/>
  <c r="S477" i="6"/>
  <c r="Z477" i="6"/>
  <c r="S478" i="6"/>
  <c r="Z478" i="6"/>
  <c r="S479" i="6"/>
  <c r="Z479" i="6"/>
  <c r="S480" i="6"/>
  <c r="Z480" i="6"/>
  <c r="S481" i="6"/>
  <c r="Z481" i="6"/>
  <c r="S482" i="6"/>
  <c r="Z482" i="6"/>
  <c r="S483" i="6"/>
  <c r="Z483" i="6"/>
  <c r="S484" i="6"/>
  <c r="Z484" i="6"/>
  <c r="S485" i="6"/>
  <c r="Z485" i="6"/>
  <c r="S486" i="6"/>
  <c r="Z486" i="6"/>
  <c r="S487" i="6"/>
  <c r="Z487" i="6"/>
  <c r="S488" i="6"/>
  <c r="Z488" i="6"/>
  <c r="S489" i="6"/>
  <c r="Z489" i="6"/>
  <c r="S490" i="6"/>
  <c r="Z490" i="6"/>
  <c r="S491" i="6"/>
  <c r="Z491" i="6"/>
  <c r="S492" i="6"/>
  <c r="Z492" i="6"/>
  <c r="S493" i="6"/>
  <c r="Z493" i="6"/>
  <c r="S494" i="6"/>
  <c r="Z494" i="6"/>
  <c r="S495" i="6"/>
  <c r="Z495" i="6"/>
  <c r="S496" i="6"/>
  <c r="Z496" i="6"/>
  <c r="S497" i="6"/>
  <c r="Z497" i="6"/>
  <c r="S498" i="6"/>
  <c r="Z498" i="6"/>
  <c r="S499" i="6"/>
  <c r="Z499" i="6"/>
  <c r="S500" i="6"/>
  <c r="Z500" i="6"/>
  <c r="S501" i="6"/>
  <c r="Z501" i="6"/>
  <c r="S502" i="6"/>
  <c r="Z502" i="6"/>
  <c r="S503" i="6"/>
  <c r="Z503" i="6"/>
  <c r="S504" i="6"/>
  <c r="Z504" i="6"/>
  <c r="S505" i="6"/>
  <c r="Z505" i="6"/>
  <c r="S506" i="6"/>
  <c r="Z506" i="6"/>
  <c r="S507" i="6"/>
  <c r="Z507" i="6"/>
  <c r="S508" i="6"/>
  <c r="Z508" i="6"/>
  <c r="S509" i="6"/>
  <c r="Z509" i="6"/>
  <c r="S510" i="6"/>
  <c r="Z510" i="6"/>
  <c r="S511" i="6"/>
  <c r="Z511" i="6"/>
  <c r="S512" i="6"/>
  <c r="Z512" i="6"/>
  <c r="S513" i="6"/>
  <c r="Z513" i="6"/>
  <c r="S514" i="6"/>
  <c r="Z514" i="6"/>
  <c r="S515" i="6"/>
  <c r="Z515" i="6"/>
  <c r="S516" i="6"/>
  <c r="Z516" i="6"/>
  <c r="S517" i="6"/>
  <c r="Z517" i="6"/>
  <c r="S518" i="6"/>
  <c r="Z518" i="6"/>
  <c r="S519" i="6"/>
  <c r="Z519" i="6"/>
  <c r="S520" i="6"/>
  <c r="Z520" i="6"/>
  <c r="S521" i="6"/>
  <c r="Z521" i="6"/>
  <c r="S522" i="6"/>
  <c r="Z522" i="6"/>
  <c r="S523" i="6"/>
  <c r="Z523" i="6"/>
  <c r="S524" i="6"/>
  <c r="Z524" i="6"/>
  <c r="S525" i="6"/>
  <c r="Z525" i="6"/>
  <c r="S526" i="6"/>
  <c r="Z526" i="6"/>
  <c r="S527" i="6"/>
  <c r="Z527" i="6"/>
  <c r="S528" i="6"/>
  <c r="Z528" i="6"/>
  <c r="S529" i="6"/>
  <c r="Z529" i="6"/>
  <c r="S530" i="6"/>
  <c r="Z530" i="6"/>
  <c r="S531" i="6"/>
  <c r="Z531" i="6"/>
  <c r="S532" i="6"/>
  <c r="Z532" i="6"/>
  <c r="S533" i="6"/>
  <c r="Z533" i="6"/>
  <c r="S534" i="6"/>
  <c r="Z534" i="6"/>
  <c r="S535" i="6"/>
  <c r="Z535" i="6"/>
  <c r="S536" i="6"/>
  <c r="Z536" i="6"/>
  <c r="S537" i="6"/>
  <c r="Z537" i="6"/>
  <c r="S538" i="6"/>
  <c r="Z538" i="6"/>
  <c r="S539" i="6"/>
  <c r="Z539" i="6"/>
  <c r="S540" i="6"/>
  <c r="Z540" i="6"/>
  <c r="S541" i="6"/>
  <c r="Z541" i="6"/>
  <c r="S542" i="6"/>
  <c r="Z542" i="6"/>
  <c r="S543" i="6"/>
  <c r="Z543" i="6"/>
  <c r="S544" i="6"/>
  <c r="Z544" i="6"/>
  <c r="S545" i="6"/>
  <c r="Z545" i="6"/>
  <c r="S546" i="6"/>
  <c r="Z546" i="6"/>
  <c r="S547" i="6"/>
  <c r="Z547" i="6"/>
  <c r="S548" i="6"/>
  <c r="Z548" i="6"/>
  <c r="S549" i="6"/>
  <c r="Z549" i="6"/>
  <c r="S550" i="6"/>
  <c r="Z550" i="6"/>
  <c r="S551" i="6"/>
  <c r="Z551" i="6"/>
  <c r="S552" i="6"/>
  <c r="Z552" i="6"/>
  <c r="S553" i="6"/>
  <c r="Z553" i="6"/>
  <c r="S105" i="6"/>
  <c r="Z105" i="6"/>
  <c r="S106" i="6"/>
  <c r="Z106" i="6"/>
  <c r="S107" i="6"/>
  <c r="Z107" i="6"/>
  <c r="S108" i="6"/>
  <c r="Z108" i="6"/>
  <c r="S109" i="6"/>
  <c r="Z109" i="6"/>
  <c r="S110" i="6"/>
  <c r="Z110" i="6"/>
  <c r="S111" i="6"/>
  <c r="Z111" i="6"/>
  <c r="S112" i="6"/>
  <c r="Z112" i="6"/>
  <c r="S113" i="6"/>
  <c r="Z113" i="6"/>
  <c r="S114" i="6"/>
  <c r="Z114" i="6"/>
  <c r="S115" i="6"/>
  <c r="Z115" i="6"/>
  <c r="S116" i="6"/>
  <c r="Z116" i="6"/>
  <c r="S117" i="6"/>
  <c r="Z117" i="6"/>
  <c r="S118" i="6"/>
  <c r="Z118" i="6"/>
  <c r="S119" i="6"/>
  <c r="Z119" i="6"/>
  <c r="S120" i="6"/>
  <c r="Z120" i="6"/>
  <c r="S121" i="6"/>
  <c r="Z121" i="6"/>
  <c r="S122" i="6"/>
  <c r="Z122" i="6"/>
  <c r="S123" i="6"/>
  <c r="Z123" i="6"/>
  <c r="S124" i="6"/>
  <c r="Z124" i="6"/>
  <c r="S125" i="6"/>
  <c r="Z125" i="6"/>
  <c r="S126" i="6"/>
  <c r="Z126" i="6"/>
  <c r="S554" i="6"/>
  <c r="Z554" i="6"/>
  <c r="S555" i="6"/>
  <c r="Z555" i="6"/>
  <c r="S556" i="6"/>
  <c r="Z556" i="6"/>
  <c r="S557" i="6"/>
  <c r="Z557" i="6"/>
  <c r="S558" i="6"/>
  <c r="Z558" i="6"/>
  <c r="S559" i="6"/>
  <c r="Z559" i="6"/>
  <c r="S560" i="6"/>
  <c r="Z560" i="6"/>
  <c r="S561" i="6"/>
  <c r="Z561" i="6"/>
  <c r="S562" i="6"/>
  <c r="Z562" i="6"/>
  <c r="S563" i="6"/>
  <c r="Z563" i="6"/>
  <c r="S564" i="6"/>
  <c r="Z564" i="6"/>
  <c r="S565" i="6"/>
  <c r="Z565" i="6"/>
  <c r="S566" i="6"/>
  <c r="Z566" i="6"/>
  <c r="S567" i="6"/>
  <c r="Z567" i="6"/>
  <c r="S568" i="6"/>
  <c r="Z568" i="6"/>
  <c r="S569" i="6"/>
  <c r="Z569" i="6"/>
  <c r="S570" i="6"/>
  <c r="Z570" i="6"/>
  <c r="S571" i="6"/>
  <c r="Z571" i="6"/>
  <c r="S572" i="6"/>
  <c r="Z572" i="6"/>
  <c r="S573" i="6"/>
  <c r="Z573" i="6"/>
  <c r="S574" i="6"/>
  <c r="Z574" i="6"/>
  <c r="S575" i="6"/>
  <c r="Z575" i="6"/>
  <c r="S576" i="6"/>
  <c r="Z576" i="6"/>
  <c r="S577" i="6"/>
  <c r="Z577" i="6"/>
  <c r="S578" i="6"/>
  <c r="Z578" i="6"/>
  <c r="S579" i="6"/>
  <c r="Z579" i="6"/>
  <c r="S580" i="6"/>
  <c r="Z580" i="6"/>
  <c r="S581" i="6"/>
  <c r="Z581" i="6"/>
  <c r="S582" i="6"/>
  <c r="Z582" i="6"/>
  <c r="S583" i="6"/>
  <c r="Z583" i="6"/>
  <c r="S584" i="6"/>
  <c r="Z584" i="6"/>
  <c r="S585" i="6"/>
  <c r="Z585" i="6"/>
  <c r="S586" i="6"/>
  <c r="Z586" i="6"/>
  <c r="S587" i="6"/>
  <c r="Z587" i="6"/>
  <c r="S588" i="6"/>
  <c r="Z588" i="6"/>
  <c r="S589" i="6"/>
  <c r="Z589" i="6"/>
  <c r="S590" i="6"/>
  <c r="Z590" i="6"/>
  <c r="S591" i="6"/>
  <c r="Z591" i="6"/>
  <c r="S592" i="6"/>
  <c r="Z592" i="6"/>
  <c r="S593" i="6"/>
  <c r="Z593" i="6"/>
  <c r="S594" i="6"/>
  <c r="Z594" i="6"/>
  <c r="S595" i="6"/>
  <c r="Z595" i="6"/>
  <c r="S596" i="6"/>
  <c r="Z596" i="6"/>
  <c r="S597" i="6"/>
  <c r="Z597" i="6"/>
  <c r="S598" i="6"/>
  <c r="Z598" i="6"/>
  <c r="S599" i="6"/>
  <c r="Z599" i="6"/>
  <c r="S600" i="6"/>
  <c r="Z600" i="6"/>
  <c r="S601" i="6"/>
  <c r="Z601" i="6"/>
  <c r="S602" i="6"/>
  <c r="Z602" i="6"/>
  <c r="S603" i="6"/>
  <c r="Z603" i="6"/>
  <c r="S604" i="6"/>
  <c r="Z604" i="6"/>
  <c r="S605" i="6"/>
  <c r="Z605" i="6"/>
  <c r="S606" i="6"/>
  <c r="Z606" i="6"/>
  <c r="S607" i="6"/>
  <c r="Z607" i="6"/>
  <c r="S608" i="6"/>
  <c r="Z608" i="6"/>
  <c r="S609" i="6"/>
  <c r="Z609" i="6"/>
  <c r="S610" i="6"/>
  <c r="Z610" i="6"/>
  <c r="S611" i="6"/>
  <c r="Z611" i="6"/>
  <c r="S612" i="6"/>
  <c r="Z612" i="6"/>
  <c r="S613" i="6"/>
  <c r="Z613" i="6"/>
  <c r="S614" i="6"/>
  <c r="Z614" i="6"/>
  <c r="S615" i="6"/>
  <c r="Z615" i="6"/>
  <c r="S616" i="6"/>
  <c r="Z616" i="6"/>
  <c r="S617" i="6"/>
  <c r="Z617" i="6"/>
  <c r="S618" i="6"/>
  <c r="Z618" i="6"/>
  <c r="S619" i="6"/>
  <c r="Z619" i="6"/>
  <c r="S620" i="6"/>
  <c r="Z620" i="6"/>
  <c r="S621" i="6"/>
  <c r="Z621" i="6"/>
  <c r="S622" i="6"/>
  <c r="Z622" i="6"/>
  <c r="S623" i="6"/>
  <c r="Z623" i="6"/>
  <c r="S624" i="6"/>
  <c r="Z624" i="6"/>
  <c r="S625" i="6"/>
  <c r="Z625" i="6"/>
  <c r="S626" i="6"/>
  <c r="Z626" i="6"/>
  <c r="S627" i="6"/>
  <c r="Z627" i="6"/>
  <c r="S628" i="6"/>
  <c r="Z628" i="6"/>
  <c r="S629" i="6"/>
  <c r="Z629" i="6"/>
  <c r="S630" i="6"/>
  <c r="Z630" i="6"/>
  <c r="S631" i="6"/>
  <c r="Z631" i="6"/>
  <c r="S632" i="6"/>
  <c r="Z632" i="6"/>
  <c r="S633" i="6"/>
  <c r="Z633" i="6"/>
  <c r="S634" i="6"/>
  <c r="Z634" i="6"/>
  <c r="S635" i="6"/>
  <c r="Z635" i="6"/>
  <c r="S636" i="6"/>
  <c r="Z636" i="6"/>
  <c r="S637" i="6"/>
  <c r="Z637" i="6"/>
  <c r="S638" i="6"/>
  <c r="Z638" i="6"/>
  <c r="S639" i="6"/>
  <c r="Z639" i="6"/>
  <c r="S640" i="6"/>
  <c r="Z640" i="6"/>
  <c r="S641" i="6"/>
  <c r="Z641" i="6"/>
  <c r="S642" i="6"/>
  <c r="Z642" i="6"/>
  <c r="S643" i="6"/>
  <c r="Z643" i="6"/>
  <c r="S644" i="6"/>
  <c r="Z644" i="6"/>
  <c r="S645" i="6"/>
  <c r="Z645" i="6"/>
  <c r="S646" i="6"/>
  <c r="Z646" i="6"/>
  <c r="S647" i="6"/>
  <c r="Z647" i="6"/>
  <c r="S648" i="6"/>
  <c r="Z648" i="6"/>
  <c r="S649" i="6"/>
  <c r="Z649" i="6"/>
  <c r="S650" i="6"/>
  <c r="Z650" i="6"/>
  <c r="S651" i="6"/>
  <c r="Z651" i="6"/>
  <c r="S652" i="6"/>
  <c r="Z652" i="6"/>
  <c r="S653" i="6"/>
  <c r="Z653" i="6"/>
  <c r="S654" i="6"/>
  <c r="Z654" i="6"/>
  <c r="S655" i="6"/>
  <c r="Z655" i="6"/>
  <c r="S656" i="6"/>
  <c r="Z656" i="6"/>
  <c r="S657" i="6"/>
  <c r="Z657" i="6"/>
  <c r="S658" i="6"/>
  <c r="Z658" i="6"/>
  <c r="S659" i="6"/>
  <c r="Z659" i="6"/>
  <c r="S660" i="6"/>
  <c r="Z660" i="6"/>
  <c r="S661" i="6"/>
  <c r="Z661" i="6"/>
  <c r="S662" i="6"/>
  <c r="Z662" i="6"/>
  <c r="S663" i="6"/>
  <c r="Z663" i="6"/>
  <c r="S664" i="6"/>
  <c r="Z664" i="6"/>
  <c r="S665" i="6"/>
  <c r="Z665" i="6"/>
  <c r="S666" i="6"/>
  <c r="Z666" i="6"/>
  <c r="S667" i="6"/>
  <c r="Z667" i="6"/>
  <c r="S668" i="6"/>
  <c r="Z668" i="6"/>
  <c r="S669" i="6"/>
  <c r="Z669" i="6"/>
  <c r="S670" i="6"/>
  <c r="Z670" i="6"/>
  <c r="S671" i="6"/>
  <c r="Z671" i="6"/>
  <c r="S672" i="6"/>
  <c r="Z672" i="6"/>
  <c r="S673" i="6"/>
  <c r="Z673" i="6"/>
  <c r="S674" i="6"/>
  <c r="Z674" i="6"/>
  <c r="S675" i="6"/>
  <c r="Z675" i="6"/>
  <c r="S676" i="6"/>
  <c r="Z676" i="6"/>
  <c r="S677" i="6"/>
  <c r="Z677" i="6"/>
  <c r="S678" i="6"/>
  <c r="Z678" i="6"/>
  <c r="S679" i="6"/>
  <c r="Z679" i="6"/>
  <c r="S680" i="6"/>
  <c r="Z680" i="6"/>
  <c r="S681" i="6"/>
  <c r="Z681" i="6"/>
  <c r="S682" i="6"/>
  <c r="Z682" i="6"/>
  <c r="S683" i="6"/>
  <c r="Z683" i="6"/>
  <c r="S684" i="6"/>
  <c r="Z684" i="6"/>
  <c r="S685" i="6"/>
  <c r="Z685" i="6"/>
  <c r="S686" i="6"/>
  <c r="Z686" i="6"/>
  <c r="S687" i="6"/>
  <c r="Z687" i="6"/>
  <c r="S688" i="6"/>
  <c r="Z688" i="6"/>
  <c r="S689" i="6"/>
  <c r="Z689" i="6"/>
  <c r="S690" i="6"/>
  <c r="Z690" i="6"/>
  <c r="S691" i="6"/>
  <c r="Z691" i="6"/>
  <c r="S692" i="6"/>
  <c r="Z692" i="6"/>
  <c r="S693" i="6"/>
  <c r="Z693" i="6"/>
  <c r="S694" i="6"/>
  <c r="Z694" i="6"/>
  <c r="S695" i="6"/>
  <c r="Z695" i="6"/>
  <c r="S696" i="6"/>
  <c r="Z696" i="6"/>
  <c r="S697" i="6"/>
  <c r="Z697" i="6"/>
  <c r="S698" i="6"/>
  <c r="Z698" i="6"/>
  <c r="S699" i="6"/>
  <c r="Z699" i="6"/>
  <c r="S700" i="6"/>
  <c r="Z700" i="6"/>
  <c r="S701" i="6"/>
  <c r="Z701" i="6"/>
  <c r="S702" i="6"/>
  <c r="Z702" i="6"/>
  <c r="S703" i="6"/>
  <c r="Z703" i="6"/>
  <c r="S704" i="6"/>
  <c r="Z704" i="6"/>
  <c r="S705" i="6"/>
  <c r="Z705" i="6"/>
  <c r="S706" i="6"/>
  <c r="Z706" i="6"/>
  <c r="S707" i="6"/>
  <c r="Z707" i="6"/>
  <c r="S708" i="6"/>
  <c r="Z708" i="6"/>
  <c r="S709" i="6"/>
  <c r="Z709" i="6"/>
  <c r="S710" i="6"/>
  <c r="Z710" i="6"/>
  <c r="S711" i="6"/>
  <c r="Z711" i="6"/>
  <c r="S712" i="6"/>
  <c r="Z712" i="6"/>
  <c r="S713" i="6"/>
  <c r="Z713" i="6"/>
  <c r="S714" i="6"/>
  <c r="Z714" i="6"/>
  <c r="S715" i="6"/>
  <c r="Z715" i="6"/>
  <c r="S716" i="6"/>
  <c r="Z716" i="6"/>
  <c r="S717" i="6"/>
  <c r="Z717" i="6"/>
  <c r="S718" i="6"/>
  <c r="Z718" i="6"/>
  <c r="S719" i="6"/>
  <c r="Z719" i="6"/>
  <c r="S720" i="6"/>
  <c r="Z720" i="6"/>
  <c r="S721" i="6"/>
  <c r="Z721" i="6"/>
  <c r="S722" i="6"/>
  <c r="Z722" i="6"/>
  <c r="S723" i="6"/>
  <c r="Z723" i="6"/>
  <c r="S724" i="6"/>
  <c r="Z724" i="6"/>
  <c r="S725" i="6"/>
  <c r="Z725" i="6"/>
  <c r="S726" i="6"/>
  <c r="Z726" i="6"/>
  <c r="S727" i="6"/>
  <c r="Z727" i="6"/>
  <c r="S728" i="6"/>
  <c r="Z728" i="6"/>
  <c r="S729" i="6"/>
  <c r="Z729" i="6"/>
  <c r="S730" i="6"/>
  <c r="Z730" i="6"/>
  <c r="S731" i="6"/>
  <c r="Z731" i="6"/>
  <c r="S732" i="6"/>
  <c r="Z732" i="6"/>
  <c r="S733" i="6"/>
  <c r="Z733" i="6"/>
  <c r="S734" i="6"/>
  <c r="Z734" i="6"/>
  <c r="S735" i="6"/>
  <c r="Z735" i="6"/>
  <c r="S736" i="6"/>
  <c r="Z736" i="6"/>
  <c r="S737" i="6"/>
  <c r="Z737" i="6"/>
  <c r="S738" i="6"/>
  <c r="Z738" i="6"/>
  <c r="S739" i="6"/>
  <c r="Z739" i="6"/>
  <c r="S740" i="6"/>
  <c r="Z740" i="6"/>
  <c r="S741" i="6"/>
  <c r="Z741" i="6"/>
  <c r="S742" i="6"/>
  <c r="Z742" i="6"/>
  <c r="S743" i="6"/>
  <c r="Z743" i="6"/>
  <c r="S744" i="6"/>
  <c r="Z744" i="6"/>
  <c r="S745" i="6"/>
  <c r="Z745" i="6"/>
  <c r="S746" i="6"/>
  <c r="Z746" i="6"/>
  <c r="S747" i="6"/>
  <c r="Z747" i="6"/>
  <c r="S748" i="6"/>
  <c r="Z748" i="6"/>
  <c r="S749" i="6"/>
  <c r="Z749" i="6"/>
  <c r="S750" i="6"/>
  <c r="Z750" i="6"/>
  <c r="S751" i="6"/>
  <c r="Z751" i="6"/>
  <c r="S752" i="6"/>
  <c r="Z752" i="6"/>
  <c r="S753" i="6"/>
  <c r="Z753" i="6"/>
  <c r="S127" i="6"/>
  <c r="Z127" i="6"/>
  <c r="S128" i="6"/>
  <c r="Z128" i="6"/>
  <c r="S129" i="6"/>
  <c r="Z129" i="6"/>
  <c r="S130" i="6"/>
  <c r="Z130" i="6"/>
  <c r="S131" i="6"/>
  <c r="Z131" i="6"/>
  <c r="S132" i="6"/>
  <c r="Z132" i="6"/>
  <c r="S133" i="6"/>
  <c r="Z133" i="6"/>
  <c r="S134" i="6"/>
  <c r="Z134" i="6"/>
  <c r="S135" i="6"/>
  <c r="Z135" i="6"/>
  <c r="S136" i="6"/>
  <c r="Z136" i="6"/>
  <c r="S137" i="6"/>
  <c r="Z137" i="6"/>
  <c r="S138" i="6"/>
  <c r="Z138" i="6"/>
  <c r="S754" i="6"/>
  <c r="Z754" i="6"/>
  <c r="S755" i="6"/>
  <c r="Z755" i="6"/>
  <c r="S756" i="6"/>
  <c r="Z756" i="6"/>
  <c r="S757" i="6"/>
  <c r="Z757" i="6"/>
  <c r="S758" i="6"/>
  <c r="Z758" i="6"/>
  <c r="S759" i="6"/>
  <c r="Z759" i="6"/>
  <c r="S760" i="6"/>
  <c r="Z760" i="6"/>
  <c r="S761" i="6"/>
  <c r="Z761" i="6"/>
  <c r="S762" i="6"/>
  <c r="Z762" i="6"/>
  <c r="S763" i="6"/>
  <c r="Z763" i="6"/>
  <c r="S764" i="6"/>
  <c r="Z764" i="6"/>
  <c r="S765" i="6"/>
  <c r="Z765" i="6"/>
  <c r="S766" i="6"/>
  <c r="Z766" i="6"/>
  <c r="S767" i="6"/>
  <c r="Z767" i="6"/>
  <c r="S768" i="6"/>
  <c r="Z768" i="6"/>
  <c r="S769" i="6"/>
  <c r="Z769" i="6"/>
  <c r="S770" i="6"/>
  <c r="Z770" i="6"/>
  <c r="S771" i="6"/>
  <c r="Z771" i="6"/>
  <c r="S772" i="6"/>
  <c r="Z772" i="6"/>
  <c r="S773" i="6"/>
  <c r="Z773" i="6"/>
  <c r="S774" i="6"/>
  <c r="Z774" i="6"/>
  <c r="S775" i="6"/>
  <c r="Z775" i="6"/>
  <c r="S776" i="6"/>
  <c r="Z776" i="6"/>
  <c r="S777" i="6"/>
  <c r="Z777" i="6"/>
  <c r="S778" i="6"/>
  <c r="Z778" i="6"/>
  <c r="S779" i="6"/>
  <c r="Z779" i="6"/>
  <c r="S780" i="6"/>
  <c r="Z780" i="6"/>
  <c r="S781" i="6"/>
  <c r="Z781" i="6"/>
  <c r="S782" i="6"/>
  <c r="Z782" i="6"/>
  <c r="S783" i="6"/>
  <c r="Z783" i="6"/>
  <c r="S784" i="6"/>
  <c r="Z784" i="6"/>
  <c r="S785" i="6"/>
  <c r="Z785" i="6"/>
  <c r="S786" i="6"/>
  <c r="Z786" i="6"/>
  <c r="S787" i="6"/>
  <c r="Z787" i="6"/>
  <c r="S788" i="6"/>
  <c r="Z788" i="6"/>
  <c r="S789" i="6"/>
  <c r="Z789" i="6"/>
  <c r="S790" i="6"/>
  <c r="Z790" i="6"/>
  <c r="S791" i="6"/>
  <c r="Z791" i="6"/>
  <c r="S792" i="6"/>
  <c r="Z792" i="6"/>
  <c r="S793" i="6"/>
  <c r="Z793" i="6"/>
  <c r="S794" i="6"/>
  <c r="Z794" i="6"/>
  <c r="S795" i="6"/>
  <c r="Z795" i="6"/>
  <c r="S796" i="6"/>
  <c r="Z796" i="6"/>
  <c r="S797" i="6"/>
  <c r="Z797" i="6"/>
  <c r="S798" i="6"/>
  <c r="Z798" i="6"/>
  <c r="S799" i="6"/>
  <c r="Z799" i="6"/>
  <c r="S800" i="6"/>
  <c r="Z800" i="6"/>
  <c r="S801" i="6"/>
  <c r="Z801" i="6"/>
  <c r="S802" i="6"/>
  <c r="Z802" i="6"/>
  <c r="S803" i="6"/>
  <c r="Z803" i="6"/>
  <c r="S804" i="6"/>
  <c r="Z804" i="6"/>
  <c r="S805" i="6"/>
  <c r="Z805" i="6"/>
  <c r="S806" i="6"/>
  <c r="Z806" i="6"/>
  <c r="S807" i="6"/>
  <c r="Z807" i="6"/>
  <c r="S808" i="6"/>
  <c r="Z808" i="6"/>
  <c r="S809" i="6"/>
  <c r="Z809" i="6"/>
  <c r="S810" i="6"/>
  <c r="Z810" i="6"/>
  <c r="S811" i="6"/>
  <c r="Z811" i="6"/>
  <c r="S812" i="6"/>
  <c r="Z812" i="6"/>
  <c r="S813" i="6"/>
  <c r="Z813" i="6"/>
  <c r="S814" i="6"/>
  <c r="Z814" i="6"/>
  <c r="S815" i="6"/>
  <c r="Z815" i="6"/>
  <c r="S816" i="6"/>
  <c r="Z816" i="6"/>
  <c r="S817" i="6"/>
  <c r="Z817" i="6"/>
  <c r="S818" i="6"/>
  <c r="Z818" i="6"/>
  <c r="S819" i="6"/>
  <c r="Z819" i="6"/>
  <c r="S820" i="6"/>
  <c r="Z820" i="6"/>
  <c r="S821" i="6"/>
  <c r="Z821" i="6"/>
  <c r="S822" i="6"/>
  <c r="Z822" i="6"/>
  <c r="S823" i="6"/>
  <c r="Z823" i="6"/>
  <c r="S824" i="6"/>
  <c r="Z824" i="6"/>
  <c r="S825" i="6"/>
  <c r="Z825" i="6"/>
  <c r="S826" i="6"/>
  <c r="Z826" i="6"/>
  <c r="S827" i="6"/>
  <c r="Z827" i="6"/>
  <c r="S828" i="6"/>
  <c r="Z828" i="6"/>
  <c r="S829" i="6"/>
  <c r="Z829" i="6"/>
  <c r="S830" i="6"/>
  <c r="Z830" i="6"/>
  <c r="S831" i="6"/>
  <c r="Z831" i="6"/>
  <c r="S832" i="6"/>
  <c r="Z832" i="6"/>
  <c r="S833" i="6"/>
  <c r="Z833" i="6"/>
  <c r="S834" i="6"/>
  <c r="Z834" i="6"/>
  <c r="S835" i="6"/>
  <c r="Z835" i="6"/>
  <c r="S836" i="6"/>
  <c r="Z836" i="6"/>
  <c r="S837" i="6"/>
  <c r="Z837" i="6"/>
  <c r="S838" i="6"/>
  <c r="Z838" i="6"/>
  <c r="S839" i="6"/>
  <c r="Z839" i="6"/>
  <c r="S840" i="6"/>
  <c r="Z840" i="6"/>
  <c r="S841" i="6"/>
  <c r="Z841" i="6"/>
  <c r="S842" i="6"/>
  <c r="Z842" i="6"/>
  <c r="S843" i="6"/>
  <c r="Z843" i="6"/>
  <c r="S844" i="6"/>
  <c r="Z844" i="6"/>
  <c r="S845" i="6"/>
  <c r="Z845" i="6"/>
  <c r="S846" i="6"/>
  <c r="Z846" i="6"/>
  <c r="S847" i="6"/>
  <c r="Z847" i="6"/>
  <c r="S848" i="6"/>
  <c r="Z848" i="6"/>
  <c r="S849" i="6"/>
  <c r="Z849" i="6"/>
  <c r="S850" i="6"/>
  <c r="Z850" i="6"/>
  <c r="S851" i="6"/>
  <c r="Z851" i="6"/>
  <c r="S852" i="6"/>
  <c r="Z852" i="6"/>
  <c r="S853" i="6"/>
  <c r="Z853" i="6"/>
  <c r="S854" i="6"/>
  <c r="Z854" i="6"/>
  <c r="S855" i="6"/>
  <c r="Z855" i="6"/>
  <c r="S856" i="6"/>
  <c r="Z856" i="6"/>
  <c r="S857" i="6"/>
  <c r="Z857" i="6"/>
  <c r="S858" i="6"/>
  <c r="Z858" i="6"/>
  <c r="S859" i="6"/>
  <c r="Z859" i="6"/>
  <c r="S860" i="6"/>
  <c r="Z860" i="6"/>
  <c r="S861" i="6"/>
  <c r="Z861" i="6"/>
  <c r="S862" i="6"/>
  <c r="Z862" i="6"/>
  <c r="S863" i="6"/>
  <c r="Z863" i="6"/>
  <c r="S864" i="6"/>
  <c r="Z864" i="6"/>
  <c r="S865" i="6"/>
  <c r="Z865" i="6"/>
  <c r="S866" i="6"/>
  <c r="Z866" i="6"/>
  <c r="S867" i="6"/>
  <c r="Z867" i="6"/>
  <c r="S868" i="6"/>
  <c r="Z868" i="6"/>
  <c r="S869" i="6"/>
  <c r="Z869" i="6"/>
  <c r="S870" i="6"/>
  <c r="Z870" i="6"/>
  <c r="S871" i="6"/>
  <c r="Z871" i="6"/>
  <c r="S872" i="6"/>
  <c r="Z872" i="6"/>
  <c r="S873" i="6"/>
  <c r="Z873" i="6"/>
  <c r="S874" i="6"/>
  <c r="Z874" i="6"/>
  <c r="S875" i="6"/>
  <c r="Z875" i="6"/>
  <c r="S876" i="6"/>
  <c r="Z876" i="6"/>
  <c r="S877" i="6"/>
  <c r="Z877" i="6"/>
  <c r="S878" i="6"/>
  <c r="Z878" i="6"/>
  <c r="S879" i="6"/>
  <c r="Z879" i="6"/>
  <c r="S880" i="6"/>
  <c r="Z880" i="6"/>
  <c r="S881" i="6"/>
  <c r="Z881" i="6"/>
  <c r="S882" i="6"/>
  <c r="Z882" i="6"/>
  <c r="S883" i="6"/>
  <c r="Z883" i="6"/>
  <c r="S884" i="6"/>
  <c r="Z884" i="6"/>
  <c r="S885" i="6"/>
  <c r="Z885" i="6"/>
  <c r="S61" i="6"/>
  <c r="Z61" i="6"/>
  <c r="S62" i="6"/>
  <c r="Z62" i="6"/>
  <c r="S63" i="6"/>
  <c r="Z63" i="6"/>
  <c r="S64" i="6"/>
  <c r="Z64" i="6"/>
  <c r="S65" i="6"/>
  <c r="Z65" i="6"/>
  <c r="S66" i="6"/>
  <c r="Z66" i="6"/>
  <c r="S67" i="6"/>
  <c r="Z67" i="6"/>
  <c r="S68" i="6"/>
  <c r="Z68" i="6"/>
  <c r="S69" i="6"/>
  <c r="Z69" i="6"/>
  <c r="S70" i="6"/>
  <c r="Z70" i="6"/>
  <c r="S71" i="6"/>
  <c r="Z71" i="6"/>
  <c r="S72" i="6"/>
  <c r="Z72" i="6"/>
  <c r="S886" i="6"/>
  <c r="Z886" i="6"/>
  <c r="S887" i="6"/>
  <c r="Z887" i="6"/>
  <c r="S888" i="6"/>
  <c r="Z888" i="6"/>
  <c r="S889" i="6"/>
  <c r="Z889" i="6"/>
  <c r="S890" i="6"/>
  <c r="Z890" i="6"/>
  <c r="S891" i="6"/>
  <c r="Z891" i="6"/>
  <c r="S892" i="6"/>
  <c r="Z892" i="6"/>
  <c r="S893" i="6"/>
  <c r="Z893" i="6"/>
  <c r="S894" i="6"/>
  <c r="Z894" i="6"/>
  <c r="S895" i="6"/>
  <c r="Z895" i="6"/>
  <c r="S896" i="6"/>
  <c r="Z896" i="6"/>
  <c r="S897" i="6"/>
  <c r="Z897" i="6"/>
  <c r="S898" i="6"/>
  <c r="Z898" i="6"/>
  <c r="S899" i="6"/>
  <c r="Z899" i="6"/>
  <c r="S900" i="6"/>
  <c r="Z900" i="6"/>
  <c r="S901" i="6"/>
  <c r="Z901" i="6"/>
  <c r="S902" i="6"/>
  <c r="Z902" i="6"/>
  <c r="S903" i="6"/>
  <c r="Z903" i="6"/>
  <c r="S904" i="6"/>
  <c r="Z904" i="6"/>
  <c r="S905" i="6"/>
  <c r="Z905" i="6"/>
  <c r="S906" i="6"/>
  <c r="Z906" i="6"/>
  <c r="S907" i="6"/>
  <c r="Z907" i="6"/>
  <c r="S908" i="6"/>
  <c r="Z908" i="6"/>
  <c r="S909" i="6"/>
  <c r="Z909" i="6"/>
  <c r="S910" i="6"/>
  <c r="Z910" i="6"/>
  <c r="S911" i="6"/>
  <c r="Z911" i="6"/>
  <c r="S912" i="6"/>
  <c r="Z912" i="6"/>
  <c r="S913" i="6"/>
  <c r="Z913" i="6"/>
  <c r="S914" i="6"/>
  <c r="Z914" i="6"/>
  <c r="S915" i="6"/>
  <c r="Z915" i="6"/>
  <c r="S916" i="6"/>
  <c r="Z916" i="6"/>
  <c r="S917" i="6"/>
  <c r="Z917" i="6"/>
  <c r="S918" i="6"/>
  <c r="Z918" i="6"/>
  <c r="S919" i="6"/>
  <c r="Z919" i="6"/>
  <c r="S920" i="6"/>
  <c r="Z920" i="6"/>
  <c r="S921" i="6"/>
  <c r="Z921" i="6"/>
  <c r="S922" i="6"/>
  <c r="Z922" i="6"/>
  <c r="S923" i="6"/>
  <c r="Z923" i="6"/>
  <c r="S73" i="6"/>
  <c r="Z73" i="6"/>
  <c r="S74" i="6"/>
  <c r="Z74" i="6"/>
  <c r="S75" i="6"/>
  <c r="Z75" i="6"/>
  <c r="S76" i="6"/>
  <c r="Z76" i="6"/>
  <c r="S77" i="6"/>
  <c r="Z77" i="6"/>
  <c r="S78" i="6"/>
  <c r="Z78" i="6"/>
  <c r="S79" i="6"/>
  <c r="Z79" i="6"/>
  <c r="S80" i="6"/>
  <c r="Z80" i="6"/>
  <c r="S81" i="6"/>
  <c r="Z81" i="6"/>
  <c r="S82" i="6"/>
  <c r="Z82" i="6"/>
  <c r="S83" i="6"/>
  <c r="Z83" i="6"/>
  <c r="S84" i="6"/>
  <c r="Z84" i="6"/>
  <c r="S924" i="6"/>
  <c r="Z924" i="6"/>
  <c r="S925" i="6"/>
  <c r="Z925" i="6"/>
  <c r="S926" i="6"/>
  <c r="Z926" i="6"/>
  <c r="S927" i="6"/>
  <c r="Z927" i="6"/>
  <c r="S928" i="6"/>
  <c r="Z928" i="6"/>
  <c r="S929" i="6"/>
  <c r="Z929" i="6"/>
  <c r="S930" i="6"/>
  <c r="Z930" i="6"/>
  <c r="S931" i="6"/>
  <c r="Z931" i="6"/>
  <c r="S932" i="6"/>
  <c r="Z932" i="6"/>
  <c r="S933" i="6"/>
  <c r="Z933" i="6"/>
  <c r="S934" i="6"/>
  <c r="Z934" i="6"/>
  <c r="S935" i="6"/>
  <c r="Z935" i="6"/>
  <c r="S936" i="6"/>
  <c r="Z936" i="6"/>
  <c r="S937" i="6"/>
  <c r="Z937" i="6"/>
  <c r="S938" i="6"/>
  <c r="Z938" i="6"/>
  <c r="S939" i="6"/>
  <c r="Z939" i="6"/>
  <c r="S940" i="6"/>
  <c r="Z940" i="6"/>
  <c r="S941" i="6"/>
  <c r="Z941" i="6"/>
  <c r="S942" i="6"/>
  <c r="Z942" i="6"/>
  <c r="S943" i="6"/>
  <c r="Z943" i="6"/>
  <c r="S944" i="6"/>
  <c r="Z944" i="6"/>
  <c r="S945" i="6"/>
  <c r="Z945" i="6"/>
  <c r="S946" i="6"/>
  <c r="Z946" i="6"/>
  <c r="S947" i="6"/>
  <c r="Z947" i="6"/>
  <c r="S948" i="6"/>
  <c r="Z948" i="6"/>
  <c r="S949" i="6"/>
  <c r="Z949" i="6"/>
  <c r="S950" i="6"/>
  <c r="Z950" i="6"/>
  <c r="S951" i="6"/>
  <c r="Z951" i="6"/>
  <c r="S952" i="6"/>
  <c r="Z952" i="6"/>
  <c r="S953" i="6"/>
  <c r="Z953" i="6"/>
  <c r="S954" i="6"/>
  <c r="Z954" i="6"/>
  <c r="S955" i="6"/>
  <c r="Z955" i="6"/>
  <c r="S956" i="6"/>
  <c r="Z956" i="6"/>
  <c r="S957" i="6"/>
  <c r="Z957" i="6"/>
  <c r="S958" i="6"/>
  <c r="Z958" i="6"/>
  <c r="S959" i="6"/>
  <c r="Z959" i="6"/>
  <c r="S960" i="6"/>
  <c r="Z960" i="6"/>
  <c r="S961" i="6"/>
  <c r="Z961" i="6"/>
  <c r="S962" i="6"/>
  <c r="Z962" i="6"/>
  <c r="S963" i="6"/>
  <c r="Z963" i="6"/>
  <c r="S964" i="6"/>
  <c r="Z964" i="6"/>
  <c r="S965" i="6"/>
  <c r="Z965" i="6"/>
  <c r="S966" i="6"/>
  <c r="Z966" i="6"/>
  <c r="S967" i="6"/>
  <c r="Z967" i="6"/>
  <c r="S968" i="6"/>
  <c r="Z968" i="6"/>
  <c r="S969" i="6"/>
  <c r="Z969" i="6"/>
  <c r="S970" i="6"/>
  <c r="Z970" i="6"/>
  <c r="S971" i="6"/>
  <c r="Z971" i="6"/>
  <c r="S972" i="6"/>
  <c r="Z972" i="6"/>
  <c r="S973" i="6"/>
  <c r="Z973" i="6"/>
  <c r="S974" i="6"/>
  <c r="Z974" i="6"/>
  <c r="S975" i="6"/>
  <c r="Z975" i="6"/>
  <c r="S976" i="6"/>
  <c r="Z976" i="6"/>
  <c r="S977" i="6"/>
  <c r="Z977" i="6"/>
  <c r="S978" i="6"/>
  <c r="Z978" i="6"/>
  <c r="S979" i="6"/>
  <c r="Z979" i="6"/>
  <c r="S980" i="6"/>
  <c r="Z980" i="6"/>
  <c r="S981" i="6"/>
  <c r="Z981" i="6"/>
  <c r="S982" i="6"/>
  <c r="Z982" i="6"/>
  <c r="S983" i="6"/>
  <c r="Z983" i="6"/>
  <c r="S984" i="6"/>
  <c r="Z984" i="6"/>
  <c r="S985" i="6"/>
  <c r="Z985" i="6"/>
  <c r="S986" i="6"/>
  <c r="Z986" i="6"/>
  <c r="S987" i="6"/>
  <c r="Z987" i="6"/>
  <c r="S988" i="6"/>
  <c r="Z988" i="6"/>
  <c r="S989" i="6"/>
  <c r="Z989" i="6"/>
  <c r="S990" i="6"/>
  <c r="Z990" i="6"/>
  <c r="S991" i="6"/>
  <c r="Z991" i="6"/>
  <c r="S992" i="6"/>
  <c r="Z992" i="6"/>
  <c r="S993" i="6"/>
  <c r="Z993" i="6"/>
  <c r="S994" i="6"/>
  <c r="Z994" i="6"/>
  <c r="S995" i="6"/>
  <c r="Z995" i="6"/>
  <c r="S996" i="6"/>
  <c r="Z996" i="6"/>
  <c r="S997" i="6"/>
  <c r="Z997" i="6"/>
  <c r="S998" i="6"/>
  <c r="Z998" i="6"/>
  <c r="S999" i="6"/>
  <c r="Z999" i="6"/>
  <c r="S1000" i="6"/>
  <c r="Z1000" i="6"/>
  <c r="S1001" i="6"/>
  <c r="Z1001" i="6"/>
  <c r="S1002" i="6"/>
  <c r="Z1002" i="6"/>
  <c r="S1003" i="6"/>
  <c r="Z1003" i="6"/>
  <c r="S1004" i="6"/>
  <c r="Z1004" i="6"/>
  <c r="S1005" i="6"/>
  <c r="Z1005" i="6"/>
  <c r="S1006" i="6"/>
  <c r="Z1006" i="6"/>
  <c r="S1007" i="6"/>
  <c r="Z1007" i="6"/>
  <c r="S1008" i="6"/>
  <c r="Z1008" i="6"/>
  <c r="S1009" i="6"/>
  <c r="Z1009" i="6"/>
  <c r="S1010" i="6"/>
  <c r="Z1010" i="6"/>
  <c r="S1011" i="6"/>
  <c r="Z1011" i="6"/>
  <c r="S1012" i="6"/>
  <c r="Z1012" i="6"/>
  <c r="S1013" i="6"/>
  <c r="Z1013" i="6"/>
  <c r="S1014" i="6"/>
  <c r="Z1014" i="6"/>
  <c r="S1015" i="6"/>
  <c r="Z1015" i="6"/>
  <c r="S1016" i="6"/>
  <c r="Z1016" i="6"/>
  <c r="S1017" i="6"/>
  <c r="Z1017" i="6"/>
  <c r="S1018" i="6"/>
  <c r="Z1018" i="6"/>
  <c r="S1019" i="6"/>
  <c r="Z1019" i="6"/>
  <c r="S1020" i="6"/>
  <c r="Z1020" i="6"/>
  <c r="S1021" i="6"/>
  <c r="Z1021" i="6"/>
  <c r="S1022" i="6"/>
  <c r="Z1022" i="6"/>
  <c r="S1023" i="6"/>
  <c r="Z1023" i="6"/>
  <c r="S1024" i="6"/>
  <c r="Z1024" i="6"/>
  <c r="S1025" i="6"/>
  <c r="Z1025" i="6"/>
  <c r="S1026" i="6"/>
  <c r="Z1026" i="6"/>
  <c r="S1027" i="6"/>
  <c r="Z1027" i="6"/>
  <c r="S1028" i="6"/>
  <c r="Z1028" i="6"/>
  <c r="S1029" i="6"/>
  <c r="Z1029" i="6"/>
  <c r="S1030" i="6"/>
  <c r="Z1030" i="6"/>
  <c r="S1031" i="6"/>
  <c r="Z1031" i="6"/>
  <c r="S1032" i="6"/>
  <c r="Z1032" i="6"/>
  <c r="S1033" i="6"/>
  <c r="Z1033" i="6"/>
  <c r="S1034" i="6"/>
  <c r="Z1034" i="6"/>
  <c r="S1035" i="6"/>
  <c r="Z1035" i="6"/>
  <c r="S1036" i="6"/>
  <c r="Z1036" i="6"/>
  <c r="S1037" i="6"/>
  <c r="Z1037" i="6"/>
  <c r="S1038" i="6"/>
  <c r="Z1038" i="6"/>
  <c r="S1039" i="6"/>
  <c r="Z1039" i="6"/>
  <c r="S1040" i="6"/>
  <c r="Z1040" i="6"/>
  <c r="S1041" i="6"/>
  <c r="Z1041" i="6"/>
  <c r="S1042" i="6"/>
  <c r="Z1042" i="6"/>
  <c r="S1043" i="6"/>
  <c r="Z1043" i="6"/>
  <c r="S1044" i="6"/>
  <c r="Z1044" i="6"/>
  <c r="S1045" i="6"/>
  <c r="Z1045" i="6"/>
  <c r="S1046" i="6"/>
  <c r="Z1046" i="6"/>
  <c r="S1047" i="6"/>
  <c r="Z1047" i="6"/>
  <c r="S1048" i="6"/>
  <c r="Z1048" i="6"/>
  <c r="S1049" i="6"/>
  <c r="Z1049" i="6"/>
  <c r="S1050" i="6"/>
  <c r="Z1050" i="6"/>
  <c r="S1051" i="6"/>
  <c r="Z1051" i="6"/>
  <c r="S1052" i="6"/>
  <c r="Z1052" i="6"/>
  <c r="S1053" i="6"/>
  <c r="Z1053" i="6"/>
  <c r="S1054" i="6"/>
  <c r="Z1054" i="6"/>
  <c r="S1055" i="6"/>
  <c r="Z1055" i="6"/>
  <c r="S1056" i="6"/>
  <c r="Z1056" i="6"/>
  <c r="S1057" i="6"/>
  <c r="Z1057" i="6"/>
  <c r="S1058" i="6"/>
  <c r="Z1058" i="6"/>
  <c r="S1059" i="6"/>
  <c r="Z1059" i="6"/>
  <c r="S1060" i="6"/>
  <c r="Z1060" i="6"/>
  <c r="S1061" i="6"/>
  <c r="Z1061" i="6"/>
  <c r="S1062" i="6"/>
  <c r="Z1062" i="6"/>
  <c r="S1063" i="6"/>
  <c r="Z1063" i="6"/>
  <c r="S1064" i="6"/>
  <c r="Z1064" i="6"/>
  <c r="S1065" i="6"/>
  <c r="Z1065" i="6"/>
  <c r="S1066" i="6"/>
  <c r="Z1066" i="6"/>
  <c r="S1067" i="6"/>
  <c r="Z1067" i="6"/>
  <c r="S1068" i="6"/>
  <c r="Z1068" i="6"/>
  <c r="S1069" i="6"/>
  <c r="Z1069" i="6"/>
  <c r="S1070" i="6"/>
  <c r="Z1070" i="6"/>
  <c r="S1071" i="6"/>
  <c r="Z1071" i="6"/>
  <c r="S1072" i="6"/>
  <c r="Z1072" i="6"/>
  <c r="S1073" i="6"/>
  <c r="Z1073" i="6"/>
  <c r="S1074" i="6"/>
  <c r="Z1074" i="6"/>
  <c r="S1075" i="6"/>
  <c r="Z1075" i="6"/>
  <c r="S1076" i="6"/>
  <c r="Z1076" i="6"/>
  <c r="S1077" i="6"/>
  <c r="Z1077" i="6"/>
  <c r="S1078" i="6"/>
  <c r="Z1078" i="6"/>
  <c r="S1079" i="6"/>
  <c r="Z1079" i="6"/>
  <c r="S1080" i="6"/>
  <c r="Z1080" i="6"/>
  <c r="S1081" i="6"/>
  <c r="Z1081" i="6"/>
  <c r="S1082" i="6"/>
  <c r="Z1082" i="6"/>
  <c r="S1083" i="6"/>
  <c r="Z1083" i="6"/>
  <c r="S1084" i="6"/>
  <c r="Z1084" i="6"/>
  <c r="S1085" i="6"/>
  <c r="Z1085" i="6"/>
  <c r="S1086" i="6"/>
  <c r="Z1086" i="6"/>
  <c r="S1087" i="6"/>
  <c r="Z1087" i="6"/>
  <c r="S1088" i="6"/>
  <c r="Z1088" i="6"/>
  <c r="S1089" i="6"/>
  <c r="Z1089" i="6"/>
  <c r="S1090" i="6"/>
  <c r="Z1090" i="6"/>
  <c r="S1091" i="6"/>
  <c r="Z1091" i="6"/>
  <c r="S1092" i="6"/>
  <c r="Z1092" i="6"/>
  <c r="S1093" i="6"/>
  <c r="Z1093" i="6"/>
  <c r="S1094" i="6"/>
  <c r="Z1094" i="6"/>
  <c r="S1095" i="6"/>
  <c r="Z1095" i="6"/>
  <c r="S1096" i="6"/>
  <c r="Z1096" i="6"/>
  <c r="S1097" i="6"/>
  <c r="Z1097" i="6"/>
  <c r="S1098" i="6"/>
  <c r="Z1098" i="6"/>
  <c r="S1099" i="6"/>
  <c r="Z1099" i="6"/>
  <c r="S1100" i="6"/>
  <c r="Z1100" i="6"/>
  <c r="S1101" i="6"/>
  <c r="Z1101" i="6"/>
  <c r="S1102" i="6"/>
  <c r="Z1102" i="6"/>
  <c r="S1103" i="6"/>
  <c r="Z1103" i="6"/>
  <c r="S1104" i="6"/>
  <c r="Z1104" i="6"/>
  <c r="S1105" i="6"/>
  <c r="Z1105" i="6"/>
  <c r="S1106" i="6"/>
  <c r="Z1106" i="6"/>
  <c r="S1107" i="6"/>
  <c r="Z1107" i="6"/>
  <c r="S1108" i="6"/>
  <c r="Z1108" i="6"/>
  <c r="S1109" i="6"/>
  <c r="Z1109" i="6"/>
  <c r="S1110" i="6"/>
  <c r="Z1110" i="6"/>
  <c r="S1111" i="6"/>
  <c r="Z1111" i="6"/>
  <c r="S1112" i="6"/>
  <c r="Z1112" i="6"/>
  <c r="S1113" i="6"/>
  <c r="Z1113" i="6"/>
  <c r="S1114" i="6"/>
  <c r="Z1114" i="6"/>
  <c r="S1115" i="6"/>
  <c r="Z1115" i="6"/>
  <c r="S1116" i="6"/>
  <c r="Z1116" i="6"/>
  <c r="S1117" i="6"/>
  <c r="Z1117" i="6"/>
  <c r="S1118" i="6"/>
  <c r="Z1118" i="6"/>
  <c r="S1119" i="6"/>
  <c r="Z1119" i="6"/>
  <c r="S1120" i="6"/>
  <c r="Z1120" i="6"/>
  <c r="S1121" i="6"/>
  <c r="Z1121" i="6"/>
  <c r="S1122" i="6"/>
  <c r="Z1122" i="6"/>
  <c r="S1123" i="6"/>
  <c r="Z1123" i="6"/>
  <c r="S1124" i="6"/>
  <c r="Z1124" i="6"/>
  <c r="S1125" i="6"/>
  <c r="Z1125" i="6"/>
  <c r="S1126" i="6"/>
  <c r="Z1126" i="6"/>
  <c r="S1127" i="6"/>
  <c r="Z1127" i="6"/>
  <c r="S1128" i="6"/>
  <c r="Z1128" i="6"/>
  <c r="S1129" i="6"/>
  <c r="Z1129" i="6"/>
  <c r="S1130" i="6"/>
  <c r="Z1130" i="6"/>
  <c r="S1131" i="6"/>
  <c r="Z1131" i="6"/>
  <c r="S1132" i="6"/>
  <c r="Z1132" i="6"/>
  <c r="S1133" i="6"/>
  <c r="Z1133" i="6"/>
  <c r="S1134" i="6"/>
  <c r="Z1134" i="6"/>
  <c r="S1135" i="6"/>
  <c r="Z1135" i="6"/>
  <c r="S1136" i="6"/>
  <c r="Z1136" i="6"/>
  <c r="S1137" i="6"/>
  <c r="Z1137" i="6"/>
  <c r="S1138" i="6"/>
  <c r="Z1138" i="6"/>
  <c r="S1139" i="6"/>
  <c r="Z1139" i="6"/>
  <c r="S1140" i="6"/>
  <c r="Z1140" i="6"/>
  <c r="S1141" i="6"/>
  <c r="Z1141" i="6"/>
  <c r="S1142" i="6"/>
  <c r="Z1142" i="6"/>
  <c r="S1143" i="6"/>
  <c r="Z1143" i="6"/>
  <c r="S1144" i="6"/>
  <c r="Z1144" i="6"/>
  <c r="S1145" i="6"/>
  <c r="Z1145" i="6"/>
  <c r="S1146" i="6"/>
  <c r="Z1146" i="6"/>
  <c r="S1147" i="6"/>
  <c r="Z1147" i="6"/>
  <c r="S1148" i="6"/>
  <c r="Z1148" i="6"/>
  <c r="S1149" i="6"/>
  <c r="Z1149" i="6"/>
  <c r="S1150" i="6"/>
  <c r="Z1150" i="6"/>
  <c r="S1151" i="6"/>
  <c r="Z1151" i="6"/>
  <c r="S1152" i="6"/>
  <c r="Z1152" i="6"/>
  <c r="S1153" i="6"/>
  <c r="Z1153" i="6"/>
  <c r="S1154" i="6"/>
  <c r="Z1154" i="6"/>
  <c r="S1155" i="6"/>
  <c r="Z1155" i="6"/>
  <c r="S1156" i="6"/>
  <c r="Z1156" i="6"/>
  <c r="S1157" i="6"/>
  <c r="Z1157" i="6"/>
  <c r="S1158" i="6"/>
  <c r="Z1158" i="6"/>
  <c r="S1159" i="6"/>
  <c r="Z1159" i="6"/>
  <c r="S1160" i="6"/>
  <c r="Z1160" i="6"/>
  <c r="S1161" i="6"/>
  <c r="Z1161" i="6"/>
  <c r="S1162" i="6"/>
  <c r="Z1162" i="6"/>
  <c r="S1163" i="6"/>
  <c r="Z1163" i="6"/>
  <c r="S1164" i="6"/>
  <c r="Z1164" i="6"/>
  <c r="S1165" i="6"/>
  <c r="Z1165" i="6"/>
  <c r="S1166" i="6"/>
  <c r="Z1166" i="6"/>
  <c r="S1167" i="6"/>
  <c r="Z1167" i="6"/>
  <c r="S1168" i="6"/>
  <c r="Z1168" i="6"/>
  <c r="S1169" i="6"/>
  <c r="Z1169" i="6"/>
  <c r="S1170" i="6"/>
  <c r="Z1170" i="6"/>
  <c r="S1171" i="6"/>
  <c r="Z1171" i="6"/>
  <c r="S1172" i="6"/>
  <c r="Z1172" i="6"/>
  <c r="S1173" i="6"/>
  <c r="Z1173" i="6"/>
  <c r="S1174" i="6"/>
  <c r="Z1174" i="6"/>
  <c r="S1175" i="6"/>
  <c r="Z1175" i="6"/>
  <c r="S1176" i="6"/>
  <c r="Z1176" i="6"/>
  <c r="S1177" i="6"/>
  <c r="Z1177" i="6"/>
  <c r="S1178" i="6"/>
  <c r="Z1178" i="6"/>
  <c r="S1179" i="6"/>
  <c r="Z1179" i="6"/>
  <c r="S1180" i="6"/>
  <c r="Z1180" i="6"/>
  <c r="S1181" i="6"/>
  <c r="Z1181" i="6"/>
  <c r="S1182" i="6"/>
  <c r="Z1182" i="6"/>
  <c r="S1183" i="6"/>
  <c r="Z1183" i="6"/>
  <c r="S1184" i="6"/>
  <c r="Z1184" i="6"/>
  <c r="S1185" i="6"/>
  <c r="Z1185" i="6"/>
  <c r="S1186" i="6"/>
  <c r="Z1186" i="6"/>
  <c r="S1187" i="6"/>
  <c r="Z1187" i="6"/>
  <c r="S1188" i="6"/>
  <c r="Z1188" i="6"/>
  <c r="S1189" i="6"/>
  <c r="Z1189" i="6"/>
  <c r="S1190" i="6"/>
  <c r="Z1190" i="6"/>
  <c r="S1191" i="6"/>
  <c r="Z1191" i="6"/>
  <c r="S1192" i="6"/>
  <c r="Z1192" i="6"/>
  <c r="S1193" i="6"/>
  <c r="Z1193" i="6"/>
  <c r="S1194" i="6"/>
  <c r="Z1194" i="6"/>
  <c r="S1195" i="6"/>
  <c r="Z1195" i="6"/>
  <c r="S1196" i="6"/>
  <c r="Z1196" i="6"/>
  <c r="S1197" i="6"/>
  <c r="Z1197" i="6"/>
  <c r="S1198" i="6"/>
  <c r="Z1198" i="6"/>
  <c r="S1199" i="6"/>
  <c r="Z1199" i="6"/>
  <c r="S1200" i="6"/>
  <c r="Z1200" i="6"/>
  <c r="R86" i="6"/>
  <c r="Y86" i="6"/>
  <c r="R87" i="6"/>
  <c r="Y87" i="6"/>
  <c r="R88" i="6"/>
  <c r="Y88" i="6"/>
  <c r="R89" i="6"/>
  <c r="Y89" i="6"/>
  <c r="R90" i="6"/>
  <c r="Y90" i="6"/>
  <c r="R91" i="6"/>
  <c r="Y91" i="6"/>
  <c r="R92" i="6"/>
  <c r="Y92" i="6"/>
  <c r="R93" i="6"/>
  <c r="Y93" i="6"/>
  <c r="R94" i="6"/>
  <c r="Y94" i="6"/>
  <c r="R1" i="6"/>
  <c r="Y1" i="6"/>
  <c r="R2" i="6"/>
  <c r="Y2" i="6"/>
  <c r="R3" i="6"/>
  <c r="Y3" i="6"/>
  <c r="R4" i="6"/>
  <c r="Y4" i="6"/>
  <c r="R5" i="6"/>
  <c r="Y5" i="6"/>
  <c r="R6" i="6"/>
  <c r="Y6" i="6"/>
  <c r="R7" i="6"/>
  <c r="Y7" i="6"/>
  <c r="R8" i="6"/>
  <c r="Y8" i="6"/>
  <c r="R9" i="6"/>
  <c r="Y9" i="6"/>
  <c r="R10" i="6"/>
  <c r="Y10" i="6"/>
  <c r="R11" i="6"/>
  <c r="Y11" i="6"/>
  <c r="R12" i="6"/>
  <c r="Y12" i="6"/>
  <c r="R139" i="6"/>
  <c r="Y139" i="6"/>
  <c r="R140" i="6"/>
  <c r="Y140" i="6"/>
  <c r="R141" i="6"/>
  <c r="Y141" i="6"/>
  <c r="R142" i="6"/>
  <c r="Y142" i="6"/>
  <c r="R143" i="6"/>
  <c r="Y143" i="6"/>
  <c r="R144" i="6"/>
  <c r="Y144" i="6"/>
  <c r="R145" i="6"/>
  <c r="Y145" i="6"/>
  <c r="R146" i="6"/>
  <c r="Y146" i="6"/>
  <c r="R147" i="6"/>
  <c r="Y147" i="6"/>
  <c r="R148" i="6"/>
  <c r="Y148" i="6"/>
  <c r="R149" i="6"/>
  <c r="Y149" i="6"/>
  <c r="R150" i="6"/>
  <c r="Y150" i="6"/>
  <c r="R151" i="6"/>
  <c r="Y151" i="6"/>
  <c r="R152" i="6"/>
  <c r="Y152" i="6"/>
  <c r="R153" i="6"/>
  <c r="Y153" i="6"/>
  <c r="R154" i="6"/>
  <c r="Y154" i="6"/>
  <c r="R155" i="6"/>
  <c r="Y155" i="6"/>
  <c r="R156" i="6"/>
  <c r="Y156" i="6"/>
  <c r="R157" i="6"/>
  <c r="Y157" i="6"/>
  <c r="R158" i="6"/>
  <c r="Y158" i="6"/>
  <c r="R159" i="6"/>
  <c r="Y159" i="6"/>
  <c r="R160" i="6"/>
  <c r="Y160" i="6"/>
  <c r="R161" i="6"/>
  <c r="Y161" i="6"/>
  <c r="R162" i="6"/>
  <c r="Y162" i="6"/>
  <c r="R163" i="6"/>
  <c r="Y163" i="6"/>
  <c r="R164" i="6"/>
  <c r="Y164" i="6"/>
  <c r="R165" i="6"/>
  <c r="Y165" i="6"/>
  <c r="R166" i="6"/>
  <c r="Y166" i="6"/>
  <c r="R167" i="6"/>
  <c r="Y167" i="6"/>
  <c r="R168" i="6"/>
  <c r="Y168" i="6"/>
  <c r="R169" i="6"/>
  <c r="Y169" i="6"/>
  <c r="R170" i="6"/>
  <c r="Y170" i="6"/>
  <c r="R171" i="6"/>
  <c r="Y171" i="6"/>
  <c r="R172" i="6"/>
  <c r="Y172" i="6"/>
  <c r="R173" i="6"/>
  <c r="Y173" i="6"/>
  <c r="R174" i="6"/>
  <c r="Y174" i="6"/>
  <c r="R175" i="6"/>
  <c r="Y175" i="6"/>
  <c r="R176" i="6"/>
  <c r="Y176" i="6"/>
  <c r="R177" i="6"/>
  <c r="Y177" i="6"/>
  <c r="R178" i="6"/>
  <c r="Y178" i="6"/>
  <c r="R179" i="6"/>
  <c r="Y179" i="6"/>
  <c r="R180" i="6"/>
  <c r="Y180" i="6"/>
  <c r="R181" i="6"/>
  <c r="Y181" i="6"/>
  <c r="R182" i="6"/>
  <c r="Y182" i="6"/>
  <c r="R183" i="6"/>
  <c r="Y183" i="6"/>
  <c r="R184" i="6"/>
  <c r="Y184" i="6"/>
  <c r="R185" i="6"/>
  <c r="Y185" i="6"/>
  <c r="R186" i="6"/>
  <c r="Y186" i="6"/>
  <c r="R187" i="6"/>
  <c r="Y187" i="6"/>
  <c r="R188" i="6"/>
  <c r="Y188" i="6"/>
  <c r="R189" i="6"/>
  <c r="Y189" i="6"/>
  <c r="R190" i="6"/>
  <c r="Y190" i="6"/>
  <c r="R191" i="6"/>
  <c r="Y191" i="6"/>
  <c r="R192" i="6"/>
  <c r="Y192" i="6"/>
  <c r="R193" i="6"/>
  <c r="Y193" i="6"/>
  <c r="R194" i="6"/>
  <c r="Y194" i="6"/>
  <c r="R195" i="6"/>
  <c r="Y195" i="6"/>
  <c r="R196" i="6"/>
  <c r="Y196" i="6"/>
  <c r="R197" i="6"/>
  <c r="Y197" i="6"/>
  <c r="R198" i="6"/>
  <c r="Y198" i="6"/>
  <c r="R199" i="6"/>
  <c r="Y199" i="6"/>
  <c r="R200" i="6"/>
  <c r="Y200" i="6"/>
  <c r="R201" i="6"/>
  <c r="Y201" i="6"/>
  <c r="R202" i="6"/>
  <c r="Y202" i="6"/>
  <c r="R203" i="6"/>
  <c r="Y203" i="6"/>
  <c r="R204" i="6"/>
  <c r="Y204" i="6"/>
  <c r="R205" i="6"/>
  <c r="Y205" i="6"/>
  <c r="R206" i="6"/>
  <c r="Y206" i="6"/>
  <c r="R207" i="6"/>
  <c r="Y207" i="6"/>
  <c r="R208" i="6"/>
  <c r="Y208" i="6"/>
  <c r="R209" i="6"/>
  <c r="Y209" i="6"/>
  <c r="R210" i="6"/>
  <c r="Y210" i="6"/>
  <c r="R211" i="6"/>
  <c r="Y211" i="6"/>
  <c r="R13" i="6"/>
  <c r="Y13" i="6"/>
  <c r="R14" i="6"/>
  <c r="Y14" i="6"/>
  <c r="R15" i="6"/>
  <c r="Y15" i="6"/>
  <c r="R16" i="6"/>
  <c r="Y16" i="6"/>
  <c r="R17" i="6"/>
  <c r="Y17" i="6"/>
  <c r="R18" i="6"/>
  <c r="Y18" i="6"/>
  <c r="R19" i="6"/>
  <c r="Y19" i="6"/>
  <c r="R20" i="6"/>
  <c r="Y20" i="6"/>
  <c r="R21" i="6"/>
  <c r="Y21" i="6"/>
  <c r="R22" i="6"/>
  <c r="Y22" i="6"/>
  <c r="R23" i="6"/>
  <c r="Y23" i="6"/>
  <c r="R24" i="6"/>
  <c r="Y24" i="6"/>
  <c r="R212" i="6"/>
  <c r="Y212" i="6"/>
  <c r="R213" i="6"/>
  <c r="Y213" i="6"/>
  <c r="R214" i="6"/>
  <c r="Y214" i="6"/>
  <c r="R215" i="6"/>
  <c r="Y215" i="6"/>
  <c r="R216" i="6"/>
  <c r="Y216" i="6"/>
  <c r="R217" i="6"/>
  <c r="Y217" i="6"/>
  <c r="R218" i="6"/>
  <c r="Y218" i="6"/>
  <c r="R219" i="6"/>
  <c r="Y219" i="6"/>
  <c r="R220" i="6"/>
  <c r="Y220" i="6"/>
  <c r="R221" i="6"/>
  <c r="Y221" i="6"/>
  <c r="R222" i="6"/>
  <c r="Y222" i="6"/>
  <c r="R223" i="6"/>
  <c r="Y223" i="6"/>
  <c r="R224" i="6"/>
  <c r="Y224" i="6"/>
  <c r="R225" i="6"/>
  <c r="Y225" i="6"/>
  <c r="R226" i="6"/>
  <c r="Y226" i="6"/>
  <c r="R227" i="6"/>
  <c r="Y227" i="6"/>
  <c r="R228" i="6"/>
  <c r="Y228" i="6"/>
  <c r="R229" i="6"/>
  <c r="Y229" i="6"/>
  <c r="R230" i="6"/>
  <c r="Y230" i="6"/>
  <c r="R231" i="6"/>
  <c r="Y231" i="6"/>
  <c r="R232" i="6"/>
  <c r="Y232" i="6"/>
  <c r="R233" i="6"/>
  <c r="Y233" i="6"/>
  <c r="R234" i="6"/>
  <c r="Y234" i="6"/>
  <c r="R235" i="6"/>
  <c r="Y235" i="6"/>
  <c r="R236" i="6"/>
  <c r="Y236" i="6"/>
  <c r="R237" i="6"/>
  <c r="Y237" i="6"/>
  <c r="R238" i="6"/>
  <c r="Y238" i="6"/>
  <c r="R239" i="6"/>
  <c r="Y239" i="6"/>
  <c r="R240" i="6"/>
  <c r="Y240" i="6"/>
  <c r="R241" i="6"/>
  <c r="Y241" i="6"/>
  <c r="R242" i="6"/>
  <c r="Y242" i="6"/>
  <c r="R243" i="6"/>
  <c r="Y243" i="6"/>
  <c r="R244" i="6"/>
  <c r="Y244" i="6"/>
  <c r="R95" i="6"/>
  <c r="Y95" i="6"/>
  <c r="R96" i="6"/>
  <c r="Y96" i="6"/>
  <c r="R97" i="6"/>
  <c r="Y97" i="6"/>
  <c r="R98" i="6"/>
  <c r="Y98" i="6"/>
  <c r="R99" i="6"/>
  <c r="Y99" i="6"/>
  <c r="R100" i="6"/>
  <c r="Y100" i="6"/>
  <c r="R101" i="6"/>
  <c r="Y101" i="6"/>
  <c r="R102" i="6"/>
  <c r="Y102" i="6"/>
  <c r="R103" i="6"/>
  <c r="Y103" i="6"/>
  <c r="R104" i="6"/>
  <c r="Y104" i="6"/>
  <c r="R245" i="6"/>
  <c r="Y245" i="6"/>
  <c r="R246" i="6"/>
  <c r="Y246" i="6"/>
  <c r="R247" i="6"/>
  <c r="Y247" i="6"/>
  <c r="R248" i="6"/>
  <c r="Y248" i="6"/>
  <c r="R249" i="6"/>
  <c r="Y249" i="6"/>
  <c r="R250" i="6"/>
  <c r="Y250" i="6"/>
  <c r="R251" i="6"/>
  <c r="Y251" i="6"/>
  <c r="R252" i="6"/>
  <c r="Y252" i="6"/>
  <c r="R253" i="6"/>
  <c r="Y253" i="6"/>
  <c r="R254" i="6"/>
  <c r="Y254" i="6"/>
  <c r="R255" i="6"/>
  <c r="Y255" i="6"/>
  <c r="R256" i="6"/>
  <c r="Y256" i="6"/>
  <c r="R257" i="6"/>
  <c r="Y257" i="6"/>
  <c r="R258" i="6"/>
  <c r="Y258" i="6"/>
  <c r="R259" i="6"/>
  <c r="Y259" i="6"/>
  <c r="R260" i="6"/>
  <c r="Y260" i="6"/>
  <c r="R261" i="6"/>
  <c r="Y261" i="6"/>
  <c r="R262" i="6"/>
  <c r="Y262" i="6"/>
  <c r="R263" i="6"/>
  <c r="Y263" i="6"/>
  <c r="R264" i="6"/>
  <c r="Y264" i="6"/>
  <c r="R265" i="6"/>
  <c r="Y265" i="6"/>
  <c r="R266" i="6"/>
  <c r="Y266" i="6"/>
  <c r="R267" i="6"/>
  <c r="Y267" i="6"/>
  <c r="R268" i="6"/>
  <c r="Y268" i="6"/>
  <c r="R269" i="6"/>
  <c r="Y269" i="6"/>
  <c r="R270" i="6"/>
  <c r="Y270" i="6"/>
  <c r="R271" i="6"/>
  <c r="Y271" i="6"/>
  <c r="R272" i="6"/>
  <c r="Y272" i="6"/>
  <c r="R273" i="6"/>
  <c r="Y273" i="6"/>
  <c r="R274" i="6"/>
  <c r="Y274" i="6"/>
  <c r="R275" i="6"/>
  <c r="Y275" i="6"/>
  <c r="R276" i="6"/>
  <c r="Y276" i="6"/>
  <c r="R277" i="6"/>
  <c r="Y277" i="6"/>
  <c r="R278" i="6"/>
  <c r="Y278" i="6"/>
  <c r="R279" i="6"/>
  <c r="Y279" i="6"/>
  <c r="R280" i="6"/>
  <c r="Y280" i="6"/>
  <c r="R281" i="6"/>
  <c r="Y281" i="6"/>
  <c r="R282" i="6"/>
  <c r="Y282" i="6"/>
  <c r="R283" i="6"/>
  <c r="Y283" i="6"/>
  <c r="R284" i="6"/>
  <c r="Y284" i="6"/>
  <c r="R285" i="6"/>
  <c r="Y285" i="6"/>
  <c r="R286" i="6"/>
  <c r="Y286" i="6"/>
  <c r="R287" i="6"/>
  <c r="Y287" i="6"/>
  <c r="R288" i="6"/>
  <c r="Y288" i="6"/>
  <c r="R289" i="6"/>
  <c r="Y289" i="6"/>
  <c r="R290" i="6"/>
  <c r="Y290" i="6"/>
  <c r="R291" i="6"/>
  <c r="Y291" i="6"/>
  <c r="R292" i="6"/>
  <c r="Y292" i="6"/>
  <c r="R293" i="6"/>
  <c r="Y293" i="6"/>
  <c r="R294" i="6"/>
  <c r="Y294" i="6"/>
  <c r="R295" i="6"/>
  <c r="Y295" i="6"/>
  <c r="R296" i="6"/>
  <c r="Y296" i="6"/>
  <c r="R297" i="6"/>
  <c r="Y297" i="6"/>
  <c r="R298" i="6"/>
  <c r="Y298" i="6"/>
  <c r="R299" i="6"/>
  <c r="Y299" i="6"/>
  <c r="R300" i="6"/>
  <c r="Y300" i="6"/>
  <c r="R301" i="6"/>
  <c r="Y301" i="6"/>
  <c r="R302" i="6"/>
  <c r="Y302" i="6"/>
  <c r="R303" i="6"/>
  <c r="Y303" i="6"/>
  <c r="R304" i="6"/>
  <c r="Y304" i="6"/>
  <c r="R305" i="6"/>
  <c r="Y305" i="6"/>
  <c r="R306" i="6"/>
  <c r="Y306" i="6"/>
  <c r="R307" i="6"/>
  <c r="Y307" i="6"/>
  <c r="R308" i="6"/>
  <c r="Y308" i="6"/>
  <c r="R309" i="6"/>
  <c r="Y309" i="6"/>
  <c r="R310" i="6"/>
  <c r="Y310" i="6"/>
  <c r="R311" i="6"/>
  <c r="Y311" i="6"/>
  <c r="R312" i="6"/>
  <c r="Y312" i="6"/>
  <c r="R313" i="6"/>
  <c r="Y313" i="6"/>
  <c r="R314" i="6"/>
  <c r="Y314" i="6"/>
  <c r="R315" i="6"/>
  <c r="Y315" i="6"/>
  <c r="R316" i="6"/>
  <c r="Y316" i="6"/>
  <c r="R317" i="6"/>
  <c r="Y317" i="6"/>
  <c r="R318" i="6"/>
  <c r="Y318" i="6"/>
  <c r="R319" i="6"/>
  <c r="Y319" i="6"/>
  <c r="R320" i="6"/>
  <c r="Y320" i="6"/>
  <c r="R321" i="6"/>
  <c r="Y321" i="6"/>
  <c r="R322" i="6"/>
  <c r="Y322" i="6"/>
  <c r="R323" i="6"/>
  <c r="Y323" i="6"/>
  <c r="R324" i="6"/>
  <c r="Y324" i="6"/>
  <c r="R325" i="6"/>
  <c r="Y325" i="6"/>
  <c r="R326" i="6"/>
  <c r="Y326" i="6"/>
  <c r="R327" i="6"/>
  <c r="Y327" i="6"/>
  <c r="R328" i="6"/>
  <c r="Y328" i="6"/>
  <c r="R329" i="6"/>
  <c r="Y329" i="6"/>
  <c r="R330" i="6"/>
  <c r="Y330" i="6"/>
  <c r="R331" i="6"/>
  <c r="Y331" i="6"/>
  <c r="R332" i="6"/>
  <c r="Y332" i="6"/>
  <c r="R333" i="6"/>
  <c r="Y333" i="6"/>
  <c r="R334" i="6"/>
  <c r="Y334" i="6"/>
  <c r="R335" i="6"/>
  <c r="Y335" i="6"/>
  <c r="R336" i="6"/>
  <c r="Y336" i="6"/>
  <c r="R337" i="6"/>
  <c r="Y337" i="6"/>
  <c r="R338" i="6"/>
  <c r="Y338" i="6"/>
  <c r="R339" i="6"/>
  <c r="Y339" i="6"/>
  <c r="R340" i="6"/>
  <c r="Y340" i="6"/>
  <c r="R341" i="6"/>
  <c r="Y341" i="6"/>
  <c r="R342" i="6"/>
  <c r="Y342" i="6"/>
  <c r="R343" i="6"/>
  <c r="Y343" i="6"/>
  <c r="R344" i="6"/>
  <c r="Y344" i="6"/>
  <c r="R345" i="6"/>
  <c r="Y345" i="6"/>
  <c r="R346" i="6"/>
  <c r="Y346" i="6"/>
  <c r="R347" i="6"/>
  <c r="Y347" i="6"/>
  <c r="R348" i="6"/>
  <c r="Y348" i="6"/>
  <c r="R349" i="6"/>
  <c r="Y349" i="6"/>
  <c r="R350" i="6"/>
  <c r="Y350" i="6"/>
  <c r="R351" i="6"/>
  <c r="Y351" i="6"/>
  <c r="R352" i="6"/>
  <c r="Y352" i="6"/>
  <c r="R353" i="6"/>
  <c r="Y353" i="6"/>
  <c r="R354" i="6"/>
  <c r="Y354" i="6"/>
  <c r="R355" i="6"/>
  <c r="Y355" i="6"/>
  <c r="R356" i="6"/>
  <c r="Y356" i="6"/>
  <c r="R357" i="6"/>
  <c r="Y357" i="6"/>
  <c r="R358" i="6"/>
  <c r="Y358" i="6"/>
  <c r="R359" i="6"/>
  <c r="Y359" i="6"/>
  <c r="R360" i="6"/>
  <c r="Y360" i="6"/>
  <c r="R361" i="6"/>
  <c r="Y361" i="6"/>
  <c r="R362" i="6"/>
  <c r="Y362" i="6"/>
  <c r="R363" i="6"/>
  <c r="Y363" i="6"/>
  <c r="R364" i="6"/>
  <c r="Y364" i="6"/>
  <c r="R365" i="6"/>
  <c r="Y365" i="6"/>
  <c r="R366" i="6"/>
  <c r="Y366" i="6"/>
  <c r="R367" i="6"/>
  <c r="Y367" i="6"/>
  <c r="R368" i="6"/>
  <c r="Y368" i="6"/>
  <c r="R369" i="6"/>
  <c r="Y369" i="6"/>
  <c r="R370" i="6"/>
  <c r="Y370" i="6"/>
  <c r="R371" i="6"/>
  <c r="Y371" i="6"/>
  <c r="R372" i="6"/>
  <c r="Y372" i="6"/>
  <c r="R373" i="6"/>
  <c r="Y373" i="6"/>
  <c r="R374" i="6"/>
  <c r="Y374" i="6"/>
  <c r="R375" i="6"/>
  <c r="Y375" i="6"/>
  <c r="R376" i="6"/>
  <c r="Y376" i="6"/>
  <c r="R377" i="6"/>
  <c r="Y377" i="6"/>
  <c r="R378" i="6"/>
  <c r="Y378" i="6"/>
  <c r="R379" i="6"/>
  <c r="Y379" i="6"/>
  <c r="R380" i="6"/>
  <c r="Y380" i="6"/>
  <c r="R381" i="6"/>
  <c r="Y381" i="6"/>
  <c r="R382" i="6"/>
  <c r="Y382" i="6"/>
  <c r="R383" i="6"/>
  <c r="Y383" i="6"/>
  <c r="R384" i="6"/>
  <c r="Y384" i="6"/>
  <c r="R385" i="6"/>
  <c r="Y385" i="6"/>
  <c r="R386" i="6"/>
  <c r="Y386" i="6"/>
  <c r="R387" i="6"/>
  <c r="Y387" i="6"/>
  <c r="R388" i="6"/>
  <c r="Y388" i="6"/>
  <c r="R389" i="6"/>
  <c r="Y389" i="6"/>
  <c r="R390" i="6"/>
  <c r="Y390" i="6"/>
  <c r="R391" i="6"/>
  <c r="Y391" i="6"/>
  <c r="R392" i="6"/>
  <c r="Y392" i="6"/>
  <c r="R393" i="6"/>
  <c r="Y393" i="6"/>
  <c r="R394" i="6"/>
  <c r="Y394" i="6"/>
  <c r="R395" i="6"/>
  <c r="Y395" i="6"/>
  <c r="R396" i="6"/>
  <c r="Y396" i="6"/>
  <c r="R397" i="6"/>
  <c r="Y397" i="6"/>
  <c r="R398" i="6"/>
  <c r="Y398" i="6"/>
  <c r="R399" i="6"/>
  <c r="Y399" i="6"/>
  <c r="R400" i="6"/>
  <c r="Y400" i="6"/>
  <c r="R401" i="6"/>
  <c r="Y401" i="6"/>
  <c r="R402" i="6"/>
  <c r="Y402" i="6"/>
  <c r="R403" i="6"/>
  <c r="Y403" i="6"/>
  <c r="R404" i="6"/>
  <c r="Y404" i="6"/>
  <c r="R405" i="6"/>
  <c r="Y405" i="6"/>
  <c r="R406" i="6"/>
  <c r="Y406" i="6"/>
  <c r="R407" i="6"/>
  <c r="Y407" i="6"/>
  <c r="R408" i="6"/>
  <c r="Y408" i="6"/>
  <c r="R409" i="6"/>
  <c r="Y409" i="6"/>
  <c r="R410" i="6"/>
  <c r="Y410" i="6"/>
  <c r="R411" i="6"/>
  <c r="Y411" i="6"/>
  <c r="R412" i="6"/>
  <c r="Y412" i="6"/>
  <c r="R413" i="6"/>
  <c r="Y413" i="6"/>
  <c r="R25" i="6"/>
  <c r="Y25" i="6"/>
  <c r="R26" i="6"/>
  <c r="Y26" i="6"/>
  <c r="R27" i="6"/>
  <c r="Y27" i="6"/>
  <c r="R28" i="6"/>
  <c r="Y28" i="6"/>
  <c r="R29" i="6"/>
  <c r="Y29" i="6"/>
  <c r="R30" i="6"/>
  <c r="Y30" i="6"/>
  <c r="R31" i="6"/>
  <c r="Y31" i="6"/>
  <c r="R32" i="6"/>
  <c r="Y32" i="6"/>
  <c r="R33" i="6"/>
  <c r="Y33" i="6"/>
  <c r="R34" i="6"/>
  <c r="Y34" i="6"/>
  <c r="R35" i="6"/>
  <c r="Y35" i="6"/>
  <c r="R36" i="6"/>
  <c r="Y36" i="6"/>
  <c r="R414" i="6"/>
  <c r="Y414" i="6"/>
  <c r="R415" i="6"/>
  <c r="Y415" i="6"/>
  <c r="R416" i="6"/>
  <c r="Y416" i="6"/>
  <c r="R417" i="6"/>
  <c r="Y417" i="6"/>
  <c r="R418" i="6"/>
  <c r="Y418" i="6"/>
  <c r="R419" i="6"/>
  <c r="Y419" i="6"/>
  <c r="R420" i="6"/>
  <c r="Y420" i="6"/>
  <c r="R421" i="6"/>
  <c r="Y421" i="6"/>
  <c r="R422" i="6"/>
  <c r="Y422" i="6"/>
  <c r="R423" i="6"/>
  <c r="Y423" i="6"/>
  <c r="R424" i="6"/>
  <c r="Y424" i="6"/>
  <c r="R425" i="6"/>
  <c r="Y425" i="6"/>
  <c r="R426" i="6"/>
  <c r="Y426" i="6"/>
  <c r="R427" i="6"/>
  <c r="Y427" i="6"/>
  <c r="R428" i="6"/>
  <c r="Y428" i="6"/>
  <c r="R429" i="6"/>
  <c r="Y429" i="6"/>
  <c r="R430" i="6"/>
  <c r="Y430" i="6"/>
  <c r="R431" i="6"/>
  <c r="Y431" i="6"/>
  <c r="R432" i="6"/>
  <c r="Y432" i="6"/>
  <c r="R433" i="6"/>
  <c r="Y433" i="6"/>
  <c r="R434" i="6"/>
  <c r="Y434" i="6"/>
  <c r="R435" i="6"/>
  <c r="Y435" i="6"/>
  <c r="R436" i="6"/>
  <c r="Y436" i="6"/>
  <c r="R437" i="6"/>
  <c r="Y437" i="6"/>
  <c r="R438" i="6"/>
  <c r="Y438" i="6"/>
  <c r="R439" i="6"/>
  <c r="Y439" i="6"/>
  <c r="R440" i="6"/>
  <c r="Y440" i="6"/>
  <c r="R441" i="6"/>
  <c r="Y441" i="6"/>
  <c r="R37" i="6"/>
  <c r="Y37" i="6"/>
  <c r="R38" i="6"/>
  <c r="Y38" i="6"/>
  <c r="R39" i="6"/>
  <c r="Y39" i="6"/>
  <c r="R40" i="6"/>
  <c r="Y40" i="6"/>
  <c r="R41" i="6"/>
  <c r="Y41" i="6"/>
  <c r="R42" i="6"/>
  <c r="Y42" i="6"/>
  <c r="R43" i="6"/>
  <c r="Y43" i="6"/>
  <c r="R44" i="6"/>
  <c r="Y44" i="6"/>
  <c r="R45" i="6"/>
  <c r="Y45" i="6"/>
  <c r="R46" i="6"/>
  <c r="Y46" i="6"/>
  <c r="R47" i="6"/>
  <c r="Y47" i="6"/>
  <c r="R48" i="6"/>
  <c r="Y48" i="6"/>
  <c r="R442" i="6"/>
  <c r="Y442" i="6"/>
  <c r="R443" i="6"/>
  <c r="Y443" i="6"/>
  <c r="R444" i="6"/>
  <c r="Y444" i="6"/>
  <c r="R445" i="6"/>
  <c r="Y445" i="6"/>
  <c r="R446" i="6"/>
  <c r="Y446" i="6"/>
  <c r="R447" i="6"/>
  <c r="Y447" i="6"/>
  <c r="R448" i="6"/>
  <c r="Y448" i="6"/>
  <c r="R449" i="6"/>
  <c r="Y449" i="6"/>
  <c r="R450" i="6"/>
  <c r="Y450" i="6"/>
  <c r="R451" i="6"/>
  <c r="Y451" i="6"/>
  <c r="R452" i="6"/>
  <c r="Y452" i="6"/>
  <c r="R453" i="6"/>
  <c r="Y453" i="6"/>
  <c r="R454" i="6"/>
  <c r="Y454" i="6"/>
  <c r="R455" i="6"/>
  <c r="Y455" i="6"/>
  <c r="R456" i="6"/>
  <c r="Y456" i="6"/>
  <c r="R457" i="6"/>
  <c r="Y457" i="6"/>
  <c r="R458" i="6"/>
  <c r="Y458" i="6"/>
  <c r="R49" i="6"/>
  <c r="Y49" i="6"/>
  <c r="R50" i="6"/>
  <c r="Y50" i="6"/>
  <c r="R51" i="6"/>
  <c r="Y51" i="6"/>
  <c r="R52" i="6"/>
  <c r="Y52" i="6"/>
  <c r="R53" i="6"/>
  <c r="Y53" i="6"/>
  <c r="R54" i="6"/>
  <c r="Y54" i="6"/>
  <c r="R55" i="6"/>
  <c r="Y55" i="6"/>
  <c r="R56" i="6"/>
  <c r="Y56" i="6"/>
  <c r="R57" i="6"/>
  <c r="Y57" i="6"/>
  <c r="R58" i="6"/>
  <c r="Y58" i="6"/>
  <c r="R59" i="6"/>
  <c r="Y59" i="6"/>
  <c r="R60" i="6"/>
  <c r="Y60" i="6"/>
  <c r="R459" i="6"/>
  <c r="Y459" i="6"/>
  <c r="R460" i="6"/>
  <c r="Y460" i="6"/>
  <c r="R461" i="6"/>
  <c r="Y461" i="6"/>
  <c r="R462" i="6"/>
  <c r="Y462" i="6"/>
  <c r="R463" i="6"/>
  <c r="Y463" i="6"/>
  <c r="R464" i="6"/>
  <c r="Y464" i="6"/>
  <c r="R465" i="6"/>
  <c r="Y465" i="6"/>
  <c r="R466" i="6"/>
  <c r="Y466" i="6"/>
  <c r="R467" i="6"/>
  <c r="Y467" i="6"/>
  <c r="R468" i="6"/>
  <c r="Y468" i="6"/>
  <c r="R469" i="6"/>
  <c r="Y469" i="6"/>
  <c r="R470" i="6"/>
  <c r="Y470" i="6"/>
  <c r="R471" i="6"/>
  <c r="Y471" i="6"/>
  <c r="R472" i="6"/>
  <c r="Y472" i="6"/>
  <c r="R473" i="6"/>
  <c r="Y473" i="6"/>
  <c r="R474" i="6"/>
  <c r="Y474" i="6"/>
  <c r="R475" i="6"/>
  <c r="Y475" i="6"/>
  <c r="R476" i="6"/>
  <c r="Y476" i="6"/>
  <c r="R477" i="6"/>
  <c r="Y477" i="6"/>
  <c r="R478" i="6"/>
  <c r="Y478" i="6"/>
  <c r="R479" i="6"/>
  <c r="Y479" i="6"/>
  <c r="R480" i="6"/>
  <c r="Y480" i="6"/>
  <c r="R481" i="6"/>
  <c r="Y481" i="6"/>
  <c r="R482" i="6"/>
  <c r="Y482" i="6"/>
  <c r="R483" i="6"/>
  <c r="Y483" i="6"/>
  <c r="R484" i="6"/>
  <c r="Y484" i="6"/>
  <c r="R485" i="6"/>
  <c r="Y485" i="6"/>
  <c r="R486" i="6"/>
  <c r="Y486" i="6"/>
  <c r="R487" i="6"/>
  <c r="Y487" i="6"/>
  <c r="R488" i="6"/>
  <c r="Y488" i="6"/>
  <c r="R489" i="6"/>
  <c r="Y489" i="6"/>
  <c r="R490" i="6"/>
  <c r="Y490" i="6"/>
  <c r="R491" i="6"/>
  <c r="Y491" i="6"/>
  <c r="R492" i="6"/>
  <c r="Y492" i="6"/>
  <c r="R493" i="6"/>
  <c r="Y493" i="6"/>
  <c r="R494" i="6"/>
  <c r="Y494" i="6"/>
  <c r="R495" i="6"/>
  <c r="Y495" i="6"/>
  <c r="R496" i="6"/>
  <c r="Y496" i="6"/>
  <c r="R497" i="6"/>
  <c r="Y497" i="6"/>
  <c r="R498" i="6"/>
  <c r="Y498" i="6"/>
  <c r="R499" i="6"/>
  <c r="Y499" i="6"/>
  <c r="R500" i="6"/>
  <c r="Y500" i="6"/>
  <c r="R501" i="6"/>
  <c r="Y501" i="6"/>
  <c r="R502" i="6"/>
  <c r="Y502" i="6"/>
  <c r="R503" i="6"/>
  <c r="Y503" i="6"/>
  <c r="R504" i="6"/>
  <c r="Y504" i="6"/>
  <c r="R505" i="6"/>
  <c r="Y505" i="6"/>
  <c r="R506" i="6"/>
  <c r="Y506" i="6"/>
  <c r="R507" i="6"/>
  <c r="Y507" i="6"/>
  <c r="R508" i="6"/>
  <c r="Y508" i="6"/>
  <c r="R509" i="6"/>
  <c r="Y509" i="6"/>
  <c r="R510" i="6"/>
  <c r="Y510" i="6"/>
  <c r="R511" i="6"/>
  <c r="Y511" i="6"/>
  <c r="R512" i="6"/>
  <c r="Y512" i="6"/>
  <c r="R513" i="6"/>
  <c r="Y513" i="6"/>
  <c r="R514" i="6"/>
  <c r="Y514" i="6"/>
  <c r="R515" i="6"/>
  <c r="Y515" i="6"/>
  <c r="R516" i="6"/>
  <c r="Y516" i="6"/>
  <c r="R517" i="6"/>
  <c r="Y517" i="6"/>
  <c r="R518" i="6"/>
  <c r="Y518" i="6"/>
  <c r="R519" i="6"/>
  <c r="Y519" i="6"/>
  <c r="R520" i="6"/>
  <c r="Y520" i="6"/>
  <c r="R521" i="6"/>
  <c r="Y521" i="6"/>
  <c r="R522" i="6"/>
  <c r="Y522" i="6"/>
  <c r="R523" i="6"/>
  <c r="Y523" i="6"/>
  <c r="R524" i="6"/>
  <c r="Y524" i="6"/>
  <c r="R525" i="6"/>
  <c r="Y525" i="6"/>
  <c r="R526" i="6"/>
  <c r="Y526" i="6"/>
  <c r="R527" i="6"/>
  <c r="Y527" i="6"/>
  <c r="R528" i="6"/>
  <c r="Y528" i="6"/>
  <c r="R529" i="6"/>
  <c r="Y529" i="6"/>
  <c r="R530" i="6"/>
  <c r="Y530" i="6"/>
  <c r="R531" i="6"/>
  <c r="Y531" i="6"/>
  <c r="R532" i="6"/>
  <c r="Y532" i="6"/>
  <c r="R533" i="6"/>
  <c r="Y533" i="6"/>
  <c r="R534" i="6"/>
  <c r="Y534" i="6"/>
  <c r="R535" i="6"/>
  <c r="Y535" i="6"/>
  <c r="R536" i="6"/>
  <c r="Y536" i="6"/>
  <c r="R537" i="6"/>
  <c r="Y537" i="6"/>
  <c r="R538" i="6"/>
  <c r="Y538" i="6"/>
  <c r="R539" i="6"/>
  <c r="Y539" i="6"/>
  <c r="R540" i="6"/>
  <c r="Y540" i="6"/>
  <c r="R541" i="6"/>
  <c r="Y541" i="6"/>
  <c r="R542" i="6"/>
  <c r="Y542" i="6"/>
  <c r="R543" i="6"/>
  <c r="Y543" i="6"/>
  <c r="R544" i="6"/>
  <c r="Y544" i="6"/>
  <c r="R545" i="6"/>
  <c r="Y545" i="6"/>
  <c r="R546" i="6"/>
  <c r="Y546" i="6"/>
  <c r="R547" i="6"/>
  <c r="Y547" i="6"/>
  <c r="R548" i="6"/>
  <c r="Y548" i="6"/>
  <c r="R549" i="6"/>
  <c r="Y549" i="6"/>
  <c r="R550" i="6"/>
  <c r="Y550" i="6"/>
  <c r="R551" i="6"/>
  <c r="Y551" i="6"/>
  <c r="R552" i="6"/>
  <c r="Y552" i="6"/>
  <c r="R553" i="6"/>
  <c r="Y553" i="6"/>
  <c r="R105" i="6"/>
  <c r="Y105" i="6"/>
  <c r="R106" i="6"/>
  <c r="Y106" i="6"/>
  <c r="R107" i="6"/>
  <c r="Y107" i="6"/>
  <c r="R108" i="6"/>
  <c r="Y108" i="6"/>
  <c r="R109" i="6"/>
  <c r="Y109" i="6"/>
  <c r="R110" i="6"/>
  <c r="Y110" i="6"/>
  <c r="R111" i="6"/>
  <c r="Y111" i="6"/>
  <c r="R112" i="6"/>
  <c r="Y112" i="6"/>
  <c r="R113" i="6"/>
  <c r="Y113" i="6"/>
  <c r="R114" i="6"/>
  <c r="Y114" i="6"/>
  <c r="R115" i="6"/>
  <c r="Y115" i="6"/>
  <c r="R116" i="6"/>
  <c r="Y116" i="6"/>
  <c r="R117" i="6"/>
  <c r="Y117" i="6"/>
  <c r="R118" i="6"/>
  <c r="Y118" i="6"/>
  <c r="R119" i="6"/>
  <c r="Y119" i="6"/>
  <c r="R120" i="6"/>
  <c r="Y120" i="6"/>
  <c r="R121" i="6"/>
  <c r="Y121" i="6"/>
  <c r="R122" i="6"/>
  <c r="Y122" i="6"/>
  <c r="R123" i="6"/>
  <c r="Y123" i="6"/>
  <c r="R124" i="6"/>
  <c r="Y124" i="6"/>
  <c r="R125" i="6"/>
  <c r="Y125" i="6"/>
  <c r="R126" i="6"/>
  <c r="Y126" i="6"/>
  <c r="R554" i="6"/>
  <c r="Y554" i="6"/>
  <c r="R555" i="6"/>
  <c r="Y555" i="6"/>
  <c r="R556" i="6"/>
  <c r="Y556" i="6"/>
  <c r="R557" i="6"/>
  <c r="Y557" i="6"/>
  <c r="R558" i="6"/>
  <c r="Y558" i="6"/>
  <c r="R559" i="6"/>
  <c r="Y559" i="6"/>
  <c r="R560" i="6"/>
  <c r="Y560" i="6"/>
  <c r="R561" i="6"/>
  <c r="Y561" i="6"/>
  <c r="R562" i="6"/>
  <c r="Y562" i="6"/>
  <c r="R563" i="6"/>
  <c r="Y563" i="6"/>
  <c r="R564" i="6"/>
  <c r="Y564" i="6"/>
  <c r="R565" i="6"/>
  <c r="Y565" i="6"/>
  <c r="R566" i="6"/>
  <c r="Y566" i="6"/>
  <c r="R567" i="6"/>
  <c r="Y567" i="6"/>
  <c r="R568" i="6"/>
  <c r="Y568" i="6"/>
  <c r="R569" i="6"/>
  <c r="Y569" i="6"/>
  <c r="R570" i="6"/>
  <c r="Y570" i="6"/>
  <c r="R571" i="6"/>
  <c r="Y571" i="6"/>
  <c r="R572" i="6"/>
  <c r="Y572" i="6"/>
  <c r="R573" i="6"/>
  <c r="Y573" i="6"/>
  <c r="R574" i="6"/>
  <c r="Y574" i="6"/>
  <c r="R575" i="6"/>
  <c r="Y575" i="6"/>
  <c r="R576" i="6"/>
  <c r="Y576" i="6"/>
  <c r="R577" i="6"/>
  <c r="Y577" i="6"/>
  <c r="R578" i="6"/>
  <c r="Y578" i="6"/>
  <c r="R579" i="6"/>
  <c r="Y579" i="6"/>
  <c r="R580" i="6"/>
  <c r="Y580" i="6"/>
  <c r="R581" i="6"/>
  <c r="Y581" i="6"/>
  <c r="R582" i="6"/>
  <c r="Y582" i="6"/>
  <c r="R583" i="6"/>
  <c r="Y583" i="6"/>
  <c r="R584" i="6"/>
  <c r="Y584" i="6"/>
  <c r="R585" i="6"/>
  <c r="Y585" i="6"/>
  <c r="R586" i="6"/>
  <c r="Y586" i="6"/>
  <c r="R587" i="6"/>
  <c r="Y587" i="6"/>
  <c r="R588" i="6"/>
  <c r="Y588" i="6"/>
  <c r="R589" i="6"/>
  <c r="Y589" i="6"/>
  <c r="R590" i="6"/>
  <c r="Y590" i="6"/>
  <c r="R591" i="6"/>
  <c r="Y591" i="6"/>
  <c r="R592" i="6"/>
  <c r="Y592" i="6"/>
  <c r="R593" i="6"/>
  <c r="Y593" i="6"/>
  <c r="R594" i="6"/>
  <c r="Y594" i="6"/>
  <c r="R595" i="6"/>
  <c r="Y595" i="6"/>
  <c r="R596" i="6"/>
  <c r="Y596" i="6"/>
  <c r="R597" i="6"/>
  <c r="Y597" i="6"/>
  <c r="R598" i="6"/>
  <c r="Y598" i="6"/>
  <c r="R599" i="6"/>
  <c r="Y599" i="6"/>
  <c r="R600" i="6"/>
  <c r="Y600" i="6"/>
  <c r="R601" i="6"/>
  <c r="Y601" i="6"/>
  <c r="R602" i="6"/>
  <c r="Y602" i="6"/>
  <c r="R603" i="6"/>
  <c r="Y603" i="6"/>
  <c r="R604" i="6"/>
  <c r="Y604" i="6"/>
  <c r="R605" i="6"/>
  <c r="Y605" i="6"/>
  <c r="R606" i="6"/>
  <c r="Y606" i="6"/>
  <c r="R607" i="6"/>
  <c r="Y607" i="6"/>
  <c r="R608" i="6"/>
  <c r="Y608" i="6"/>
  <c r="R609" i="6"/>
  <c r="Y609" i="6"/>
  <c r="R610" i="6"/>
  <c r="Y610" i="6"/>
  <c r="R611" i="6"/>
  <c r="Y611" i="6"/>
  <c r="R612" i="6"/>
  <c r="Y612" i="6"/>
  <c r="R613" i="6"/>
  <c r="Y613" i="6"/>
  <c r="R614" i="6"/>
  <c r="Y614" i="6"/>
  <c r="R615" i="6"/>
  <c r="Y615" i="6"/>
  <c r="R616" i="6"/>
  <c r="Y616" i="6"/>
  <c r="R617" i="6"/>
  <c r="Y617" i="6"/>
  <c r="R618" i="6"/>
  <c r="Y618" i="6"/>
  <c r="R619" i="6"/>
  <c r="Y619" i="6"/>
  <c r="R620" i="6"/>
  <c r="Y620" i="6"/>
  <c r="R621" i="6"/>
  <c r="Y621" i="6"/>
  <c r="R622" i="6"/>
  <c r="Y622" i="6"/>
  <c r="R623" i="6"/>
  <c r="Y623" i="6"/>
  <c r="R624" i="6"/>
  <c r="Y624" i="6"/>
  <c r="R625" i="6"/>
  <c r="Y625" i="6"/>
  <c r="R626" i="6"/>
  <c r="Y626" i="6"/>
  <c r="R627" i="6"/>
  <c r="Y627" i="6"/>
  <c r="R628" i="6"/>
  <c r="Y628" i="6"/>
  <c r="R629" i="6"/>
  <c r="Y629" i="6"/>
  <c r="R630" i="6"/>
  <c r="Y630" i="6"/>
  <c r="R631" i="6"/>
  <c r="Y631" i="6"/>
  <c r="R632" i="6"/>
  <c r="Y632" i="6"/>
  <c r="R633" i="6"/>
  <c r="Y633" i="6"/>
  <c r="R634" i="6"/>
  <c r="Y634" i="6"/>
  <c r="R635" i="6"/>
  <c r="Y635" i="6"/>
  <c r="R636" i="6"/>
  <c r="Y636" i="6"/>
  <c r="R637" i="6"/>
  <c r="Y637" i="6"/>
  <c r="R638" i="6"/>
  <c r="Y638" i="6"/>
  <c r="R639" i="6"/>
  <c r="Y639" i="6"/>
  <c r="R640" i="6"/>
  <c r="Y640" i="6"/>
  <c r="R641" i="6"/>
  <c r="Y641" i="6"/>
  <c r="R642" i="6"/>
  <c r="Y642" i="6"/>
  <c r="R643" i="6"/>
  <c r="Y643" i="6"/>
  <c r="R644" i="6"/>
  <c r="Y644" i="6"/>
  <c r="R645" i="6"/>
  <c r="Y645" i="6"/>
  <c r="R646" i="6"/>
  <c r="Y646" i="6"/>
  <c r="R647" i="6"/>
  <c r="Y647" i="6"/>
  <c r="R648" i="6"/>
  <c r="Y648" i="6"/>
  <c r="R649" i="6"/>
  <c r="Y649" i="6"/>
  <c r="R650" i="6"/>
  <c r="Y650" i="6"/>
  <c r="R651" i="6"/>
  <c r="Y651" i="6"/>
  <c r="R652" i="6"/>
  <c r="Y652" i="6"/>
  <c r="R653" i="6"/>
  <c r="Y653" i="6"/>
  <c r="R654" i="6"/>
  <c r="Y654" i="6"/>
  <c r="R655" i="6"/>
  <c r="Y655" i="6"/>
  <c r="R656" i="6"/>
  <c r="Y656" i="6"/>
  <c r="R657" i="6"/>
  <c r="Y657" i="6"/>
  <c r="R658" i="6"/>
  <c r="Y658" i="6"/>
  <c r="R659" i="6"/>
  <c r="Y659" i="6"/>
  <c r="R660" i="6"/>
  <c r="Y660" i="6"/>
  <c r="R661" i="6"/>
  <c r="Y661" i="6"/>
  <c r="R662" i="6"/>
  <c r="Y662" i="6"/>
  <c r="R663" i="6"/>
  <c r="Y663" i="6"/>
  <c r="R664" i="6"/>
  <c r="Y664" i="6"/>
  <c r="R665" i="6"/>
  <c r="Y665" i="6"/>
  <c r="R666" i="6"/>
  <c r="Y666" i="6"/>
  <c r="R667" i="6"/>
  <c r="Y667" i="6"/>
  <c r="R668" i="6"/>
  <c r="Y668" i="6"/>
  <c r="R669" i="6"/>
  <c r="Y669" i="6"/>
  <c r="R670" i="6"/>
  <c r="Y670" i="6"/>
  <c r="R671" i="6"/>
  <c r="Y671" i="6"/>
  <c r="R672" i="6"/>
  <c r="Y672" i="6"/>
  <c r="R673" i="6"/>
  <c r="Y673" i="6"/>
  <c r="R674" i="6"/>
  <c r="Y674" i="6"/>
  <c r="R675" i="6"/>
  <c r="Y675" i="6"/>
  <c r="R676" i="6"/>
  <c r="Y676" i="6"/>
  <c r="R677" i="6"/>
  <c r="Y677" i="6"/>
  <c r="R678" i="6"/>
  <c r="Y678" i="6"/>
  <c r="R679" i="6"/>
  <c r="Y679" i="6"/>
  <c r="R680" i="6"/>
  <c r="Y680" i="6"/>
  <c r="R681" i="6"/>
  <c r="Y681" i="6"/>
  <c r="R682" i="6"/>
  <c r="Y682" i="6"/>
  <c r="R683" i="6"/>
  <c r="Y683" i="6"/>
  <c r="R684" i="6"/>
  <c r="Y684" i="6"/>
  <c r="R685" i="6"/>
  <c r="Y685" i="6"/>
  <c r="R686" i="6"/>
  <c r="Y686" i="6"/>
  <c r="R687" i="6"/>
  <c r="Y687" i="6"/>
  <c r="R688" i="6"/>
  <c r="Y688" i="6"/>
  <c r="R689" i="6"/>
  <c r="Y689" i="6"/>
  <c r="R690" i="6"/>
  <c r="Y690" i="6"/>
  <c r="R691" i="6"/>
  <c r="Y691" i="6"/>
  <c r="R692" i="6"/>
  <c r="Y692" i="6"/>
  <c r="R693" i="6"/>
  <c r="Y693" i="6"/>
  <c r="R694" i="6"/>
  <c r="Y694" i="6"/>
  <c r="R695" i="6"/>
  <c r="Y695" i="6"/>
  <c r="R696" i="6"/>
  <c r="Y696" i="6"/>
  <c r="R697" i="6"/>
  <c r="Y697" i="6"/>
  <c r="R698" i="6"/>
  <c r="Y698" i="6"/>
  <c r="R699" i="6"/>
  <c r="Y699" i="6"/>
  <c r="R700" i="6"/>
  <c r="Y700" i="6"/>
  <c r="R701" i="6"/>
  <c r="Y701" i="6"/>
  <c r="R702" i="6"/>
  <c r="Y702" i="6"/>
  <c r="R703" i="6"/>
  <c r="Y703" i="6"/>
  <c r="R704" i="6"/>
  <c r="Y704" i="6"/>
  <c r="R705" i="6"/>
  <c r="Y705" i="6"/>
  <c r="R706" i="6"/>
  <c r="Y706" i="6"/>
  <c r="R707" i="6"/>
  <c r="Y707" i="6"/>
  <c r="R708" i="6"/>
  <c r="Y708" i="6"/>
  <c r="R709" i="6"/>
  <c r="Y709" i="6"/>
  <c r="R710" i="6"/>
  <c r="Y710" i="6"/>
  <c r="R711" i="6"/>
  <c r="Y711" i="6"/>
  <c r="R712" i="6"/>
  <c r="Y712" i="6"/>
  <c r="R713" i="6"/>
  <c r="Y713" i="6"/>
  <c r="R714" i="6"/>
  <c r="Y714" i="6"/>
  <c r="R715" i="6"/>
  <c r="Y715" i="6"/>
  <c r="R716" i="6"/>
  <c r="Y716" i="6"/>
  <c r="R717" i="6"/>
  <c r="Y717" i="6"/>
  <c r="R718" i="6"/>
  <c r="Y718" i="6"/>
  <c r="R719" i="6"/>
  <c r="Y719" i="6"/>
  <c r="R720" i="6"/>
  <c r="Y720" i="6"/>
  <c r="R721" i="6"/>
  <c r="Y721" i="6"/>
  <c r="R722" i="6"/>
  <c r="Y722" i="6"/>
  <c r="R723" i="6"/>
  <c r="Y723" i="6"/>
  <c r="R724" i="6"/>
  <c r="Y724" i="6"/>
  <c r="R725" i="6"/>
  <c r="Y725" i="6"/>
  <c r="R726" i="6"/>
  <c r="Y726" i="6"/>
  <c r="R727" i="6"/>
  <c r="Y727" i="6"/>
  <c r="R728" i="6"/>
  <c r="Y728" i="6"/>
  <c r="R729" i="6"/>
  <c r="Y729" i="6"/>
  <c r="R730" i="6"/>
  <c r="Y730" i="6"/>
  <c r="R731" i="6"/>
  <c r="Y731" i="6"/>
  <c r="R732" i="6"/>
  <c r="Y732" i="6"/>
  <c r="R733" i="6"/>
  <c r="Y733" i="6"/>
  <c r="R734" i="6"/>
  <c r="Y734" i="6"/>
  <c r="R735" i="6"/>
  <c r="Y735" i="6"/>
  <c r="R736" i="6"/>
  <c r="Y736" i="6"/>
  <c r="R737" i="6"/>
  <c r="Y737" i="6"/>
  <c r="R738" i="6"/>
  <c r="Y738" i="6"/>
  <c r="R739" i="6"/>
  <c r="Y739" i="6"/>
  <c r="R740" i="6"/>
  <c r="Y740" i="6"/>
  <c r="R741" i="6"/>
  <c r="Y741" i="6"/>
  <c r="R742" i="6"/>
  <c r="Y742" i="6"/>
  <c r="R743" i="6"/>
  <c r="Y743" i="6"/>
  <c r="R744" i="6"/>
  <c r="Y744" i="6"/>
  <c r="R745" i="6"/>
  <c r="Y745" i="6"/>
  <c r="R746" i="6"/>
  <c r="Y746" i="6"/>
  <c r="R747" i="6"/>
  <c r="Y747" i="6"/>
  <c r="R748" i="6"/>
  <c r="Y748" i="6"/>
  <c r="R749" i="6"/>
  <c r="Y749" i="6"/>
  <c r="R750" i="6"/>
  <c r="Y750" i="6"/>
  <c r="R751" i="6"/>
  <c r="Y751" i="6"/>
  <c r="R752" i="6"/>
  <c r="Y752" i="6"/>
  <c r="R753" i="6"/>
  <c r="Y753" i="6"/>
  <c r="R127" i="6"/>
  <c r="Y127" i="6"/>
  <c r="R128" i="6"/>
  <c r="Y128" i="6"/>
  <c r="R129" i="6"/>
  <c r="Y129" i="6"/>
  <c r="R130" i="6"/>
  <c r="Y130" i="6"/>
  <c r="R131" i="6"/>
  <c r="Y131" i="6"/>
  <c r="R132" i="6"/>
  <c r="Y132" i="6"/>
  <c r="R133" i="6"/>
  <c r="Y133" i="6"/>
  <c r="R134" i="6"/>
  <c r="Y134" i="6"/>
  <c r="R135" i="6"/>
  <c r="Y135" i="6"/>
  <c r="R136" i="6"/>
  <c r="Y136" i="6"/>
  <c r="R137" i="6"/>
  <c r="Y137" i="6"/>
  <c r="R138" i="6"/>
  <c r="Y138" i="6"/>
  <c r="R754" i="6"/>
  <c r="Y754" i="6"/>
  <c r="R755" i="6"/>
  <c r="Y755" i="6"/>
  <c r="R756" i="6"/>
  <c r="Y756" i="6"/>
  <c r="R757" i="6"/>
  <c r="Y757" i="6"/>
  <c r="R758" i="6"/>
  <c r="Y758" i="6"/>
  <c r="R759" i="6"/>
  <c r="Y759" i="6"/>
  <c r="R760" i="6"/>
  <c r="Y760" i="6"/>
  <c r="R761" i="6"/>
  <c r="Y761" i="6"/>
  <c r="R762" i="6"/>
  <c r="Y762" i="6"/>
  <c r="R763" i="6"/>
  <c r="Y763" i="6"/>
  <c r="R764" i="6"/>
  <c r="Y764" i="6"/>
  <c r="R765" i="6"/>
  <c r="Y765" i="6"/>
  <c r="R766" i="6"/>
  <c r="Y766" i="6"/>
  <c r="R767" i="6"/>
  <c r="Y767" i="6"/>
  <c r="R768" i="6"/>
  <c r="Y768" i="6"/>
  <c r="R769" i="6"/>
  <c r="Y769" i="6"/>
  <c r="R770" i="6"/>
  <c r="Y770" i="6"/>
  <c r="R771" i="6"/>
  <c r="Y771" i="6"/>
  <c r="R772" i="6"/>
  <c r="Y772" i="6"/>
  <c r="R773" i="6"/>
  <c r="Y773" i="6"/>
  <c r="R774" i="6"/>
  <c r="Y774" i="6"/>
  <c r="R775" i="6"/>
  <c r="Y775" i="6"/>
  <c r="R776" i="6"/>
  <c r="Y776" i="6"/>
  <c r="R777" i="6"/>
  <c r="Y777" i="6"/>
  <c r="R778" i="6"/>
  <c r="Y778" i="6"/>
  <c r="R779" i="6"/>
  <c r="Y779" i="6"/>
  <c r="R780" i="6"/>
  <c r="Y780" i="6"/>
  <c r="R781" i="6"/>
  <c r="Y781" i="6"/>
  <c r="R782" i="6"/>
  <c r="Y782" i="6"/>
  <c r="R783" i="6"/>
  <c r="Y783" i="6"/>
  <c r="R784" i="6"/>
  <c r="Y784" i="6"/>
  <c r="R785" i="6"/>
  <c r="Y785" i="6"/>
  <c r="R786" i="6"/>
  <c r="Y786" i="6"/>
  <c r="R787" i="6"/>
  <c r="Y787" i="6"/>
  <c r="R788" i="6"/>
  <c r="Y788" i="6"/>
  <c r="R789" i="6"/>
  <c r="Y789" i="6"/>
  <c r="R790" i="6"/>
  <c r="Y790" i="6"/>
  <c r="R791" i="6"/>
  <c r="Y791" i="6"/>
  <c r="R792" i="6"/>
  <c r="Y792" i="6"/>
  <c r="R793" i="6"/>
  <c r="Y793" i="6"/>
  <c r="R794" i="6"/>
  <c r="Y794" i="6"/>
  <c r="R795" i="6"/>
  <c r="Y795" i="6"/>
  <c r="R796" i="6"/>
  <c r="Y796" i="6"/>
  <c r="R797" i="6"/>
  <c r="Y797" i="6"/>
  <c r="R798" i="6"/>
  <c r="Y798" i="6"/>
  <c r="R799" i="6"/>
  <c r="Y799" i="6"/>
  <c r="R800" i="6"/>
  <c r="Y800" i="6"/>
  <c r="R801" i="6"/>
  <c r="Y801" i="6"/>
  <c r="R802" i="6"/>
  <c r="Y802" i="6"/>
  <c r="R803" i="6"/>
  <c r="Y803" i="6"/>
  <c r="R804" i="6"/>
  <c r="Y804" i="6"/>
  <c r="R805" i="6"/>
  <c r="Y805" i="6"/>
  <c r="R806" i="6"/>
  <c r="Y806" i="6"/>
  <c r="R807" i="6"/>
  <c r="Y807" i="6"/>
  <c r="R808" i="6"/>
  <c r="Y808" i="6"/>
  <c r="R809" i="6"/>
  <c r="Y809" i="6"/>
  <c r="R810" i="6"/>
  <c r="Y810" i="6"/>
  <c r="R811" i="6"/>
  <c r="Y811" i="6"/>
  <c r="R812" i="6"/>
  <c r="Y812" i="6"/>
  <c r="R813" i="6"/>
  <c r="Y813" i="6"/>
  <c r="R814" i="6"/>
  <c r="Y814" i="6"/>
  <c r="R815" i="6"/>
  <c r="Y815" i="6"/>
  <c r="R816" i="6"/>
  <c r="Y816" i="6"/>
  <c r="R817" i="6"/>
  <c r="Y817" i="6"/>
  <c r="R818" i="6"/>
  <c r="Y818" i="6"/>
  <c r="R819" i="6"/>
  <c r="Y819" i="6"/>
  <c r="R820" i="6"/>
  <c r="Y820" i="6"/>
  <c r="R821" i="6"/>
  <c r="Y821" i="6"/>
  <c r="R822" i="6"/>
  <c r="Y822" i="6"/>
  <c r="R823" i="6"/>
  <c r="Y823" i="6"/>
  <c r="R824" i="6"/>
  <c r="Y824" i="6"/>
  <c r="R825" i="6"/>
  <c r="Y825" i="6"/>
  <c r="R826" i="6"/>
  <c r="Y826" i="6"/>
  <c r="R827" i="6"/>
  <c r="Y827" i="6"/>
  <c r="R828" i="6"/>
  <c r="Y828" i="6"/>
  <c r="R829" i="6"/>
  <c r="Y829" i="6"/>
  <c r="R830" i="6"/>
  <c r="Y830" i="6"/>
  <c r="R831" i="6"/>
  <c r="Y831" i="6"/>
  <c r="R832" i="6"/>
  <c r="Y832" i="6"/>
  <c r="R833" i="6"/>
  <c r="Y833" i="6"/>
  <c r="R834" i="6"/>
  <c r="Y834" i="6"/>
  <c r="R835" i="6"/>
  <c r="Y835" i="6"/>
  <c r="R836" i="6"/>
  <c r="Y836" i="6"/>
  <c r="R837" i="6"/>
  <c r="Y837" i="6"/>
  <c r="R838" i="6"/>
  <c r="Y838" i="6"/>
  <c r="R839" i="6"/>
  <c r="Y839" i="6"/>
  <c r="R840" i="6"/>
  <c r="Y840" i="6"/>
  <c r="R841" i="6"/>
  <c r="Y841" i="6"/>
  <c r="R842" i="6"/>
  <c r="Y842" i="6"/>
  <c r="R843" i="6"/>
  <c r="Y843" i="6"/>
  <c r="R844" i="6"/>
  <c r="Y844" i="6"/>
  <c r="R845" i="6"/>
  <c r="Y845" i="6"/>
  <c r="R846" i="6"/>
  <c r="Y846" i="6"/>
  <c r="R847" i="6"/>
  <c r="Y847" i="6"/>
  <c r="R848" i="6"/>
  <c r="Y848" i="6"/>
  <c r="R849" i="6"/>
  <c r="Y849" i="6"/>
  <c r="R850" i="6"/>
  <c r="Y850" i="6"/>
  <c r="R851" i="6"/>
  <c r="Y851" i="6"/>
  <c r="R852" i="6"/>
  <c r="Y852" i="6"/>
  <c r="R853" i="6"/>
  <c r="Y853" i="6"/>
  <c r="R854" i="6"/>
  <c r="Y854" i="6"/>
  <c r="R855" i="6"/>
  <c r="Y855" i="6"/>
  <c r="R856" i="6"/>
  <c r="Y856" i="6"/>
  <c r="R857" i="6"/>
  <c r="Y857" i="6"/>
  <c r="R858" i="6"/>
  <c r="Y858" i="6"/>
  <c r="R859" i="6"/>
  <c r="Y859" i="6"/>
  <c r="R860" i="6"/>
  <c r="Y860" i="6"/>
  <c r="R861" i="6"/>
  <c r="Y861" i="6"/>
  <c r="R862" i="6"/>
  <c r="Y862" i="6"/>
  <c r="R863" i="6"/>
  <c r="Y863" i="6"/>
  <c r="R864" i="6"/>
  <c r="Y864" i="6"/>
  <c r="R865" i="6"/>
  <c r="Y865" i="6"/>
  <c r="R866" i="6"/>
  <c r="Y866" i="6"/>
  <c r="R867" i="6"/>
  <c r="Y867" i="6"/>
  <c r="R868" i="6"/>
  <c r="Y868" i="6"/>
  <c r="R869" i="6"/>
  <c r="Y869" i="6"/>
  <c r="R870" i="6"/>
  <c r="Y870" i="6"/>
  <c r="R871" i="6"/>
  <c r="Y871" i="6"/>
  <c r="R872" i="6"/>
  <c r="Y872" i="6"/>
  <c r="R873" i="6"/>
  <c r="Y873" i="6"/>
  <c r="R874" i="6"/>
  <c r="Y874" i="6"/>
  <c r="R875" i="6"/>
  <c r="Y875" i="6"/>
  <c r="R876" i="6"/>
  <c r="Y876" i="6"/>
  <c r="R877" i="6"/>
  <c r="Y877" i="6"/>
  <c r="R878" i="6"/>
  <c r="Y878" i="6"/>
  <c r="R879" i="6"/>
  <c r="Y879" i="6"/>
  <c r="R880" i="6"/>
  <c r="Y880" i="6"/>
  <c r="R881" i="6"/>
  <c r="Y881" i="6"/>
  <c r="R882" i="6"/>
  <c r="Y882" i="6"/>
  <c r="R883" i="6"/>
  <c r="Y883" i="6"/>
  <c r="R884" i="6"/>
  <c r="Y884" i="6"/>
  <c r="R885" i="6"/>
  <c r="Y885" i="6"/>
  <c r="R61" i="6"/>
  <c r="Y61" i="6"/>
  <c r="R62" i="6"/>
  <c r="Y62" i="6"/>
  <c r="R63" i="6"/>
  <c r="Y63" i="6"/>
  <c r="R64" i="6"/>
  <c r="Y64" i="6"/>
  <c r="R65" i="6"/>
  <c r="Y65" i="6"/>
  <c r="R66" i="6"/>
  <c r="Y66" i="6"/>
  <c r="R67" i="6"/>
  <c r="Y67" i="6"/>
  <c r="R68" i="6"/>
  <c r="Y68" i="6"/>
  <c r="R69" i="6"/>
  <c r="Y69" i="6"/>
  <c r="R70" i="6"/>
  <c r="Y70" i="6"/>
  <c r="R71" i="6"/>
  <c r="Y71" i="6"/>
  <c r="R72" i="6"/>
  <c r="Y72" i="6"/>
  <c r="R886" i="6"/>
  <c r="Y886" i="6"/>
  <c r="R887" i="6"/>
  <c r="Y887" i="6"/>
  <c r="R888" i="6"/>
  <c r="Y888" i="6"/>
  <c r="R889" i="6"/>
  <c r="Y889" i="6"/>
  <c r="R890" i="6"/>
  <c r="Y890" i="6"/>
  <c r="R891" i="6"/>
  <c r="Y891" i="6"/>
  <c r="R892" i="6"/>
  <c r="Y892" i="6"/>
  <c r="R893" i="6"/>
  <c r="Y893" i="6"/>
  <c r="R894" i="6"/>
  <c r="Y894" i="6"/>
  <c r="R895" i="6"/>
  <c r="Y895" i="6"/>
  <c r="R896" i="6"/>
  <c r="Y896" i="6"/>
  <c r="R897" i="6"/>
  <c r="Y897" i="6"/>
  <c r="R898" i="6"/>
  <c r="Y898" i="6"/>
  <c r="R899" i="6"/>
  <c r="Y899" i="6"/>
  <c r="R900" i="6"/>
  <c r="Y900" i="6"/>
  <c r="R901" i="6"/>
  <c r="Y901" i="6"/>
  <c r="R902" i="6"/>
  <c r="Y902" i="6"/>
  <c r="R903" i="6"/>
  <c r="Y903" i="6"/>
  <c r="R904" i="6"/>
  <c r="Y904" i="6"/>
  <c r="R905" i="6"/>
  <c r="Y905" i="6"/>
  <c r="R906" i="6"/>
  <c r="Y906" i="6"/>
  <c r="R907" i="6"/>
  <c r="Y907" i="6"/>
  <c r="R908" i="6"/>
  <c r="Y908" i="6"/>
  <c r="R909" i="6"/>
  <c r="Y909" i="6"/>
  <c r="R910" i="6"/>
  <c r="Y910" i="6"/>
  <c r="R911" i="6"/>
  <c r="Y911" i="6"/>
  <c r="R912" i="6"/>
  <c r="Y912" i="6"/>
  <c r="R913" i="6"/>
  <c r="Y913" i="6"/>
  <c r="R914" i="6"/>
  <c r="Y914" i="6"/>
  <c r="R915" i="6"/>
  <c r="Y915" i="6"/>
  <c r="R916" i="6"/>
  <c r="Y916" i="6"/>
  <c r="R917" i="6"/>
  <c r="Y917" i="6"/>
  <c r="R918" i="6"/>
  <c r="Y918" i="6"/>
  <c r="R919" i="6"/>
  <c r="Y919" i="6"/>
  <c r="R920" i="6"/>
  <c r="Y920" i="6"/>
  <c r="R921" i="6"/>
  <c r="Y921" i="6"/>
  <c r="R922" i="6"/>
  <c r="Y922" i="6"/>
  <c r="R923" i="6"/>
  <c r="Y923" i="6"/>
  <c r="R73" i="6"/>
  <c r="Y73" i="6"/>
  <c r="R74" i="6"/>
  <c r="Y74" i="6"/>
  <c r="R75" i="6"/>
  <c r="Y75" i="6"/>
  <c r="R76" i="6"/>
  <c r="Y76" i="6"/>
  <c r="R77" i="6"/>
  <c r="Y77" i="6"/>
  <c r="R78" i="6"/>
  <c r="Y78" i="6"/>
  <c r="R79" i="6"/>
  <c r="Y79" i="6"/>
  <c r="R80" i="6"/>
  <c r="Y80" i="6"/>
  <c r="R81" i="6"/>
  <c r="Y81" i="6"/>
  <c r="R82" i="6"/>
  <c r="Y82" i="6"/>
  <c r="R83" i="6"/>
  <c r="Y83" i="6"/>
  <c r="R84" i="6"/>
  <c r="Y84" i="6"/>
  <c r="R924" i="6"/>
  <c r="Y924" i="6"/>
  <c r="R925" i="6"/>
  <c r="Y925" i="6"/>
  <c r="R926" i="6"/>
  <c r="Y926" i="6"/>
  <c r="R927" i="6"/>
  <c r="Y927" i="6"/>
  <c r="R928" i="6"/>
  <c r="Y928" i="6"/>
  <c r="R929" i="6"/>
  <c r="Y929" i="6"/>
  <c r="R930" i="6"/>
  <c r="Y930" i="6"/>
  <c r="R931" i="6"/>
  <c r="Y931" i="6"/>
  <c r="R932" i="6"/>
  <c r="Y932" i="6"/>
  <c r="R933" i="6"/>
  <c r="Y933" i="6"/>
  <c r="R934" i="6"/>
  <c r="Y934" i="6"/>
  <c r="R935" i="6"/>
  <c r="Y935" i="6"/>
  <c r="R936" i="6"/>
  <c r="Y936" i="6"/>
  <c r="R937" i="6"/>
  <c r="Y937" i="6"/>
  <c r="R938" i="6"/>
  <c r="Y938" i="6"/>
  <c r="R939" i="6"/>
  <c r="Y939" i="6"/>
  <c r="R940" i="6"/>
  <c r="Y940" i="6"/>
  <c r="R941" i="6"/>
  <c r="Y941" i="6"/>
  <c r="R942" i="6"/>
  <c r="Y942" i="6"/>
  <c r="R943" i="6"/>
  <c r="Y943" i="6"/>
  <c r="R944" i="6"/>
  <c r="Y944" i="6"/>
  <c r="R945" i="6"/>
  <c r="Y945" i="6"/>
  <c r="R946" i="6"/>
  <c r="Y946" i="6"/>
  <c r="R947" i="6"/>
  <c r="Y947" i="6"/>
  <c r="R948" i="6"/>
  <c r="Y948" i="6"/>
  <c r="R949" i="6"/>
  <c r="Y949" i="6"/>
  <c r="R950" i="6"/>
  <c r="Y950" i="6"/>
  <c r="R951" i="6"/>
  <c r="Y951" i="6"/>
  <c r="R952" i="6"/>
  <c r="Y952" i="6"/>
  <c r="R953" i="6"/>
  <c r="Y953" i="6"/>
  <c r="R954" i="6"/>
  <c r="Y954" i="6"/>
  <c r="R955" i="6"/>
  <c r="Y955" i="6"/>
  <c r="R956" i="6"/>
  <c r="Y956" i="6"/>
  <c r="R957" i="6"/>
  <c r="Y957" i="6"/>
  <c r="R958" i="6"/>
  <c r="Y958" i="6"/>
  <c r="R959" i="6"/>
  <c r="Y959" i="6"/>
  <c r="R960" i="6"/>
  <c r="Y960" i="6"/>
  <c r="R961" i="6"/>
  <c r="Y961" i="6"/>
  <c r="R962" i="6"/>
  <c r="Y962" i="6"/>
  <c r="R963" i="6"/>
  <c r="Y963" i="6"/>
  <c r="R964" i="6"/>
  <c r="Y964" i="6"/>
  <c r="R965" i="6"/>
  <c r="Y965" i="6"/>
  <c r="R966" i="6"/>
  <c r="Y966" i="6"/>
  <c r="R967" i="6"/>
  <c r="Y967" i="6"/>
  <c r="R968" i="6"/>
  <c r="Y968" i="6"/>
  <c r="R969" i="6"/>
  <c r="Y969" i="6"/>
  <c r="R970" i="6"/>
  <c r="Y970" i="6"/>
  <c r="R971" i="6"/>
  <c r="Y971" i="6"/>
  <c r="R972" i="6"/>
  <c r="Y972" i="6"/>
  <c r="R973" i="6"/>
  <c r="Y973" i="6"/>
  <c r="R974" i="6"/>
  <c r="Y974" i="6"/>
  <c r="R975" i="6"/>
  <c r="Y975" i="6"/>
  <c r="R976" i="6"/>
  <c r="Y976" i="6"/>
  <c r="R977" i="6"/>
  <c r="Y977" i="6"/>
  <c r="R978" i="6"/>
  <c r="Y978" i="6"/>
  <c r="R979" i="6"/>
  <c r="Y979" i="6"/>
  <c r="R980" i="6"/>
  <c r="Y980" i="6"/>
  <c r="R981" i="6"/>
  <c r="Y981" i="6"/>
  <c r="R982" i="6"/>
  <c r="Y982" i="6"/>
  <c r="R983" i="6"/>
  <c r="Y983" i="6"/>
  <c r="R984" i="6"/>
  <c r="Y984" i="6"/>
  <c r="R985" i="6"/>
  <c r="Y985" i="6"/>
  <c r="R986" i="6"/>
  <c r="Y986" i="6"/>
  <c r="R987" i="6"/>
  <c r="Y987" i="6"/>
  <c r="R988" i="6"/>
  <c r="Y988" i="6"/>
  <c r="R989" i="6"/>
  <c r="Y989" i="6"/>
  <c r="R990" i="6"/>
  <c r="Y990" i="6"/>
  <c r="R991" i="6"/>
  <c r="Y991" i="6"/>
  <c r="R992" i="6"/>
  <c r="Y992" i="6"/>
  <c r="R993" i="6"/>
  <c r="Y993" i="6"/>
  <c r="R994" i="6"/>
  <c r="Y994" i="6"/>
  <c r="R995" i="6"/>
  <c r="Y995" i="6"/>
  <c r="R996" i="6"/>
  <c r="Y996" i="6"/>
  <c r="R997" i="6"/>
  <c r="Y997" i="6"/>
  <c r="R998" i="6"/>
  <c r="Y998" i="6"/>
  <c r="R999" i="6"/>
  <c r="Y999" i="6"/>
  <c r="R1000" i="6"/>
  <c r="Y1000" i="6"/>
  <c r="R1001" i="6"/>
  <c r="Y1001" i="6"/>
  <c r="R1002" i="6"/>
  <c r="Y1002" i="6"/>
  <c r="R1003" i="6"/>
  <c r="Y1003" i="6"/>
  <c r="R1004" i="6"/>
  <c r="Y1004" i="6"/>
  <c r="R1005" i="6"/>
  <c r="Y1005" i="6"/>
  <c r="R1006" i="6"/>
  <c r="Y1006" i="6"/>
  <c r="R1007" i="6"/>
  <c r="Y1007" i="6"/>
  <c r="R1008" i="6"/>
  <c r="Y1008" i="6"/>
  <c r="R1009" i="6"/>
  <c r="Y1009" i="6"/>
  <c r="R1010" i="6"/>
  <c r="Y1010" i="6"/>
  <c r="R1011" i="6"/>
  <c r="Y1011" i="6"/>
  <c r="R1012" i="6"/>
  <c r="Y1012" i="6"/>
  <c r="R1013" i="6"/>
  <c r="Y1013" i="6"/>
  <c r="R1014" i="6"/>
  <c r="Y1014" i="6"/>
  <c r="R1015" i="6"/>
  <c r="Y1015" i="6"/>
  <c r="R1016" i="6"/>
  <c r="Y1016" i="6"/>
  <c r="R1017" i="6"/>
  <c r="Y1017" i="6"/>
  <c r="R1018" i="6"/>
  <c r="Y1018" i="6"/>
  <c r="R1019" i="6"/>
  <c r="Y1019" i="6"/>
  <c r="R1020" i="6"/>
  <c r="Y1020" i="6"/>
  <c r="R1021" i="6"/>
  <c r="Y1021" i="6"/>
  <c r="R1022" i="6"/>
  <c r="Y1022" i="6"/>
  <c r="R1023" i="6"/>
  <c r="Y1023" i="6"/>
  <c r="R1024" i="6"/>
  <c r="Y1024" i="6"/>
  <c r="R1025" i="6"/>
  <c r="Y1025" i="6"/>
  <c r="R1026" i="6"/>
  <c r="Y1026" i="6"/>
  <c r="R1027" i="6"/>
  <c r="Y1027" i="6"/>
  <c r="R1028" i="6"/>
  <c r="Y1028" i="6"/>
  <c r="R1029" i="6"/>
  <c r="Y1029" i="6"/>
  <c r="R1030" i="6"/>
  <c r="Y1030" i="6"/>
  <c r="R1031" i="6"/>
  <c r="Y1031" i="6"/>
  <c r="R1032" i="6"/>
  <c r="Y1032" i="6"/>
  <c r="R1033" i="6"/>
  <c r="Y1033" i="6"/>
  <c r="R1034" i="6"/>
  <c r="Y1034" i="6"/>
  <c r="R1035" i="6"/>
  <c r="Y1035" i="6"/>
  <c r="R1036" i="6"/>
  <c r="Y1036" i="6"/>
  <c r="R1037" i="6"/>
  <c r="Y1037" i="6"/>
  <c r="R1038" i="6"/>
  <c r="Y1038" i="6"/>
  <c r="R1039" i="6"/>
  <c r="Y1039" i="6"/>
  <c r="R1040" i="6"/>
  <c r="Y1040" i="6"/>
  <c r="R1041" i="6"/>
  <c r="Y1041" i="6"/>
  <c r="R1042" i="6"/>
  <c r="Y1042" i="6"/>
  <c r="R1043" i="6"/>
  <c r="Y1043" i="6"/>
  <c r="R1044" i="6"/>
  <c r="Y1044" i="6"/>
  <c r="R1045" i="6"/>
  <c r="Y1045" i="6"/>
  <c r="R1046" i="6"/>
  <c r="Y1046" i="6"/>
  <c r="R1047" i="6"/>
  <c r="Y1047" i="6"/>
  <c r="R1048" i="6"/>
  <c r="Y1048" i="6"/>
  <c r="R1049" i="6"/>
  <c r="Y1049" i="6"/>
  <c r="R1050" i="6"/>
  <c r="Y1050" i="6"/>
  <c r="R1051" i="6"/>
  <c r="Y1051" i="6"/>
  <c r="R1052" i="6"/>
  <c r="Y1052" i="6"/>
  <c r="R1053" i="6"/>
  <c r="Y1053" i="6"/>
  <c r="R1054" i="6"/>
  <c r="Y1054" i="6"/>
  <c r="R1055" i="6"/>
  <c r="Y1055" i="6"/>
  <c r="R1056" i="6"/>
  <c r="Y1056" i="6"/>
  <c r="R1057" i="6"/>
  <c r="Y1057" i="6"/>
  <c r="R1058" i="6"/>
  <c r="Y1058" i="6"/>
  <c r="R1059" i="6"/>
  <c r="Y1059" i="6"/>
  <c r="R1060" i="6"/>
  <c r="Y1060" i="6"/>
  <c r="R1061" i="6"/>
  <c r="Y1061" i="6"/>
  <c r="R1062" i="6"/>
  <c r="Y1062" i="6"/>
  <c r="R1063" i="6"/>
  <c r="Y1063" i="6"/>
  <c r="R1064" i="6"/>
  <c r="Y1064" i="6"/>
  <c r="R1065" i="6"/>
  <c r="Y1065" i="6"/>
  <c r="R1066" i="6"/>
  <c r="Y1066" i="6"/>
  <c r="R1067" i="6"/>
  <c r="Y1067" i="6"/>
  <c r="R1068" i="6"/>
  <c r="Y1068" i="6"/>
  <c r="R1069" i="6"/>
  <c r="Y1069" i="6"/>
  <c r="R1070" i="6"/>
  <c r="Y1070" i="6"/>
  <c r="R1071" i="6"/>
  <c r="Y1071" i="6"/>
  <c r="R1072" i="6"/>
  <c r="Y1072" i="6"/>
  <c r="R1073" i="6"/>
  <c r="Y1073" i="6"/>
  <c r="R1074" i="6"/>
  <c r="Y1074" i="6"/>
  <c r="R1075" i="6"/>
  <c r="Y1075" i="6"/>
  <c r="R1076" i="6"/>
  <c r="Y1076" i="6"/>
  <c r="R1077" i="6"/>
  <c r="Y1077" i="6"/>
  <c r="R1078" i="6"/>
  <c r="Y1078" i="6"/>
  <c r="R1079" i="6"/>
  <c r="Y1079" i="6"/>
  <c r="R1080" i="6"/>
  <c r="Y1080" i="6"/>
  <c r="R1081" i="6"/>
  <c r="Y1081" i="6"/>
  <c r="R1082" i="6"/>
  <c r="Y1082" i="6"/>
  <c r="R1083" i="6"/>
  <c r="Y1083" i="6"/>
  <c r="R1084" i="6"/>
  <c r="Y1084" i="6"/>
  <c r="R1085" i="6"/>
  <c r="Y1085" i="6"/>
  <c r="R1086" i="6"/>
  <c r="Y1086" i="6"/>
  <c r="R1087" i="6"/>
  <c r="Y1087" i="6"/>
  <c r="R1088" i="6"/>
  <c r="Y1088" i="6"/>
  <c r="R1089" i="6"/>
  <c r="Y1089" i="6"/>
  <c r="R1090" i="6"/>
  <c r="Y1090" i="6"/>
  <c r="R1091" i="6"/>
  <c r="Y1091" i="6"/>
  <c r="R1092" i="6"/>
  <c r="Y1092" i="6"/>
  <c r="R1093" i="6"/>
  <c r="Y1093" i="6"/>
  <c r="R1094" i="6"/>
  <c r="Y1094" i="6"/>
  <c r="R1095" i="6"/>
  <c r="Y1095" i="6"/>
  <c r="R1096" i="6"/>
  <c r="Y1096" i="6"/>
  <c r="R1097" i="6"/>
  <c r="Y1097" i="6"/>
  <c r="R1098" i="6"/>
  <c r="Y1098" i="6"/>
  <c r="R1099" i="6"/>
  <c r="Y1099" i="6"/>
  <c r="R1100" i="6"/>
  <c r="Y1100" i="6"/>
  <c r="R1101" i="6"/>
  <c r="Y1101" i="6"/>
  <c r="R1102" i="6"/>
  <c r="Y1102" i="6"/>
  <c r="R1103" i="6"/>
  <c r="Y1103" i="6"/>
  <c r="R1104" i="6"/>
  <c r="Y1104" i="6"/>
  <c r="R1105" i="6"/>
  <c r="Y1105" i="6"/>
  <c r="R1106" i="6"/>
  <c r="Y1106" i="6"/>
  <c r="R1107" i="6"/>
  <c r="Y1107" i="6"/>
  <c r="R1108" i="6"/>
  <c r="Y1108" i="6"/>
  <c r="R1109" i="6"/>
  <c r="Y1109" i="6"/>
  <c r="R1110" i="6"/>
  <c r="Y1110" i="6"/>
  <c r="R1111" i="6"/>
  <c r="Y1111" i="6"/>
  <c r="R1112" i="6"/>
  <c r="Y1112" i="6"/>
  <c r="R1113" i="6"/>
  <c r="Y1113" i="6"/>
  <c r="R1114" i="6"/>
  <c r="Y1114" i="6"/>
  <c r="R1115" i="6"/>
  <c r="Y1115" i="6"/>
  <c r="R1116" i="6"/>
  <c r="Y1116" i="6"/>
  <c r="R1117" i="6"/>
  <c r="Y1117" i="6"/>
  <c r="R1118" i="6"/>
  <c r="Y1118" i="6"/>
  <c r="R1119" i="6"/>
  <c r="Y1119" i="6"/>
  <c r="R1120" i="6"/>
  <c r="Y1120" i="6"/>
  <c r="R1121" i="6"/>
  <c r="Y1121" i="6"/>
  <c r="R1122" i="6"/>
  <c r="Y1122" i="6"/>
  <c r="R1123" i="6"/>
  <c r="Y1123" i="6"/>
  <c r="R1124" i="6"/>
  <c r="Y1124" i="6"/>
  <c r="R1125" i="6"/>
  <c r="Y1125" i="6"/>
  <c r="R1126" i="6"/>
  <c r="Y1126" i="6"/>
  <c r="R1127" i="6"/>
  <c r="Y1127" i="6"/>
  <c r="R1128" i="6"/>
  <c r="Y1128" i="6"/>
  <c r="R1129" i="6"/>
  <c r="Y1129" i="6"/>
  <c r="R1130" i="6"/>
  <c r="Y1130" i="6"/>
  <c r="R1131" i="6"/>
  <c r="Y1131" i="6"/>
  <c r="R1132" i="6"/>
  <c r="Y1132" i="6"/>
  <c r="R1133" i="6"/>
  <c r="Y1133" i="6"/>
  <c r="R1134" i="6"/>
  <c r="Y1134" i="6"/>
  <c r="R1135" i="6"/>
  <c r="Y1135" i="6"/>
  <c r="R1136" i="6"/>
  <c r="Y1136" i="6"/>
  <c r="R1137" i="6"/>
  <c r="Y1137" i="6"/>
  <c r="R1138" i="6"/>
  <c r="Y1138" i="6"/>
  <c r="R1139" i="6"/>
  <c r="Y1139" i="6"/>
  <c r="R1140" i="6"/>
  <c r="Y1140" i="6"/>
  <c r="R1141" i="6"/>
  <c r="Y1141" i="6"/>
  <c r="R1142" i="6"/>
  <c r="Y1142" i="6"/>
  <c r="R1143" i="6"/>
  <c r="Y1143" i="6"/>
  <c r="R1144" i="6"/>
  <c r="Y1144" i="6"/>
  <c r="R1145" i="6"/>
  <c r="Y1145" i="6"/>
  <c r="R1146" i="6"/>
  <c r="Y1146" i="6"/>
  <c r="R1147" i="6"/>
  <c r="Y1147" i="6"/>
  <c r="R1148" i="6"/>
  <c r="Y1148" i="6"/>
  <c r="R1149" i="6"/>
  <c r="Y1149" i="6"/>
  <c r="R1150" i="6"/>
  <c r="Y1150" i="6"/>
  <c r="R1151" i="6"/>
  <c r="Y1151" i="6"/>
  <c r="R1152" i="6"/>
  <c r="Y1152" i="6"/>
  <c r="R1153" i="6"/>
  <c r="Y1153" i="6"/>
  <c r="R1154" i="6"/>
  <c r="Y1154" i="6"/>
  <c r="R1155" i="6"/>
  <c r="Y1155" i="6"/>
  <c r="R1156" i="6"/>
  <c r="Y1156" i="6"/>
  <c r="R1157" i="6"/>
  <c r="Y1157" i="6"/>
  <c r="R1158" i="6"/>
  <c r="Y1158" i="6"/>
  <c r="R1159" i="6"/>
  <c r="Y1159" i="6"/>
  <c r="R1160" i="6"/>
  <c r="Y1160" i="6"/>
  <c r="R1161" i="6"/>
  <c r="Y1161" i="6"/>
  <c r="R1162" i="6"/>
  <c r="Y1162" i="6"/>
  <c r="R1163" i="6"/>
  <c r="Y1163" i="6"/>
  <c r="R1164" i="6"/>
  <c r="Y1164" i="6"/>
  <c r="R1165" i="6"/>
  <c r="Y1165" i="6"/>
  <c r="R1166" i="6"/>
  <c r="Y1166" i="6"/>
  <c r="R1167" i="6"/>
  <c r="Y1167" i="6"/>
  <c r="R1168" i="6"/>
  <c r="Y1168" i="6"/>
  <c r="R1169" i="6"/>
  <c r="Y1169" i="6"/>
  <c r="R1170" i="6"/>
  <c r="Y1170" i="6"/>
  <c r="R1171" i="6"/>
  <c r="Y1171" i="6"/>
  <c r="R1172" i="6"/>
  <c r="Y1172" i="6"/>
  <c r="R1173" i="6"/>
  <c r="Y1173" i="6"/>
  <c r="R1174" i="6"/>
  <c r="Y1174" i="6"/>
  <c r="R1175" i="6"/>
  <c r="Y1175" i="6"/>
  <c r="R1176" i="6"/>
  <c r="Y1176" i="6"/>
  <c r="R1177" i="6"/>
  <c r="Y1177" i="6"/>
  <c r="R1178" i="6"/>
  <c r="Y1178" i="6"/>
  <c r="R1179" i="6"/>
  <c r="Y1179" i="6"/>
  <c r="R1180" i="6"/>
  <c r="Y1180" i="6"/>
  <c r="R1181" i="6"/>
  <c r="Y1181" i="6"/>
  <c r="R1182" i="6"/>
  <c r="Y1182" i="6"/>
  <c r="R1183" i="6"/>
  <c r="Y1183" i="6"/>
  <c r="R1184" i="6"/>
  <c r="Y1184" i="6"/>
  <c r="R1185" i="6"/>
  <c r="Y1185" i="6"/>
  <c r="R1186" i="6"/>
  <c r="Y1186" i="6"/>
  <c r="R1187" i="6"/>
  <c r="Y1187" i="6"/>
  <c r="R1188" i="6"/>
  <c r="Y1188" i="6"/>
  <c r="R1189" i="6"/>
  <c r="Y1189" i="6"/>
  <c r="R1190" i="6"/>
  <c r="Y1190" i="6"/>
  <c r="R1191" i="6"/>
  <c r="Y1191" i="6"/>
  <c r="R1192" i="6"/>
  <c r="Y1192" i="6"/>
  <c r="R1193" i="6"/>
  <c r="Y1193" i="6"/>
  <c r="R1194" i="6"/>
  <c r="Y1194" i="6"/>
  <c r="R1195" i="6"/>
  <c r="Y1195" i="6"/>
  <c r="R1196" i="6"/>
  <c r="Y1196" i="6"/>
  <c r="R1197" i="6"/>
  <c r="Y1197" i="6"/>
  <c r="R1198" i="6"/>
  <c r="Y1198" i="6"/>
  <c r="R1199" i="6"/>
  <c r="Y1199" i="6"/>
  <c r="R1200" i="6"/>
  <c r="Y1200" i="6"/>
  <c r="Q86" i="6"/>
  <c r="X86" i="6"/>
  <c r="Q87" i="6"/>
  <c r="X87" i="6"/>
  <c r="Q88" i="6"/>
  <c r="X88" i="6"/>
  <c r="Q89" i="6"/>
  <c r="X89" i="6"/>
  <c r="Q90" i="6"/>
  <c r="X90" i="6"/>
  <c r="Q91" i="6"/>
  <c r="X91" i="6"/>
  <c r="Q92" i="6"/>
  <c r="X92" i="6"/>
  <c r="Q93" i="6"/>
  <c r="X93" i="6"/>
  <c r="Q94" i="6"/>
  <c r="X94" i="6"/>
  <c r="Q1" i="6"/>
  <c r="X1" i="6"/>
  <c r="Q2" i="6"/>
  <c r="X2" i="6"/>
  <c r="Q3" i="6"/>
  <c r="X3" i="6"/>
  <c r="Q4" i="6"/>
  <c r="X4" i="6"/>
  <c r="Q5" i="6"/>
  <c r="X5" i="6"/>
  <c r="Q6" i="6"/>
  <c r="X6" i="6"/>
  <c r="Q7" i="6"/>
  <c r="X7" i="6"/>
  <c r="Q8" i="6"/>
  <c r="X8" i="6"/>
  <c r="Q9" i="6"/>
  <c r="X9" i="6"/>
  <c r="Q10" i="6"/>
  <c r="X10" i="6"/>
  <c r="Q11" i="6"/>
  <c r="X11" i="6"/>
  <c r="Q12" i="6"/>
  <c r="X12" i="6"/>
  <c r="Q139" i="6"/>
  <c r="X139" i="6"/>
  <c r="Q140" i="6"/>
  <c r="X140" i="6"/>
  <c r="Q141" i="6"/>
  <c r="X141" i="6"/>
  <c r="Q142" i="6"/>
  <c r="X142" i="6"/>
  <c r="Q143" i="6"/>
  <c r="X143" i="6"/>
  <c r="Q144" i="6"/>
  <c r="X144" i="6"/>
  <c r="Q145" i="6"/>
  <c r="X145" i="6"/>
  <c r="Q146" i="6"/>
  <c r="X146" i="6"/>
  <c r="Q147" i="6"/>
  <c r="X147" i="6"/>
  <c r="Q148" i="6"/>
  <c r="X148" i="6"/>
  <c r="Q149" i="6"/>
  <c r="X149" i="6"/>
  <c r="Q150" i="6"/>
  <c r="X150" i="6"/>
  <c r="Q151" i="6"/>
  <c r="X151" i="6"/>
  <c r="Q152" i="6"/>
  <c r="X152" i="6"/>
  <c r="Q153" i="6"/>
  <c r="X153" i="6"/>
  <c r="Q154" i="6"/>
  <c r="X154" i="6"/>
  <c r="Q155" i="6"/>
  <c r="X155" i="6"/>
  <c r="Q156" i="6"/>
  <c r="X156" i="6"/>
  <c r="Q157" i="6"/>
  <c r="X157" i="6"/>
  <c r="Q158" i="6"/>
  <c r="X158" i="6"/>
  <c r="Q159" i="6"/>
  <c r="X159" i="6"/>
  <c r="Q160" i="6"/>
  <c r="X160" i="6"/>
  <c r="Q161" i="6"/>
  <c r="X161" i="6"/>
  <c r="Q162" i="6"/>
  <c r="X162" i="6"/>
  <c r="Q163" i="6"/>
  <c r="X163" i="6"/>
  <c r="Q164" i="6"/>
  <c r="X164" i="6"/>
  <c r="Q165" i="6"/>
  <c r="X165" i="6"/>
  <c r="Q166" i="6"/>
  <c r="X166" i="6"/>
  <c r="Q167" i="6"/>
  <c r="X167" i="6"/>
  <c r="Q168" i="6"/>
  <c r="X168" i="6"/>
  <c r="Q169" i="6"/>
  <c r="X169" i="6"/>
  <c r="Q170" i="6"/>
  <c r="X170" i="6"/>
  <c r="Q171" i="6"/>
  <c r="X171" i="6"/>
  <c r="Q172" i="6"/>
  <c r="X172" i="6"/>
  <c r="Q173" i="6"/>
  <c r="X173" i="6"/>
  <c r="Q174" i="6"/>
  <c r="X174" i="6"/>
  <c r="Q175" i="6"/>
  <c r="X175" i="6"/>
  <c r="Q176" i="6"/>
  <c r="X176" i="6"/>
  <c r="Q177" i="6"/>
  <c r="X177" i="6"/>
  <c r="Q178" i="6"/>
  <c r="X178" i="6"/>
  <c r="Q179" i="6"/>
  <c r="X179" i="6"/>
  <c r="Q180" i="6"/>
  <c r="X180" i="6"/>
  <c r="Q181" i="6"/>
  <c r="X181" i="6"/>
  <c r="Q182" i="6"/>
  <c r="X182" i="6"/>
  <c r="Q183" i="6"/>
  <c r="X183" i="6"/>
  <c r="Q184" i="6"/>
  <c r="X184" i="6"/>
  <c r="Q185" i="6"/>
  <c r="X185" i="6"/>
  <c r="Q186" i="6"/>
  <c r="X186" i="6"/>
  <c r="Q187" i="6"/>
  <c r="X187" i="6"/>
  <c r="Q188" i="6"/>
  <c r="X188" i="6"/>
  <c r="Q189" i="6"/>
  <c r="X189" i="6"/>
  <c r="Q190" i="6"/>
  <c r="X190" i="6"/>
  <c r="Q191" i="6"/>
  <c r="X191" i="6"/>
  <c r="Q192" i="6"/>
  <c r="X192" i="6"/>
  <c r="Q193" i="6"/>
  <c r="X193" i="6"/>
  <c r="Q194" i="6"/>
  <c r="X194" i="6"/>
  <c r="Q195" i="6"/>
  <c r="X195" i="6"/>
  <c r="Q196" i="6"/>
  <c r="X196" i="6"/>
  <c r="Q197" i="6"/>
  <c r="X197" i="6"/>
  <c r="Q198" i="6"/>
  <c r="X198" i="6"/>
  <c r="Q199" i="6"/>
  <c r="X199" i="6"/>
  <c r="Q200" i="6"/>
  <c r="X200" i="6"/>
  <c r="Q201" i="6"/>
  <c r="X201" i="6"/>
  <c r="Q202" i="6"/>
  <c r="X202" i="6"/>
  <c r="Q203" i="6"/>
  <c r="X203" i="6"/>
  <c r="Q204" i="6"/>
  <c r="X204" i="6"/>
  <c r="Q205" i="6"/>
  <c r="X205" i="6"/>
  <c r="Q206" i="6"/>
  <c r="X206" i="6"/>
  <c r="Q207" i="6"/>
  <c r="X207" i="6"/>
  <c r="Q208" i="6"/>
  <c r="X208" i="6"/>
  <c r="Q209" i="6"/>
  <c r="X209" i="6"/>
  <c r="Q210" i="6"/>
  <c r="X210" i="6"/>
  <c r="Q211" i="6"/>
  <c r="X211" i="6"/>
  <c r="Q13" i="6"/>
  <c r="X13" i="6"/>
  <c r="Q14" i="6"/>
  <c r="X14" i="6"/>
  <c r="Q15" i="6"/>
  <c r="X15" i="6"/>
  <c r="Q16" i="6"/>
  <c r="X16" i="6"/>
  <c r="Q17" i="6"/>
  <c r="X17" i="6"/>
  <c r="Q18" i="6"/>
  <c r="X18" i="6"/>
  <c r="Q19" i="6"/>
  <c r="X19" i="6"/>
  <c r="Q20" i="6"/>
  <c r="X20" i="6"/>
  <c r="Q21" i="6"/>
  <c r="X21" i="6"/>
  <c r="Q22" i="6"/>
  <c r="X22" i="6"/>
  <c r="Q23" i="6"/>
  <c r="X23" i="6"/>
  <c r="Q24" i="6"/>
  <c r="X24" i="6"/>
  <c r="Q212" i="6"/>
  <c r="X212" i="6"/>
  <c r="Q213" i="6"/>
  <c r="X213" i="6"/>
  <c r="Q214" i="6"/>
  <c r="X214" i="6"/>
  <c r="Q215" i="6"/>
  <c r="X215" i="6"/>
  <c r="Q216" i="6"/>
  <c r="X216" i="6"/>
  <c r="Q217" i="6"/>
  <c r="X217" i="6"/>
  <c r="Q218" i="6"/>
  <c r="X218" i="6"/>
  <c r="Q219" i="6"/>
  <c r="X219" i="6"/>
  <c r="Q220" i="6"/>
  <c r="X220" i="6"/>
  <c r="Q221" i="6"/>
  <c r="X221" i="6"/>
  <c r="Q222" i="6"/>
  <c r="X222" i="6"/>
  <c r="Q223" i="6"/>
  <c r="X223" i="6"/>
  <c r="Q224" i="6"/>
  <c r="X224" i="6"/>
  <c r="Q225" i="6"/>
  <c r="X225" i="6"/>
  <c r="Q226" i="6"/>
  <c r="X226" i="6"/>
  <c r="Q227" i="6"/>
  <c r="X227" i="6"/>
  <c r="Q228" i="6"/>
  <c r="X228" i="6"/>
  <c r="Q229" i="6"/>
  <c r="X229" i="6"/>
  <c r="Q230" i="6"/>
  <c r="X230" i="6"/>
  <c r="Q231" i="6"/>
  <c r="X231" i="6"/>
  <c r="Q232" i="6"/>
  <c r="X232" i="6"/>
  <c r="Q233" i="6"/>
  <c r="X233" i="6"/>
  <c r="Q234" i="6"/>
  <c r="X234" i="6"/>
  <c r="Q235" i="6"/>
  <c r="X235" i="6"/>
  <c r="Q236" i="6"/>
  <c r="X236" i="6"/>
  <c r="Q237" i="6"/>
  <c r="X237" i="6"/>
  <c r="Q238" i="6"/>
  <c r="X238" i="6"/>
  <c r="Q239" i="6"/>
  <c r="X239" i="6"/>
  <c r="Q240" i="6"/>
  <c r="X240" i="6"/>
  <c r="Q241" i="6"/>
  <c r="X241" i="6"/>
  <c r="Q242" i="6"/>
  <c r="X242" i="6"/>
  <c r="Q243" i="6"/>
  <c r="X243" i="6"/>
  <c r="Q244" i="6"/>
  <c r="X244" i="6"/>
  <c r="Q95" i="6"/>
  <c r="X95" i="6"/>
  <c r="Q96" i="6"/>
  <c r="X96" i="6"/>
  <c r="Q97" i="6"/>
  <c r="X97" i="6"/>
  <c r="Q98" i="6"/>
  <c r="X98" i="6"/>
  <c r="Q99" i="6"/>
  <c r="X99" i="6"/>
  <c r="Q100" i="6"/>
  <c r="X100" i="6"/>
  <c r="Q101" i="6"/>
  <c r="X101" i="6"/>
  <c r="Q102" i="6"/>
  <c r="X102" i="6"/>
  <c r="Q103" i="6"/>
  <c r="X103" i="6"/>
  <c r="Q104" i="6"/>
  <c r="X104" i="6"/>
  <c r="Q245" i="6"/>
  <c r="X245" i="6"/>
  <c r="Q246" i="6"/>
  <c r="X246" i="6"/>
  <c r="Q247" i="6"/>
  <c r="X247" i="6"/>
  <c r="Q248" i="6"/>
  <c r="X248" i="6"/>
  <c r="Q249" i="6"/>
  <c r="X249" i="6"/>
  <c r="Q250" i="6"/>
  <c r="X250" i="6"/>
  <c r="Q251" i="6"/>
  <c r="X251" i="6"/>
  <c r="Q252" i="6"/>
  <c r="X252" i="6"/>
  <c r="Q253" i="6"/>
  <c r="X253" i="6"/>
  <c r="Q254" i="6"/>
  <c r="X254" i="6"/>
  <c r="Q255" i="6"/>
  <c r="X255" i="6"/>
  <c r="Q256" i="6"/>
  <c r="X256" i="6"/>
  <c r="Q257" i="6"/>
  <c r="X257" i="6"/>
  <c r="Q258" i="6"/>
  <c r="X258" i="6"/>
  <c r="Q259" i="6"/>
  <c r="X259" i="6"/>
  <c r="Q260" i="6"/>
  <c r="X260" i="6"/>
  <c r="Q261" i="6"/>
  <c r="X261" i="6"/>
  <c r="Q262" i="6"/>
  <c r="X262" i="6"/>
  <c r="Q263" i="6"/>
  <c r="X263" i="6"/>
  <c r="Q264" i="6"/>
  <c r="X264" i="6"/>
  <c r="Q265" i="6"/>
  <c r="X265" i="6"/>
  <c r="Q266" i="6"/>
  <c r="X266" i="6"/>
  <c r="Q267" i="6"/>
  <c r="X267" i="6"/>
  <c r="Q268" i="6"/>
  <c r="X268" i="6"/>
  <c r="Q269" i="6"/>
  <c r="X269" i="6"/>
  <c r="Q270" i="6"/>
  <c r="X270" i="6"/>
  <c r="Q271" i="6"/>
  <c r="X271" i="6"/>
  <c r="Q272" i="6"/>
  <c r="X272" i="6"/>
  <c r="Q273" i="6"/>
  <c r="X273" i="6"/>
  <c r="Q274" i="6"/>
  <c r="X274" i="6"/>
  <c r="Q275" i="6"/>
  <c r="X275" i="6"/>
  <c r="Q276" i="6"/>
  <c r="X276" i="6"/>
  <c r="Q277" i="6"/>
  <c r="X277" i="6"/>
  <c r="Q278" i="6"/>
  <c r="X278" i="6"/>
  <c r="Q279" i="6"/>
  <c r="X279" i="6"/>
  <c r="Q280" i="6"/>
  <c r="X280" i="6"/>
  <c r="Q281" i="6"/>
  <c r="X281" i="6"/>
  <c r="Q282" i="6"/>
  <c r="X282" i="6"/>
  <c r="Q283" i="6"/>
  <c r="X283" i="6"/>
  <c r="Q284" i="6"/>
  <c r="X284" i="6"/>
  <c r="Q285" i="6"/>
  <c r="X285" i="6"/>
  <c r="Q286" i="6"/>
  <c r="X286" i="6"/>
  <c r="Q287" i="6"/>
  <c r="X287" i="6"/>
  <c r="Q288" i="6"/>
  <c r="X288" i="6"/>
  <c r="Q289" i="6"/>
  <c r="X289" i="6"/>
  <c r="Q290" i="6"/>
  <c r="X290" i="6"/>
  <c r="Q291" i="6"/>
  <c r="X291" i="6"/>
  <c r="Q292" i="6"/>
  <c r="X292" i="6"/>
  <c r="Q293" i="6"/>
  <c r="X293" i="6"/>
  <c r="Q294" i="6"/>
  <c r="X294" i="6"/>
  <c r="Q295" i="6"/>
  <c r="X295" i="6"/>
  <c r="Q296" i="6"/>
  <c r="X296" i="6"/>
  <c r="Q297" i="6"/>
  <c r="X297" i="6"/>
  <c r="Q298" i="6"/>
  <c r="X298" i="6"/>
  <c r="Q299" i="6"/>
  <c r="X299" i="6"/>
  <c r="Q300" i="6"/>
  <c r="X300" i="6"/>
  <c r="Q301" i="6"/>
  <c r="X301" i="6"/>
  <c r="Q302" i="6"/>
  <c r="X302" i="6"/>
  <c r="Q303" i="6"/>
  <c r="X303" i="6"/>
  <c r="Q304" i="6"/>
  <c r="X304" i="6"/>
  <c r="Q305" i="6"/>
  <c r="X305" i="6"/>
  <c r="Q306" i="6"/>
  <c r="X306" i="6"/>
  <c r="Q307" i="6"/>
  <c r="X307" i="6"/>
  <c r="Q308" i="6"/>
  <c r="X308" i="6"/>
  <c r="Q309" i="6"/>
  <c r="X309" i="6"/>
  <c r="Q310" i="6"/>
  <c r="X310" i="6"/>
  <c r="Q311" i="6"/>
  <c r="X311" i="6"/>
  <c r="Q312" i="6"/>
  <c r="X312" i="6"/>
  <c r="Q313" i="6"/>
  <c r="X313" i="6"/>
  <c r="Q314" i="6"/>
  <c r="X314" i="6"/>
  <c r="Q315" i="6"/>
  <c r="X315" i="6"/>
  <c r="Q316" i="6"/>
  <c r="X316" i="6"/>
  <c r="Q317" i="6"/>
  <c r="X317" i="6"/>
  <c r="Q318" i="6"/>
  <c r="X318" i="6"/>
  <c r="Q319" i="6"/>
  <c r="X319" i="6"/>
  <c r="Q320" i="6"/>
  <c r="X320" i="6"/>
  <c r="Q321" i="6"/>
  <c r="X321" i="6"/>
  <c r="Q322" i="6"/>
  <c r="X322" i="6"/>
  <c r="Q323" i="6"/>
  <c r="X323" i="6"/>
  <c r="Q324" i="6"/>
  <c r="X324" i="6"/>
  <c r="Q325" i="6"/>
  <c r="X325" i="6"/>
  <c r="Q326" i="6"/>
  <c r="X326" i="6"/>
  <c r="Q327" i="6"/>
  <c r="X327" i="6"/>
  <c r="Q328" i="6"/>
  <c r="X328" i="6"/>
  <c r="Q329" i="6"/>
  <c r="X329" i="6"/>
  <c r="Q330" i="6"/>
  <c r="X330" i="6"/>
  <c r="Q331" i="6"/>
  <c r="X331" i="6"/>
  <c r="Q332" i="6"/>
  <c r="X332" i="6"/>
  <c r="Q333" i="6"/>
  <c r="X333" i="6"/>
  <c r="Q334" i="6"/>
  <c r="X334" i="6"/>
  <c r="Q335" i="6"/>
  <c r="X335" i="6"/>
  <c r="Q336" i="6"/>
  <c r="X336" i="6"/>
  <c r="Q337" i="6"/>
  <c r="X337" i="6"/>
  <c r="Q338" i="6"/>
  <c r="X338" i="6"/>
  <c r="Q339" i="6"/>
  <c r="X339" i="6"/>
  <c r="Q340" i="6"/>
  <c r="X340" i="6"/>
  <c r="Q341" i="6"/>
  <c r="X341" i="6"/>
  <c r="Q342" i="6"/>
  <c r="X342" i="6"/>
  <c r="Q343" i="6"/>
  <c r="X343" i="6"/>
  <c r="Q344" i="6"/>
  <c r="X344" i="6"/>
  <c r="Q345" i="6"/>
  <c r="X345" i="6"/>
  <c r="Q346" i="6"/>
  <c r="X346" i="6"/>
  <c r="Q347" i="6"/>
  <c r="X347" i="6"/>
  <c r="Q348" i="6"/>
  <c r="X348" i="6"/>
  <c r="Q349" i="6"/>
  <c r="X349" i="6"/>
  <c r="Q350" i="6"/>
  <c r="X350" i="6"/>
  <c r="Q351" i="6"/>
  <c r="X351" i="6"/>
  <c r="Q352" i="6"/>
  <c r="X352" i="6"/>
  <c r="Q353" i="6"/>
  <c r="X353" i="6"/>
  <c r="Q354" i="6"/>
  <c r="X354" i="6"/>
  <c r="Q355" i="6"/>
  <c r="X355" i="6"/>
  <c r="Q356" i="6"/>
  <c r="X356" i="6"/>
  <c r="Q357" i="6"/>
  <c r="X357" i="6"/>
  <c r="Q358" i="6"/>
  <c r="X358" i="6"/>
  <c r="Q359" i="6"/>
  <c r="X359" i="6"/>
  <c r="Q360" i="6"/>
  <c r="X360" i="6"/>
  <c r="Q361" i="6"/>
  <c r="X361" i="6"/>
  <c r="Q362" i="6"/>
  <c r="X362" i="6"/>
  <c r="Q363" i="6"/>
  <c r="X363" i="6"/>
  <c r="Q364" i="6"/>
  <c r="X364" i="6"/>
  <c r="Q365" i="6"/>
  <c r="X365" i="6"/>
  <c r="Q366" i="6"/>
  <c r="X366" i="6"/>
  <c r="Q367" i="6"/>
  <c r="X367" i="6"/>
  <c r="Q368" i="6"/>
  <c r="X368" i="6"/>
  <c r="Q369" i="6"/>
  <c r="X369" i="6"/>
  <c r="Q370" i="6"/>
  <c r="X370" i="6"/>
  <c r="Q371" i="6"/>
  <c r="X371" i="6"/>
  <c r="Q372" i="6"/>
  <c r="X372" i="6"/>
  <c r="Q373" i="6"/>
  <c r="X373" i="6"/>
  <c r="Q374" i="6"/>
  <c r="X374" i="6"/>
  <c r="Q375" i="6"/>
  <c r="X375" i="6"/>
  <c r="Q376" i="6"/>
  <c r="X376" i="6"/>
  <c r="Q377" i="6"/>
  <c r="X377" i="6"/>
  <c r="Q378" i="6"/>
  <c r="X378" i="6"/>
  <c r="Q379" i="6"/>
  <c r="X379" i="6"/>
  <c r="Q380" i="6"/>
  <c r="X380" i="6"/>
  <c r="Q381" i="6"/>
  <c r="X381" i="6"/>
  <c r="Q382" i="6"/>
  <c r="X382" i="6"/>
  <c r="Q383" i="6"/>
  <c r="X383" i="6"/>
  <c r="Q384" i="6"/>
  <c r="X384" i="6"/>
  <c r="Q385" i="6"/>
  <c r="X385" i="6"/>
  <c r="Q386" i="6"/>
  <c r="X386" i="6"/>
  <c r="Q387" i="6"/>
  <c r="X387" i="6"/>
  <c r="Q388" i="6"/>
  <c r="X388" i="6"/>
  <c r="Q389" i="6"/>
  <c r="X389" i="6"/>
  <c r="Q390" i="6"/>
  <c r="X390" i="6"/>
  <c r="Q391" i="6"/>
  <c r="X391" i="6"/>
  <c r="Q392" i="6"/>
  <c r="X392" i="6"/>
  <c r="Q393" i="6"/>
  <c r="X393" i="6"/>
  <c r="Q394" i="6"/>
  <c r="X394" i="6"/>
  <c r="Q395" i="6"/>
  <c r="X395" i="6"/>
  <c r="Q396" i="6"/>
  <c r="X396" i="6"/>
  <c r="Q397" i="6"/>
  <c r="X397" i="6"/>
  <c r="Q398" i="6"/>
  <c r="X398" i="6"/>
  <c r="Q399" i="6"/>
  <c r="X399" i="6"/>
  <c r="Q400" i="6"/>
  <c r="X400" i="6"/>
  <c r="Q401" i="6"/>
  <c r="X401" i="6"/>
  <c r="Q402" i="6"/>
  <c r="X402" i="6"/>
  <c r="Q403" i="6"/>
  <c r="X403" i="6"/>
  <c r="Q404" i="6"/>
  <c r="X404" i="6"/>
  <c r="Q405" i="6"/>
  <c r="X405" i="6"/>
  <c r="Q406" i="6"/>
  <c r="X406" i="6"/>
  <c r="Q407" i="6"/>
  <c r="X407" i="6"/>
  <c r="Q408" i="6"/>
  <c r="X408" i="6"/>
  <c r="Q409" i="6"/>
  <c r="X409" i="6"/>
  <c r="Q410" i="6"/>
  <c r="X410" i="6"/>
  <c r="Q411" i="6"/>
  <c r="X411" i="6"/>
  <c r="Q412" i="6"/>
  <c r="X412" i="6"/>
  <c r="Q413" i="6"/>
  <c r="X413" i="6"/>
  <c r="Q25" i="6"/>
  <c r="X25" i="6"/>
  <c r="Q26" i="6"/>
  <c r="X26" i="6"/>
  <c r="Q27" i="6"/>
  <c r="X27" i="6"/>
  <c r="Q28" i="6"/>
  <c r="X28" i="6"/>
  <c r="Q29" i="6"/>
  <c r="X29" i="6"/>
  <c r="Q30" i="6"/>
  <c r="X30" i="6"/>
  <c r="Q31" i="6"/>
  <c r="X31" i="6"/>
  <c r="Q32" i="6"/>
  <c r="X32" i="6"/>
  <c r="Q33" i="6"/>
  <c r="X33" i="6"/>
  <c r="Q34" i="6"/>
  <c r="X34" i="6"/>
  <c r="Q35" i="6"/>
  <c r="X35" i="6"/>
  <c r="Q36" i="6"/>
  <c r="X36" i="6"/>
  <c r="Q414" i="6"/>
  <c r="X414" i="6"/>
  <c r="Q415" i="6"/>
  <c r="X415" i="6"/>
  <c r="Q416" i="6"/>
  <c r="X416" i="6"/>
  <c r="Q417" i="6"/>
  <c r="X417" i="6"/>
  <c r="Q418" i="6"/>
  <c r="X418" i="6"/>
  <c r="Q419" i="6"/>
  <c r="X419" i="6"/>
  <c r="Q420" i="6"/>
  <c r="X420" i="6"/>
  <c r="Q421" i="6"/>
  <c r="X421" i="6"/>
  <c r="Q422" i="6"/>
  <c r="X422" i="6"/>
  <c r="Q423" i="6"/>
  <c r="X423" i="6"/>
  <c r="Q424" i="6"/>
  <c r="X424" i="6"/>
  <c r="Q425" i="6"/>
  <c r="X425" i="6"/>
  <c r="Q426" i="6"/>
  <c r="X426" i="6"/>
  <c r="Q427" i="6"/>
  <c r="X427" i="6"/>
  <c r="Q428" i="6"/>
  <c r="X428" i="6"/>
  <c r="Q429" i="6"/>
  <c r="X429" i="6"/>
  <c r="Q430" i="6"/>
  <c r="X430" i="6"/>
  <c r="Q431" i="6"/>
  <c r="X431" i="6"/>
  <c r="Q432" i="6"/>
  <c r="X432" i="6"/>
  <c r="Q433" i="6"/>
  <c r="X433" i="6"/>
  <c r="Q434" i="6"/>
  <c r="X434" i="6"/>
  <c r="Q435" i="6"/>
  <c r="X435" i="6"/>
  <c r="Q436" i="6"/>
  <c r="X436" i="6"/>
  <c r="Q437" i="6"/>
  <c r="X437" i="6"/>
  <c r="Q438" i="6"/>
  <c r="X438" i="6"/>
  <c r="Q439" i="6"/>
  <c r="X439" i="6"/>
  <c r="Q440" i="6"/>
  <c r="X440" i="6"/>
  <c r="Q441" i="6"/>
  <c r="X441" i="6"/>
  <c r="Q37" i="6"/>
  <c r="X37" i="6"/>
  <c r="Q38" i="6"/>
  <c r="X38" i="6"/>
  <c r="Q39" i="6"/>
  <c r="X39" i="6"/>
  <c r="Q40" i="6"/>
  <c r="X40" i="6"/>
  <c r="Q41" i="6"/>
  <c r="X41" i="6"/>
  <c r="Q42" i="6"/>
  <c r="X42" i="6"/>
  <c r="Q43" i="6"/>
  <c r="X43" i="6"/>
  <c r="Q44" i="6"/>
  <c r="X44" i="6"/>
  <c r="Q45" i="6"/>
  <c r="X45" i="6"/>
  <c r="Q46" i="6"/>
  <c r="X46" i="6"/>
  <c r="Q47" i="6"/>
  <c r="X47" i="6"/>
  <c r="Q48" i="6"/>
  <c r="X48" i="6"/>
  <c r="Q442" i="6"/>
  <c r="X442" i="6"/>
  <c r="Q443" i="6"/>
  <c r="X443" i="6"/>
  <c r="Q444" i="6"/>
  <c r="X444" i="6"/>
  <c r="Q445" i="6"/>
  <c r="X445" i="6"/>
  <c r="Q446" i="6"/>
  <c r="X446" i="6"/>
  <c r="Q447" i="6"/>
  <c r="X447" i="6"/>
  <c r="Q448" i="6"/>
  <c r="X448" i="6"/>
  <c r="Q449" i="6"/>
  <c r="X449" i="6"/>
  <c r="Q450" i="6"/>
  <c r="X450" i="6"/>
  <c r="Q451" i="6"/>
  <c r="X451" i="6"/>
  <c r="Q452" i="6"/>
  <c r="X452" i="6"/>
  <c r="Q453" i="6"/>
  <c r="X453" i="6"/>
  <c r="Q454" i="6"/>
  <c r="X454" i="6"/>
  <c r="Q455" i="6"/>
  <c r="X455" i="6"/>
  <c r="Q456" i="6"/>
  <c r="X456" i="6"/>
  <c r="Q457" i="6"/>
  <c r="X457" i="6"/>
  <c r="Q458" i="6"/>
  <c r="X458" i="6"/>
  <c r="Q49" i="6"/>
  <c r="X49" i="6"/>
  <c r="Q50" i="6"/>
  <c r="X50" i="6"/>
  <c r="Q51" i="6"/>
  <c r="X51" i="6"/>
  <c r="Q52" i="6"/>
  <c r="X52" i="6"/>
  <c r="Q53" i="6"/>
  <c r="X53" i="6"/>
  <c r="Q54" i="6"/>
  <c r="X54" i="6"/>
  <c r="Q55" i="6"/>
  <c r="X55" i="6"/>
  <c r="Q56" i="6"/>
  <c r="X56" i="6"/>
  <c r="Q57" i="6"/>
  <c r="X57" i="6"/>
  <c r="Q58" i="6"/>
  <c r="X58" i="6"/>
  <c r="Q59" i="6"/>
  <c r="X59" i="6"/>
  <c r="Q60" i="6"/>
  <c r="X60" i="6"/>
  <c r="Q459" i="6"/>
  <c r="X459" i="6"/>
  <c r="Q460" i="6"/>
  <c r="X460" i="6"/>
  <c r="Q461" i="6"/>
  <c r="X461" i="6"/>
  <c r="Q462" i="6"/>
  <c r="X462" i="6"/>
  <c r="Q463" i="6"/>
  <c r="X463" i="6"/>
  <c r="Q464" i="6"/>
  <c r="X464" i="6"/>
  <c r="Q465" i="6"/>
  <c r="X465" i="6"/>
  <c r="Q466" i="6"/>
  <c r="X466" i="6"/>
  <c r="Q467" i="6"/>
  <c r="X467" i="6"/>
  <c r="Q468" i="6"/>
  <c r="X468" i="6"/>
  <c r="Q469" i="6"/>
  <c r="X469" i="6"/>
  <c r="Q470" i="6"/>
  <c r="X470" i="6"/>
  <c r="Q471" i="6"/>
  <c r="X471" i="6"/>
  <c r="Q472" i="6"/>
  <c r="X472" i="6"/>
  <c r="Q473" i="6"/>
  <c r="X473" i="6"/>
  <c r="Q474" i="6"/>
  <c r="X474" i="6"/>
  <c r="Q475" i="6"/>
  <c r="X475" i="6"/>
  <c r="Q476" i="6"/>
  <c r="X476" i="6"/>
  <c r="Q477" i="6"/>
  <c r="X477" i="6"/>
  <c r="Q478" i="6"/>
  <c r="X478" i="6"/>
  <c r="Q479" i="6"/>
  <c r="X479" i="6"/>
  <c r="Q480" i="6"/>
  <c r="X480" i="6"/>
  <c r="Q481" i="6"/>
  <c r="X481" i="6"/>
  <c r="Q482" i="6"/>
  <c r="X482" i="6"/>
  <c r="Q483" i="6"/>
  <c r="X483" i="6"/>
  <c r="Q484" i="6"/>
  <c r="X484" i="6"/>
  <c r="Q485" i="6"/>
  <c r="X485" i="6"/>
  <c r="Q486" i="6"/>
  <c r="X486" i="6"/>
  <c r="Q487" i="6"/>
  <c r="X487" i="6"/>
  <c r="Q488" i="6"/>
  <c r="X488" i="6"/>
  <c r="Q489" i="6"/>
  <c r="X489" i="6"/>
  <c r="Q490" i="6"/>
  <c r="X490" i="6"/>
  <c r="Q491" i="6"/>
  <c r="X491" i="6"/>
  <c r="Q492" i="6"/>
  <c r="X492" i="6"/>
  <c r="Q493" i="6"/>
  <c r="X493" i="6"/>
  <c r="Q494" i="6"/>
  <c r="X494" i="6"/>
  <c r="Q495" i="6"/>
  <c r="X495" i="6"/>
  <c r="Q496" i="6"/>
  <c r="X496" i="6"/>
  <c r="Q497" i="6"/>
  <c r="X497" i="6"/>
  <c r="Q498" i="6"/>
  <c r="X498" i="6"/>
  <c r="Q499" i="6"/>
  <c r="X499" i="6"/>
  <c r="Q500" i="6"/>
  <c r="X500" i="6"/>
  <c r="Q501" i="6"/>
  <c r="X501" i="6"/>
  <c r="Q502" i="6"/>
  <c r="X502" i="6"/>
  <c r="Q503" i="6"/>
  <c r="X503" i="6"/>
  <c r="Q504" i="6"/>
  <c r="X504" i="6"/>
  <c r="Q505" i="6"/>
  <c r="X505" i="6"/>
  <c r="Q506" i="6"/>
  <c r="X506" i="6"/>
  <c r="Q507" i="6"/>
  <c r="X507" i="6"/>
  <c r="Q508" i="6"/>
  <c r="X508" i="6"/>
  <c r="Q509" i="6"/>
  <c r="X509" i="6"/>
  <c r="Q510" i="6"/>
  <c r="X510" i="6"/>
  <c r="Q511" i="6"/>
  <c r="X511" i="6"/>
  <c r="Q512" i="6"/>
  <c r="X512" i="6"/>
  <c r="Q513" i="6"/>
  <c r="X513" i="6"/>
  <c r="Q514" i="6"/>
  <c r="X514" i="6"/>
  <c r="Q515" i="6"/>
  <c r="X515" i="6"/>
  <c r="Q516" i="6"/>
  <c r="X516" i="6"/>
  <c r="Q517" i="6"/>
  <c r="X517" i="6"/>
  <c r="Q518" i="6"/>
  <c r="X518" i="6"/>
  <c r="Q519" i="6"/>
  <c r="X519" i="6"/>
  <c r="Q520" i="6"/>
  <c r="X520" i="6"/>
  <c r="Q521" i="6"/>
  <c r="X521" i="6"/>
  <c r="Q522" i="6"/>
  <c r="X522" i="6"/>
  <c r="Q523" i="6"/>
  <c r="X523" i="6"/>
  <c r="Q524" i="6"/>
  <c r="X524" i="6"/>
  <c r="Q525" i="6"/>
  <c r="X525" i="6"/>
  <c r="Q526" i="6"/>
  <c r="X526" i="6"/>
  <c r="Q527" i="6"/>
  <c r="X527" i="6"/>
  <c r="Q528" i="6"/>
  <c r="X528" i="6"/>
  <c r="Q529" i="6"/>
  <c r="X529" i="6"/>
  <c r="Q530" i="6"/>
  <c r="X530" i="6"/>
  <c r="Q531" i="6"/>
  <c r="X531" i="6"/>
  <c r="Q532" i="6"/>
  <c r="X532" i="6"/>
  <c r="Q533" i="6"/>
  <c r="X533" i="6"/>
  <c r="Q534" i="6"/>
  <c r="X534" i="6"/>
  <c r="Q535" i="6"/>
  <c r="X535" i="6"/>
  <c r="Q536" i="6"/>
  <c r="X536" i="6"/>
  <c r="Q537" i="6"/>
  <c r="X537" i="6"/>
  <c r="Q538" i="6"/>
  <c r="X538" i="6"/>
  <c r="Q539" i="6"/>
  <c r="X539" i="6"/>
  <c r="Q540" i="6"/>
  <c r="X540" i="6"/>
  <c r="Q541" i="6"/>
  <c r="X541" i="6"/>
  <c r="Q542" i="6"/>
  <c r="X542" i="6"/>
  <c r="Q543" i="6"/>
  <c r="X543" i="6"/>
  <c r="Q544" i="6"/>
  <c r="X544" i="6"/>
  <c r="Q545" i="6"/>
  <c r="X545" i="6"/>
  <c r="Q546" i="6"/>
  <c r="X546" i="6"/>
  <c r="Q547" i="6"/>
  <c r="X547" i="6"/>
  <c r="Q548" i="6"/>
  <c r="X548" i="6"/>
  <c r="Q549" i="6"/>
  <c r="X549" i="6"/>
  <c r="Q550" i="6"/>
  <c r="X550" i="6"/>
  <c r="Q551" i="6"/>
  <c r="X551" i="6"/>
  <c r="Q552" i="6"/>
  <c r="X552" i="6"/>
  <c r="Q553" i="6"/>
  <c r="X553" i="6"/>
  <c r="Q105" i="6"/>
  <c r="X105" i="6"/>
  <c r="Q106" i="6"/>
  <c r="X106" i="6"/>
  <c r="Q107" i="6"/>
  <c r="X107" i="6"/>
  <c r="Q108" i="6"/>
  <c r="X108" i="6"/>
  <c r="Q109" i="6"/>
  <c r="X109" i="6"/>
  <c r="Q110" i="6"/>
  <c r="X110" i="6"/>
  <c r="Q111" i="6"/>
  <c r="X111" i="6"/>
  <c r="Q112" i="6"/>
  <c r="X112" i="6"/>
  <c r="Q113" i="6"/>
  <c r="X113" i="6"/>
  <c r="Q114" i="6"/>
  <c r="X114" i="6"/>
  <c r="Q115" i="6"/>
  <c r="X115" i="6"/>
  <c r="Q116" i="6"/>
  <c r="X116" i="6"/>
  <c r="Q117" i="6"/>
  <c r="X117" i="6"/>
  <c r="Q118" i="6"/>
  <c r="X118" i="6"/>
  <c r="Q119" i="6"/>
  <c r="X119" i="6"/>
  <c r="Q120" i="6"/>
  <c r="X120" i="6"/>
  <c r="Q121" i="6"/>
  <c r="X121" i="6"/>
  <c r="Q122" i="6"/>
  <c r="X122" i="6"/>
  <c r="Q123" i="6"/>
  <c r="X123" i="6"/>
  <c r="Q124" i="6"/>
  <c r="X124" i="6"/>
  <c r="Q125" i="6"/>
  <c r="X125" i="6"/>
  <c r="Q126" i="6"/>
  <c r="X126" i="6"/>
  <c r="Q554" i="6"/>
  <c r="X554" i="6"/>
  <c r="Q555" i="6"/>
  <c r="X555" i="6"/>
  <c r="Q556" i="6"/>
  <c r="X556" i="6"/>
  <c r="Q557" i="6"/>
  <c r="X557" i="6"/>
  <c r="Q558" i="6"/>
  <c r="X558" i="6"/>
  <c r="Q559" i="6"/>
  <c r="X559" i="6"/>
  <c r="Q560" i="6"/>
  <c r="X560" i="6"/>
  <c r="Q561" i="6"/>
  <c r="X561" i="6"/>
  <c r="Q562" i="6"/>
  <c r="X562" i="6"/>
  <c r="Q563" i="6"/>
  <c r="X563" i="6"/>
  <c r="Q564" i="6"/>
  <c r="X564" i="6"/>
  <c r="Q565" i="6"/>
  <c r="X565" i="6"/>
  <c r="Q566" i="6"/>
  <c r="X566" i="6"/>
  <c r="Q567" i="6"/>
  <c r="X567" i="6"/>
  <c r="Q568" i="6"/>
  <c r="X568" i="6"/>
  <c r="Q569" i="6"/>
  <c r="X569" i="6"/>
  <c r="Q570" i="6"/>
  <c r="X570" i="6"/>
  <c r="Q571" i="6"/>
  <c r="X571" i="6"/>
  <c r="Q572" i="6"/>
  <c r="X572" i="6"/>
  <c r="Q573" i="6"/>
  <c r="X573" i="6"/>
  <c r="Q574" i="6"/>
  <c r="X574" i="6"/>
  <c r="Q575" i="6"/>
  <c r="X575" i="6"/>
  <c r="Q576" i="6"/>
  <c r="X576" i="6"/>
  <c r="Q577" i="6"/>
  <c r="X577" i="6"/>
  <c r="Q578" i="6"/>
  <c r="X578" i="6"/>
  <c r="Q579" i="6"/>
  <c r="X579" i="6"/>
  <c r="Q580" i="6"/>
  <c r="X580" i="6"/>
  <c r="Q581" i="6"/>
  <c r="X581" i="6"/>
  <c r="Q582" i="6"/>
  <c r="X582" i="6"/>
  <c r="Q583" i="6"/>
  <c r="X583" i="6"/>
  <c r="Q584" i="6"/>
  <c r="X584" i="6"/>
  <c r="Q585" i="6"/>
  <c r="X585" i="6"/>
  <c r="Q586" i="6"/>
  <c r="X586" i="6"/>
  <c r="Q587" i="6"/>
  <c r="X587" i="6"/>
  <c r="Q588" i="6"/>
  <c r="X588" i="6"/>
  <c r="Q589" i="6"/>
  <c r="X589" i="6"/>
  <c r="Q590" i="6"/>
  <c r="X590" i="6"/>
  <c r="Q591" i="6"/>
  <c r="X591" i="6"/>
  <c r="Q592" i="6"/>
  <c r="X592" i="6"/>
  <c r="Q593" i="6"/>
  <c r="X593" i="6"/>
  <c r="Q594" i="6"/>
  <c r="X594" i="6"/>
  <c r="Q595" i="6"/>
  <c r="X595" i="6"/>
  <c r="Q596" i="6"/>
  <c r="X596" i="6"/>
  <c r="Q597" i="6"/>
  <c r="X597" i="6"/>
  <c r="Q598" i="6"/>
  <c r="X598" i="6"/>
  <c r="Q599" i="6"/>
  <c r="X599" i="6"/>
  <c r="Q600" i="6"/>
  <c r="X600" i="6"/>
  <c r="Q601" i="6"/>
  <c r="X601" i="6"/>
  <c r="Q602" i="6"/>
  <c r="X602" i="6"/>
  <c r="Q603" i="6"/>
  <c r="X603" i="6"/>
  <c r="Q604" i="6"/>
  <c r="X604" i="6"/>
  <c r="Q605" i="6"/>
  <c r="X605" i="6"/>
  <c r="Q606" i="6"/>
  <c r="X606" i="6"/>
  <c r="Q607" i="6"/>
  <c r="X607" i="6"/>
  <c r="Q608" i="6"/>
  <c r="X608" i="6"/>
  <c r="Q609" i="6"/>
  <c r="X609" i="6"/>
  <c r="Q610" i="6"/>
  <c r="X610" i="6"/>
  <c r="Q611" i="6"/>
  <c r="X611" i="6"/>
  <c r="Q612" i="6"/>
  <c r="X612" i="6"/>
  <c r="Q613" i="6"/>
  <c r="X613" i="6"/>
  <c r="Q614" i="6"/>
  <c r="X614" i="6"/>
  <c r="Q615" i="6"/>
  <c r="X615" i="6"/>
  <c r="Q616" i="6"/>
  <c r="X616" i="6"/>
  <c r="Q617" i="6"/>
  <c r="X617" i="6"/>
  <c r="Q618" i="6"/>
  <c r="X618" i="6"/>
  <c r="Q619" i="6"/>
  <c r="X619" i="6"/>
  <c r="Q620" i="6"/>
  <c r="X620" i="6"/>
  <c r="Q621" i="6"/>
  <c r="X621" i="6"/>
  <c r="Q622" i="6"/>
  <c r="X622" i="6"/>
  <c r="Q623" i="6"/>
  <c r="X623" i="6"/>
  <c r="Q624" i="6"/>
  <c r="X624" i="6"/>
  <c r="Q625" i="6"/>
  <c r="X625" i="6"/>
  <c r="Q626" i="6"/>
  <c r="X626" i="6"/>
  <c r="Q627" i="6"/>
  <c r="X627" i="6"/>
  <c r="Q628" i="6"/>
  <c r="X628" i="6"/>
  <c r="Q629" i="6"/>
  <c r="X629" i="6"/>
  <c r="Q630" i="6"/>
  <c r="X630" i="6"/>
  <c r="Q631" i="6"/>
  <c r="X631" i="6"/>
  <c r="Q632" i="6"/>
  <c r="X632" i="6"/>
  <c r="Q633" i="6"/>
  <c r="X633" i="6"/>
  <c r="Q634" i="6"/>
  <c r="X634" i="6"/>
  <c r="Q635" i="6"/>
  <c r="X635" i="6"/>
  <c r="Q636" i="6"/>
  <c r="X636" i="6"/>
  <c r="Q637" i="6"/>
  <c r="X637" i="6"/>
  <c r="Q638" i="6"/>
  <c r="X638" i="6"/>
  <c r="Q639" i="6"/>
  <c r="X639" i="6"/>
  <c r="Q640" i="6"/>
  <c r="X640" i="6"/>
  <c r="Q641" i="6"/>
  <c r="X641" i="6"/>
  <c r="Q642" i="6"/>
  <c r="X642" i="6"/>
  <c r="Q643" i="6"/>
  <c r="X643" i="6"/>
  <c r="Q644" i="6"/>
  <c r="X644" i="6"/>
  <c r="Q645" i="6"/>
  <c r="X645" i="6"/>
  <c r="Q646" i="6"/>
  <c r="X646" i="6"/>
  <c r="Q647" i="6"/>
  <c r="X647" i="6"/>
  <c r="Q648" i="6"/>
  <c r="X648" i="6"/>
  <c r="Q649" i="6"/>
  <c r="X649" i="6"/>
  <c r="Q650" i="6"/>
  <c r="X650" i="6"/>
  <c r="Q651" i="6"/>
  <c r="X651" i="6"/>
  <c r="Q652" i="6"/>
  <c r="X652" i="6"/>
  <c r="Q653" i="6"/>
  <c r="X653" i="6"/>
  <c r="Q654" i="6"/>
  <c r="X654" i="6"/>
  <c r="Q655" i="6"/>
  <c r="X655" i="6"/>
  <c r="Q656" i="6"/>
  <c r="X656" i="6"/>
  <c r="Q657" i="6"/>
  <c r="X657" i="6"/>
  <c r="Q658" i="6"/>
  <c r="X658" i="6"/>
  <c r="Q659" i="6"/>
  <c r="X659" i="6"/>
  <c r="Q660" i="6"/>
  <c r="X660" i="6"/>
  <c r="Q661" i="6"/>
  <c r="X661" i="6"/>
  <c r="Q662" i="6"/>
  <c r="X662" i="6"/>
  <c r="Q663" i="6"/>
  <c r="X663" i="6"/>
  <c r="Q664" i="6"/>
  <c r="X664" i="6"/>
  <c r="Q665" i="6"/>
  <c r="X665" i="6"/>
  <c r="Q666" i="6"/>
  <c r="X666" i="6"/>
  <c r="Q667" i="6"/>
  <c r="X667" i="6"/>
  <c r="Q668" i="6"/>
  <c r="X668" i="6"/>
  <c r="Q669" i="6"/>
  <c r="X669" i="6"/>
  <c r="Q670" i="6"/>
  <c r="X670" i="6"/>
  <c r="Q671" i="6"/>
  <c r="X671" i="6"/>
  <c r="Q672" i="6"/>
  <c r="X672" i="6"/>
  <c r="Q673" i="6"/>
  <c r="X673" i="6"/>
  <c r="Q674" i="6"/>
  <c r="X674" i="6"/>
  <c r="Q675" i="6"/>
  <c r="X675" i="6"/>
  <c r="Q676" i="6"/>
  <c r="X676" i="6"/>
  <c r="Q677" i="6"/>
  <c r="X677" i="6"/>
  <c r="Q678" i="6"/>
  <c r="X678" i="6"/>
  <c r="Q679" i="6"/>
  <c r="X679" i="6"/>
  <c r="Q680" i="6"/>
  <c r="X680" i="6"/>
  <c r="Q681" i="6"/>
  <c r="X681" i="6"/>
  <c r="Q682" i="6"/>
  <c r="X682" i="6"/>
  <c r="Q683" i="6"/>
  <c r="X683" i="6"/>
  <c r="Q684" i="6"/>
  <c r="X684" i="6"/>
  <c r="Q685" i="6"/>
  <c r="X685" i="6"/>
  <c r="Q686" i="6"/>
  <c r="X686" i="6"/>
  <c r="Q687" i="6"/>
  <c r="X687" i="6"/>
  <c r="Q688" i="6"/>
  <c r="X688" i="6"/>
  <c r="Q689" i="6"/>
  <c r="X689" i="6"/>
  <c r="Q690" i="6"/>
  <c r="X690" i="6"/>
  <c r="Q691" i="6"/>
  <c r="X691" i="6"/>
  <c r="Q692" i="6"/>
  <c r="X692" i="6"/>
  <c r="Q693" i="6"/>
  <c r="X693" i="6"/>
  <c r="Q694" i="6"/>
  <c r="X694" i="6"/>
  <c r="Q695" i="6"/>
  <c r="X695" i="6"/>
  <c r="Q696" i="6"/>
  <c r="X696" i="6"/>
  <c r="Q697" i="6"/>
  <c r="X697" i="6"/>
  <c r="Q698" i="6"/>
  <c r="X698" i="6"/>
  <c r="Q699" i="6"/>
  <c r="X699" i="6"/>
  <c r="Q700" i="6"/>
  <c r="X700" i="6"/>
  <c r="Q701" i="6"/>
  <c r="X701" i="6"/>
  <c r="Q702" i="6"/>
  <c r="X702" i="6"/>
  <c r="Q703" i="6"/>
  <c r="X703" i="6"/>
  <c r="Q704" i="6"/>
  <c r="X704" i="6"/>
  <c r="Q705" i="6"/>
  <c r="X705" i="6"/>
  <c r="Q706" i="6"/>
  <c r="X706" i="6"/>
  <c r="Q707" i="6"/>
  <c r="X707" i="6"/>
  <c r="Q708" i="6"/>
  <c r="X708" i="6"/>
  <c r="Q709" i="6"/>
  <c r="X709" i="6"/>
  <c r="Q710" i="6"/>
  <c r="X710" i="6"/>
  <c r="Q711" i="6"/>
  <c r="X711" i="6"/>
  <c r="Q712" i="6"/>
  <c r="X712" i="6"/>
  <c r="Q713" i="6"/>
  <c r="X713" i="6"/>
  <c r="Q714" i="6"/>
  <c r="X714" i="6"/>
  <c r="Q715" i="6"/>
  <c r="X715" i="6"/>
  <c r="Q716" i="6"/>
  <c r="X716" i="6"/>
  <c r="Q717" i="6"/>
  <c r="X717" i="6"/>
  <c r="Q718" i="6"/>
  <c r="X718" i="6"/>
  <c r="Q719" i="6"/>
  <c r="X719" i="6"/>
  <c r="Q720" i="6"/>
  <c r="X720" i="6"/>
  <c r="Q721" i="6"/>
  <c r="X721" i="6"/>
  <c r="Q722" i="6"/>
  <c r="X722" i="6"/>
  <c r="Q723" i="6"/>
  <c r="X723" i="6"/>
  <c r="Q724" i="6"/>
  <c r="X724" i="6"/>
  <c r="Q725" i="6"/>
  <c r="X725" i="6"/>
  <c r="Q726" i="6"/>
  <c r="X726" i="6"/>
  <c r="Q727" i="6"/>
  <c r="X727" i="6"/>
  <c r="Q728" i="6"/>
  <c r="X728" i="6"/>
  <c r="Q729" i="6"/>
  <c r="X729" i="6"/>
  <c r="Q730" i="6"/>
  <c r="X730" i="6"/>
  <c r="Q731" i="6"/>
  <c r="X731" i="6"/>
  <c r="Q732" i="6"/>
  <c r="X732" i="6"/>
  <c r="Q733" i="6"/>
  <c r="X733" i="6"/>
  <c r="Q734" i="6"/>
  <c r="X734" i="6"/>
  <c r="Q735" i="6"/>
  <c r="X735" i="6"/>
  <c r="Q736" i="6"/>
  <c r="X736" i="6"/>
  <c r="Q737" i="6"/>
  <c r="X737" i="6"/>
  <c r="Q738" i="6"/>
  <c r="X738" i="6"/>
  <c r="Q739" i="6"/>
  <c r="X739" i="6"/>
  <c r="Q740" i="6"/>
  <c r="X740" i="6"/>
  <c r="Q741" i="6"/>
  <c r="X741" i="6"/>
  <c r="Q742" i="6"/>
  <c r="X742" i="6"/>
  <c r="Q743" i="6"/>
  <c r="X743" i="6"/>
  <c r="Q744" i="6"/>
  <c r="X744" i="6"/>
  <c r="Q745" i="6"/>
  <c r="X745" i="6"/>
  <c r="Q746" i="6"/>
  <c r="X746" i="6"/>
  <c r="Q747" i="6"/>
  <c r="X747" i="6"/>
  <c r="Q748" i="6"/>
  <c r="X748" i="6"/>
  <c r="Q749" i="6"/>
  <c r="X749" i="6"/>
  <c r="Q750" i="6"/>
  <c r="X750" i="6"/>
  <c r="Q751" i="6"/>
  <c r="X751" i="6"/>
  <c r="Q752" i="6"/>
  <c r="X752" i="6"/>
  <c r="Q753" i="6"/>
  <c r="X753" i="6"/>
  <c r="Q127" i="6"/>
  <c r="X127" i="6"/>
  <c r="Q128" i="6"/>
  <c r="X128" i="6"/>
  <c r="Q129" i="6"/>
  <c r="X129" i="6"/>
  <c r="Q130" i="6"/>
  <c r="X130" i="6"/>
  <c r="Q131" i="6"/>
  <c r="X131" i="6"/>
  <c r="Q132" i="6"/>
  <c r="X132" i="6"/>
  <c r="Q133" i="6"/>
  <c r="X133" i="6"/>
  <c r="Q134" i="6"/>
  <c r="X134" i="6"/>
  <c r="Q135" i="6"/>
  <c r="X135" i="6"/>
  <c r="Q136" i="6"/>
  <c r="X136" i="6"/>
  <c r="Q137" i="6"/>
  <c r="X137" i="6"/>
  <c r="Q138" i="6"/>
  <c r="X138" i="6"/>
  <c r="Q754" i="6"/>
  <c r="X754" i="6"/>
  <c r="Q755" i="6"/>
  <c r="X755" i="6"/>
  <c r="Q756" i="6"/>
  <c r="X756" i="6"/>
  <c r="Q757" i="6"/>
  <c r="X757" i="6"/>
  <c r="Q758" i="6"/>
  <c r="X758" i="6"/>
  <c r="Q759" i="6"/>
  <c r="X759" i="6"/>
  <c r="Q760" i="6"/>
  <c r="X760" i="6"/>
  <c r="Q761" i="6"/>
  <c r="X761" i="6"/>
  <c r="Q762" i="6"/>
  <c r="X762" i="6"/>
  <c r="Q763" i="6"/>
  <c r="X763" i="6"/>
  <c r="Q764" i="6"/>
  <c r="X764" i="6"/>
  <c r="Q765" i="6"/>
  <c r="X765" i="6"/>
  <c r="Q766" i="6"/>
  <c r="X766" i="6"/>
  <c r="Q767" i="6"/>
  <c r="X767" i="6"/>
  <c r="Q768" i="6"/>
  <c r="X768" i="6"/>
  <c r="Q769" i="6"/>
  <c r="X769" i="6"/>
  <c r="Q770" i="6"/>
  <c r="X770" i="6"/>
  <c r="Q771" i="6"/>
  <c r="X771" i="6"/>
  <c r="Q772" i="6"/>
  <c r="X772" i="6"/>
  <c r="Q773" i="6"/>
  <c r="X773" i="6"/>
  <c r="Q774" i="6"/>
  <c r="X774" i="6"/>
  <c r="Q775" i="6"/>
  <c r="X775" i="6"/>
  <c r="Q776" i="6"/>
  <c r="X776" i="6"/>
  <c r="Q777" i="6"/>
  <c r="X777" i="6"/>
  <c r="Q778" i="6"/>
  <c r="X778" i="6"/>
  <c r="Q779" i="6"/>
  <c r="X779" i="6"/>
  <c r="Q780" i="6"/>
  <c r="X780" i="6"/>
  <c r="Q781" i="6"/>
  <c r="X781" i="6"/>
  <c r="Q782" i="6"/>
  <c r="X782" i="6"/>
  <c r="Q783" i="6"/>
  <c r="X783" i="6"/>
  <c r="Q784" i="6"/>
  <c r="X784" i="6"/>
  <c r="Q785" i="6"/>
  <c r="X785" i="6"/>
  <c r="Q786" i="6"/>
  <c r="X786" i="6"/>
  <c r="Q787" i="6"/>
  <c r="X787" i="6"/>
  <c r="Q788" i="6"/>
  <c r="X788" i="6"/>
  <c r="Q789" i="6"/>
  <c r="X789" i="6"/>
  <c r="Q790" i="6"/>
  <c r="X790" i="6"/>
  <c r="Q791" i="6"/>
  <c r="X791" i="6"/>
  <c r="Q792" i="6"/>
  <c r="X792" i="6"/>
  <c r="Q793" i="6"/>
  <c r="X793" i="6"/>
  <c r="Q794" i="6"/>
  <c r="X794" i="6"/>
  <c r="Q795" i="6"/>
  <c r="X795" i="6"/>
  <c r="Q796" i="6"/>
  <c r="X796" i="6"/>
  <c r="Q797" i="6"/>
  <c r="X797" i="6"/>
  <c r="Q798" i="6"/>
  <c r="X798" i="6"/>
  <c r="Q799" i="6"/>
  <c r="X799" i="6"/>
  <c r="Q800" i="6"/>
  <c r="X800" i="6"/>
  <c r="Q801" i="6"/>
  <c r="X801" i="6"/>
  <c r="Q802" i="6"/>
  <c r="X802" i="6"/>
  <c r="Q803" i="6"/>
  <c r="X803" i="6"/>
  <c r="Q804" i="6"/>
  <c r="X804" i="6"/>
  <c r="Q805" i="6"/>
  <c r="X805" i="6"/>
  <c r="Q806" i="6"/>
  <c r="X806" i="6"/>
  <c r="Q807" i="6"/>
  <c r="X807" i="6"/>
  <c r="Q808" i="6"/>
  <c r="X808" i="6"/>
  <c r="Q809" i="6"/>
  <c r="X809" i="6"/>
  <c r="Q810" i="6"/>
  <c r="X810" i="6"/>
  <c r="Q811" i="6"/>
  <c r="X811" i="6"/>
  <c r="Q812" i="6"/>
  <c r="X812" i="6"/>
  <c r="Q813" i="6"/>
  <c r="X813" i="6"/>
  <c r="Q814" i="6"/>
  <c r="X814" i="6"/>
  <c r="Q815" i="6"/>
  <c r="X815" i="6"/>
  <c r="Q816" i="6"/>
  <c r="X816" i="6"/>
  <c r="Q817" i="6"/>
  <c r="X817" i="6"/>
  <c r="Q818" i="6"/>
  <c r="X818" i="6"/>
  <c r="Q819" i="6"/>
  <c r="X819" i="6"/>
  <c r="Q820" i="6"/>
  <c r="X820" i="6"/>
  <c r="Q821" i="6"/>
  <c r="X821" i="6"/>
  <c r="Q822" i="6"/>
  <c r="X822" i="6"/>
  <c r="Q823" i="6"/>
  <c r="X823" i="6"/>
  <c r="Q824" i="6"/>
  <c r="X824" i="6"/>
  <c r="Q825" i="6"/>
  <c r="X825" i="6"/>
  <c r="Q826" i="6"/>
  <c r="X826" i="6"/>
  <c r="Q827" i="6"/>
  <c r="X827" i="6"/>
  <c r="Q828" i="6"/>
  <c r="X828" i="6"/>
  <c r="Q829" i="6"/>
  <c r="X829" i="6"/>
  <c r="Q830" i="6"/>
  <c r="X830" i="6"/>
  <c r="Q831" i="6"/>
  <c r="X831" i="6"/>
  <c r="Q832" i="6"/>
  <c r="X832" i="6"/>
  <c r="Q833" i="6"/>
  <c r="X833" i="6"/>
  <c r="Q834" i="6"/>
  <c r="X834" i="6"/>
  <c r="Q835" i="6"/>
  <c r="X835" i="6"/>
  <c r="Q836" i="6"/>
  <c r="X836" i="6"/>
  <c r="Q837" i="6"/>
  <c r="X837" i="6"/>
  <c r="Q838" i="6"/>
  <c r="X838" i="6"/>
  <c r="Q839" i="6"/>
  <c r="X839" i="6"/>
  <c r="Q840" i="6"/>
  <c r="X840" i="6"/>
  <c r="Q841" i="6"/>
  <c r="X841" i="6"/>
  <c r="Q842" i="6"/>
  <c r="X842" i="6"/>
  <c r="Q843" i="6"/>
  <c r="X843" i="6"/>
  <c r="Q844" i="6"/>
  <c r="X844" i="6"/>
  <c r="Q845" i="6"/>
  <c r="X845" i="6"/>
  <c r="Q846" i="6"/>
  <c r="X846" i="6"/>
  <c r="Q847" i="6"/>
  <c r="X847" i="6"/>
  <c r="Q848" i="6"/>
  <c r="X848" i="6"/>
  <c r="Q849" i="6"/>
  <c r="X849" i="6"/>
  <c r="Q850" i="6"/>
  <c r="X850" i="6"/>
  <c r="Q851" i="6"/>
  <c r="X851" i="6"/>
  <c r="Q852" i="6"/>
  <c r="X852" i="6"/>
  <c r="Q853" i="6"/>
  <c r="X853" i="6"/>
  <c r="Q854" i="6"/>
  <c r="X854" i="6"/>
  <c r="Q855" i="6"/>
  <c r="X855" i="6"/>
  <c r="Q856" i="6"/>
  <c r="X856" i="6"/>
  <c r="Q857" i="6"/>
  <c r="X857" i="6"/>
  <c r="Q858" i="6"/>
  <c r="X858" i="6"/>
  <c r="Q859" i="6"/>
  <c r="X859" i="6"/>
  <c r="Q860" i="6"/>
  <c r="X860" i="6"/>
  <c r="Q861" i="6"/>
  <c r="X861" i="6"/>
  <c r="Q862" i="6"/>
  <c r="X862" i="6"/>
  <c r="Q863" i="6"/>
  <c r="X863" i="6"/>
  <c r="Q864" i="6"/>
  <c r="X864" i="6"/>
  <c r="Q865" i="6"/>
  <c r="X865" i="6"/>
  <c r="Q866" i="6"/>
  <c r="X866" i="6"/>
  <c r="Q867" i="6"/>
  <c r="X867" i="6"/>
  <c r="Q868" i="6"/>
  <c r="X868" i="6"/>
  <c r="Q869" i="6"/>
  <c r="X869" i="6"/>
  <c r="Q870" i="6"/>
  <c r="X870" i="6"/>
  <c r="Q871" i="6"/>
  <c r="X871" i="6"/>
  <c r="Q872" i="6"/>
  <c r="X872" i="6"/>
  <c r="Q873" i="6"/>
  <c r="X873" i="6"/>
  <c r="Q874" i="6"/>
  <c r="X874" i="6"/>
  <c r="Q875" i="6"/>
  <c r="X875" i="6"/>
  <c r="Q876" i="6"/>
  <c r="X876" i="6"/>
  <c r="Q877" i="6"/>
  <c r="X877" i="6"/>
  <c r="Q878" i="6"/>
  <c r="X878" i="6"/>
  <c r="Q879" i="6"/>
  <c r="X879" i="6"/>
  <c r="Q880" i="6"/>
  <c r="X880" i="6"/>
  <c r="Q881" i="6"/>
  <c r="X881" i="6"/>
  <c r="Q882" i="6"/>
  <c r="X882" i="6"/>
  <c r="Q883" i="6"/>
  <c r="X883" i="6"/>
  <c r="Q884" i="6"/>
  <c r="X884" i="6"/>
  <c r="Q885" i="6"/>
  <c r="X885" i="6"/>
  <c r="Q61" i="6"/>
  <c r="X61" i="6"/>
  <c r="Q62" i="6"/>
  <c r="X62" i="6"/>
  <c r="Q63" i="6"/>
  <c r="X63" i="6"/>
  <c r="Q64" i="6"/>
  <c r="X64" i="6"/>
  <c r="Q65" i="6"/>
  <c r="X65" i="6"/>
  <c r="Q66" i="6"/>
  <c r="X66" i="6"/>
  <c r="Q67" i="6"/>
  <c r="X67" i="6"/>
  <c r="Q68" i="6"/>
  <c r="X68" i="6"/>
  <c r="Q69" i="6"/>
  <c r="X69" i="6"/>
  <c r="Q70" i="6"/>
  <c r="X70" i="6"/>
  <c r="Q71" i="6"/>
  <c r="X71" i="6"/>
  <c r="Q72" i="6"/>
  <c r="X72" i="6"/>
  <c r="Q886" i="6"/>
  <c r="X886" i="6"/>
  <c r="Q887" i="6"/>
  <c r="X887" i="6"/>
  <c r="Q888" i="6"/>
  <c r="X888" i="6"/>
  <c r="Q889" i="6"/>
  <c r="X889" i="6"/>
  <c r="Q890" i="6"/>
  <c r="X890" i="6"/>
  <c r="Q891" i="6"/>
  <c r="X891" i="6"/>
  <c r="Q892" i="6"/>
  <c r="X892" i="6"/>
  <c r="Q893" i="6"/>
  <c r="X893" i="6"/>
  <c r="Q894" i="6"/>
  <c r="X894" i="6"/>
  <c r="Q895" i="6"/>
  <c r="X895" i="6"/>
  <c r="Q896" i="6"/>
  <c r="X896" i="6"/>
  <c r="Q897" i="6"/>
  <c r="X897" i="6"/>
  <c r="Q898" i="6"/>
  <c r="X898" i="6"/>
  <c r="Q899" i="6"/>
  <c r="X899" i="6"/>
  <c r="Q900" i="6"/>
  <c r="X900" i="6"/>
  <c r="Q901" i="6"/>
  <c r="X901" i="6"/>
  <c r="Q902" i="6"/>
  <c r="X902" i="6"/>
  <c r="Q903" i="6"/>
  <c r="X903" i="6"/>
  <c r="Q904" i="6"/>
  <c r="X904" i="6"/>
  <c r="Q905" i="6"/>
  <c r="X905" i="6"/>
  <c r="Q906" i="6"/>
  <c r="X906" i="6"/>
  <c r="Q907" i="6"/>
  <c r="X907" i="6"/>
  <c r="Q908" i="6"/>
  <c r="X908" i="6"/>
  <c r="Q909" i="6"/>
  <c r="X909" i="6"/>
  <c r="Q910" i="6"/>
  <c r="X910" i="6"/>
  <c r="Q911" i="6"/>
  <c r="X911" i="6"/>
  <c r="Q912" i="6"/>
  <c r="X912" i="6"/>
  <c r="Q913" i="6"/>
  <c r="X913" i="6"/>
  <c r="Q914" i="6"/>
  <c r="X914" i="6"/>
  <c r="Q915" i="6"/>
  <c r="X915" i="6"/>
  <c r="Q916" i="6"/>
  <c r="X916" i="6"/>
  <c r="Q917" i="6"/>
  <c r="X917" i="6"/>
  <c r="Q918" i="6"/>
  <c r="X918" i="6"/>
  <c r="Q919" i="6"/>
  <c r="X919" i="6"/>
  <c r="Q920" i="6"/>
  <c r="X920" i="6"/>
  <c r="Q921" i="6"/>
  <c r="X921" i="6"/>
  <c r="Q922" i="6"/>
  <c r="X922" i="6"/>
  <c r="Q923" i="6"/>
  <c r="X923" i="6"/>
  <c r="Q73" i="6"/>
  <c r="X73" i="6"/>
  <c r="Q74" i="6"/>
  <c r="X74" i="6"/>
  <c r="Q75" i="6"/>
  <c r="X75" i="6"/>
  <c r="Q76" i="6"/>
  <c r="X76" i="6"/>
  <c r="Q77" i="6"/>
  <c r="X77" i="6"/>
  <c r="Q78" i="6"/>
  <c r="X78" i="6"/>
  <c r="Q79" i="6"/>
  <c r="X79" i="6"/>
  <c r="Q80" i="6"/>
  <c r="X80" i="6"/>
  <c r="Q81" i="6"/>
  <c r="X81" i="6"/>
  <c r="Q82" i="6"/>
  <c r="X82" i="6"/>
  <c r="Q83" i="6"/>
  <c r="X83" i="6"/>
  <c r="Q84" i="6"/>
  <c r="X84" i="6"/>
  <c r="Q924" i="6"/>
  <c r="X924" i="6"/>
  <c r="Q925" i="6"/>
  <c r="X925" i="6"/>
  <c r="Q926" i="6"/>
  <c r="X926" i="6"/>
  <c r="Q927" i="6"/>
  <c r="X927" i="6"/>
  <c r="Q928" i="6"/>
  <c r="X928" i="6"/>
  <c r="Q929" i="6"/>
  <c r="X929" i="6"/>
  <c r="Q930" i="6"/>
  <c r="X930" i="6"/>
  <c r="Q931" i="6"/>
  <c r="X931" i="6"/>
  <c r="Q932" i="6"/>
  <c r="X932" i="6"/>
  <c r="Q933" i="6"/>
  <c r="X933" i="6"/>
  <c r="Q934" i="6"/>
  <c r="X934" i="6"/>
  <c r="Q935" i="6"/>
  <c r="X935" i="6"/>
  <c r="Q936" i="6"/>
  <c r="X936" i="6"/>
  <c r="Q937" i="6"/>
  <c r="X937" i="6"/>
  <c r="Q938" i="6"/>
  <c r="X938" i="6"/>
  <c r="Q939" i="6"/>
  <c r="X939" i="6"/>
  <c r="Q940" i="6"/>
  <c r="X940" i="6"/>
  <c r="Q941" i="6"/>
  <c r="X941" i="6"/>
  <c r="Q942" i="6"/>
  <c r="X942" i="6"/>
  <c r="Q943" i="6"/>
  <c r="X943" i="6"/>
  <c r="Q944" i="6"/>
  <c r="X944" i="6"/>
  <c r="Q945" i="6"/>
  <c r="X945" i="6"/>
  <c r="Q946" i="6"/>
  <c r="X946" i="6"/>
  <c r="Q947" i="6"/>
  <c r="X947" i="6"/>
  <c r="Q948" i="6"/>
  <c r="X948" i="6"/>
  <c r="Q949" i="6"/>
  <c r="X949" i="6"/>
  <c r="Q950" i="6"/>
  <c r="X950" i="6"/>
  <c r="Q951" i="6"/>
  <c r="X951" i="6"/>
  <c r="Q952" i="6"/>
  <c r="X952" i="6"/>
  <c r="Q953" i="6"/>
  <c r="X953" i="6"/>
  <c r="Q954" i="6"/>
  <c r="X954" i="6"/>
  <c r="Q955" i="6"/>
  <c r="X955" i="6"/>
  <c r="Q956" i="6"/>
  <c r="X956" i="6"/>
  <c r="Q957" i="6"/>
  <c r="X957" i="6"/>
  <c r="Q958" i="6"/>
  <c r="X958" i="6"/>
  <c r="Q959" i="6"/>
  <c r="X959" i="6"/>
  <c r="Q960" i="6"/>
  <c r="X960" i="6"/>
  <c r="Q961" i="6"/>
  <c r="X961" i="6"/>
  <c r="Q962" i="6"/>
  <c r="X962" i="6"/>
  <c r="Q963" i="6"/>
  <c r="X963" i="6"/>
  <c r="Q964" i="6"/>
  <c r="X964" i="6"/>
  <c r="Q965" i="6"/>
  <c r="X965" i="6"/>
  <c r="Q966" i="6"/>
  <c r="X966" i="6"/>
  <c r="Q967" i="6"/>
  <c r="X967" i="6"/>
  <c r="Q968" i="6"/>
  <c r="X968" i="6"/>
  <c r="Q969" i="6"/>
  <c r="X969" i="6"/>
  <c r="Q970" i="6"/>
  <c r="X970" i="6"/>
  <c r="Q971" i="6"/>
  <c r="X971" i="6"/>
  <c r="Q972" i="6"/>
  <c r="X972" i="6"/>
  <c r="Q973" i="6"/>
  <c r="X973" i="6"/>
  <c r="Q974" i="6"/>
  <c r="X974" i="6"/>
  <c r="Q975" i="6"/>
  <c r="X975" i="6"/>
  <c r="Q976" i="6"/>
  <c r="X976" i="6"/>
  <c r="Q977" i="6"/>
  <c r="X977" i="6"/>
  <c r="Q978" i="6"/>
  <c r="X978" i="6"/>
  <c r="Q979" i="6"/>
  <c r="X979" i="6"/>
  <c r="Q980" i="6"/>
  <c r="X980" i="6"/>
  <c r="Q981" i="6"/>
  <c r="X981" i="6"/>
  <c r="Q982" i="6"/>
  <c r="X982" i="6"/>
  <c r="Q983" i="6"/>
  <c r="X983" i="6"/>
  <c r="Q984" i="6"/>
  <c r="X984" i="6"/>
  <c r="Q985" i="6"/>
  <c r="X985" i="6"/>
  <c r="Q986" i="6"/>
  <c r="X986" i="6"/>
  <c r="Q987" i="6"/>
  <c r="X987" i="6"/>
  <c r="Q988" i="6"/>
  <c r="X988" i="6"/>
  <c r="Q989" i="6"/>
  <c r="X989" i="6"/>
  <c r="Q990" i="6"/>
  <c r="X990" i="6"/>
  <c r="Q991" i="6"/>
  <c r="X991" i="6"/>
  <c r="Q992" i="6"/>
  <c r="X992" i="6"/>
  <c r="Q993" i="6"/>
  <c r="X993" i="6"/>
  <c r="Q994" i="6"/>
  <c r="X994" i="6"/>
  <c r="Q995" i="6"/>
  <c r="X995" i="6"/>
  <c r="Q996" i="6"/>
  <c r="X996" i="6"/>
  <c r="Q997" i="6"/>
  <c r="X997" i="6"/>
  <c r="Q998" i="6"/>
  <c r="X998" i="6"/>
  <c r="Q999" i="6"/>
  <c r="X999" i="6"/>
  <c r="Q1000" i="6"/>
  <c r="X1000" i="6"/>
  <c r="Q1001" i="6"/>
  <c r="X1001" i="6"/>
  <c r="Q1002" i="6"/>
  <c r="X1002" i="6"/>
  <c r="Q1003" i="6"/>
  <c r="X1003" i="6"/>
  <c r="Q1004" i="6"/>
  <c r="X1004" i="6"/>
  <c r="Q1005" i="6"/>
  <c r="X1005" i="6"/>
  <c r="Q1006" i="6"/>
  <c r="X1006" i="6"/>
  <c r="Q1007" i="6"/>
  <c r="X1007" i="6"/>
  <c r="Q1008" i="6"/>
  <c r="X1008" i="6"/>
  <c r="Q1009" i="6"/>
  <c r="X1009" i="6"/>
  <c r="Q1010" i="6"/>
  <c r="X1010" i="6"/>
  <c r="Q1011" i="6"/>
  <c r="X1011" i="6"/>
  <c r="Q1012" i="6"/>
  <c r="X1012" i="6"/>
  <c r="Q1013" i="6"/>
  <c r="X1013" i="6"/>
  <c r="Q1014" i="6"/>
  <c r="X1014" i="6"/>
  <c r="Q1015" i="6"/>
  <c r="X1015" i="6"/>
  <c r="Q1016" i="6"/>
  <c r="X1016" i="6"/>
  <c r="Q1017" i="6"/>
  <c r="X1017" i="6"/>
  <c r="Q1018" i="6"/>
  <c r="X1018" i="6"/>
  <c r="Q1019" i="6"/>
  <c r="X1019" i="6"/>
  <c r="Q1020" i="6"/>
  <c r="X1020" i="6"/>
  <c r="Q1021" i="6"/>
  <c r="X1021" i="6"/>
  <c r="Q1022" i="6"/>
  <c r="X1022" i="6"/>
  <c r="Q1023" i="6"/>
  <c r="X1023" i="6"/>
  <c r="Q1024" i="6"/>
  <c r="X1024" i="6"/>
  <c r="Q1025" i="6"/>
  <c r="X1025" i="6"/>
  <c r="Q1026" i="6"/>
  <c r="X1026" i="6"/>
  <c r="Q1027" i="6"/>
  <c r="X1027" i="6"/>
  <c r="Q1028" i="6"/>
  <c r="X1028" i="6"/>
  <c r="Q1029" i="6"/>
  <c r="X1029" i="6"/>
  <c r="Q1030" i="6"/>
  <c r="X1030" i="6"/>
  <c r="Q1031" i="6"/>
  <c r="X1031" i="6"/>
  <c r="Q1032" i="6"/>
  <c r="X1032" i="6"/>
  <c r="Q1033" i="6"/>
  <c r="X1033" i="6"/>
  <c r="Q1034" i="6"/>
  <c r="X1034" i="6"/>
  <c r="Q1035" i="6"/>
  <c r="X1035" i="6"/>
  <c r="Q1036" i="6"/>
  <c r="X1036" i="6"/>
  <c r="Q1037" i="6"/>
  <c r="X1037" i="6"/>
  <c r="Q1038" i="6"/>
  <c r="X1038" i="6"/>
  <c r="Q1039" i="6"/>
  <c r="X1039" i="6"/>
  <c r="Q1040" i="6"/>
  <c r="X1040" i="6"/>
  <c r="Q1041" i="6"/>
  <c r="X1041" i="6"/>
  <c r="Q1042" i="6"/>
  <c r="X1042" i="6"/>
  <c r="Q1043" i="6"/>
  <c r="X1043" i="6"/>
  <c r="Q1044" i="6"/>
  <c r="X1044" i="6"/>
  <c r="Q1045" i="6"/>
  <c r="X1045" i="6"/>
  <c r="Q1046" i="6"/>
  <c r="X1046" i="6"/>
  <c r="Q1047" i="6"/>
  <c r="X1047" i="6"/>
  <c r="Q1048" i="6"/>
  <c r="X1048" i="6"/>
  <c r="Q1049" i="6"/>
  <c r="X1049" i="6"/>
  <c r="Q1050" i="6"/>
  <c r="X1050" i="6"/>
  <c r="Q1051" i="6"/>
  <c r="X1051" i="6"/>
  <c r="Q1052" i="6"/>
  <c r="X1052" i="6"/>
  <c r="Q1053" i="6"/>
  <c r="X1053" i="6"/>
  <c r="Q1054" i="6"/>
  <c r="X1054" i="6"/>
  <c r="Q1055" i="6"/>
  <c r="X1055" i="6"/>
  <c r="Q1056" i="6"/>
  <c r="X1056" i="6"/>
  <c r="Q1057" i="6"/>
  <c r="X1057" i="6"/>
  <c r="Q1058" i="6"/>
  <c r="X1058" i="6"/>
  <c r="Q1059" i="6"/>
  <c r="X1059" i="6"/>
  <c r="Q1060" i="6"/>
  <c r="X1060" i="6"/>
  <c r="Q1061" i="6"/>
  <c r="X1061" i="6"/>
  <c r="Q1062" i="6"/>
  <c r="X1062" i="6"/>
  <c r="Q1063" i="6"/>
  <c r="X1063" i="6"/>
  <c r="Q1064" i="6"/>
  <c r="X1064" i="6"/>
  <c r="Q1065" i="6"/>
  <c r="X1065" i="6"/>
  <c r="Q1066" i="6"/>
  <c r="X1066" i="6"/>
  <c r="Q1067" i="6"/>
  <c r="X1067" i="6"/>
  <c r="Q1068" i="6"/>
  <c r="X1068" i="6"/>
  <c r="Q1069" i="6"/>
  <c r="X1069" i="6"/>
  <c r="Q1070" i="6"/>
  <c r="X1070" i="6"/>
  <c r="Q1071" i="6"/>
  <c r="X1071" i="6"/>
  <c r="Q1072" i="6"/>
  <c r="X1072" i="6"/>
  <c r="Q1073" i="6"/>
  <c r="X1073" i="6"/>
  <c r="Q1074" i="6"/>
  <c r="X1074" i="6"/>
  <c r="Q1075" i="6"/>
  <c r="X1075" i="6"/>
  <c r="Q1076" i="6"/>
  <c r="X1076" i="6"/>
  <c r="Q1077" i="6"/>
  <c r="X1077" i="6"/>
  <c r="Q1078" i="6"/>
  <c r="X1078" i="6"/>
  <c r="Q1079" i="6"/>
  <c r="X1079" i="6"/>
  <c r="Q1080" i="6"/>
  <c r="X1080" i="6"/>
  <c r="Q1081" i="6"/>
  <c r="X1081" i="6"/>
  <c r="Q1082" i="6"/>
  <c r="X1082" i="6"/>
  <c r="Q1083" i="6"/>
  <c r="X1083" i="6"/>
  <c r="Q1084" i="6"/>
  <c r="X1084" i="6"/>
  <c r="Q1085" i="6"/>
  <c r="X1085" i="6"/>
  <c r="Q1086" i="6"/>
  <c r="X1086" i="6"/>
  <c r="Q1087" i="6"/>
  <c r="X1087" i="6"/>
  <c r="Q1088" i="6"/>
  <c r="X1088" i="6"/>
  <c r="Q1089" i="6"/>
  <c r="X1089" i="6"/>
  <c r="Q1090" i="6"/>
  <c r="X1090" i="6"/>
  <c r="Q1091" i="6"/>
  <c r="X1091" i="6"/>
  <c r="Q1092" i="6"/>
  <c r="X1092" i="6"/>
  <c r="Q1093" i="6"/>
  <c r="X1093" i="6"/>
  <c r="Q1094" i="6"/>
  <c r="X1094" i="6"/>
  <c r="Q1095" i="6"/>
  <c r="X1095" i="6"/>
  <c r="Q1096" i="6"/>
  <c r="X1096" i="6"/>
  <c r="Q1097" i="6"/>
  <c r="X1097" i="6"/>
  <c r="Q1098" i="6"/>
  <c r="X1098" i="6"/>
  <c r="Q1099" i="6"/>
  <c r="X1099" i="6"/>
  <c r="Q1100" i="6"/>
  <c r="X1100" i="6"/>
  <c r="Q1101" i="6"/>
  <c r="X1101" i="6"/>
  <c r="Q1102" i="6"/>
  <c r="X1102" i="6"/>
  <c r="Q1103" i="6"/>
  <c r="X1103" i="6"/>
  <c r="Q1104" i="6"/>
  <c r="X1104" i="6"/>
  <c r="Q1105" i="6"/>
  <c r="X1105" i="6"/>
  <c r="Q1106" i="6"/>
  <c r="X1106" i="6"/>
  <c r="Q1107" i="6"/>
  <c r="X1107" i="6"/>
  <c r="Q1108" i="6"/>
  <c r="X1108" i="6"/>
  <c r="Q1109" i="6"/>
  <c r="X1109" i="6"/>
  <c r="Q1110" i="6"/>
  <c r="X1110" i="6"/>
  <c r="Q1111" i="6"/>
  <c r="X1111" i="6"/>
  <c r="Q1112" i="6"/>
  <c r="X1112" i="6"/>
  <c r="Q1113" i="6"/>
  <c r="X1113" i="6"/>
  <c r="Q1114" i="6"/>
  <c r="X1114" i="6"/>
  <c r="Q1115" i="6"/>
  <c r="X1115" i="6"/>
  <c r="Q1116" i="6"/>
  <c r="X1116" i="6"/>
  <c r="Q1117" i="6"/>
  <c r="X1117" i="6"/>
  <c r="Q1118" i="6"/>
  <c r="X1118" i="6"/>
  <c r="Q1119" i="6"/>
  <c r="X1119" i="6"/>
  <c r="Q1120" i="6"/>
  <c r="X1120" i="6"/>
  <c r="Q1121" i="6"/>
  <c r="X1121" i="6"/>
  <c r="Q1122" i="6"/>
  <c r="X1122" i="6"/>
  <c r="Q1123" i="6"/>
  <c r="X1123" i="6"/>
  <c r="Q1124" i="6"/>
  <c r="X1124" i="6"/>
  <c r="Q1125" i="6"/>
  <c r="X1125" i="6"/>
  <c r="Q1126" i="6"/>
  <c r="X1126" i="6"/>
  <c r="Q1127" i="6"/>
  <c r="X1127" i="6"/>
  <c r="Q1128" i="6"/>
  <c r="X1128" i="6"/>
  <c r="Q1129" i="6"/>
  <c r="X1129" i="6"/>
  <c r="Q1130" i="6"/>
  <c r="X1130" i="6"/>
  <c r="Q1131" i="6"/>
  <c r="X1131" i="6"/>
  <c r="Q1132" i="6"/>
  <c r="X1132" i="6"/>
  <c r="Q1133" i="6"/>
  <c r="X1133" i="6"/>
  <c r="Q1134" i="6"/>
  <c r="X1134" i="6"/>
  <c r="Q1135" i="6"/>
  <c r="X1135" i="6"/>
  <c r="Q1136" i="6"/>
  <c r="X1136" i="6"/>
  <c r="Q1137" i="6"/>
  <c r="X1137" i="6"/>
  <c r="Q1138" i="6"/>
  <c r="X1138" i="6"/>
  <c r="Q1139" i="6"/>
  <c r="X1139" i="6"/>
  <c r="Q1140" i="6"/>
  <c r="X1140" i="6"/>
  <c r="Q1141" i="6"/>
  <c r="X1141" i="6"/>
  <c r="Q1142" i="6"/>
  <c r="X1142" i="6"/>
  <c r="Q1143" i="6"/>
  <c r="X1143" i="6"/>
  <c r="Q1144" i="6"/>
  <c r="X1144" i="6"/>
  <c r="Q1145" i="6"/>
  <c r="X1145" i="6"/>
  <c r="Q1146" i="6"/>
  <c r="X1146" i="6"/>
  <c r="Q1147" i="6"/>
  <c r="X1147" i="6"/>
  <c r="Q1148" i="6"/>
  <c r="X1148" i="6"/>
  <c r="Q1149" i="6"/>
  <c r="X1149" i="6"/>
  <c r="Q1150" i="6"/>
  <c r="X1150" i="6"/>
  <c r="Q1151" i="6"/>
  <c r="X1151" i="6"/>
  <c r="Q1152" i="6"/>
  <c r="X1152" i="6"/>
  <c r="Q1153" i="6"/>
  <c r="X1153" i="6"/>
  <c r="Q1154" i="6"/>
  <c r="X1154" i="6"/>
  <c r="Q1155" i="6"/>
  <c r="X1155" i="6"/>
  <c r="Q1156" i="6"/>
  <c r="X1156" i="6"/>
  <c r="Q1157" i="6"/>
  <c r="X1157" i="6"/>
  <c r="Q1158" i="6"/>
  <c r="X1158" i="6"/>
  <c r="Q1159" i="6"/>
  <c r="X1159" i="6"/>
  <c r="Q1160" i="6"/>
  <c r="X1160" i="6"/>
  <c r="Q1161" i="6"/>
  <c r="X1161" i="6"/>
  <c r="Q1162" i="6"/>
  <c r="X1162" i="6"/>
  <c r="Q1163" i="6"/>
  <c r="X1163" i="6"/>
  <c r="Q1164" i="6"/>
  <c r="X1164" i="6"/>
  <c r="Q1165" i="6"/>
  <c r="X1165" i="6"/>
  <c r="Q1166" i="6"/>
  <c r="X1166" i="6"/>
  <c r="Q1167" i="6"/>
  <c r="X1167" i="6"/>
  <c r="Q1168" i="6"/>
  <c r="X1168" i="6"/>
  <c r="Q1169" i="6"/>
  <c r="X1169" i="6"/>
  <c r="Q1170" i="6"/>
  <c r="X1170" i="6"/>
  <c r="Q1171" i="6"/>
  <c r="X1171" i="6"/>
  <c r="Q1172" i="6"/>
  <c r="X1172" i="6"/>
  <c r="Q1173" i="6"/>
  <c r="X1173" i="6"/>
  <c r="Q1174" i="6"/>
  <c r="X1174" i="6"/>
  <c r="Q1175" i="6"/>
  <c r="X1175" i="6"/>
  <c r="Q1176" i="6"/>
  <c r="X1176" i="6"/>
  <c r="Q1177" i="6"/>
  <c r="X1177" i="6"/>
  <c r="Q1178" i="6"/>
  <c r="X1178" i="6"/>
  <c r="Q1179" i="6"/>
  <c r="X1179" i="6"/>
  <c r="Q1180" i="6"/>
  <c r="X1180" i="6"/>
  <c r="Q1181" i="6"/>
  <c r="X1181" i="6"/>
  <c r="Q1182" i="6"/>
  <c r="X1182" i="6"/>
  <c r="Q1183" i="6"/>
  <c r="X1183" i="6"/>
  <c r="Q1184" i="6"/>
  <c r="X1184" i="6"/>
  <c r="Q1185" i="6"/>
  <c r="X1185" i="6"/>
  <c r="Q1186" i="6"/>
  <c r="X1186" i="6"/>
  <c r="Q1187" i="6"/>
  <c r="X1187" i="6"/>
  <c r="Q1188" i="6"/>
  <c r="X1188" i="6"/>
  <c r="Q1189" i="6"/>
  <c r="X1189" i="6"/>
  <c r="Q1190" i="6"/>
  <c r="X1190" i="6"/>
  <c r="Q1191" i="6"/>
  <c r="X1191" i="6"/>
  <c r="Q1192" i="6"/>
  <c r="X1192" i="6"/>
  <c r="Q1193" i="6"/>
  <c r="X1193" i="6"/>
  <c r="Q1194" i="6"/>
  <c r="X1194" i="6"/>
  <c r="Q1195" i="6"/>
  <c r="X1195" i="6"/>
  <c r="Q1196" i="6"/>
  <c r="X1196" i="6"/>
  <c r="Q1197" i="6"/>
  <c r="X1197" i="6"/>
  <c r="Q1198" i="6"/>
  <c r="X1198" i="6"/>
  <c r="Q1199" i="6"/>
  <c r="X1199" i="6"/>
  <c r="Q1200" i="6"/>
  <c r="X1200" i="6"/>
  <c r="W86" i="6"/>
  <c r="W87" i="6"/>
  <c r="W88" i="6"/>
  <c r="W89" i="6"/>
  <c r="W90" i="6"/>
  <c r="W91" i="6"/>
  <c r="W92" i="6"/>
  <c r="W93" i="6"/>
  <c r="W94" i="6"/>
  <c r="W1" i="6"/>
  <c r="W2" i="6"/>
  <c r="W3" i="6"/>
  <c r="W4" i="6"/>
  <c r="W5" i="6"/>
  <c r="W6" i="6"/>
  <c r="W7" i="6"/>
  <c r="W8" i="6"/>
  <c r="W9" i="6"/>
  <c r="W10" i="6"/>
  <c r="W11" i="6"/>
  <c r="W12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13" i="6"/>
  <c r="W14" i="6"/>
  <c r="W15" i="6"/>
  <c r="W16" i="6"/>
  <c r="W17" i="6"/>
  <c r="W18" i="6"/>
  <c r="W19" i="6"/>
  <c r="W20" i="6"/>
  <c r="W21" i="6"/>
  <c r="W22" i="6"/>
  <c r="W23" i="6"/>
  <c r="W24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95" i="6"/>
  <c r="W96" i="6"/>
  <c r="W97" i="6"/>
  <c r="W98" i="6"/>
  <c r="W99" i="6"/>
  <c r="W100" i="6"/>
  <c r="W101" i="6"/>
  <c r="W102" i="6"/>
  <c r="W103" i="6"/>
  <c r="W10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25" i="6"/>
  <c r="W26" i="6"/>
  <c r="W27" i="6"/>
  <c r="W28" i="6"/>
  <c r="W29" i="6"/>
  <c r="W30" i="6"/>
  <c r="W31" i="6"/>
  <c r="W32" i="6"/>
  <c r="W33" i="6"/>
  <c r="W34" i="6"/>
  <c r="W35" i="6"/>
  <c r="W36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37" i="6"/>
  <c r="W38" i="6"/>
  <c r="W39" i="6"/>
  <c r="W40" i="6"/>
  <c r="W41" i="6"/>
  <c r="W42" i="6"/>
  <c r="W43" i="6"/>
  <c r="W44" i="6"/>
  <c r="W45" i="6"/>
  <c r="W46" i="6"/>
  <c r="W47" i="6"/>
  <c r="W48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9" i="6"/>
  <c r="W50" i="6"/>
  <c r="W51" i="6"/>
  <c r="W52" i="6"/>
  <c r="W53" i="6"/>
  <c r="W54" i="6"/>
  <c r="W55" i="6"/>
  <c r="W56" i="6"/>
  <c r="W57" i="6"/>
  <c r="W58" i="6"/>
  <c r="W59" i="6"/>
  <c r="W60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61" i="6"/>
  <c r="W62" i="6"/>
  <c r="W63" i="6"/>
  <c r="W64" i="6"/>
  <c r="W65" i="6"/>
  <c r="W66" i="6"/>
  <c r="W67" i="6"/>
  <c r="W68" i="6"/>
  <c r="W69" i="6"/>
  <c r="W70" i="6"/>
  <c r="W71" i="6"/>
  <c r="W72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73" i="6"/>
  <c r="W74" i="6"/>
  <c r="W75" i="6"/>
  <c r="W76" i="6"/>
  <c r="W77" i="6"/>
  <c r="W78" i="6"/>
  <c r="W79" i="6"/>
  <c r="W80" i="6"/>
  <c r="W81" i="6"/>
  <c r="W82" i="6"/>
  <c r="W83" i="6"/>
  <c r="W84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W1162" i="6"/>
  <c r="W1163" i="6"/>
  <c r="W1164" i="6"/>
  <c r="W1165" i="6"/>
  <c r="W1166" i="6"/>
  <c r="W1167" i="6"/>
  <c r="W1168" i="6"/>
  <c r="W1169" i="6"/>
  <c r="W1170" i="6"/>
  <c r="W1171" i="6"/>
  <c r="W1172" i="6"/>
  <c r="W1173" i="6"/>
  <c r="W1174" i="6"/>
  <c r="W1175" i="6"/>
  <c r="W1176" i="6"/>
  <c r="W1177" i="6"/>
  <c r="W1178" i="6"/>
  <c r="W1179" i="6"/>
  <c r="W1180" i="6"/>
  <c r="W1181" i="6"/>
  <c r="W1182" i="6"/>
  <c r="W1183" i="6"/>
  <c r="W1184" i="6"/>
  <c r="W1185" i="6"/>
  <c r="W1186" i="6"/>
  <c r="W1187" i="6"/>
  <c r="W1188" i="6"/>
  <c r="W1189" i="6"/>
  <c r="W1190" i="6"/>
  <c r="W1191" i="6"/>
  <c r="W1192" i="6"/>
  <c r="W1193" i="6"/>
  <c r="W1194" i="6"/>
  <c r="W1195" i="6"/>
  <c r="W1196" i="6"/>
  <c r="W1197" i="6"/>
  <c r="W1198" i="6"/>
  <c r="W1199" i="6"/>
  <c r="W1200" i="6"/>
  <c r="V86" i="6"/>
  <c r="V87" i="6"/>
  <c r="V88" i="6"/>
  <c r="V89" i="6"/>
  <c r="V90" i="6"/>
  <c r="V91" i="6"/>
  <c r="V92" i="6"/>
  <c r="V93" i="6"/>
  <c r="V94" i="6"/>
  <c r="V1" i="6"/>
  <c r="V2" i="6"/>
  <c r="V3" i="6"/>
  <c r="V4" i="6"/>
  <c r="V5" i="6"/>
  <c r="V6" i="6"/>
  <c r="V7" i="6"/>
  <c r="V8" i="6"/>
  <c r="V9" i="6"/>
  <c r="V10" i="6"/>
  <c r="V11" i="6"/>
  <c r="V12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13" i="6"/>
  <c r="V14" i="6"/>
  <c r="V15" i="6"/>
  <c r="V16" i="6"/>
  <c r="V17" i="6"/>
  <c r="V18" i="6"/>
  <c r="V19" i="6"/>
  <c r="V20" i="6"/>
  <c r="V21" i="6"/>
  <c r="V22" i="6"/>
  <c r="V23" i="6"/>
  <c r="V24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95" i="6"/>
  <c r="V96" i="6"/>
  <c r="V97" i="6"/>
  <c r="V98" i="6"/>
  <c r="V99" i="6"/>
  <c r="V100" i="6"/>
  <c r="V101" i="6"/>
  <c r="V102" i="6"/>
  <c r="V103" i="6"/>
  <c r="V10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25" i="6"/>
  <c r="V26" i="6"/>
  <c r="V27" i="6"/>
  <c r="V28" i="6"/>
  <c r="V29" i="6"/>
  <c r="V30" i="6"/>
  <c r="V31" i="6"/>
  <c r="V32" i="6"/>
  <c r="V33" i="6"/>
  <c r="V34" i="6"/>
  <c r="V35" i="6"/>
  <c r="V36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37" i="6"/>
  <c r="V38" i="6"/>
  <c r="V39" i="6"/>
  <c r="V40" i="6"/>
  <c r="V41" i="6"/>
  <c r="V42" i="6"/>
  <c r="V43" i="6"/>
  <c r="V44" i="6"/>
  <c r="V45" i="6"/>
  <c r="V46" i="6"/>
  <c r="V47" i="6"/>
  <c r="V48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9" i="6"/>
  <c r="V50" i="6"/>
  <c r="V51" i="6"/>
  <c r="V52" i="6"/>
  <c r="V53" i="6"/>
  <c r="V54" i="6"/>
  <c r="V55" i="6"/>
  <c r="V56" i="6"/>
  <c r="V57" i="6"/>
  <c r="V58" i="6"/>
  <c r="V59" i="6"/>
  <c r="V60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61" i="6"/>
  <c r="V62" i="6"/>
  <c r="V63" i="6"/>
  <c r="V64" i="6"/>
  <c r="V65" i="6"/>
  <c r="V66" i="6"/>
  <c r="V67" i="6"/>
  <c r="V68" i="6"/>
  <c r="V69" i="6"/>
  <c r="V70" i="6"/>
  <c r="V71" i="6"/>
  <c r="V72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73" i="6"/>
  <c r="V74" i="6"/>
  <c r="V75" i="6"/>
  <c r="V76" i="6"/>
  <c r="V77" i="6"/>
  <c r="V78" i="6"/>
  <c r="V79" i="6"/>
  <c r="V80" i="6"/>
  <c r="V81" i="6"/>
  <c r="V82" i="6"/>
  <c r="V83" i="6"/>
  <c r="V84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V1162" i="6"/>
  <c r="V1163" i="6"/>
  <c r="V1164" i="6"/>
  <c r="V1165" i="6"/>
  <c r="V1166" i="6"/>
  <c r="V1167" i="6"/>
  <c r="V1168" i="6"/>
  <c r="V1169" i="6"/>
  <c r="V1170" i="6"/>
  <c r="V1171" i="6"/>
  <c r="V1172" i="6"/>
  <c r="V1173" i="6"/>
  <c r="V1174" i="6"/>
  <c r="V1175" i="6"/>
  <c r="V1176" i="6"/>
  <c r="V1177" i="6"/>
  <c r="V1178" i="6"/>
  <c r="V1179" i="6"/>
  <c r="V1180" i="6"/>
  <c r="V1181" i="6"/>
  <c r="V1182" i="6"/>
  <c r="V1183" i="6"/>
  <c r="V1184" i="6"/>
  <c r="V1185" i="6"/>
  <c r="V1186" i="6"/>
  <c r="V1187" i="6"/>
  <c r="V1188" i="6"/>
  <c r="V1189" i="6"/>
  <c r="V1190" i="6"/>
  <c r="V1191" i="6"/>
  <c r="V1192" i="6"/>
  <c r="V1193" i="6"/>
  <c r="V1194" i="6"/>
  <c r="V1195" i="6"/>
  <c r="V1196" i="6"/>
  <c r="V1197" i="6"/>
  <c r="V1198" i="6"/>
  <c r="V1199" i="6"/>
  <c r="V1200" i="6"/>
  <c r="Q85" i="6"/>
  <c r="U86" i="6"/>
  <c r="U87" i="6"/>
  <c r="U88" i="6"/>
  <c r="U89" i="6"/>
  <c r="U90" i="6"/>
  <c r="U91" i="6"/>
  <c r="U92" i="6"/>
  <c r="U93" i="6"/>
  <c r="U94" i="6"/>
  <c r="U1" i="6"/>
  <c r="U2" i="6"/>
  <c r="U3" i="6"/>
  <c r="U4" i="6"/>
  <c r="U5" i="6"/>
  <c r="U6" i="6"/>
  <c r="U7" i="6"/>
  <c r="U8" i="6"/>
  <c r="U9" i="6"/>
  <c r="U10" i="6"/>
  <c r="U11" i="6"/>
  <c r="U12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13" i="6"/>
  <c r="U14" i="6"/>
  <c r="U15" i="6"/>
  <c r="U16" i="6"/>
  <c r="U17" i="6"/>
  <c r="U18" i="6"/>
  <c r="U19" i="6"/>
  <c r="U20" i="6"/>
  <c r="U21" i="6"/>
  <c r="U22" i="6"/>
  <c r="U23" i="6"/>
  <c r="U24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95" i="6"/>
  <c r="U96" i="6"/>
  <c r="U97" i="6"/>
  <c r="U98" i="6"/>
  <c r="U99" i="6"/>
  <c r="U100" i="6"/>
  <c r="U101" i="6"/>
  <c r="U102" i="6"/>
  <c r="U103" i="6"/>
  <c r="U10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25" i="6"/>
  <c r="U26" i="6"/>
  <c r="U27" i="6"/>
  <c r="U28" i="6"/>
  <c r="U29" i="6"/>
  <c r="U30" i="6"/>
  <c r="U31" i="6"/>
  <c r="U32" i="6"/>
  <c r="U33" i="6"/>
  <c r="U34" i="6"/>
  <c r="U35" i="6"/>
  <c r="U36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37" i="6"/>
  <c r="U38" i="6"/>
  <c r="U39" i="6"/>
  <c r="U40" i="6"/>
  <c r="U41" i="6"/>
  <c r="U42" i="6"/>
  <c r="U43" i="6"/>
  <c r="U44" i="6"/>
  <c r="U45" i="6"/>
  <c r="U46" i="6"/>
  <c r="U47" i="6"/>
  <c r="U48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9" i="6"/>
  <c r="U50" i="6"/>
  <c r="U51" i="6"/>
  <c r="U52" i="6"/>
  <c r="U53" i="6"/>
  <c r="U54" i="6"/>
  <c r="U55" i="6"/>
  <c r="U56" i="6"/>
  <c r="U57" i="6"/>
  <c r="U58" i="6"/>
  <c r="U59" i="6"/>
  <c r="U60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61" i="6"/>
  <c r="U62" i="6"/>
  <c r="U63" i="6"/>
  <c r="U64" i="6"/>
  <c r="U65" i="6"/>
  <c r="U66" i="6"/>
  <c r="U67" i="6"/>
  <c r="U68" i="6"/>
  <c r="U69" i="6"/>
  <c r="U70" i="6"/>
  <c r="U71" i="6"/>
  <c r="U72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73" i="6"/>
  <c r="U74" i="6"/>
  <c r="U75" i="6"/>
  <c r="U76" i="6"/>
  <c r="U77" i="6"/>
  <c r="U78" i="6"/>
  <c r="U79" i="6"/>
  <c r="U80" i="6"/>
  <c r="U81" i="6"/>
  <c r="U82" i="6"/>
  <c r="U83" i="6"/>
  <c r="U84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2" i="6"/>
  <c r="U1093" i="6"/>
  <c r="U1094" i="6"/>
  <c r="U1095" i="6"/>
  <c r="U1096" i="6"/>
  <c r="U1097" i="6"/>
  <c r="U1098" i="6"/>
  <c r="U1099" i="6"/>
  <c r="U1100" i="6"/>
  <c r="U1101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16" i="6"/>
  <c r="U1117" i="6"/>
  <c r="U1118" i="6"/>
  <c r="U1119" i="6"/>
  <c r="U1120" i="6"/>
  <c r="U1121" i="6"/>
  <c r="U1122" i="6"/>
  <c r="U1123" i="6"/>
  <c r="U1124" i="6"/>
  <c r="U1125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U1141" i="6"/>
  <c r="U1142" i="6"/>
  <c r="U1143" i="6"/>
  <c r="U1144" i="6"/>
  <c r="U1145" i="6"/>
  <c r="U1146" i="6"/>
  <c r="U1147" i="6"/>
  <c r="U1148" i="6"/>
  <c r="U1149" i="6"/>
  <c r="U1150" i="6"/>
  <c r="U1151" i="6"/>
  <c r="U1152" i="6"/>
  <c r="U1153" i="6"/>
  <c r="U1154" i="6"/>
  <c r="U1155" i="6"/>
  <c r="U1156" i="6"/>
  <c r="U1157" i="6"/>
  <c r="U1158" i="6"/>
  <c r="U1159" i="6"/>
  <c r="U1160" i="6"/>
  <c r="U1161" i="6"/>
  <c r="U1162" i="6"/>
  <c r="U1163" i="6"/>
  <c r="U1164" i="6"/>
  <c r="U1165" i="6"/>
  <c r="U1166" i="6"/>
  <c r="U1167" i="6"/>
  <c r="U1168" i="6"/>
  <c r="U1169" i="6"/>
  <c r="U1170" i="6"/>
  <c r="U1171" i="6"/>
  <c r="U1172" i="6"/>
  <c r="U1173" i="6"/>
  <c r="U1174" i="6"/>
  <c r="U1175" i="6"/>
  <c r="U1176" i="6"/>
  <c r="U1177" i="6"/>
  <c r="U1178" i="6"/>
  <c r="U1179" i="6"/>
  <c r="U1180" i="6"/>
  <c r="U1181" i="6"/>
  <c r="U1182" i="6"/>
  <c r="U1183" i="6"/>
  <c r="U1184" i="6"/>
  <c r="U1185" i="6"/>
  <c r="U1186" i="6"/>
  <c r="U1187" i="6"/>
  <c r="U1188" i="6"/>
  <c r="U1189" i="6"/>
  <c r="U1190" i="6"/>
  <c r="U1191" i="6"/>
  <c r="U1192" i="6"/>
  <c r="U1193" i="6"/>
  <c r="U1194" i="6"/>
  <c r="U1195" i="6"/>
  <c r="U1196" i="6"/>
  <c r="U1197" i="6"/>
  <c r="U1198" i="6"/>
  <c r="U1199" i="6"/>
  <c r="U1200" i="6"/>
  <c r="T86" i="6"/>
  <c r="T87" i="6"/>
  <c r="T88" i="6"/>
  <c r="T89" i="6"/>
  <c r="T90" i="6"/>
  <c r="T91" i="6"/>
  <c r="T92" i="6"/>
  <c r="T93" i="6"/>
  <c r="T94" i="6"/>
  <c r="T1" i="6"/>
  <c r="T2" i="6"/>
  <c r="T3" i="6"/>
  <c r="T4" i="6"/>
  <c r="T5" i="6"/>
  <c r="T6" i="6"/>
  <c r="T7" i="6"/>
  <c r="T8" i="6"/>
  <c r="T9" i="6"/>
  <c r="T10" i="6"/>
  <c r="T11" i="6"/>
  <c r="T12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13" i="6"/>
  <c r="T14" i="6"/>
  <c r="T15" i="6"/>
  <c r="T16" i="6"/>
  <c r="T17" i="6"/>
  <c r="T18" i="6"/>
  <c r="T19" i="6"/>
  <c r="T20" i="6"/>
  <c r="T21" i="6"/>
  <c r="T22" i="6"/>
  <c r="T23" i="6"/>
  <c r="T24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95" i="6"/>
  <c r="T96" i="6"/>
  <c r="T97" i="6"/>
  <c r="T98" i="6"/>
  <c r="T99" i="6"/>
  <c r="T100" i="6"/>
  <c r="T101" i="6"/>
  <c r="T102" i="6"/>
  <c r="T103" i="6"/>
  <c r="T10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25" i="6"/>
  <c r="T26" i="6"/>
  <c r="T27" i="6"/>
  <c r="T28" i="6"/>
  <c r="T29" i="6"/>
  <c r="T30" i="6"/>
  <c r="T31" i="6"/>
  <c r="T32" i="6"/>
  <c r="T33" i="6"/>
  <c r="T34" i="6"/>
  <c r="T35" i="6"/>
  <c r="T36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37" i="6"/>
  <c r="T38" i="6"/>
  <c r="T39" i="6"/>
  <c r="T40" i="6"/>
  <c r="T41" i="6"/>
  <c r="T42" i="6"/>
  <c r="T43" i="6"/>
  <c r="T44" i="6"/>
  <c r="T45" i="6"/>
  <c r="T46" i="6"/>
  <c r="T47" i="6"/>
  <c r="T48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9" i="6"/>
  <c r="T50" i="6"/>
  <c r="T51" i="6"/>
  <c r="T52" i="6"/>
  <c r="T53" i="6"/>
  <c r="T54" i="6"/>
  <c r="T55" i="6"/>
  <c r="T56" i="6"/>
  <c r="T57" i="6"/>
  <c r="T58" i="6"/>
  <c r="T59" i="6"/>
  <c r="T60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61" i="6"/>
  <c r="T62" i="6"/>
  <c r="T63" i="6"/>
  <c r="T64" i="6"/>
  <c r="T65" i="6"/>
  <c r="T66" i="6"/>
  <c r="T67" i="6"/>
  <c r="T68" i="6"/>
  <c r="T69" i="6"/>
  <c r="T70" i="6"/>
  <c r="T71" i="6"/>
  <c r="T72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73" i="6"/>
  <c r="T74" i="6"/>
  <c r="T75" i="6"/>
  <c r="T76" i="6"/>
  <c r="T77" i="6"/>
  <c r="T78" i="6"/>
  <c r="T79" i="6"/>
  <c r="T80" i="6"/>
  <c r="T81" i="6"/>
  <c r="T82" i="6"/>
  <c r="T83" i="6"/>
  <c r="T84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162" i="6"/>
  <c r="T1163" i="6"/>
  <c r="T1164" i="6"/>
  <c r="T1165" i="6"/>
  <c r="T1166" i="6"/>
  <c r="T1167" i="6"/>
  <c r="T1168" i="6"/>
  <c r="T1169" i="6"/>
  <c r="T1170" i="6"/>
  <c r="T1171" i="6"/>
  <c r="T1172" i="6"/>
  <c r="T1173" i="6"/>
  <c r="T1174" i="6"/>
  <c r="T1175" i="6"/>
  <c r="T1176" i="6"/>
  <c r="T1177" i="6"/>
  <c r="T1178" i="6"/>
  <c r="T1179" i="6"/>
  <c r="T1180" i="6"/>
  <c r="T1181" i="6"/>
  <c r="T1182" i="6"/>
  <c r="T1183" i="6"/>
  <c r="T1184" i="6"/>
  <c r="T1185" i="6"/>
  <c r="T1186" i="6"/>
  <c r="T1187" i="6"/>
  <c r="T1188" i="6"/>
  <c r="T1189" i="6"/>
  <c r="T1190" i="6"/>
  <c r="T1191" i="6"/>
  <c r="T1192" i="6"/>
  <c r="T1193" i="6"/>
  <c r="T1194" i="6"/>
  <c r="T1195" i="6"/>
  <c r="T1196" i="6"/>
  <c r="T1197" i="6"/>
  <c r="T1198" i="6"/>
  <c r="T1199" i="6"/>
  <c r="T1200" i="6"/>
  <c r="AA85" i="6"/>
  <c r="S85" i="6"/>
  <c r="Z85" i="6"/>
  <c r="R85" i="6"/>
  <c r="Y85" i="6"/>
  <c r="X85" i="6"/>
  <c r="W85" i="6"/>
  <c r="V85" i="6"/>
  <c r="U85" i="6"/>
  <c r="T85" i="6"/>
</calcChain>
</file>

<file path=xl/sharedStrings.xml><?xml version="1.0" encoding="utf-8"?>
<sst xmlns="http://schemas.openxmlformats.org/spreadsheetml/2006/main" count="8564" uniqueCount="82">
  <si>
    <t>STORE_ID</t>
  </si>
  <si>
    <t>FAMILY_DESC</t>
  </si>
  <si>
    <t>YEAR</t>
  </si>
  <si>
    <t>MONTH</t>
  </si>
  <si>
    <t>SALES_UNITS</t>
  </si>
  <si>
    <t>SALES_TESP</t>
  </si>
  <si>
    <t>SALES_TISP</t>
  </si>
  <si>
    <t>GROSS_MARGIN</t>
  </si>
  <si>
    <t>SPACE</t>
  </si>
  <si>
    <t>NDSA</t>
  </si>
  <si>
    <t>TXNS</t>
  </si>
  <si>
    <t>FORMAT</t>
  </si>
  <si>
    <t>SUMOFPOPULATION</t>
  </si>
  <si>
    <t>TOTAL_SPACE</t>
  </si>
  <si>
    <t>TOTAL_TISP</t>
  </si>
  <si>
    <t>Basic Sun Preparations</t>
  </si>
  <si>
    <t>Convenience</t>
  </si>
  <si>
    <t>Chemist</t>
  </si>
  <si>
    <t>Destination</t>
  </si>
  <si>
    <t>Desp.</t>
  </si>
  <si>
    <t>Aggregate level</t>
  </si>
  <si>
    <t>NA</t>
  </si>
  <si>
    <t>Desp. Of the product family</t>
  </si>
  <si>
    <t>Year</t>
  </si>
  <si>
    <t>Month</t>
  </si>
  <si>
    <t>Unit sales</t>
  </si>
  <si>
    <t>Family/Store/Month</t>
  </si>
  <si>
    <t>Tax excluded sales</t>
  </si>
  <si>
    <t>GM</t>
  </si>
  <si>
    <t>Shelf space allotted</t>
  </si>
  <si>
    <t>Family/Store</t>
  </si>
  <si>
    <t>Non-dispensable trading area</t>
  </si>
  <si>
    <t>Store</t>
  </si>
  <si>
    <t>Store format</t>
  </si>
  <si>
    <t>Sum of population</t>
  </si>
  <si>
    <t>Total store space</t>
  </si>
  <si>
    <t>Total store TISP sales</t>
  </si>
  <si>
    <t>Region</t>
  </si>
  <si>
    <t>Region #</t>
  </si>
  <si>
    <t>Tax included sales</t>
  </si>
  <si>
    <t>Transaction ID</t>
  </si>
  <si>
    <t>BSP</t>
  </si>
  <si>
    <t>Avg_Price = SALES_TISP/SALES_UNITS</t>
  </si>
  <si>
    <t>Space_Yield = SALES_TISP/SPACE</t>
  </si>
  <si>
    <t>NDSA_Yield = SALES_TISP/NDSA</t>
  </si>
  <si>
    <t>LOG_TESP = LOG(SALES_TESP)</t>
  </si>
  <si>
    <t xml:space="preserve">LOG_Space = LOG(SPACE) </t>
  </si>
  <si>
    <t>LOG_NDSA = LOG(NDSA)</t>
  </si>
  <si>
    <t>LOG_Space_Yield = LOG(Space_Yield)</t>
  </si>
  <si>
    <t>Date = Date(Year,Month,1)</t>
  </si>
  <si>
    <t>LOG_NDSA_Yield = LOG(NDSA_Yield)</t>
  </si>
  <si>
    <t>LOG_TISP = LOG(SALES_TISP</t>
  </si>
  <si>
    <t>LOG_Price = LOG(Avg_Price)</t>
  </si>
  <si>
    <t>current date</t>
  </si>
  <si>
    <t>South</t>
  </si>
  <si>
    <t>Pacific</t>
  </si>
  <si>
    <t>Mid-Atlantic</t>
  </si>
  <si>
    <t>BSP Sun Preparations</t>
  </si>
  <si>
    <t>MONDAY</t>
  </si>
  <si>
    <t>TUESDAY</t>
  </si>
  <si>
    <t>WEDNESDAY</t>
  </si>
  <si>
    <t>THURSDAY</t>
  </si>
  <si>
    <t>FRIDAY</t>
  </si>
  <si>
    <t>SATURDAY</t>
  </si>
  <si>
    <t>SUNDAY</t>
  </si>
  <si>
    <t>Southeast</t>
  </si>
  <si>
    <t>Southwest</t>
  </si>
  <si>
    <t>New England</t>
  </si>
  <si>
    <t>Metric</t>
  </si>
  <si>
    <t>Total</t>
  </si>
  <si>
    <t>Average</t>
  </si>
  <si>
    <t>Max</t>
  </si>
  <si>
    <t>Min</t>
  </si>
  <si>
    <t xml:space="preserve">Cutoff value for highest 1% </t>
  </si>
  <si>
    <t xml:space="preserve">Cutoff value for lowest 1% </t>
  </si>
  <si>
    <t xml:space="preserve">count how many values are in the highest 1% </t>
  </si>
  <si>
    <t xml:space="preserve">count how many values are in the lowest 1% </t>
  </si>
  <si>
    <t>SALES_TISP CHARTING</t>
  </si>
  <si>
    <t>Row Labels</t>
  </si>
  <si>
    <t>Grand Total</t>
  </si>
  <si>
    <t>Sum of SALES_TISP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</si>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</sst>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skervill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18" fillId="0" borderId="0" xfId="0" applyFont="1"/>
    <xf numFmtId="0" fontId="18" fillId="0" borderId="0" xfId="0" applyFont="1" applyAlignment="1">
      <alignment horizontal="left" vertical="center"/>
    </xf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6" fillId="0" borderId="0" xfId="0" applyFont="1"/>
    <xf numFmtId="0" fontId="16" fillId="0" borderId="0" xfId="0" applyFont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0" xfId="0" applyNumberFormat="1" applyBorder="1"/>
    <xf numFmtId="1" fontId="0" fillId="0" borderId="10" xfId="0" applyNumberFormat="1" applyBorder="1"/>
    <xf numFmtId="164" fontId="0" fillId="0" borderId="0" xfId="0" applyNumberFormat="1" applyBorder="1"/>
    <xf numFmtId="1" fontId="0" fillId="0" borderId="12" xfId="0" applyNumberFormat="1" applyBorder="1"/>
    <xf numFmtId="0" fontId="0" fillId="0" borderId="11" xfId="0" applyNumberFormat="1" applyBorder="1"/>
    <xf numFmtId="0" fontId="16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la Erbay" refreshedDate="43277.693868171293" createdVersion="4" refreshedVersion="4" minRefreshableVersion="3" recordCount="1200">
  <cacheSource type="worksheet">
    <worksheetSource ref="B1:Q1201" sheet="Week1-Excel-DT1"/>
  </cacheSource>
  <cacheFields count="16">
    <cacheField name="STORE_ID" numFmtId="0">
      <sharedItems containsSemiMixedTypes="0" containsString="0" containsNumber="1" containsInteger="1" minValue="10" maxValue="6577"/>
    </cacheField>
    <cacheField name="FAMILY_DESC" numFmtId="0">
      <sharedItems/>
    </cacheField>
    <cacheField name="YEAR" numFmtId="0">
      <sharedItems containsSemiMixedTypes="0" containsString="0" containsNumber="1" containsInteger="1" minValue="2007" maxValue="2007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2"/>
        <n v="10"/>
        <n v="11"/>
      </sharedItems>
    </cacheField>
    <cacheField name="SALES_UNITS" numFmtId="0">
      <sharedItems containsSemiMixedTypes="0" containsString="0" containsNumber="1" containsInteger="1" minValue="10" maxValue="989"/>
    </cacheField>
    <cacheField name="SALES_TESP" numFmtId="0">
      <sharedItems containsSemiMixedTypes="0" containsString="0" containsNumber="1" minValue="36.83" maxValue="3909.89"/>
    </cacheField>
    <cacheField name="SALES_TISP" numFmtId="0">
      <sharedItems containsSemiMixedTypes="0" containsString="0" containsNumber="1" minValue="43.28" maxValue="4594.17" count="1195">
        <n v="1472.53"/>
        <n v="1356.44"/>
        <n v="1262.1300000000001"/>
        <n v="1416.68"/>
        <n v="3266.26"/>
        <n v="3314.06"/>
        <n v="2099.41"/>
        <n v="2594.9699999999998"/>
        <n v="3953.16"/>
        <n v="3089.03"/>
        <n v="318.16000000000003"/>
        <n v="153.96"/>
        <n v="163.1"/>
        <n v="379.96"/>
        <n v="809.43"/>
        <n v="722.04"/>
        <n v="514.08000000000004"/>
        <n v="715.85"/>
        <n v="1030.02"/>
        <n v="2106.39"/>
        <n v="1237.24"/>
        <n v="407.52"/>
        <n v="2726.31"/>
        <n v="2300.44"/>
        <n v="1901.59"/>
        <n v="2883.43"/>
        <n v="646.59"/>
        <n v="564.94000000000005"/>
        <n v="640.36"/>
        <n v="1056.24"/>
        <n v="1221.6300000000001"/>
        <n v="1957.87"/>
        <n v="1112.3499999999999"/>
        <n v="1393.5"/>
        <n v="1665.93"/>
        <n v="3197.68"/>
        <n v="2284.6799999999998"/>
        <n v="1103.0999999999999"/>
        <n v="385.6"/>
        <n v="382.11"/>
        <n v="517.52"/>
        <n v="429.95"/>
        <n v="811.4"/>
        <n v="1086.4100000000001"/>
        <n v="688.03"/>
        <n v="1018.28"/>
        <n v="1396.6"/>
        <n v="2596.44"/>
        <n v="1972.9"/>
        <n v="1061.27"/>
        <n v="477.97"/>
        <n v="382.54"/>
        <n v="382.07"/>
        <n v="652.88"/>
        <n v="1365.86"/>
        <n v="1385.59"/>
        <n v="898.47"/>
        <n v="1017.13"/>
        <n v="1684.67"/>
        <n v="3791.04"/>
        <n v="2382.31"/>
        <n v="1287.67"/>
        <n v="1210.3"/>
        <n v="977.47"/>
        <n v="1387.18"/>
        <n v="1766.3"/>
        <n v="3052.1"/>
        <n v="2094.9"/>
        <n v="1813.5"/>
        <n v="2861.48"/>
        <n v="2953.62"/>
        <n v="393.51"/>
        <n v="366.9"/>
        <n v="136.13999999999999"/>
        <n v="438.36"/>
        <n v="771.16"/>
        <n v="727.98"/>
        <n v="564.75"/>
        <n v="681.25"/>
        <n v="1056.9100000000001"/>
        <n v="2112.09"/>
        <n v="1337.41"/>
        <n v="633.36"/>
        <n v="438.79"/>
        <n v="221.38"/>
        <n v="276.89999999999998"/>
        <n v="369.42"/>
        <n v="831.26"/>
        <n v="930.04"/>
        <n v="676.28"/>
        <n v="677.13"/>
        <n v="992.04"/>
        <n v="2084.9699999999998"/>
        <n v="1498.53"/>
        <n v="811.29"/>
        <n v="240.85"/>
        <n v="202.64"/>
        <n v="197.55"/>
        <n v="359.44"/>
        <n v="594.98"/>
        <n v="784.91"/>
        <n v="625.98"/>
        <n v="528.21"/>
        <n v="626.80999999999995"/>
        <n v="2002.37"/>
        <n v="1377.65"/>
        <n v="545.12"/>
        <n v="2177.7399999999998"/>
        <n v="1673.44"/>
        <n v="1763.95"/>
        <n v="2409.7800000000002"/>
        <n v="3265.31"/>
        <n v="3416.39"/>
        <n v="2708.42"/>
        <n v="3152.99"/>
        <n v="3136.37"/>
        <n v="467.72"/>
        <n v="198.59"/>
        <n v="387.35"/>
        <n v="492.28"/>
        <n v="857.54"/>
        <n v="1094.1600000000001"/>
        <n v="618.91999999999996"/>
        <n v="748.37"/>
        <n v="820.05"/>
        <n v="2053.1799999999998"/>
        <n v="1712.9"/>
        <n v="695.46"/>
        <n v="506.94"/>
        <n v="399.21"/>
        <n v="590.75"/>
        <n v="467.91"/>
        <n v="1280.24"/>
        <n v="1474.23"/>
        <n v="796.23"/>
        <n v="865.48"/>
        <n v="1242.51"/>
        <n v="3527.47"/>
        <n v="2167.73"/>
        <n v="1187.1300000000001"/>
        <n v="2328.15"/>
        <n v="1703.72"/>
        <n v="1647.64"/>
        <n v="2317.1799999999998"/>
        <n v="2515.92"/>
        <n v="2861.67"/>
        <n v="1929.65"/>
        <n v="2410.5300000000002"/>
        <n v="2794.78"/>
        <n v="2703.44"/>
        <n v="522.98"/>
        <n v="349.07"/>
        <n v="381.78"/>
        <n v="757.43"/>
        <n v="1142.01"/>
        <n v="1276.7"/>
        <n v="740.1"/>
        <n v="967.29"/>
        <n v="1461.79"/>
        <n v="3420.24"/>
        <n v="1775.5"/>
        <n v="1215.69"/>
        <n v="999.59"/>
        <n v="831.71"/>
        <n v="895.05"/>
        <n v="2489.56"/>
        <n v="2976.7"/>
        <n v="1923.41"/>
        <n v="1748.54"/>
        <n v="3349.19"/>
        <n v="2610.38"/>
        <n v="1442.5"/>
        <n v="1079.02"/>
        <n v="1212.4100000000001"/>
        <n v="1454.29"/>
        <n v="2269.25"/>
        <n v="2735.83"/>
        <n v="2023.5"/>
        <n v="2316.5700000000002"/>
        <n v="3128.64"/>
        <n v="2629.02"/>
        <n v="550.01"/>
        <n v="604.9"/>
        <n v="471.71"/>
        <n v="969.59"/>
        <n v="1154.0899999999999"/>
        <n v="1411.83"/>
        <n v="938.88"/>
        <n v="693.15"/>
        <n v="1775.71"/>
        <n v="2084.64"/>
        <n v="920.68"/>
        <n v="1705.23"/>
        <n v="2338.5700000000002"/>
        <n v="1949.89"/>
        <n v="2161.66"/>
        <n v="3156.74"/>
        <n v="3209.92"/>
        <n v="2462.52"/>
        <n v="3095.78"/>
        <n v="3072.77"/>
        <n v="267.83"/>
        <n v="409.35"/>
        <n v="354.04"/>
        <n v="485.95"/>
        <n v="476.19"/>
        <n v="744.27"/>
        <n v="540.23"/>
        <n v="581.74"/>
        <n v="1462.83"/>
        <n v="3210.76"/>
        <n v="1207.9100000000001"/>
        <n v="671.98"/>
        <n v="2373.5700000000002"/>
        <n v="2176.1999999999998"/>
        <n v="1841.8"/>
        <n v="350.9"/>
        <n v="181.11"/>
        <n v="229.47"/>
        <n v="359.3"/>
        <n v="468.94"/>
        <n v="672.14"/>
        <n v="361.99"/>
        <n v="313.52"/>
        <n v="1287.78"/>
        <n v="2436.06"/>
        <n v="1068.94"/>
        <n v="641.64"/>
        <n v="2961.24"/>
        <n v="2177.34"/>
        <n v="1819.28"/>
        <n v="2970.85"/>
        <n v="3970.77"/>
        <n v="88.66"/>
        <n v="43.28"/>
        <n v="84.52"/>
        <n v="99.47"/>
        <n v="404.61"/>
        <n v="584.65"/>
        <n v="153.88"/>
        <n v="221.58"/>
        <n v="566.29999999999995"/>
        <n v="1968.18"/>
        <n v="982.65"/>
        <n v="417.38"/>
        <n v="756.59"/>
        <n v="703.94"/>
        <n v="793.75"/>
        <n v="823.76"/>
        <n v="835.16"/>
        <n v="972.57"/>
        <n v="438.91"/>
        <n v="615.38"/>
        <n v="2573.84"/>
        <n v="1280.72"/>
        <n v="165.95"/>
        <n v="280.48"/>
        <n v="210.22"/>
        <n v="438.47"/>
        <n v="999.82"/>
        <n v="986.96"/>
        <n v="677.49"/>
        <n v="618.89"/>
        <n v="1270"/>
        <n v="3052.03"/>
        <n v="1176.05"/>
        <n v="685.12"/>
        <n v="470.98"/>
        <n v="496.46"/>
        <n v="235.9"/>
        <n v="656.67"/>
        <n v="682.05"/>
        <n v="759.99"/>
        <n v="647.76"/>
        <n v="536.59"/>
        <n v="2832.33"/>
        <n v="3906.24"/>
        <n v="1823.65"/>
        <n v="1085.95"/>
        <n v="360.15"/>
        <n v="213.89"/>
        <n v="420.48"/>
        <n v="571.51"/>
        <n v="1092.95"/>
        <n v="1093.8699999999999"/>
        <n v="746.18"/>
        <n v="612.6"/>
        <n v="2080.1799999999998"/>
        <n v="3916.56"/>
        <n v="2027.19"/>
        <n v="1102.93"/>
        <n v="615.79"/>
        <n v="534.5"/>
        <n v="325.12"/>
        <n v="655.29"/>
        <n v="1355.96"/>
        <n v="1386.74"/>
        <n v="920.67"/>
        <n v="706.97"/>
        <n v="2568.4499999999998"/>
        <n v="2884.92"/>
        <n v="1573.06"/>
        <n v="385.78"/>
        <n v="539.91"/>
        <n v="1112.3599999999999"/>
        <n v="1971.53"/>
        <n v="1097.67"/>
        <n v="513.99"/>
        <n v="543.74"/>
        <n v="609.05999999999995"/>
        <n v="776.29"/>
        <n v="1691.77"/>
        <n v="1984.63"/>
        <n v="1082.25"/>
        <n v="1295.5"/>
        <n v="2066.88"/>
        <n v="3636.68"/>
        <n v="1806.96"/>
        <n v="87.89"/>
        <n v="240.1"/>
        <n v="183.88"/>
        <n v="186.51"/>
        <n v="277.62"/>
        <n v="327.12"/>
        <n v="191.51"/>
        <n v="260.2"/>
        <n v="526.24"/>
        <n v="1253.9100000000001"/>
        <n v="743.15"/>
        <n v="442.39"/>
        <n v="288.48"/>
        <n v="486.19"/>
        <n v="391.61"/>
        <n v="655.62"/>
        <n v="1150.1199999999999"/>
        <n v="1345.67"/>
        <n v="718.83"/>
        <n v="906.59"/>
        <n v="1213.31"/>
        <n v="2224.09"/>
        <n v="1446.31"/>
        <n v="746.1"/>
        <n v="1989.41"/>
        <n v="1780.49"/>
        <n v="1354"/>
        <n v="2663.13"/>
        <n v="4074.5"/>
        <n v="3654.68"/>
        <n v="1139.4000000000001"/>
        <n v="898.62"/>
        <n v="920.32"/>
        <n v="1534.28"/>
        <n v="2163.14"/>
        <n v="2473.4899999999998"/>
        <n v="1865.21"/>
        <n v="2481.34"/>
        <n v="2894.42"/>
        <n v="2380.8000000000002"/>
        <n v="289.89999999999998"/>
        <n v="223.78"/>
        <n v="297"/>
        <n v="601.52"/>
        <n v="572.07000000000005"/>
        <n v="800.35"/>
        <n v="368.02"/>
        <n v="492.5"/>
        <n v="638.58000000000004"/>
        <n v="1931.47"/>
        <n v="1130.03"/>
        <n v="482.76"/>
        <n v="2205"/>
        <n v="1964.18"/>
        <n v="1427.16"/>
        <n v="2693.62"/>
        <n v="3604.87"/>
        <n v="3192.74"/>
        <n v="909.06"/>
        <n v="800.68"/>
        <n v="878.28"/>
        <n v="1489.95"/>
        <n v="2169.62"/>
        <n v="2480.62"/>
        <n v="1236.95"/>
        <n v="1661.64"/>
        <n v="3561.83"/>
        <n v="3314.16"/>
        <n v="1443.98"/>
        <n v="403.83"/>
        <n v="445.2"/>
        <n v="647.41"/>
        <n v="801.28"/>
        <n v="631.70000000000005"/>
        <n v="1314.37"/>
        <n v="894.66"/>
        <n v="1370.01"/>
        <n v="1954.14"/>
        <n v="2966.12"/>
        <n v="2017.06"/>
        <n v="1798.69"/>
        <n v="441.26"/>
        <n v="393.37"/>
        <n v="347.96"/>
        <n v="510.85"/>
        <n v="907.77"/>
        <n v="1208.29"/>
        <n v="736.5"/>
        <n v="693.79"/>
        <n v="1379.04"/>
        <n v="2792.65"/>
        <n v="1369.94"/>
        <n v="740.44"/>
        <n v="209.38"/>
        <n v="242.48"/>
        <n v="208.23"/>
        <n v="575.51"/>
        <n v="455.17"/>
        <n v="901.36"/>
        <n v="536.69000000000005"/>
        <n v="294.43"/>
        <n v="808.05"/>
        <n v="2042.38"/>
        <n v="1132.08"/>
        <n v="776.32"/>
        <n v="655.88"/>
        <n v="370.6"/>
        <n v="605.76"/>
        <n v="882.7"/>
        <n v="751.82"/>
        <n v="1502.09"/>
        <n v="1307.58"/>
        <n v="1098.02"/>
        <n v="1575.04"/>
        <n v="3186.83"/>
        <n v="2066.5"/>
        <n v="1813.86"/>
        <n v="209.5"/>
        <n v="190.73"/>
        <n v="291.14"/>
        <n v="429.29"/>
        <n v="584.14"/>
        <n v="1825.62"/>
        <n v="543.03"/>
        <n v="308.33999999999997"/>
        <n v="534.34"/>
        <n v="2200.62"/>
        <n v="957.87"/>
        <n v="378.35"/>
        <n v="881.66"/>
        <n v="891.38"/>
        <n v="967.52"/>
        <n v="1426.9"/>
        <n v="1651.31"/>
        <n v="2542.63"/>
        <n v="1736.68"/>
        <n v="2136.4499999999998"/>
        <n v="3541.09"/>
        <n v="3896.68"/>
        <n v="3097"/>
        <n v="178.71"/>
        <n v="87.03"/>
        <n v="114.07"/>
        <n v="373.55"/>
        <n v="280.39999999999998"/>
        <n v="513.4"/>
        <n v="243.83"/>
        <n v="435.9"/>
        <n v="545.85"/>
        <n v="1128.5"/>
        <n v="656.16"/>
        <n v="543.34"/>
        <n v="571.62"/>
        <n v="624.75"/>
        <n v="625.30999999999995"/>
        <n v="864.01"/>
        <n v="1674.34"/>
        <n v="2049.92"/>
        <n v="1118.1099999999999"/>
        <n v="1464.04"/>
        <n v="1631"/>
        <n v="3339.01"/>
        <n v="2866.58"/>
        <n v="1666.36"/>
        <n v="363.36"/>
        <n v="490.32"/>
        <n v="521.99"/>
        <n v="795.35"/>
        <n v="1153.96"/>
        <n v="1557.01"/>
        <n v="639.20000000000005"/>
        <n v="749.32"/>
        <n v="1922.89"/>
        <n v="2284.85"/>
        <n v="1777.31"/>
        <n v="772.34"/>
        <n v="933.44"/>
        <n v="1067.99"/>
        <n v="886.35"/>
        <n v="904.19"/>
        <n v="1656.52"/>
        <n v="1679.47"/>
        <n v="1133.0899999999999"/>
        <n v="1095.24"/>
        <n v="2512.9299999999998"/>
        <n v="2587.36"/>
        <n v="737"/>
        <n v="749.31"/>
        <n v="446.74"/>
        <n v="441.32"/>
        <n v="1105.3399999999999"/>
        <n v="1015.41"/>
        <n v="518.98"/>
        <n v="964.41"/>
        <n v="1237.4100000000001"/>
        <n v="4244.46"/>
        <n v="3588.86"/>
        <n v="1808.96"/>
        <n v="316.83"/>
        <n v="235.51"/>
        <n v="356.38"/>
        <n v="504.72"/>
        <n v="873.67"/>
        <n v="1123.1300000000001"/>
        <n v="649.24"/>
        <n v="641.82000000000005"/>
        <n v="952.63"/>
        <n v="2850.29"/>
        <n v="1649.06"/>
        <n v="875.71"/>
        <n v="606.54"/>
        <n v="738.31"/>
        <n v="915.27"/>
        <n v="1864.18"/>
        <n v="2021.13"/>
        <n v="1151.4000000000001"/>
        <n v="1447.65"/>
        <n v="2248.3200000000002"/>
        <n v="3082.06"/>
        <n v="1690.63"/>
        <n v="1180.51"/>
        <n v="1094.8"/>
        <n v="799.3"/>
        <n v="671.43"/>
        <n v="2152.13"/>
        <n v="2304.69"/>
        <n v="1599.11"/>
        <n v="1727.26"/>
        <n v="2136.4899999999998"/>
        <n v="3259.03"/>
        <n v="1682.58"/>
        <n v="1064.2"/>
        <n v="1122.5"/>
        <n v="1575.82"/>
        <n v="2659.74"/>
        <n v="2907.95"/>
        <n v="3006.98"/>
        <n v="223.77"/>
        <n v="202.13"/>
        <n v="231.57"/>
        <n v="189.28"/>
        <n v="647.24"/>
        <n v="853.59"/>
        <n v="577.76"/>
        <n v="483.63"/>
        <n v="750.84"/>
        <n v="2654.04"/>
        <n v="1749.34"/>
        <n v="922.05"/>
        <n v="455.48"/>
        <n v="412.24"/>
        <n v="559.61"/>
        <n v="711.39"/>
        <n v="1045.3800000000001"/>
        <n v="1462.36"/>
        <n v="1036.6600000000001"/>
        <n v="984.22"/>
        <n v="1590.63"/>
        <n v="3435.73"/>
        <n v="2314.5"/>
        <n v="1411.2"/>
        <n v="1647.85"/>
        <n v="723.83"/>
        <n v="1160.0999999999999"/>
        <n v="1111.02"/>
        <n v="2292.56"/>
        <n v="2287.63"/>
        <n v="1606.53"/>
        <n v="1777.47"/>
        <n v="2981.78"/>
        <n v="2773.5"/>
        <n v="2681.34"/>
        <n v="2485.5700000000002"/>
        <n v="2527.6999999999998"/>
        <n v="2587.63"/>
        <n v="1672.96"/>
        <n v="1057.3"/>
        <n v="1848.83"/>
        <n v="1968.76"/>
        <n v="3169.55"/>
        <n v="3448.99"/>
        <n v="2948.72"/>
        <n v="3643.68"/>
        <n v="191.16"/>
        <n v="86.79"/>
        <n v="230.35"/>
        <n v="355.1"/>
        <n v="431.49"/>
        <n v="649.34"/>
        <n v="472.68"/>
        <n v="527.36"/>
        <n v="793.84"/>
        <n v="1956.45"/>
        <n v="1175.3599999999999"/>
        <n v="621.63"/>
        <n v="1340.92"/>
        <n v="948.23"/>
        <n v="1152.3"/>
        <n v="1414"/>
        <n v="2266.8200000000002"/>
        <n v="2844.55"/>
        <n v="1712.06"/>
        <n v="1623.79"/>
        <n v="2820.93"/>
        <n v="2847.59"/>
        <n v="2329.77"/>
        <n v="2522.35"/>
        <n v="3007.19"/>
        <n v="1722"/>
        <n v="1179.8499999999999"/>
        <n v="1622.05"/>
        <n v="2061.67"/>
        <n v="2603.39"/>
        <n v="2772.11"/>
        <n v="3085.14"/>
        <n v="3626.51"/>
        <n v="699.54"/>
        <n v="758.06"/>
        <n v="1067.21"/>
        <n v="1296.4000000000001"/>
        <n v="2309.96"/>
        <n v="2117.6"/>
        <n v="2045.35"/>
        <n v="2436.14"/>
        <n v="2389.14"/>
        <n v="4594.17"/>
        <n v="3012.49"/>
        <n v="478.15"/>
        <n v="414.99"/>
        <n v="465.4"/>
        <n v="648.58000000000004"/>
        <n v="1141.93"/>
        <n v="1530.12"/>
        <n v="1014.21"/>
        <n v="1020.76"/>
        <n v="1660.14"/>
        <n v="3080.82"/>
        <n v="2022.59"/>
        <n v="681.78"/>
        <n v="704.91"/>
        <n v="556.27"/>
        <n v="799.5"/>
        <n v="1496.4"/>
        <n v="1531.09"/>
        <n v="920.21"/>
        <n v="946.24"/>
        <n v="1620.46"/>
        <n v="4007.71"/>
        <n v="2031.49"/>
        <n v="737.03"/>
        <n v="458.81"/>
        <n v="577.66999999999996"/>
        <n v="775.78"/>
        <n v="1859.09"/>
        <n v="2055.89"/>
        <n v="937.47"/>
        <n v="1149.02"/>
        <n v="1833.17"/>
        <n v="4208.1400000000003"/>
        <n v="3347.27"/>
        <n v="1704.25"/>
        <n v="462.28"/>
        <n v="170.1"/>
        <n v="292.56"/>
        <n v="303.48"/>
        <n v="498.34"/>
        <n v="909.2"/>
        <n v="399.26"/>
        <n v="655.01"/>
        <n v="893.54"/>
        <n v="3124.22"/>
        <n v="1600"/>
        <n v="1018.08"/>
        <n v="499.24"/>
        <n v="499.37"/>
        <n v="558.29999999999995"/>
        <n v="738.39"/>
        <n v="1633.67"/>
        <n v="1518.83"/>
        <n v="854.22"/>
        <n v="936.89"/>
        <n v="1794.18"/>
        <n v="3874.55"/>
        <n v="3332.53"/>
        <n v="1803.12"/>
        <n v="185.75"/>
        <n v="99.9"/>
        <n v="286.10000000000002"/>
        <n v="327.89"/>
        <n v="766.64"/>
        <n v="629.21"/>
        <n v="275.44"/>
        <n v="327.01"/>
        <n v="383.68"/>
        <n v="1699.9"/>
        <n v="1152.9100000000001"/>
        <n v="517.57000000000005"/>
        <n v="371.21"/>
        <n v="265.33"/>
        <n v="195.48"/>
        <n v="685.99"/>
        <n v="998.47"/>
        <n v="1263.8900000000001"/>
        <n v="653.95000000000005"/>
        <n v="730.7"/>
        <n v="1190.31"/>
        <n v="3092.67"/>
        <n v="691.5"/>
        <n v="2150.0500000000002"/>
        <n v="2334.09"/>
        <n v="2225.04"/>
        <n v="3222.19"/>
        <n v="4069.86"/>
        <n v="435.43"/>
        <n v="347.14"/>
        <n v="371.26"/>
        <n v="912.72"/>
        <n v="1303.57"/>
        <n v="1637.48"/>
        <n v="901.51"/>
        <n v="1679.96"/>
        <n v="1540.83"/>
        <n v="2926.42"/>
        <n v="1999.75"/>
        <n v="1360.22"/>
        <n v="1513.32"/>
        <n v="1222.76"/>
        <n v="1535.21"/>
        <n v="2004.65"/>
        <n v="3116.4"/>
        <n v="3361.68"/>
        <n v="2816.11"/>
        <n v="3866.46"/>
        <n v="3807.19"/>
        <n v="2947.04"/>
        <n v="1407.4"/>
        <n v="1253.6400000000001"/>
        <n v="1322.26"/>
        <n v="2107.0500000000002"/>
        <n v="2845.62"/>
        <n v="3021.09"/>
        <n v="2451.08"/>
        <n v="2158.38"/>
        <n v="3528.46"/>
        <n v="4046.26"/>
        <n v="1976.04"/>
        <n v="835.23"/>
        <n v="869.15"/>
        <n v="864.93"/>
        <n v="1363.11"/>
        <n v="1958.27"/>
        <n v="1994.6"/>
        <n v="1509.5"/>
        <n v="1782.03"/>
        <n v="2025.46"/>
        <n v="3963.17"/>
        <n v="3072.87"/>
        <n v="1645.95"/>
        <n v="1140.21"/>
        <n v="1098.9100000000001"/>
        <n v="921.57"/>
        <n v="1278.19"/>
        <n v="2063.2199999999998"/>
        <n v="2409.98"/>
        <n v="2016.04"/>
        <n v="1786.74"/>
        <n v="2454.88"/>
        <n v="3655.91"/>
        <n v="1857.61"/>
        <n v="1103.81"/>
        <n v="1475.55"/>
        <n v="1079.3699999999999"/>
        <n v="1882.23"/>
        <n v="2259.67"/>
        <n v="2672.52"/>
        <n v="1994.47"/>
        <n v="2645.37"/>
        <n v="2467.3000000000002"/>
        <n v="3850.92"/>
        <n v="2842.69"/>
        <n v="210.38"/>
        <n v="221.12"/>
        <n v="273.74"/>
        <n v="364.91"/>
        <n v="456.61"/>
        <n v="784.61"/>
        <n v="430.83"/>
        <n v="596.94000000000005"/>
        <n v="1845.13"/>
        <n v="922.29"/>
        <n v="441.86"/>
        <n v="609.89"/>
        <n v="779.09"/>
        <n v="617.62"/>
        <n v="1108.05"/>
        <n v="1326.86"/>
        <n v="1551.9"/>
        <n v="1370.72"/>
        <n v="1729.4"/>
        <n v="1682.06"/>
        <n v="3365.81"/>
        <n v="2884.45"/>
        <n v="1708.64"/>
        <n v="54.65"/>
        <n v="204.76"/>
        <n v="141.1"/>
        <n v="164.68"/>
        <n v="376.24"/>
        <n v="438.63"/>
        <n v="201.01"/>
        <n v="335.23"/>
        <n v="553.87"/>
        <n v="1088.9000000000001"/>
        <n v="736.69"/>
        <n v="274.08999999999997"/>
        <n v="502.53"/>
        <n v="532.29999999999995"/>
        <n v="481.51"/>
        <n v="726.9"/>
        <n v="1294.9000000000001"/>
        <n v="1520.99"/>
        <n v="1279.6300000000001"/>
        <n v="1384.25"/>
        <n v="1468.79"/>
        <n v="3858.59"/>
        <n v="2670.38"/>
        <n v="1745.02"/>
        <n v="596.21"/>
        <n v="305.19"/>
        <n v="512.54"/>
        <n v="545.5"/>
        <n v="1183.26"/>
        <n v="1490.6"/>
        <n v="628.04999999999995"/>
        <n v="816.67"/>
        <n v="1202.01"/>
        <n v="3531.01"/>
        <n v="2007.25"/>
        <n v="1103.6400000000001"/>
        <n v="766.5"/>
        <n v="454.16"/>
        <n v="504.42"/>
        <n v="578.66999999999996"/>
        <n v="1086.68"/>
        <n v="1446.24"/>
        <n v="757.3"/>
        <n v="842.04"/>
        <n v="1071.8699999999999"/>
        <n v="3681.9"/>
        <n v="2316.56"/>
        <n v="1563.33"/>
        <n v="100.66"/>
        <n v="101.25"/>
        <n v="186.9"/>
        <n v="295.88"/>
        <n v="405.63"/>
        <n v="509.16"/>
        <n v="242.78"/>
        <n v="289.16000000000003"/>
        <n v="570.74"/>
        <n v="1796.94"/>
        <n v="784.46"/>
        <n v="492.59"/>
        <n v="2405.0100000000002"/>
        <n v="2275.02"/>
        <n v="2344.29"/>
        <n v="539.74"/>
        <n v="401.63"/>
        <n v="413.28"/>
        <n v="727.93"/>
        <n v="1211.73"/>
        <n v="1748.16"/>
        <n v="1076.98"/>
        <n v="964.47"/>
        <n v="933.35"/>
        <n v="3757.32"/>
        <n v="2952.01"/>
        <n v="1560.9"/>
        <n v="808.47"/>
        <n v="695.37"/>
        <n v="503.91"/>
        <n v="774.29"/>
        <n v="995.62"/>
        <n v="1082.22"/>
        <n v="1365.96"/>
        <n v="1116.8"/>
        <n v="3282.95"/>
        <n v="2597.04"/>
        <n v="1370.44"/>
        <n v="529.11"/>
        <n v="494.79"/>
        <n v="477.37"/>
        <n v="750.48"/>
        <n v="676.46"/>
        <n v="1200.01"/>
        <n v="673.44"/>
        <n v="1240.22"/>
        <n v="1734.2"/>
        <n v="2867.22"/>
        <n v="2269.9499999999998"/>
        <n v="1662.99"/>
        <n v="649.51"/>
        <n v="602.77"/>
        <n v="627.76"/>
        <n v="805.85"/>
        <n v="1094.7"/>
        <n v="1278.47"/>
        <n v="798.24"/>
        <n v="953.97"/>
        <n v="1540.75"/>
        <n v="4147.21"/>
        <n v="3868.77"/>
        <n v="1953.1"/>
        <n v="539.51"/>
        <n v="686.92"/>
        <n v="371.87"/>
        <n v="736.05"/>
        <n v="1014.49"/>
        <n v="1601.53"/>
        <n v="1119.07"/>
        <n v="1299.0999999999999"/>
        <n v="2837.71"/>
        <n v="3965.79"/>
        <n v="2220.06"/>
        <n v="1404.59"/>
        <n v="225.05"/>
        <n v="194.72"/>
        <n v="174.73"/>
        <n v="311.45999999999998"/>
        <n v="318.55"/>
        <n v="502.92"/>
        <n v="309.58999999999997"/>
        <n v="380.44"/>
        <n v="596.79"/>
        <n v="972.96"/>
        <n v="538.03"/>
        <n v="399.48"/>
        <n v="325.62"/>
        <n v="276.86"/>
        <n v="355.52"/>
        <n v="383.26"/>
        <n v="984.61"/>
        <n v="1193.68"/>
        <n v="694.52"/>
        <n v="817.56"/>
        <n v="1250.6600000000001"/>
        <n v="3273.56"/>
        <n v="1528.15"/>
        <n v="1046.18"/>
        <n v="807.26"/>
        <n v="808.82"/>
        <n v="577.62"/>
        <n v="837.18"/>
        <n v="777.55"/>
        <n v="1513.89"/>
        <n v="880"/>
        <n v="1424.89"/>
        <n v="1274.08"/>
        <n v="3978.03"/>
        <n v="3024.63"/>
        <n v="1696.93"/>
        <n v="1309.6199999999999"/>
        <n v="861.56"/>
        <n v="1191.8"/>
        <n v="2428.77"/>
        <n v="3180.02"/>
        <n v="2878.2"/>
        <n v="2319.5300000000002"/>
        <n v="2108.14"/>
        <n v="2807.48"/>
        <n v="2841.28"/>
        <n v="654.83000000000004"/>
        <n v="594.80999999999995"/>
        <n v="595.66"/>
        <n v="1098.48"/>
        <n v="2087.1"/>
        <n v="1971.69"/>
        <n v="1159.54"/>
        <n v="1509.71"/>
        <n v="2496.79"/>
        <n v="2574.39"/>
        <n v="1243.48"/>
        <n v="437.19"/>
        <n v="377.16"/>
        <n v="457.85"/>
        <n v="436.55"/>
        <n v="1065.69"/>
        <n v="838.67"/>
        <n v="666.34"/>
        <n v="1307.06"/>
        <n v="1024.74"/>
        <n v="2328.44"/>
        <n v="1621.02"/>
        <n v="929.65"/>
        <n v="1313.48"/>
        <n v="1286.42"/>
        <n v="990.3"/>
        <n v="1225.67"/>
        <n v="2241.23"/>
        <n v="2434.79"/>
        <n v="1753.92"/>
        <n v="2146.9499999999998"/>
        <n v="3787.56"/>
        <n v="3801.86"/>
        <n v="2499.9299999999998"/>
        <n v="2043.45"/>
        <n v="1800.28"/>
        <n v="1365.52"/>
        <n v="2289.54"/>
        <n v="3075.1"/>
        <n v="2609.39"/>
        <n v="3460.56"/>
        <n v="3789.43"/>
        <n v="3265.15"/>
        <n v="1839.71"/>
        <n v="1822.72"/>
        <n v="2056.81"/>
        <n v="2829.88"/>
        <n v="3440.09"/>
        <n v="3258.25"/>
        <n v="222.25"/>
        <n v="283.91000000000003"/>
        <n v="317.20999999999998"/>
        <n v="748.14"/>
        <n v="799.14"/>
        <n v="537.07000000000005"/>
        <n v="411"/>
        <n v="648.55999999999995"/>
        <n v="2225.33"/>
        <n v="1452.26"/>
        <n v="911.5"/>
        <n v="719.74"/>
        <n v="832.64"/>
        <n v="722.02"/>
        <n v="970.16"/>
        <n v="1357.88"/>
        <n v="1614.48"/>
        <n v="1395.25"/>
        <n v="1259.67"/>
        <n v="2512.04"/>
        <n v="2280.38"/>
        <n v="1452.84"/>
        <n v="1098.82"/>
        <n v="894.18"/>
        <n v="1265.22"/>
        <n v="743.99"/>
        <n v="1315.14"/>
        <n v="1463.85"/>
        <n v="1071.93"/>
        <n v="1245.57"/>
        <n v="1691.3"/>
        <n v="3956.73"/>
        <n v="2892.01"/>
        <n v="1854.41"/>
        <n v="758.34"/>
        <n v="668.5"/>
        <n v="564.38"/>
        <n v="708.07"/>
        <n v="1503.76"/>
        <n v="1499.4"/>
        <n v="1024.29"/>
        <n v="1045.55"/>
        <n v="1675.04"/>
        <n v="4314.75"/>
        <n v="2844.36"/>
        <n v="1239.4000000000001"/>
        <n v="869.47"/>
        <n v="1032.79"/>
        <n v="918.06"/>
        <n v="1519.61"/>
        <n v="2034"/>
        <n v="2475.6"/>
        <n v="1754.51"/>
        <n v="1564.14"/>
        <n v="2959.06"/>
        <n v="1798.34"/>
        <n v="1163.23"/>
        <n v="1233.07"/>
        <n v="1006.78"/>
        <n v="1180.5"/>
        <n v="2781.43"/>
        <n v="3194.01"/>
        <n v="1823.56"/>
        <n v="2165.73"/>
        <n v="3264.96"/>
        <n v="4461.17"/>
        <n v="2192.75"/>
        <n v="870.85"/>
        <n v="588.4"/>
        <n v="632.29999999999995"/>
        <n v="754.99"/>
        <n v="1425.65"/>
        <n v="1550.4"/>
        <n v="1228.76"/>
        <n v="1560.79"/>
        <n v="1696.92"/>
        <n v="3667.45"/>
        <n v="1827.93"/>
        <n v="1110.92"/>
        <n v="1022.36"/>
        <n v="986.8"/>
        <n v="1396.43"/>
        <n v="2108.04"/>
        <n v="2420.09"/>
        <n v="2008.13"/>
        <n v="2092.98"/>
        <n v="2167.3200000000002"/>
        <n v="3063.98"/>
        <n v="1627.3"/>
        <n v="887.19"/>
        <n v="674.51"/>
        <n v="895.21"/>
        <n v="704.6"/>
        <n v="1696.75"/>
        <n v="1488.27"/>
        <n v="1394.15"/>
        <n v="1581.35"/>
        <n v="1988.32"/>
        <n v="3884.59"/>
        <n v="2119.84"/>
        <n v="858.97"/>
        <n v="1027.28"/>
        <n v="728.17"/>
        <n v="1565.04"/>
        <n v="1836.36"/>
        <n v="2052.59"/>
        <n v="2482.62"/>
        <n v="1438.2"/>
        <n v="2484.5300000000002"/>
        <n v="3451.3"/>
        <n v="1785.93"/>
        <n v="590.5"/>
        <n v="532.17999999999995"/>
        <n v="697.97"/>
        <n v="746.05"/>
        <n v="1323.37"/>
        <n v="1567.5"/>
        <n v="1221.93"/>
        <n v="1332.06"/>
        <n v="1926.52"/>
        <n v="3678.77"/>
        <n v="2692.52"/>
        <n v="1647.97"/>
        <n v="527.21"/>
        <n v="458.62"/>
        <n v="687.52"/>
        <n v="1004.91"/>
        <n v="1457.58"/>
        <n v="1627.21"/>
        <n v="1089.21"/>
        <n v="880.42"/>
        <n v="2281.16"/>
        <n v="3774.38"/>
        <n v="2290.5"/>
        <n v="1307.77"/>
        <n v="853.72"/>
        <n v="798.05"/>
        <n v="682.25"/>
        <n v="1111.43"/>
        <n v="2563.79"/>
        <n v="2323.63"/>
        <n v="1645.03"/>
        <n v="1702.62"/>
        <n v="2170.4899999999998"/>
        <n v="3459.34"/>
        <n v="1652.77"/>
        <n v="884.67"/>
        <n v="802.75"/>
        <n v="1101.73"/>
        <n v="1331.2"/>
        <n v="1774.89"/>
        <n v="1661.95"/>
        <n v="1330.6"/>
        <n v="1737.2"/>
        <n v="2286.08"/>
        <n v="3010.35"/>
        <n v="1546.26"/>
      </sharedItems>
    </cacheField>
    <cacheField name="GROSS_MARGIN" numFmtId="0">
      <sharedItems containsSemiMixedTypes="0" containsString="0" containsNumber="1" minValue="11.81" maxValue="1367.6"/>
    </cacheField>
    <cacheField name="SPACE" numFmtId="0">
      <sharedItems containsSemiMixedTypes="0" containsString="0" containsNumber="1" containsInteger="1" minValue="4" maxValue="18"/>
    </cacheField>
    <cacheField name="NDSA" numFmtId="0">
      <sharedItems containsSemiMixedTypes="0" containsString="0" containsNumber="1" containsInteger="1" minValue="199" maxValue="2652"/>
    </cacheField>
    <cacheField name="TXNS" numFmtId="0">
      <sharedItems containsSemiMixedTypes="0" containsString="0" containsNumber="1" containsInteger="1" minValue="9850" maxValue="118702"/>
    </cacheField>
    <cacheField name="FORMAT" numFmtId="0">
      <sharedItems count="3">
        <s v="Convenience"/>
        <s v="Chemist"/>
        <s v="Destination"/>
      </sharedItems>
    </cacheField>
    <cacheField name="SUMOFPOPULATION" numFmtId="0">
      <sharedItems containsSemiMixedTypes="0" containsString="0" containsNumber="1" containsInteger="1" minValue="13880" maxValue="2727610"/>
    </cacheField>
    <cacheField name="TOTAL_SPACE" numFmtId="0">
      <sharedItems containsSemiMixedTypes="0" containsString="0" containsNumber="1" minValue="125" maxValue="1089.2"/>
    </cacheField>
    <cacheField name="TOTAL_TISP" numFmtId="0">
      <sharedItems containsSemiMixedTypes="0" containsString="0" containsNumber="1" minValue="12484.05" maxValue="198522.47"/>
    </cacheField>
    <cacheField name="Region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n v="10"/>
    <s v="Basic Sun Preparations"/>
    <n v="2007"/>
    <x v="0"/>
    <n v="299"/>
    <n v="1253.21"/>
    <x v="0"/>
    <n v="679.61"/>
    <n v="18"/>
    <n v="777"/>
    <n v="68936"/>
    <x v="0"/>
    <n v="525825"/>
    <n v="442"/>
    <n v="94679.84"/>
    <n v="3"/>
  </r>
  <r>
    <n v="10"/>
    <s v="Basic Sun Preparations"/>
    <n v="2007"/>
    <x v="1"/>
    <n v="276"/>
    <n v="1154.3699999999999"/>
    <x v="1"/>
    <n v="592.80999999999995"/>
    <n v="18"/>
    <n v="777"/>
    <n v="68936"/>
    <x v="0"/>
    <n v="525825"/>
    <n v="442"/>
    <n v="94679.84"/>
    <n v="3"/>
  </r>
  <r>
    <n v="10"/>
    <s v="Basic Sun Preparations"/>
    <n v="2007"/>
    <x v="2"/>
    <n v="268"/>
    <n v="1074.0999999999999"/>
    <x v="2"/>
    <n v="517.88"/>
    <n v="18"/>
    <n v="777"/>
    <n v="68936"/>
    <x v="0"/>
    <n v="525825"/>
    <n v="442"/>
    <n v="94679.84"/>
    <n v="3"/>
  </r>
  <r>
    <n v="10"/>
    <s v="Basic Sun Preparations"/>
    <n v="2007"/>
    <x v="3"/>
    <n v="310"/>
    <n v="1205.5999999999999"/>
    <x v="3"/>
    <n v="597.74"/>
    <n v="18"/>
    <n v="777"/>
    <n v="68936"/>
    <x v="0"/>
    <n v="525825"/>
    <n v="442"/>
    <n v="94679.84"/>
    <n v="3"/>
  </r>
  <r>
    <n v="10"/>
    <s v="Basic Sun Preparations"/>
    <n v="2007"/>
    <x v="4"/>
    <n v="705"/>
    <n v="2779.81"/>
    <x v="4"/>
    <n v="1274.5999999999999"/>
    <n v="18"/>
    <n v="777"/>
    <n v="68936"/>
    <x v="0"/>
    <n v="525825"/>
    <n v="442"/>
    <n v="94679.84"/>
    <n v="3"/>
  </r>
  <r>
    <n v="10"/>
    <s v="Basic Sun Preparations"/>
    <n v="2007"/>
    <x v="5"/>
    <n v="714"/>
    <n v="2820.43"/>
    <x v="5"/>
    <n v="1306.18"/>
    <n v="18"/>
    <n v="777"/>
    <n v="68936"/>
    <x v="0"/>
    <n v="525825"/>
    <n v="442"/>
    <n v="94679.84"/>
    <n v="3"/>
  </r>
  <r>
    <n v="10"/>
    <s v="Basic Sun Preparations"/>
    <n v="2007"/>
    <x v="6"/>
    <n v="446"/>
    <n v="1786.66"/>
    <x v="6"/>
    <n v="981.44"/>
    <n v="18"/>
    <n v="777"/>
    <n v="68936"/>
    <x v="0"/>
    <n v="525825"/>
    <n v="442"/>
    <n v="94679.84"/>
    <n v="3"/>
  </r>
  <r>
    <n v="10"/>
    <s v="Basic Sun Preparations"/>
    <n v="2007"/>
    <x v="7"/>
    <n v="556"/>
    <n v="2208.33"/>
    <x v="7"/>
    <n v="780.4"/>
    <n v="18"/>
    <n v="777"/>
    <n v="68936"/>
    <x v="0"/>
    <n v="525825"/>
    <n v="442"/>
    <n v="94679.84"/>
    <n v="3"/>
  </r>
  <r>
    <n v="10"/>
    <s v="Basic Sun Preparations"/>
    <n v="2007"/>
    <x v="8"/>
    <n v="882"/>
    <n v="3364.38"/>
    <x v="8"/>
    <n v="1356.92"/>
    <n v="18"/>
    <n v="777"/>
    <n v="68936"/>
    <x v="0"/>
    <n v="525825"/>
    <n v="442"/>
    <n v="94679.84"/>
    <n v="3"/>
  </r>
  <r>
    <n v="10"/>
    <s v="Basic Sun Preparations"/>
    <n v="2007"/>
    <x v="9"/>
    <n v="700"/>
    <n v="2628.96"/>
    <x v="9"/>
    <n v="861.01"/>
    <n v="18"/>
    <n v="777"/>
    <n v="68936"/>
    <x v="0"/>
    <n v="525825"/>
    <n v="442"/>
    <n v="94679.84"/>
    <n v="3"/>
  </r>
  <r>
    <n v="19"/>
    <s v="Basic Sun Preparations"/>
    <n v="2007"/>
    <x v="0"/>
    <n v="65"/>
    <n v="270.75"/>
    <x v="10"/>
    <n v="139.38999999999999"/>
    <n v="5"/>
    <n v="237"/>
    <n v="11545"/>
    <x v="1"/>
    <n v="32981"/>
    <n v="160"/>
    <n v="16435.91"/>
    <n v="2"/>
  </r>
  <r>
    <n v="19"/>
    <s v="Basic Sun Preparations"/>
    <n v="2007"/>
    <x v="1"/>
    <n v="40"/>
    <n v="131.01"/>
    <x v="11"/>
    <n v="45.22"/>
    <n v="5"/>
    <n v="237"/>
    <n v="11545"/>
    <x v="1"/>
    <n v="32981"/>
    <n v="160"/>
    <n v="16435.91"/>
    <n v="2"/>
  </r>
  <r>
    <n v="19"/>
    <s v="Basic Sun Preparations"/>
    <n v="2007"/>
    <x v="2"/>
    <n v="40"/>
    <n v="138.78"/>
    <x v="12"/>
    <n v="54.46"/>
    <n v="5"/>
    <n v="237"/>
    <n v="11545"/>
    <x v="1"/>
    <n v="32981"/>
    <n v="160"/>
    <n v="16435.91"/>
    <n v="2"/>
  </r>
  <r>
    <n v="19"/>
    <s v="Basic Sun Preparations"/>
    <n v="2007"/>
    <x v="3"/>
    <n v="76"/>
    <n v="323.35000000000002"/>
    <x v="13"/>
    <n v="200.73"/>
    <n v="5"/>
    <n v="237"/>
    <n v="11545"/>
    <x v="1"/>
    <n v="32981"/>
    <n v="160"/>
    <n v="16435.91"/>
    <n v="2"/>
  </r>
  <r>
    <n v="19"/>
    <s v="Basic Sun Preparations"/>
    <n v="2007"/>
    <x v="4"/>
    <n v="160"/>
    <n v="688.84"/>
    <x v="14"/>
    <n v="290.86"/>
    <n v="5"/>
    <n v="237"/>
    <n v="11545"/>
    <x v="1"/>
    <n v="32981"/>
    <n v="160"/>
    <n v="16435.91"/>
    <n v="2"/>
  </r>
  <r>
    <n v="19"/>
    <s v="Basic Sun Preparations"/>
    <n v="2007"/>
    <x v="5"/>
    <n v="159"/>
    <n v="614.47"/>
    <x v="15"/>
    <n v="255.87"/>
    <n v="5"/>
    <n v="237"/>
    <n v="11545"/>
    <x v="1"/>
    <n v="32981"/>
    <n v="160"/>
    <n v="16435.91"/>
    <n v="2"/>
  </r>
  <r>
    <n v="19"/>
    <s v="Basic Sun Preparations"/>
    <n v="2007"/>
    <x v="6"/>
    <n v="94"/>
    <n v="437.54"/>
    <x v="16"/>
    <n v="209.28"/>
    <n v="5"/>
    <n v="237"/>
    <n v="11545"/>
    <x v="1"/>
    <n v="32981"/>
    <n v="160"/>
    <n v="16435.91"/>
    <n v="2"/>
  </r>
  <r>
    <n v="19"/>
    <s v="Basic Sun Preparations"/>
    <n v="2007"/>
    <x v="7"/>
    <n v="146"/>
    <n v="609.15"/>
    <x v="17"/>
    <n v="226.62"/>
    <n v="5"/>
    <n v="237"/>
    <n v="11545"/>
    <x v="1"/>
    <n v="32981"/>
    <n v="160"/>
    <n v="16435.91"/>
    <n v="2"/>
  </r>
  <r>
    <n v="19"/>
    <s v="Basic Sun Preparations"/>
    <n v="2007"/>
    <x v="8"/>
    <n v="215"/>
    <n v="876.59"/>
    <x v="18"/>
    <n v="294.54000000000002"/>
    <n v="5"/>
    <n v="237"/>
    <n v="11545"/>
    <x v="1"/>
    <n v="32981"/>
    <n v="160"/>
    <n v="16435.91"/>
    <n v="2"/>
  </r>
  <r>
    <n v="19"/>
    <s v="Basic Sun Preparations"/>
    <n v="2007"/>
    <x v="10"/>
    <n v="460"/>
    <n v="1792.52"/>
    <x v="19"/>
    <n v="583.78"/>
    <n v="5"/>
    <n v="237"/>
    <n v="11545"/>
    <x v="1"/>
    <n v="32981"/>
    <n v="160"/>
    <n v="16435.91"/>
    <n v="2"/>
  </r>
  <r>
    <n v="19"/>
    <s v="Basic Sun Preparations"/>
    <n v="2007"/>
    <x v="11"/>
    <n v="262"/>
    <n v="1052.8900000000001"/>
    <x v="20"/>
    <n v="348.92"/>
    <n v="5"/>
    <n v="237"/>
    <n v="11545"/>
    <x v="1"/>
    <n v="32981"/>
    <n v="160"/>
    <n v="16435.91"/>
    <n v="2"/>
  </r>
  <r>
    <n v="19"/>
    <s v="Basic Sun Preparations"/>
    <n v="2007"/>
    <x v="9"/>
    <n v="115"/>
    <n v="346.79"/>
    <x v="21"/>
    <n v="101.46"/>
    <n v="5"/>
    <n v="237"/>
    <n v="11545"/>
    <x v="1"/>
    <n v="32981"/>
    <n v="160"/>
    <n v="16435.91"/>
    <n v="2"/>
  </r>
  <r>
    <n v="23"/>
    <s v="Basic Sun Preparations"/>
    <n v="2007"/>
    <x v="0"/>
    <n v="602"/>
    <n v="2320.2800000000002"/>
    <x v="22"/>
    <n v="1184.52"/>
    <n v="18"/>
    <n v="2109"/>
    <n v="96876"/>
    <x v="2"/>
    <n v="299374"/>
    <n v="1018.2"/>
    <n v="185999.5"/>
    <n v="2"/>
  </r>
  <r>
    <n v="23"/>
    <s v="Basic Sun Preparations"/>
    <n v="2007"/>
    <x v="1"/>
    <n v="483"/>
    <n v="1957.78"/>
    <x v="23"/>
    <n v="1083.51"/>
    <n v="18"/>
    <n v="2109"/>
    <n v="96876"/>
    <x v="2"/>
    <n v="299374"/>
    <n v="1018.2"/>
    <n v="185999.5"/>
    <n v="2"/>
  </r>
  <r>
    <n v="23"/>
    <s v="Basic Sun Preparations"/>
    <n v="2007"/>
    <x v="2"/>
    <n v="455"/>
    <n v="1618.28"/>
    <x v="24"/>
    <n v="852.58"/>
    <n v="18"/>
    <n v="2109"/>
    <n v="96876"/>
    <x v="2"/>
    <n v="299374"/>
    <n v="1018.2"/>
    <n v="185999.5"/>
    <n v="2"/>
  </r>
  <r>
    <n v="23"/>
    <s v="Basic Sun Preparations"/>
    <n v="2007"/>
    <x v="3"/>
    <n v="710"/>
    <n v="2453.88"/>
    <x v="25"/>
    <n v="1268.5"/>
    <n v="18"/>
    <n v="2109"/>
    <n v="96876"/>
    <x v="2"/>
    <n v="299374"/>
    <n v="1018.2"/>
    <n v="185999.5"/>
    <n v="2"/>
  </r>
  <r>
    <n v="52"/>
    <s v="Basic Sun Preparations"/>
    <n v="2007"/>
    <x v="0"/>
    <n v="140"/>
    <n v="550.21"/>
    <x v="26"/>
    <n v="293.64999999999998"/>
    <n v="9"/>
    <n v="684"/>
    <n v="35746"/>
    <x v="2"/>
    <n v="130277"/>
    <n v="377"/>
    <n v="45658.94"/>
    <n v="2"/>
  </r>
  <r>
    <n v="52"/>
    <s v="Basic Sun Preparations"/>
    <n v="2007"/>
    <x v="1"/>
    <n v="126"/>
    <n v="480.75"/>
    <x v="27"/>
    <n v="226.92"/>
    <n v="9"/>
    <n v="684"/>
    <n v="35746"/>
    <x v="2"/>
    <n v="130277"/>
    <n v="377"/>
    <n v="45658.94"/>
    <n v="2"/>
  </r>
  <r>
    <n v="52"/>
    <s v="Basic Sun Preparations"/>
    <n v="2007"/>
    <x v="2"/>
    <n v="156"/>
    <n v="544.95000000000005"/>
    <x v="28"/>
    <n v="241.66"/>
    <n v="9"/>
    <n v="684"/>
    <n v="35746"/>
    <x v="2"/>
    <n v="130277"/>
    <n v="377"/>
    <n v="45658.94"/>
    <n v="2"/>
  </r>
  <r>
    <n v="52"/>
    <s v="Basic Sun Preparations"/>
    <n v="2007"/>
    <x v="3"/>
    <n v="238"/>
    <n v="898.84"/>
    <x v="29"/>
    <n v="417.59"/>
    <n v="9"/>
    <n v="684"/>
    <n v="35746"/>
    <x v="2"/>
    <n v="130277"/>
    <n v="377"/>
    <n v="45658.94"/>
    <n v="2"/>
  </r>
  <r>
    <n v="52"/>
    <s v="Basic Sun Preparations"/>
    <n v="2007"/>
    <x v="4"/>
    <n v="256"/>
    <n v="1039.6600000000001"/>
    <x v="30"/>
    <n v="468.91"/>
    <n v="9"/>
    <n v="684"/>
    <n v="35746"/>
    <x v="2"/>
    <n v="130277"/>
    <n v="377"/>
    <n v="45658.94"/>
    <n v="2"/>
  </r>
  <r>
    <n v="52"/>
    <s v="Basic Sun Preparations"/>
    <n v="2007"/>
    <x v="5"/>
    <n v="411"/>
    <n v="1666.26"/>
    <x v="31"/>
    <n v="806.27"/>
    <n v="9"/>
    <n v="684"/>
    <n v="35746"/>
    <x v="2"/>
    <n v="130277"/>
    <n v="377"/>
    <n v="45658.94"/>
    <n v="2"/>
  </r>
  <r>
    <n v="52"/>
    <s v="Basic Sun Preparations"/>
    <n v="2007"/>
    <x v="6"/>
    <n v="236"/>
    <n v="946.67"/>
    <x v="32"/>
    <n v="565.59"/>
    <n v="9"/>
    <n v="684"/>
    <n v="35746"/>
    <x v="2"/>
    <n v="130277"/>
    <n v="377"/>
    <n v="45658.94"/>
    <n v="2"/>
  </r>
  <r>
    <n v="52"/>
    <s v="Basic Sun Preparations"/>
    <n v="2007"/>
    <x v="7"/>
    <n v="322"/>
    <n v="1185.93"/>
    <x v="33"/>
    <n v="468.79"/>
    <n v="9"/>
    <n v="684"/>
    <n v="35746"/>
    <x v="2"/>
    <n v="130277"/>
    <n v="377"/>
    <n v="45658.94"/>
    <n v="2"/>
  </r>
  <r>
    <n v="52"/>
    <s v="Basic Sun Preparations"/>
    <n v="2007"/>
    <x v="8"/>
    <n v="383"/>
    <n v="1417.7"/>
    <x v="34"/>
    <n v="485.71"/>
    <n v="9"/>
    <n v="684"/>
    <n v="35746"/>
    <x v="2"/>
    <n v="130277"/>
    <n v="377"/>
    <n v="45658.94"/>
    <n v="2"/>
  </r>
  <r>
    <n v="52"/>
    <s v="Basic Sun Preparations"/>
    <n v="2007"/>
    <x v="10"/>
    <n v="757"/>
    <n v="2721.34"/>
    <x v="35"/>
    <n v="873.23"/>
    <n v="9"/>
    <n v="684"/>
    <n v="35746"/>
    <x v="2"/>
    <n v="130277"/>
    <n v="377"/>
    <n v="45658.94"/>
    <n v="2"/>
  </r>
  <r>
    <n v="52"/>
    <s v="Basic Sun Preparations"/>
    <n v="2007"/>
    <x v="11"/>
    <n v="544"/>
    <n v="1944.25"/>
    <x v="36"/>
    <n v="710.63"/>
    <n v="9"/>
    <n v="684"/>
    <n v="35746"/>
    <x v="2"/>
    <n v="130277"/>
    <n v="377"/>
    <n v="45658.94"/>
    <n v="2"/>
  </r>
  <r>
    <n v="52"/>
    <s v="Basic Sun Preparations"/>
    <n v="2007"/>
    <x v="9"/>
    <n v="270"/>
    <n v="938.71"/>
    <x v="37"/>
    <n v="239.08"/>
    <n v="9"/>
    <n v="684"/>
    <n v="35746"/>
    <x v="2"/>
    <n v="130277"/>
    <n v="377"/>
    <n v="45658.94"/>
    <n v="2"/>
  </r>
  <r>
    <n v="57"/>
    <s v="Basic Sun Preparations"/>
    <n v="2007"/>
    <x v="0"/>
    <n v="88"/>
    <n v="328.14"/>
    <x v="38"/>
    <n v="159.05000000000001"/>
    <n v="6"/>
    <n v="406"/>
    <n v="21880"/>
    <x v="2"/>
    <n v="47406"/>
    <n v="204.2"/>
    <n v="26671.59"/>
    <n v="2"/>
  </r>
  <r>
    <n v="57"/>
    <s v="Basic Sun Preparations"/>
    <n v="2007"/>
    <x v="1"/>
    <n v="89"/>
    <n v="325.23"/>
    <x v="39"/>
    <n v="215.02"/>
    <n v="6"/>
    <n v="406"/>
    <n v="21880"/>
    <x v="2"/>
    <n v="47406"/>
    <n v="204.2"/>
    <n v="26671.59"/>
    <n v="2"/>
  </r>
  <r>
    <n v="57"/>
    <s v="Basic Sun Preparations"/>
    <n v="2007"/>
    <x v="2"/>
    <n v="111"/>
    <n v="440.39"/>
    <x v="40"/>
    <n v="224.73"/>
    <n v="6"/>
    <n v="406"/>
    <n v="21880"/>
    <x v="2"/>
    <n v="47406"/>
    <n v="204.2"/>
    <n v="26671.59"/>
    <n v="2"/>
  </r>
  <r>
    <n v="57"/>
    <s v="Basic Sun Preparations"/>
    <n v="2007"/>
    <x v="3"/>
    <n v="99"/>
    <n v="365.88"/>
    <x v="41"/>
    <n v="154.97999999999999"/>
    <n v="6"/>
    <n v="406"/>
    <n v="21880"/>
    <x v="2"/>
    <n v="47406"/>
    <n v="204.2"/>
    <n v="26671.59"/>
    <n v="2"/>
  </r>
  <r>
    <n v="57"/>
    <s v="Basic Sun Preparations"/>
    <n v="2007"/>
    <x v="4"/>
    <n v="188"/>
    <n v="690.43"/>
    <x v="42"/>
    <n v="349.35"/>
    <n v="6"/>
    <n v="406"/>
    <n v="21880"/>
    <x v="2"/>
    <n v="47406"/>
    <n v="204.2"/>
    <n v="26671.59"/>
    <n v="2"/>
  </r>
  <r>
    <n v="57"/>
    <s v="Basic Sun Preparations"/>
    <n v="2007"/>
    <x v="5"/>
    <n v="226"/>
    <n v="924.5"/>
    <x v="43"/>
    <n v="518.76"/>
    <n v="6"/>
    <n v="406"/>
    <n v="21880"/>
    <x v="2"/>
    <n v="47406"/>
    <n v="204.2"/>
    <n v="26671.59"/>
    <n v="2"/>
  </r>
  <r>
    <n v="57"/>
    <s v="Basic Sun Preparations"/>
    <n v="2007"/>
    <x v="6"/>
    <n v="152"/>
    <n v="585.55999999999995"/>
    <x v="44"/>
    <n v="414.11"/>
    <n v="6"/>
    <n v="406"/>
    <n v="21880"/>
    <x v="2"/>
    <n v="47406"/>
    <n v="204.2"/>
    <n v="26671.59"/>
    <n v="2"/>
  </r>
  <r>
    <n v="57"/>
    <s v="Basic Sun Preparations"/>
    <n v="2007"/>
    <x v="7"/>
    <n v="208"/>
    <n v="866.62"/>
    <x v="45"/>
    <n v="419.07"/>
    <n v="6"/>
    <n v="406"/>
    <n v="21880"/>
    <x v="2"/>
    <n v="47406"/>
    <n v="204.2"/>
    <n v="26671.59"/>
    <n v="2"/>
  </r>
  <r>
    <n v="57"/>
    <s v="Basic Sun Preparations"/>
    <n v="2007"/>
    <x v="8"/>
    <n v="309"/>
    <n v="1188.58"/>
    <x v="46"/>
    <n v="593.11"/>
    <n v="6"/>
    <n v="406"/>
    <n v="21880"/>
    <x v="2"/>
    <n v="47406"/>
    <n v="204.2"/>
    <n v="26671.59"/>
    <n v="2"/>
  </r>
  <r>
    <n v="57"/>
    <s v="Basic Sun Preparations"/>
    <n v="2007"/>
    <x v="10"/>
    <n v="599"/>
    <n v="2209.66"/>
    <x v="47"/>
    <n v="1025.27"/>
    <n v="6"/>
    <n v="406"/>
    <n v="21880"/>
    <x v="2"/>
    <n v="47406"/>
    <n v="204.2"/>
    <n v="26671.59"/>
    <n v="2"/>
  </r>
  <r>
    <n v="57"/>
    <s v="Basic Sun Preparations"/>
    <n v="2007"/>
    <x v="11"/>
    <n v="408"/>
    <n v="1678.96"/>
    <x v="48"/>
    <n v="699.93"/>
    <n v="6"/>
    <n v="406"/>
    <n v="21880"/>
    <x v="2"/>
    <n v="47406"/>
    <n v="204.2"/>
    <n v="26671.59"/>
    <n v="2"/>
  </r>
  <r>
    <n v="57"/>
    <s v="Basic Sun Preparations"/>
    <n v="2007"/>
    <x v="9"/>
    <n v="226"/>
    <n v="903.18"/>
    <x v="49"/>
    <n v="363.09"/>
    <n v="6"/>
    <n v="406"/>
    <n v="21880"/>
    <x v="2"/>
    <n v="47406"/>
    <n v="204.2"/>
    <n v="26671.59"/>
    <n v="2"/>
  </r>
  <r>
    <n v="74"/>
    <s v="Basic Sun Preparations"/>
    <n v="2007"/>
    <x v="0"/>
    <n v="96"/>
    <n v="406.72"/>
    <x v="50"/>
    <n v="197.64"/>
    <n v="5"/>
    <n v="400"/>
    <n v="21687"/>
    <x v="2"/>
    <n v="63846"/>
    <n v="265.2"/>
    <n v="32015.41"/>
    <n v="2"/>
  </r>
  <r>
    <n v="74"/>
    <s v="Basic Sun Preparations"/>
    <n v="2007"/>
    <x v="1"/>
    <n v="86"/>
    <n v="325.54000000000002"/>
    <x v="51"/>
    <n v="136.84"/>
    <n v="5"/>
    <n v="400"/>
    <n v="21687"/>
    <x v="2"/>
    <n v="63846"/>
    <n v="265.2"/>
    <n v="32015.41"/>
    <n v="2"/>
  </r>
  <r>
    <n v="74"/>
    <s v="Basic Sun Preparations"/>
    <n v="2007"/>
    <x v="2"/>
    <n v="73"/>
    <n v="325.16000000000003"/>
    <x v="52"/>
    <n v="198.6"/>
    <n v="5"/>
    <n v="400"/>
    <n v="21687"/>
    <x v="2"/>
    <n v="63846"/>
    <n v="265.2"/>
    <n v="32015.41"/>
    <n v="2"/>
  </r>
  <r>
    <n v="74"/>
    <s v="Basic Sun Preparations"/>
    <n v="2007"/>
    <x v="3"/>
    <n v="137"/>
    <n v="555.62"/>
    <x v="53"/>
    <n v="315.24"/>
    <n v="5"/>
    <n v="400"/>
    <n v="21687"/>
    <x v="2"/>
    <n v="63846"/>
    <n v="265.2"/>
    <n v="32015.41"/>
    <n v="2"/>
  </r>
  <r>
    <n v="74"/>
    <s v="Basic Sun Preparations"/>
    <n v="2007"/>
    <x v="4"/>
    <n v="270"/>
    <n v="1162.3499999999999"/>
    <x v="54"/>
    <n v="369.06"/>
    <n v="5"/>
    <n v="400"/>
    <n v="21687"/>
    <x v="2"/>
    <n v="63846"/>
    <n v="265.2"/>
    <n v="32015.41"/>
    <n v="2"/>
  </r>
  <r>
    <n v="74"/>
    <s v="Basic Sun Preparations"/>
    <n v="2007"/>
    <x v="5"/>
    <n v="293"/>
    <n v="1179.21"/>
    <x v="55"/>
    <n v="452.14"/>
    <n v="5"/>
    <n v="400"/>
    <n v="21687"/>
    <x v="2"/>
    <n v="63846"/>
    <n v="265.2"/>
    <n v="32015.41"/>
    <n v="2"/>
  </r>
  <r>
    <n v="74"/>
    <s v="Basic Sun Preparations"/>
    <n v="2007"/>
    <x v="6"/>
    <n v="191"/>
    <n v="764.62"/>
    <x v="56"/>
    <n v="370.93"/>
    <n v="5"/>
    <n v="400"/>
    <n v="21687"/>
    <x v="2"/>
    <n v="63846"/>
    <n v="265.2"/>
    <n v="32015.41"/>
    <n v="2"/>
  </r>
  <r>
    <n v="74"/>
    <s v="Basic Sun Preparations"/>
    <n v="2007"/>
    <x v="7"/>
    <n v="204"/>
    <n v="865.57"/>
    <x v="57"/>
    <n v="371.95"/>
    <n v="5"/>
    <n v="400"/>
    <n v="21687"/>
    <x v="2"/>
    <n v="63846"/>
    <n v="265.2"/>
    <n v="32015.41"/>
    <n v="2"/>
  </r>
  <r>
    <n v="74"/>
    <s v="Basic Sun Preparations"/>
    <n v="2007"/>
    <x v="8"/>
    <n v="337"/>
    <n v="1433.66"/>
    <x v="58"/>
    <n v="418.37"/>
    <n v="5"/>
    <n v="400"/>
    <n v="21687"/>
    <x v="2"/>
    <n v="63846"/>
    <n v="265.2"/>
    <n v="32015.41"/>
    <n v="2"/>
  </r>
  <r>
    <n v="74"/>
    <s v="Basic Sun Preparations"/>
    <n v="2007"/>
    <x v="10"/>
    <n v="766"/>
    <n v="3226.29"/>
    <x v="59"/>
    <n v="1189.71"/>
    <n v="5"/>
    <n v="400"/>
    <n v="21687"/>
    <x v="2"/>
    <n v="63846"/>
    <n v="265.2"/>
    <n v="32015.41"/>
    <n v="2"/>
  </r>
  <r>
    <n v="74"/>
    <s v="Basic Sun Preparations"/>
    <n v="2007"/>
    <x v="11"/>
    <n v="487"/>
    <n v="2027.4"/>
    <x v="60"/>
    <n v="623.15"/>
    <n v="5"/>
    <n v="400"/>
    <n v="21687"/>
    <x v="2"/>
    <n v="63846"/>
    <n v="265.2"/>
    <n v="32015.41"/>
    <n v="2"/>
  </r>
  <r>
    <n v="74"/>
    <s v="Basic Sun Preparations"/>
    <n v="2007"/>
    <x v="9"/>
    <n v="286"/>
    <n v="1095.8800000000001"/>
    <x v="61"/>
    <n v="381.19"/>
    <n v="5"/>
    <n v="400"/>
    <n v="21687"/>
    <x v="2"/>
    <n v="63846"/>
    <n v="265.2"/>
    <n v="32015.41"/>
    <n v="2"/>
  </r>
  <r>
    <n v="86"/>
    <s v="Basic Sun Preparations"/>
    <n v="2007"/>
    <x v="0"/>
    <n v="263"/>
    <n v="1030.08"/>
    <x v="62"/>
    <n v="574.77"/>
    <n v="15"/>
    <n v="1249"/>
    <n v="64209"/>
    <x v="2"/>
    <n v="91497"/>
    <n v="711"/>
    <n v="122943.89"/>
    <n v="3"/>
  </r>
  <r>
    <n v="86"/>
    <s v="Basic Sun Preparations"/>
    <n v="2007"/>
    <x v="1"/>
    <n v="225"/>
    <n v="831.93"/>
    <x v="63"/>
    <n v="405.54"/>
    <n v="15"/>
    <n v="1249"/>
    <n v="64209"/>
    <x v="2"/>
    <n v="91497"/>
    <n v="711"/>
    <n v="122943.89"/>
    <n v="3"/>
  </r>
  <r>
    <n v="86"/>
    <s v="Basic Sun Preparations"/>
    <n v="2007"/>
    <x v="2"/>
    <n v="291"/>
    <n v="1180.56"/>
    <x v="64"/>
    <n v="563.39"/>
    <n v="15"/>
    <n v="1249"/>
    <n v="64209"/>
    <x v="2"/>
    <n v="91497"/>
    <n v="711"/>
    <n v="122943.89"/>
    <n v="3"/>
  </r>
  <r>
    <n v="86"/>
    <s v="Basic Sun Preparations"/>
    <n v="2007"/>
    <x v="3"/>
    <n v="373"/>
    <n v="1503.25"/>
    <x v="65"/>
    <n v="710.1"/>
    <n v="15"/>
    <n v="1249"/>
    <n v="64209"/>
    <x v="2"/>
    <n v="91497"/>
    <n v="711"/>
    <n v="122943.89"/>
    <n v="3"/>
  </r>
  <r>
    <n v="86"/>
    <s v="Basic Sun Preparations"/>
    <n v="2007"/>
    <x v="4"/>
    <n v="646"/>
    <n v="2597.52"/>
    <x v="66"/>
    <n v="1243.19"/>
    <n v="15"/>
    <n v="1249"/>
    <n v="64209"/>
    <x v="2"/>
    <n v="91497"/>
    <n v="711"/>
    <n v="122943.89"/>
    <n v="3"/>
  </r>
  <r>
    <n v="86"/>
    <s v="Basic Sun Preparations"/>
    <n v="2007"/>
    <x v="6"/>
    <n v="479"/>
    <n v="1782.78"/>
    <x v="67"/>
    <n v="800.7"/>
    <n v="15"/>
    <n v="1249"/>
    <n v="64209"/>
    <x v="2"/>
    <n v="91497"/>
    <n v="711"/>
    <n v="122943.89"/>
    <n v="3"/>
  </r>
  <r>
    <n v="86"/>
    <s v="Basic Sun Preparations"/>
    <n v="2007"/>
    <x v="7"/>
    <n v="416"/>
    <n v="1543.28"/>
    <x v="68"/>
    <n v="749.33"/>
    <n v="15"/>
    <n v="1249"/>
    <n v="64209"/>
    <x v="2"/>
    <n v="91497"/>
    <n v="711"/>
    <n v="122943.89"/>
    <n v="3"/>
  </r>
  <r>
    <n v="86"/>
    <s v="Basic Sun Preparations"/>
    <n v="2007"/>
    <x v="8"/>
    <n v="645"/>
    <n v="2435.27"/>
    <x v="69"/>
    <n v="962.09"/>
    <n v="15"/>
    <n v="1249"/>
    <n v="64209"/>
    <x v="2"/>
    <n v="91497"/>
    <n v="711"/>
    <n v="122943.89"/>
    <n v="3"/>
  </r>
  <r>
    <n v="86"/>
    <s v="Basic Sun Preparations"/>
    <n v="2007"/>
    <x v="9"/>
    <n v="640"/>
    <n v="2513.67"/>
    <x v="70"/>
    <n v="1003.39"/>
    <n v="15"/>
    <n v="1249"/>
    <n v="64209"/>
    <x v="2"/>
    <n v="91497"/>
    <n v="711"/>
    <n v="122943.89"/>
    <n v="3"/>
  </r>
  <r>
    <n v="118"/>
    <s v="Basic Sun Preparations"/>
    <n v="2007"/>
    <x v="0"/>
    <n v="88"/>
    <n v="334.89"/>
    <x v="71"/>
    <n v="128.1"/>
    <n v="4"/>
    <n v="270"/>
    <n v="11787"/>
    <x v="2"/>
    <n v="57480"/>
    <n v="181.2"/>
    <n v="17152.939999999999"/>
    <n v="2"/>
  </r>
  <r>
    <n v="118"/>
    <s v="Basic Sun Preparations"/>
    <n v="2007"/>
    <x v="1"/>
    <n v="69"/>
    <n v="312.25"/>
    <x v="72"/>
    <n v="154.80000000000001"/>
    <n v="4"/>
    <n v="270"/>
    <n v="11787"/>
    <x v="2"/>
    <n v="57480"/>
    <n v="181.2"/>
    <n v="17152.939999999999"/>
    <n v="2"/>
  </r>
  <r>
    <n v="118"/>
    <s v="Basic Sun Preparations"/>
    <n v="2007"/>
    <x v="2"/>
    <n v="32"/>
    <n v="115.83"/>
    <x v="73"/>
    <n v="45.98"/>
    <n v="4"/>
    <n v="270"/>
    <n v="11787"/>
    <x v="2"/>
    <n v="57480"/>
    <n v="181.2"/>
    <n v="17152.939999999999"/>
    <n v="2"/>
  </r>
  <r>
    <n v="118"/>
    <s v="Basic Sun Preparations"/>
    <n v="2007"/>
    <x v="3"/>
    <n v="108"/>
    <n v="373.08"/>
    <x v="74"/>
    <n v="164.39"/>
    <n v="4"/>
    <n v="270"/>
    <n v="11787"/>
    <x v="2"/>
    <n v="57480"/>
    <n v="181.2"/>
    <n v="17152.939999999999"/>
    <n v="2"/>
  </r>
  <r>
    <n v="118"/>
    <s v="Basic Sun Preparations"/>
    <n v="2007"/>
    <x v="4"/>
    <n v="164"/>
    <n v="656.23"/>
    <x v="75"/>
    <n v="257.41000000000003"/>
    <n v="4"/>
    <n v="270"/>
    <n v="11787"/>
    <x v="2"/>
    <n v="57480"/>
    <n v="181.2"/>
    <n v="17152.939999999999"/>
    <n v="2"/>
  </r>
  <r>
    <n v="118"/>
    <s v="Basic Sun Preparations"/>
    <n v="2007"/>
    <x v="5"/>
    <n v="176"/>
    <n v="619.51"/>
    <x v="76"/>
    <n v="307.29000000000002"/>
    <n v="4"/>
    <n v="270"/>
    <n v="11787"/>
    <x v="2"/>
    <n v="57480"/>
    <n v="181.2"/>
    <n v="17152.939999999999"/>
    <n v="2"/>
  </r>
  <r>
    <n v="118"/>
    <s v="Basic Sun Preparations"/>
    <n v="2007"/>
    <x v="6"/>
    <n v="138"/>
    <n v="480.59"/>
    <x v="77"/>
    <n v="227.86"/>
    <n v="4"/>
    <n v="270"/>
    <n v="11787"/>
    <x v="2"/>
    <n v="57480"/>
    <n v="181.2"/>
    <n v="17152.939999999999"/>
    <n v="2"/>
  </r>
  <r>
    <n v="118"/>
    <s v="Basic Sun Preparations"/>
    <n v="2007"/>
    <x v="7"/>
    <n v="143"/>
    <n v="579.74"/>
    <x v="78"/>
    <n v="191.4"/>
    <n v="4"/>
    <n v="270"/>
    <n v="11787"/>
    <x v="2"/>
    <n v="57480"/>
    <n v="181.2"/>
    <n v="17152.939999999999"/>
    <n v="2"/>
  </r>
  <r>
    <n v="118"/>
    <s v="Basic Sun Preparations"/>
    <n v="2007"/>
    <x v="8"/>
    <n v="235"/>
    <n v="899.5"/>
    <x v="79"/>
    <n v="413.34"/>
    <n v="4"/>
    <n v="270"/>
    <n v="11787"/>
    <x v="2"/>
    <n v="57480"/>
    <n v="181.2"/>
    <n v="17152.939999999999"/>
    <n v="2"/>
  </r>
  <r>
    <n v="118"/>
    <s v="Basic Sun Preparations"/>
    <n v="2007"/>
    <x v="10"/>
    <n v="459"/>
    <n v="1797.46"/>
    <x v="80"/>
    <n v="710.17"/>
    <n v="4"/>
    <n v="270"/>
    <n v="11787"/>
    <x v="2"/>
    <n v="57480"/>
    <n v="181.2"/>
    <n v="17152.939999999999"/>
    <n v="2"/>
  </r>
  <r>
    <n v="118"/>
    <s v="Basic Sun Preparations"/>
    <n v="2007"/>
    <x v="11"/>
    <n v="289"/>
    <n v="1138.25"/>
    <x v="81"/>
    <n v="476.99"/>
    <n v="4"/>
    <n v="270"/>
    <n v="11787"/>
    <x v="2"/>
    <n v="57480"/>
    <n v="181.2"/>
    <n v="17152.939999999999"/>
    <n v="2"/>
  </r>
  <r>
    <n v="118"/>
    <s v="Basic Sun Preparations"/>
    <n v="2007"/>
    <x v="9"/>
    <n v="158"/>
    <n v="538.99"/>
    <x v="82"/>
    <n v="160.12"/>
    <n v="4"/>
    <n v="270"/>
    <n v="11787"/>
    <x v="2"/>
    <n v="57480"/>
    <n v="181.2"/>
    <n v="17152.939999999999"/>
    <n v="2"/>
  </r>
  <r>
    <n v="127"/>
    <s v="Basic Sun Preparations"/>
    <n v="2007"/>
    <x v="0"/>
    <n v="91"/>
    <n v="373.44"/>
    <x v="83"/>
    <n v="209.43"/>
    <n v="6"/>
    <n v="430"/>
    <n v="14857"/>
    <x v="2"/>
    <n v="37568"/>
    <n v="268.2"/>
    <n v="22122.71"/>
    <n v="2"/>
  </r>
  <r>
    <n v="127"/>
    <s v="Basic Sun Preparations"/>
    <n v="2007"/>
    <x v="1"/>
    <n v="45"/>
    <n v="188.42"/>
    <x v="84"/>
    <n v="125.08"/>
    <n v="6"/>
    <n v="430"/>
    <n v="14857"/>
    <x v="2"/>
    <n v="37568"/>
    <n v="268.2"/>
    <n v="22122.71"/>
    <n v="2"/>
  </r>
  <r>
    <n v="127"/>
    <s v="Basic Sun Preparations"/>
    <n v="2007"/>
    <x v="2"/>
    <n v="58"/>
    <n v="235.63"/>
    <x v="85"/>
    <n v="119.42"/>
    <n v="6"/>
    <n v="430"/>
    <n v="14857"/>
    <x v="2"/>
    <n v="37568"/>
    <n v="268.2"/>
    <n v="22122.71"/>
    <n v="2"/>
  </r>
  <r>
    <n v="127"/>
    <s v="Basic Sun Preparations"/>
    <n v="2007"/>
    <x v="3"/>
    <n v="85"/>
    <n v="314.39999999999998"/>
    <x v="86"/>
    <n v="177.09"/>
    <n v="6"/>
    <n v="430"/>
    <n v="14857"/>
    <x v="2"/>
    <n v="37568"/>
    <n v="268.2"/>
    <n v="22122.71"/>
    <n v="2"/>
  </r>
  <r>
    <n v="127"/>
    <s v="Basic Sun Preparations"/>
    <n v="2007"/>
    <x v="4"/>
    <n v="173"/>
    <n v="707.43"/>
    <x v="87"/>
    <n v="356.32"/>
    <n v="6"/>
    <n v="430"/>
    <n v="14857"/>
    <x v="2"/>
    <n v="37568"/>
    <n v="268.2"/>
    <n v="22122.71"/>
    <n v="2"/>
  </r>
  <r>
    <n v="127"/>
    <s v="Basic Sun Preparations"/>
    <n v="2007"/>
    <x v="5"/>
    <n v="215"/>
    <n v="791.53"/>
    <x v="88"/>
    <n v="362.83"/>
    <n v="6"/>
    <n v="430"/>
    <n v="14857"/>
    <x v="2"/>
    <n v="37568"/>
    <n v="268.2"/>
    <n v="22122.71"/>
    <n v="2"/>
  </r>
  <r>
    <n v="127"/>
    <s v="Basic Sun Preparations"/>
    <n v="2007"/>
    <x v="6"/>
    <n v="141"/>
    <n v="575.51"/>
    <x v="89"/>
    <n v="244.01"/>
    <n v="6"/>
    <n v="430"/>
    <n v="14857"/>
    <x v="2"/>
    <n v="37568"/>
    <n v="268.2"/>
    <n v="22122.71"/>
    <n v="2"/>
  </r>
  <r>
    <n v="127"/>
    <s v="Basic Sun Preparations"/>
    <n v="2007"/>
    <x v="7"/>
    <n v="145"/>
    <n v="576.29999999999995"/>
    <x v="90"/>
    <n v="291.99"/>
    <n v="6"/>
    <n v="430"/>
    <n v="14857"/>
    <x v="2"/>
    <n v="37568"/>
    <n v="268.2"/>
    <n v="22122.71"/>
    <n v="2"/>
  </r>
  <r>
    <n v="127"/>
    <s v="Basic Sun Preparations"/>
    <n v="2007"/>
    <x v="8"/>
    <n v="218"/>
    <n v="844.23"/>
    <x v="91"/>
    <n v="379.33"/>
    <n v="6"/>
    <n v="430"/>
    <n v="14857"/>
    <x v="2"/>
    <n v="37568"/>
    <n v="268.2"/>
    <n v="22122.71"/>
    <n v="2"/>
  </r>
  <r>
    <n v="127"/>
    <s v="Basic Sun Preparations"/>
    <n v="2007"/>
    <x v="10"/>
    <n v="461"/>
    <n v="1774.35"/>
    <x v="92"/>
    <n v="821.93"/>
    <n v="6"/>
    <n v="430"/>
    <n v="14857"/>
    <x v="2"/>
    <n v="37568"/>
    <n v="268.2"/>
    <n v="22122.71"/>
    <n v="2"/>
  </r>
  <r>
    <n v="127"/>
    <s v="Basic Sun Preparations"/>
    <n v="2007"/>
    <x v="11"/>
    <n v="312"/>
    <n v="1275.29"/>
    <x v="93"/>
    <n v="581.19000000000005"/>
    <n v="6"/>
    <n v="430"/>
    <n v="14857"/>
    <x v="2"/>
    <n v="37568"/>
    <n v="268.2"/>
    <n v="22122.71"/>
    <n v="2"/>
  </r>
  <r>
    <n v="127"/>
    <s v="Basic Sun Preparations"/>
    <n v="2007"/>
    <x v="9"/>
    <n v="180"/>
    <n v="690.44"/>
    <x v="94"/>
    <n v="254.49"/>
    <n v="6"/>
    <n v="430"/>
    <n v="14857"/>
    <x v="2"/>
    <n v="37568"/>
    <n v="268.2"/>
    <n v="22122.71"/>
    <n v="2"/>
  </r>
  <r>
    <n v="130"/>
    <s v="Basic Sun Preparations"/>
    <n v="2007"/>
    <x v="0"/>
    <n v="45"/>
    <n v="204.97"/>
    <x v="95"/>
    <n v="98.15"/>
    <n v="4"/>
    <n v="199"/>
    <n v="13778"/>
    <x v="1"/>
    <n v="28386"/>
    <n v="125"/>
    <n v="19641.48"/>
    <n v="3"/>
  </r>
  <r>
    <n v="130"/>
    <s v="Basic Sun Preparations"/>
    <n v="2007"/>
    <x v="1"/>
    <n v="43"/>
    <n v="172.44"/>
    <x v="96"/>
    <n v="87.82"/>
    <n v="4"/>
    <n v="199"/>
    <n v="13778"/>
    <x v="1"/>
    <n v="28386"/>
    <n v="125"/>
    <n v="19641.48"/>
    <n v="3"/>
  </r>
  <r>
    <n v="130"/>
    <s v="Basic Sun Preparations"/>
    <n v="2007"/>
    <x v="2"/>
    <n v="39"/>
    <n v="168.11"/>
    <x v="97"/>
    <n v="81.459999999999994"/>
    <n v="4"/>
    <n v="199"/>
    <n v="13778"/>
    <x v="1"/>
    <n v="28386"/>
    <n v="125"/>
    <n v="19641.48"/>
    <n v="3"/>
  </r>
  <r>
    <n v="130"/>
    <s v="Basic Sun Preparations"/>
    <n v="2007"/>
    <x v="3"/>
    <n v="83"/>
    <n v="305.89999999999998"/>
    <x v="98"/>
    <n v="164.4"/>
    <n v="4"/>
    <n v="199"/>
    <n v="13778"/>
    <x v="1"/>
    <n v="28386"/>
    <n v="125"/>
    <n v="19641.48"/>
    <n v="3"/>
  </r>
  <r>
    <n v="130"/>
    <s v="Basic Sun Preparations"/>
    <n v="2007"/>
    <x v="4"/>
    <n v="133"/>
    <n v="506.36"/>
    <x v="99"/>
    <n v="286.18"/>
    <n v="4"/>
    <n v="199"/>
    <n v="13778"/>
    <x v="1"/>
    <n v="28386"/>
    <n v="125"/>
    <n v="19641.48"/>
    <n v="3"/>
  </r>
  <r>
    <n v="130"/>
    <s v="Basic Sun Preparations"/>
    <n v="2007"/>
    <x v="5"/>
    <n v="160"/>
    <n v="667.98"/>
    <x v="100"/>
    <n v="386.62"/>
    <n v="4"/>
    <n v="199"/>
    <n v="13778"/>
    <x v="1"/>
    <n v="28386"/>
    <n v="125"/>
    <n v="19641.48"/>
    <n v="3"/>
  </r>
  <r>
    <n v="130"/>
    <s v="Basic Sun Preparations"/>
    <n v="2007"/>
    <x v="6"/>
    <n v="127"/>
    <n v="532.72"/>
    <x v="101"/>
    <n v="301.74"/>
    <n v="4"/>
    <n v="199"/>
    <n v="13778"/>
    <x v="1"/>
    <n v="28386"/>
    <n v="125"/>
    <n v="19641.48"/>
    <n v="3"/>
  </r>
  <r>
    <n v="130"/>
    <s v="Basic Sun Preparations"/>
    <n v="2007"/>
    <x v="7"/>
    <n v="110"/>
    <n v="449.57"/>
    <x v="102"/>
    <n v="239.07"/>
    <n v="4"/>
    <n v="199"/>
    <n v="13778"/>
    <x v="1"/>
    <n v="28386"/>
    <n v="125"/>
    <n v="19641.48"/>
    <n v="3"/>
  </r>
  <r>
    <n v="130"/>
    <s v="Basic Sun Preparations"/>
    <n v="2007"/>
    <x v="8"/>
    <n v="141"/>
    <n v="533.46"/>
    <x v="103"/>
    <n v="250.99"/>
    <n v="4"/>
    <n v="199"/>
    <n v="13778"/>
    <x v="1"/>
    <n v="28386"/>
    <n v="125"/>
    <n v="19641.48"/>
    <n v="3"/>
  </r>
  <r>
    <n v="130"/>
    <s v="Basic Sun Preparations"/>
    <n v="2007"/>
    <x v="10"/>
    <n v="425"/>
    <n v="1704.06"/>
    <x v="104"/>
    <n v="577.5"/>
    <n v="4"/>
    <n v="199"/>
    <n v="13778"/>
    <x v="1"/>
    <n v="28386"/>
    <n v="125"/>
    <n v="19641.48"/>
    <n v="3"/>
  </r>
  <r>
    <n v="130"/>
    <s v="Basic Sun Preparations"/>
    <n v="2007"/>
    <x v="11"/>
    <n v="303"/>
    <n v="1172.45"/>
    <x v="105"/>
    <n v="545.79999999999995"/>
    <n v="4"/>
    <n v="199"/>
    <n v="13778"/>
    <x v="1"/>
    <n v="28386"/>
    <n v="125"/>
    <n v="19641.48"/>
    <n v="3"/>
  </r>
  <r>
    <n v="130"/>
    <s v="Basic Sun Preparations"/>
    <n v="2007"/>
    <x v="9"/>
    <n v="119"/>
    <n v="463.93"/>
    <x v="106"/>
    <n v="128.96"/>
    <n v="4"/>
    <n v="199"/>
    <n v="13778"/>
    <x v="1"/>
    <n v="28386"/>
    <n v="125"/>
    <n v="19641.48"/>
    <n v="3"/>
  </r>
  <r>
    <n v="163"/>
    <s v="Basic Sun Preparations"/>
    <n v="2007"/>
    <x v="0"/>
    <n v="444"/>
    <n v="1853.19"/>
    <x v="107"/>
    <n v="959.38"/>
    <n v="18"/>
    <n v="1781"/>
    <n v="65986"/>
    <x v="2"/>
    <n v="296879"/>
    <n v="896.2"/>
    <n v="121042.87"/>
    <n v="2"/>
  </r>
  <r>
    <n v="163"/>
    <s v="Basic Sun Preparations"/>
    <n v="2007"/>
    <x v="1"/>
    <n v="350"/>
    <n v="1424.01"/>
    <x v="108"/>
    <n v="744.18"/>
    <n v="18"/>
    <n v="1781"/>
    <n v="65986"/>
    <x v="2"/>
    <n v="296879"/>
    <n v="896.2"/>
    <n v="121042.87"/>
    <n v="2"/>
  </r>
  <r>
    <n v="163"/>
    <s v="Basic Sun Preparations"/>
    <n v="2007"/>
    <x v="2"/>
    <n v="375"/>
    <n v="1501.23"/>
    <x v="109"/>
    <n v="662.18"/>
    <n v="18"/>
    <n v="1781"/>
    <n v="65986"/>
    <x v="2"/>
    <n v="296879"/>
    <n v="896.2"/>
    <n v="121042.87"/>
    <n v="2"/>
  </r>
  <r>
    <n v="163"/>
    <s v="Basic Sun Preparations"/>
    <n v="2007"/>
    <x v="3"/>
    <n v="455"/>
    <n v="2050.7399999999998"/>
    <x v="110"/>
    <n v="1160.24"/>
    <n v="18"/>
    <n v="1781"/>
    <n v="65986"/>
    <x v="2"/>
    <n v="296879"/>
    <n v="896.2"/>
    <n v="121042.87"/>
    <n v="2"/>
  </r>
  <r>
    <n v="163"/>
    <s v="Basic Sun Preparations"/>
    <n v="2007"/>
    <x v="4"/>
    <n v="681"/>
    <n v="2779.01"/>
    <x v="111"/>
    <n v="1226.22"/>
    <n v="18"/>
    <n v="1781"/>
    <n v="65986"/>
    <x v="2"/>
    <n v="296879"/>
    <n v="896.2"/>
    <n v="121042.87"/>
    <n v="2"/>
  </r>
  <r>
    <n v="163"/>
    <s v="Basic Sun Preparations"/>
    <n v="2007"/>
    <x v="5"/>
    <n v="703"/>
    <n v="2907.37"/>
    <x v="112"/>
    <n v="1347.75"/>
    <n v="18"/>
    <n v="1781"/>
    <n v="65986"/>
    <x v="2"/>
    <n v="296879"/>
    <n v="896.2"/>
    <n v="121042.87"/>
    <n v="2"/>
  </r>
  <r>
    <n v="163"/>
    <s v="Basic Sun Preparations"/>
    <n v="2007"/>
    <x v="6"/>
    <n v="571"/>
    <n v="2304.94"/>
    <x v="113"/>
    <n v="1248.94"/>
    <n v="18"/>
    <n v="1781"/>
    <n v="65986"/>
    <x v="2"/>
    <n v="296879"/>
    <n v="896.2"/>
    <n v="121042.87"/>
    <n v="2"/>
  </r>
  <r>
    <n v="163"/>
    <s v="Basic Sun Preparations"/>
    <n v="2007"/>
    <x v="7"/>
    <n v="696"/>
    <n v="2683.39"/>
    <x v="114"/>
    <n v="1229.3900000000001"/>
    <n v="18"/>
    <n v="1781"/>
    <n v="65986"/>
    <x v="2"/>
    <n v="296879"/>
    <n v="896.2"/>
    <n v="121042.87"/>
    <n v="2"/>
  </r>
  <r>
    <n v="163"/>
    <s v="Basic Sun Preparations"/>
    <n v="2007"/>
    <x v="9"/>
    <n v="705"/>
    <n v="2669.15"/>
    <x v="115"/>
    <n v="1036.6300000000001"/>
    <n v="18"/>
    <n v="1781"/>
    <n v="65986"/>
    <x v="2"/>
    <n v="296879"/>
    <n v="896.2"/>
    <n v="121042.87"/>
    <n v="2"/>
  </r>
  <r>
    <n v="172"/>
    <s v="Basic Sun Preparations"/>
    <n v="2007"/>
    <x v="0"/>
    <n v="90"/>
    <n v="398.06"/>
    <x v="116"/>
    <n v="206.87"/>
    <n v="5"/>
    <n v="374"/>
    <n v="18846"/>
    <x v="2"/>
    <n v="38899"/>
    <n v="222.7"/>
    <n v="25949.23"/>
    <n v="2"/>
  </r>
  <r>
    <n v="172"/>
    <s v="Basic Sun Preparations"/>
    <n v="2007"/>
    <x v="1"/>
    <n v="47"/>
    <n v="169.01"/>
    <x v="117"/>
    <n v="63.59"/>
    <n v="5"/>
    <n v="374"/>
    <n v="18846"/>
    <x v="2"/>
    <n v="38899"/>
    <n v="222.7"/>
    <n v="25949.23"/>
    <n v="2"/>
  </r>
  <r>
    <n v="172"/>
    <s v="Basic Sun Preparations"/>
    <n v="2007"/>
    <x v="2"/>
    <n v="77"/>
    <n v="329.68"/>
    <x v="118"/>
    <n v="194.42"/>
    <n v="5"/>
    <n v="374"/>
    <n v="18846"/>
    <x v="2"/>
    <n v="38899"/>
    <n v="222.7"/>
    <n v="25949.23"/>
    <n v="2"/>
  </r>
  <r>
    <n v="172"/>
    <s v="Basic Sun Preparations"/>
    <n v="2007"/>
    <x v="3"/>
    <n v="102"/>
    <n v="418.96"/>
    <x v="119"/>
    <n v="264.69"/>
    <n v="5"/>
    <n v="374"/>
    <n v="18846"/>
    <x v="2"/>
    <n v="38899"/>
    <n v="222.7"/>
    <n v="25949.23"/>
    <n v="2"/>
  </r>
  <r>
    <n v="172"/>
    <s v="Basic Sun Preparations"/>
    <n v="2007"/>
    <x v="4"/>
    <n v="183"/>
    <n v="729.79"/>
    <x v="120"/>
    <n v="315.67"/>
    <n v="5"/>
    <n v="374"/>
    <n v="18846"/>
    <x v="2"/>
    <n v="38899"/>
    <n v="222.7"/>
    <n v="25949.23"/>
    <n v="2"/>
  </r>
  <r>
    <n v="172"/>
    <s v="Basic Sun Preparations"/>
    <n v="2007"/>
    <x v="5"/>
    <n v="225"/>
    <n v="931.13"/>
    <x v="121"/>
    <n v="400.87"/>
    <n v="5"/>
    <n v="374"/>
    <n v="18846"/>
    <x v="2"/>
    <n v="38899"/>
    <n v="222.7"/>
    <n v="25949.23"/>
    <n v="2"/>
  </r>
  <r>
    <n v="172"/>
    <s v="Basic Sun Preparations"/>
    <n v="2007"/>
    <x v="6"/>
    <n v="121"/>
    <n v="526.73"/>
    <x v="122"/>
    <n v="215.67"/>
    <n v="5"/>
    <n v="374"/>
    <n v="18846"/>
    <x v="2"/>
    <n v="38899"/>
    <n v="222.7"/>
    <n v="25949.23"/>
    <n v="2"/>
  </r>
  <r>
    <n v="172"/>
    <s v="Basic Sun Preparations"/>
    <n v="2007"/>
    <x v="7"/>
    <n v="153"/>
    <n v="636.9"/>
    <x v="123"/>
    <n v="337.46"/>
    <n v="5"/>
    <n v="374"/>
    <n v="18846"/>
    <x v="2"/>
    <n v="38899"/>
    <n v="222.7"/>
    <n v="25949.23"/>
    <n v="2"/>
  </r>
  <r>
    <n v="172"/>
    <s v="Basic Sun Preparations"/>
    <n v="2007"/>
    <x v="8"/>
    <n v="166"/>
    <n v="697.89"/>
    <x v="124"/>
    <n v="216.67"/>
    <n v="5"/>
    <n v="374"/>
    <n v="18846"/>
    <x v="2"/>
    <n v="38899"/>
    <n v="222.7"/>
    <n v="25949.23"/>
    <n v="2"/>
  </r>
  <r>
    <n v="172"/>
    <s v="Basic Sun Preparations"/>
    <n v="2007"/>
    <x v="10"/>
    <n v="452"/>
    <n v="1747.33"/>
    <x v="125"/>
    <n v="676.92"/>
    <n v="5"/>
    <n v="374"/>
    <n v="18846"/>
    <x v="2"/>
    <n v="38899"/>
    <n v="222.7"/>
    <n v="25949.23"/>
    <n v="2"/>
  </r>
  <r>
    <n v="172"/>
    <s v="Basic Sun Preparations"/>
    <n v="2007"/>
    <x v="11"/>
    <n v="345"/>
    <n v="1457.71"/>
    <x v="126"/>
    <n v="542.66"/>
    <n v="5"/>
    <n v="374"/>
    <n v="18846"/>
    <x v="2"/>
    <n v="38899"/>
    <n v="222.7"/>
    <n v="25949.23"/>
    <n v="2"/>
  </r>
  <r>
    <n v="172"/>
    <s v="Basic Sun Preparations"/>
    <n v="2007"/>
    <x v="9"/>
    <n v="145"/>
    <n v="591.87"/>
    <x v="127"/>
    <n v="254.47"/>
    <n v="5"/>
    <n v="374"/>
    <n v="18846"/>
    <x v="2"/>
    <n v="38899"/>
    <n v="222.7"/>
    <n v="25949.23"/>
    <n v="2"/>
  </r>
  <r>
    <n v="185"/>
    <s v="Basic Sun Preparations"/>
    <n v="2007"/>
    <x v="0"/>
    <n v="99"/>
    <n v="431.36"/>
    <x v="128"/>
    <n v="203.86"/>
    <n v="9"/>
    <n v="417"/>
    <n v="20179"/>
    <x v="2"/>
    <n v="47352"/>
    <n v="276"/>
    <n v="33704.629999999997"/>
    <n v="2"/>
  </r>
  <r>
    <n v="185"/>
    <s v="Basic Sun Preparations"/>
    <n v="2007"/>
    <x v="1"/>
    <n v="78"/>
    <n v="339.72"/>
    <x v="129"/>
    <n v="153.58000000000001"/>
    <n v="9"/>
    <n v="417"/>
    <n v="20179"/>
    <x v="2"/>
    <n v="47352"/>
    <n v="276"/>
    <n v="33704.629999999997"/>
    <n v="2"/>
  </r>
  <r>
    <n v="185"/>
    <s v="Basic Sun Preparations"/>
    <n v="2007"/>
    <x v="2"/>
    <n v="112"/>
    <n v="502.71"/>
    <x v="130"/>
    <n v="236.16"/>
    <n v="9"/>
    <n v="417"/>
    <n v="20179"/>
    <x v="2"/>
    <n v="47352"/>
    <n v="276"/>
    <n v="33704.629999999997"/>
    <n v="2"/>
  </r>
  <r>
    <n v="185"/>
    <s v="Basic Sun Preparations"/>
    <n v="2007"/>
    <x v="3"/>
    <n v="103"/>
    <n v="398.21"/>
    <x v="131"/>
    <n v="173.3"/>
    <n v="9"/>
    <n v="417"/>
    <n v="20179"/>
    <x v="2"/>
    <n v="47352"/>
    <n v="276"/>
    <n v="33704.629999999997"/>
    <n v="2"/>
  </r>
  <r>
    <n v="185"/>
    <s v="Basic Sun Preparations"/>
    <n v="2007"/>
    <x v="4"/>
    <n v="245"/>
    <n v="1089.51"/>
    <x v="132"/>
    <n v="383.7"/>
    <n v="9"/>
    <n v="417"/>
    <n v="20179"/>
    <x v="2"/>
    <n v="47352"/>
    <n v="276"/>
    <n v="33704.629999999997"/>
    <n v="2"/>
  </r>
  <r>
    <n v="185"/>
    <s v="Basic Sun Preparations"/>
    <n v="2007"/>
    <x v="5"/>
    <n v="289"/>
    <n v="1254.6500000000001"/>
    <x v="133"/>
    <n v="540.79999999999995"/>
    <n v="9"/>
    <n v="417"/>
    <n v="20179"/>
    <x v="2"/>
    <n v="47352"/>
    <n v="276"/>
    <n v="33704.629999999997"/>
    <n v="2"/>
  </r>
  <r>
    <n v="185"/>
    <s v="Basic Sun Preparations"/>
    <n v="2007"/>
    <x v="6"/>
    <n v="161"/>
    <n v="677.64"/>
    <x v="134"/>
    <n v="303.95999999999998"/>
    <n v="9"/>
    <n v="417"/>
    <n v="20179"/>
    <x v="2"/>
    <n v="47352"/>
    <n v="276"/>
    <n v="33704.629999999997"/>
    <n v="2"/>
  </r>
  <r>
    <n v="185"/>
    <s v="Basic Sun Preparations"/>
    <n v="2007"/>
    <x v="7"/>
    <n v="165"/>
    <n v="736.48"/>
    <x v="135"/>
    <n v="217.85"/>
    <n v="9"/>
    <n v="417"/>
    <n v="20179"/>
    <x v="2"/>
    <n v="47352"/>
    <n v="276"/>
    <n v="33704.629999999997"/>
    <n v="2"/>
  </r>
  <r>
    <n v="185"/>
    <s v="Basic Sun Preparations"/>
    <n v="2007"/>
    <x v="8"/>
    <n v="256"/>
    <n v="1057.3699999999999"/>
    <x v="136"/>
    <n v="317.13"/>
    <n v="9"/>
    <n v="417"/>
    <n v="20179"/>
    <x v="2"/>
    <n v="47352"/>
    <n v="276"/>
    <n v="33704.629999999997"/>
    <n v="2"/>
  </r>
  <r>
    <n v="185"/>
    <s v="Basic Sun Preparations"/>
    <n v="2007"/>
    <x v="10"/>
    <n v="731"/>
    <n v="3001.96"/>
    <x v="137"/>
    <n v="1020.27"/>
    <n v="9"/>
    <n v="417"/>
    <n v="20179"/>
    <x v="2"/>
    <n v="47352"/>
    <n v="276"/>
    <n v="33704.629999999997"/>
    <n v="2"/>
  </r>
  <r>
    <n v="185"/>
    <s v="Basic Sun Preparations"/>
    <n v="2007"/>
    <x v="11"/>
    <n v="430"/>
    <n v="1844.71"/>
    <x v="138"/>
    <n v="574.01"/>
    <n v="9"/>
    <n v="417"/>
    <n v="20179"/>
    <x v="2"/>
    <n v="47352"/>
    <n v="276"/>
    <n v="33704.629999999997"/>
    <n v="2"/>
  </r>
  <r>
    <n v="185"/>
    <s v="Basic Sun Preparations"/>
    <n v="2007"/>
    <x v="9"/>
    <n v="233"/>
    <n v="1010.22"/>
    <x v="139"/>
    <n v="334.04"/>
    <n v="9"/>
    <n v="417"/>
    <n v="20179"/>
    <x v="2"/>
    <n v="47352"/>
    <n v="276"/>
    <n v="33704.629999999997"/>
    <n v="2"/>
  </r>
  <r>
    <n v="190"/>
    <s v="Basic Sun Preparations"/>
    <n v="2007"/>
    <x v="0"/>
    <n v="408"/>
    <n v="1981.34"/>
    <x v="140"/>
    <n v="811.76"/>
    <n v="6"/>
    <n v="401"/>
    <n v="62243"/>
    <x v="0"/>
    <n v="1525332"/>
    <n v="200"/>
    <n v="137702.26"/>
    <n v="1"/>
  </r>
  <r>
    <n v="190"/>
    <s v="Basic Sun Preparations"/>
    <n v="2007"/>
    <x v="1"/>
    <n v="309"/>
    <n v="1449.86"/>
    <x v="141"/>
    <n v="668.63"/>
    <n v="6"/>
    <n v="401"/>
    <n v="62243"/>
    <x v="0"/>
    <n v="1525332"/>
    <n v="200"/>
    <n v="137702.26"/>
    <n v="1"/>
  </r>
  <r>
    <n v="190"/>
    <s v="Basic Sun Preparations"/>
    <n v="2007"/>
    <x v="2"/>
    <n v="325"/>
    <n v="1402.2"/>
    <x v="142"/>
    <n v="578.26"/>
    <n v="6"/>
    <n v="401"/>
    <n v="62243"/>
    <x v="0"/>
    <n v="1525332"/>
    <n v="200"/>
    <n v="137702.26"/>
    <n v="1"/>
  </r>
  <r>
    <n v="190"/>
    <s v="Basic Sun Preparations"/>
    <n v="2007"/>
    <x v="3"/>
    <n v="405"/>
    <n v="1972.06"/>
    <x v="143"/>
    <n v="867.68"/>
    <n v="6"/>
    <n v="401"/>
    <n v="62243"/>
    <x v="0"/>
    <n v="1525332"/>
    <n v="200"/>
    <n v="137702.26"/>
    <n v="1"/>
  </r>
  <r>
    <n v="190"/>
    <s v="Basic Sun Preparations"/>
    <n v="2007"/>
    <x v="4"/>
    <n v="448"/>
    <n v="2141.15"/>
    <x v="144"/>
    <n v="1034.06"/>
    <n v="6"/>
    <n v="401"/>
    <n v="62243"/>
    <x v="0"/>
    <n v="1525332"/>
    <n v="200"/>
    <n v="137702.26"/>
    <n v="1"/>
  </r>
  <r>
    <n v="190"/>
    <s v="Basic Sun Preparations"/>
    <n v="2007"/>
    <x v="5"/>
    <n v="528"/>
    <n v="2435.38"/>
    <x v="145"/>
    <n v="1189.48"/>
    <n v="6"/>
    <n v="401"/>
    <n v="62243"/>
    <x v="0"/>
    <n v="1525332"/>
    <n v="200"/>
    <n v="137702.26"/>
    <n v="1"/>
  </r>
  <r>
    <n v="190"/>
    <s v="Basic Sun Preparations"/>
    <n v="2007"/>
    <x v="6"/>
    <n v="326"/>
    <n v="1642.27"/>
    <x v="146"/>
    <n v="749.95"/>
    <n v="6"/>
    <n v="401"/>
    <n v="62243"/>
    <x v="0"/>
    <n v="1525332"/>
    <n v="200"/>
    <n v="137702.26"/>
    <n v="1"/>
  </r>
  <r>
    <n v="190"/>
    <s v="Basic Sun Preparations"/>
    <n v="2007"/>
    <x v="7"/>
    <n v="438"/>
    <n v="2051.4"/>
    <x v="147"/>
    <n v="814.17"/>
    <n v="6"/>
    <n v="401"/>
    <n v="62243"/>
    <x v="0"/>
    <n v="1525332"/>
    <n v="200"/>
    <n v="137702.26"/>
    <n v="1"/>
  </r>
  <r>
    <n v="190"/>
    <s v="Basic Sun Preparations"/>
    <n v="2007"/>
    <x v="8"/>
    <n v="543"/>
    <n v="2378.41"/>
    <x v="148"/>
    <n v="792.41"/>
    <n v="6"/>
    <n v="401"/>
    <n v="62243"/>
    <x v="0"/>
    <n v="1525332"/>
    <n v="200"/>
    <n v="137702.26"/>
    <n v="1"/>
  </r>
  <r>
    <n v="190"/>
    <s v="Basic Sun Preparations"/>
    <n v="2007"/>
    <x v="9"/>
    <n v="540"/>
    <n v="2300.6799999999998"/>
    <x v="149"/>
    <n v="805.48"/>
    <n v="6"/>
    <n v="401"/>
    <n v="62243"/>
    <x v="0"/>
    <n v="1525332"/>
    <n v="200"/>
    <n v="137702.26"/>
    <n v="1"/>
  </r>
  <r>
    <n v="193"/>
    <s v="Basic Sun Preparations"/>
    <n v="2007"/>
    <x v="0"/>
    <n v="119"/>
    <n v="445.12"/>
    <x v="150"/>
    <n v="201.89"/>
    <n v="12"/>
    <n v="676"/>
    <n v="30737"/>
    <x v="2"/>
    <n v="65967"/>
    <n v="399.2"/>
    <n v="41252.379999999997"/>
    <n v="2"/>
  </r>
  <r>
    <n v="193"/>
    <s v="Basic Sun Preparations"/>
    <n v="2007"/>
    <x v="1"/>
    <n v="93"/>
    <n v="297.05"/>
    <x v="151"/>
    <n v="131.44"/>
    <n v="12"/>
    <n v="676"/>
    <n v="30737"/>
    <x v="2"/>
    <n v="65967"/>
    <n v="399.2"/>
    <n v="41252.379999999997"/>
    <n v="2"/>
  </r>
  <r>
    <n v="193"/>
    <s v="Basic Sun Preparations"/>
    <n v="2007"/>
    <x v="2"/>
    <n v="80"/>
    <n v="324.89"/>
    <x v="152"/>
    <n v="135.88"/>
    <n v="12"/>
    <n v="676"/>
    <n v="30737"/>
    <x v="2"/>
    <n v="65967"/>
    <n v="399.2"/>
    <n v="41252.379999999997"/>
    <n v="2"/>
  </r>
  <r>
    <n v="193"/>
    <s v="Basic Sun Preparations"/>
    <n v="2007"/>
    <x v="3"/>
    <n v="152"/>
    <n v="644.59"/>
    <x v="153"/>
    <n v="329.87"/>
    <n v="12"/>
    <n v="676"/>
    <n v="30737"/>
    <x v="2"/>
    <n v="65967"/>
    <n v="399.2"/>
    <n v="41252.379999999997"/>
    <n v="2"/>
  </r>
  <r>
    <n v="193"/>
    <s v="Basic Sun Preparations"/>
    <n v="2007"/>
    <x v="4"/>
    <n v="254"/>
    <n v="971.92"/>
    <x v="154"/>
    <n v="352.73"/>
    <n v="12"/>
    <n v="676"/>
    <n v="30737"/>
    <x v="2"/>
    <n v="65967"/>
    <n v="399.2"/>
    <n v="41252.379999999997"/>
    <n v="2"/>
  </r>
  <r>
    <n v="193"/>
    <s v="Basic Sun Preparations"/>
    <n v="2007"/>
    <x v="5"/>
    <n v="264"/>
    <n v="1086.58"/>
    <x v="155"/>
    <n v="501.97"/>
    <n v="12"/>
    <n v="676"/>
    <n v="30737"/>
    <x v="2"/>
    <n v="65967"/>
    <n v="399.2"/>
    <n v="41252.379999999997"/>
    <n v="2"/>
  </r>
  <r>
    <n v="193"/>
    <s v="Basic Sun Preparations"/>
    <n v="2007"/>
    <x v="6"/>
    <n v="153"/>
    <n v="629.89"/>
    <x v="156"/>
    <n v="251.48"/>
    <n v="12"/>
    <n v="676"/>
    <n v="30737"/>
    <x v="2"/>
    <n v="65967"/>
    <n v="399.2"/>
    <n v="41252.379999999997"/>
    <n v="2"/>
  </r>
  <r>
    <n v="193"/>
    <s v="Basic Sun Preparations"/>
    <n v="2007"/>
    <x v="7"/>
    <n v="218"/>
    <n v="823.14"/>
    <x v="157"/>
    <n v="291.55"/>
    <n v="12"/>
    <n v="676"/>
    <n v="30737"/>
    <x v="2"/>
    <n v="65967"/>
    <n v="399.2"/>
    <n v="41252.379999999997"/>
    <n v="2"/>
  </r>
  <r>
    <n v="193"/>
    <s v="Basic Sun Preparations"/>
    <n v="2007"/>
    <x v="8"/>
    <n v="309"/>
    <n v="1244"/>
    <x v="158"/>
    <n v="490.87"/>
    <n v="12"/>
    <n v="676"/>
    <n v="30737"/>
    <x v="2"/>
    <n v="65967"/>
    <n v="399.2"/>
    <n v="41252.379999999997"/>
    <n v="2"/>
  </r>
  <r>
    <n v="193"/>
    <s v="Basic Sun Preparations"/>
    <n v="2007"/>
    <x v="10"/>
    <n v="738"/>
    <n v="2910.73"/>
    <x v="159"/>
    <n v="931.83"/>
    <n v="12"/>
    <n v="676"/>
    <n v="30737"/>
    <x v="2"/>
    <n v="65967"/>
    <n v="399.2"/>
    <n v="41252.379999999997"/>
    <n v="2"/>
  </r>
  <r>
    <n v="193"/>
    <s v="Basic Sun Preparations"/>
    <n v="2007"/>
    <x v="11"/>
    <n v="439"/>
    <n v="1510.98"/>
    <x v="160"/>
    <n v="418.14"/>
    <n v="12"/>
    <n v="676"/>
    <n v="30737"/>
    <x v="2"/>
    <n v="65967"/>
    <n v="399.2"/>
    <n v="41252.379999999997"/>
    <n v="2"/>
  </r>
  <r>
    <n v="193"/>
    <s v="Basic Sun Preparations"/>
    <n v="2007"/>
    <x v="9"/>
    <n v="260"/>
    <n v="1034.6500000000001"/>
    <x v="161"/>
    <n v="396.98"/>
    <n v="12"/>
    <n v="676"/>
    <n v="30737"/>
    <x v="2"/>
    <n v="65967"/>
    <n v="399.2"/>
    <n v="41252.379999999997"/>
    <n v="2"/>
  </r>
  <r>
    <n v="241"/>
    <s v="Basic Sun Preparations"/>
    <n v="2007"/>
    <x v="0"/>
    <n v="201"/>
    <n v="850.67"/>
    <x v="162"/>
    <n v="380.57"/>
    <n v="8"/>
    <n v="530"/>
    <n v="40663"/>
    <x v="2"/>
    <n v="59492"/>
    <n v="284.2"/>
    <n v="75360.22"/>
    <n v="3"/>
  </r>
  <r>
    <n v="241"/>
    <s v="Basic Sun Preparations"/>
    <n v="2007"/>
    <x v="1"/>
    <n v="165"/>
    <n v="707.78"/>
    <x v="163"/>
    <n v="306.58999999999997"/>
    <n v="8"/>
    <n v="530"/>
    <n v="40663"/>
    <x v="2"/>
    <n v="59492"/>
    <n v="284.2"/>
    <n v="75360.22"/>
    <n v="3"/>
  </r>
  <r>
    <n v="241"/>
    <s v="Basic Sun Preparations"/>
    <n v="2007"/>
    <x v="2"/>
    <n v="173"/>
    <n v="761.69"/>
    <x v="164"/>
    <n v="322.73"/>
    <n v="8"/>
    <n v="530"/>
    <n v="40663"/>
    <x v="2"/>
    <n v="59492"/>
    <n v="284.2"/>
    <n v="75360.22"/>
    <n v="3"/>
  </r>
  <r>
    <n v="241"/>
    <s v="Basic Sun Preparations"/>
    <n v="2007"/>
    <x v="3"/>
    <n v="223"/>
    <n v="1010.26"/>
    <x v="139"/>
    <n v="416.35"/>
    <n v="8"/>
    <n v="530"/>
    <n v="40663"/>
    <x v="2"/>
    <n v="59492"/>
    <n v="284.2"/>
    <n v="75360.22"/>
    <n v="3"/>
  </r>
  <r>
    <n v="241"/>
    <s v="Basic Sun Preparations"/>
    <n v="2007"/>
    <x v="4"/>
    <n v="487"/>
    <n v="2118.62"/>
    <x v="165"/>
    <n v="834.75"/>
    <n v="8"/>
    <n v="530"/>
    <n v="40663"/>
    <x v="2"/>
    <n v="59492"/>
    <n v="284.2"/>
    <n v="75360.22"/>
    <n v="3"/>
  </r>
  <r>
    <n v="241"/>
    <s v="Basic Sun Preparations"/>
    <n v="2007"/>
    <x v="5"/>
    <n v="589"/>
    <n v="2533.27"/>
    <x v="166"/>
    <n v="993.53"/>
    <n v="8"/>
    <n v="530"/>
    <n v="40663"/>
    <x v="2"/>
    <n v="59492"/>
    <n v="284.2"/>
    <n v="75360.22"/>
    <n v="3"/>
  </r>
  <r>
    <n v="241"/>
    <s v="Basic Sun Preparations"/>
    <n v="2007"/>
    <x v="6"/>
    <n v="378"/>
    <n v="1636.82"/>
    <x v="167"/>
    <n v="757.3"/>
    <n v="8"/>
    <n v="530"/>
    <n v="40663"/>
    <x v="2"/>
    <n v="59492"/>
    <n v="284.2"/>
    <n v="75360.22"/>
    <n v="3"/>
  </r>
  <r>
    <n v="241"/>
    <s v="Basic Sun Preparations"/>
    <n v="2007"/>
    <x v="7"/>
    <n v="367"/>
    <n v="1488.15"/>
    <x v="168"/>
    <n v="535.36"/>
    <n v="8"/>
    <n v="530"/>
    <n v="40663"/>
    <x v="2"/>
    <n v="59492"/>
    <n v="284.2"/>
    <n v="75360.22"/>
    <n v="3"/>
  </r>
  <r>
    <n v="241"/>
    <s v="Basic Sun Preparations"/>
    <n v="2007"/>
    <x v="8"/>
    <n v="683"/>
    <n v="2850.4"/>
    <x v="169"/>
    <n v="1023.23"/>
    <n v="8"/>
    <n v="530"/>
    <n v="40663"/>
    <x v="2"/>
    <n v="59492"/>
    <n v="284.2"/>
    <n v="75360.22"/>
    <n v="3"/>
  </r>
  <r>
    <n v="241"/>
    <s v="Basic Sun Preparations"/>
    <n v="2007"/>
    <x v="9"/>
    <n v="542"/>
    <n v="2221.4299999999998"/>
    <x v="170"/>
    <n v="737.21"/>
    <n v="8"/>
    <n v="530"/>
    <n v="40663"/>
    <x v="2"/>
    <n v="59492"/>
    <n v="284.2"/>
    <n v="75360.22"/>
    <n v="3"/>
  </r>
  <r>
    <n v="247"/>
    <s v="Basic Sun Preparations"/>
    <n v="2007"/>
    <x v="0"/>
    <n v="296"/>
    <n v="1227.51"/>
    <x v="171"/>
    <n v="508.6"/>
    <n v="18"/>
    <n v="1050"/>
    <n v="41442"/>
    <x v="2"/>
    <n v="115812"/>
    <n v="543.20000000000005"/>
    <n v="80368.639999999999"/>
    <n v="2"/>
  </r>
  <r>
    <n v="247"/>
    <s v="Basic Sun Preparations"/>
    <n v="2007"/>
    <x v="1"/>
    <n v="222"/>
    <n v="918.36"/>
    <x v="172"/>
    <n v="430.77"/>
    <n v="18"/>
    <n v="1050"/>
    <n v="41442"/>
    <x v="2"/>
    <n v="115812"/>
    <n v="543.20000000000005"/>
    <n v="80368.639999999999"/>
    <n v="2"/>
  </r>
  <r>
    <n v="247"/>
    <s v="Basic Sun Preparations"/>
    <n v="2007"/>
    <x v="2"/>
    <n v="261"/>
    <n v="1031.72"/>
    <x v="173"/>
    <n v="457.38"/>
    <n v="18"/>
    <n v="1050"/>
    <n v="41442"/>
    <x v="2"/>
    <n v="115812"/>
    <n v="543.20000000000005"/>
    <n v="80368.639999999999"/>
    <n v="2"/>
  </r>
  <r>
    <n v="247"/>
    <s v="Basic Sun Preparations"/>
    <n v="2007"/>
    <x v="3"/>
    <n v="275"/>
    <n v="1237.5899999999999"/>
    <x v="174"/>
    <n v="623.48"/>
    <n v="18"/>
    <n v="1050"/>
    <n v="41442"/>
    <x v="2"/>
    <n v="115812"/>
    <n v="543.20000000000005"/>
    <n v="80368.639999999999"/>
    <n v="2"/>
  </r>
  <r>
    <n v="247"/>
    <s v="Basic Sun Preparations"/>
    <n v="2007"/>
    <x v="4"/>
    <n v="408"/>
    <n v="1931.21"/>
    <x v="175"/>
    <n v="942.35"/>
    <n v="18"/>
    <n v="1050"/>
    <n v="41442"/>
    <x v="2"/>
    <n v="115812"/>
    <n v="543.20000000000005"/>
    <n v="80368.639999999999"/>
    <n v="2"/>
  </r>
  <r>
    <n v="247"/>
    <s v="Basic Sun Preparations"/>
    <n v="2007"/>
    <x v="5"/>
    <n v="487"/>
    <n v="2328.12"/>
    <x v="176"/>
    <n v="1195.49"/>
    <n v="18"/>
    <n v="1050"/>
    <n v="41442"/>
    <x v="2"/>
    <n v="115812"/>
    <n v="543.20000000000005"/>
    <n v="80368.639999999999"/>
    <n v="2"/>
  </r>
  <r>
    <n v="247"/>
    <s v="Basic Sun Preparations"/>
    <n v="2007"/>
    <x v="6"/>
    <n v="378"/>
    <n v="1722.15"/>
    <x v="177"/>
    <n v="964.24"/>
    <n v="18"/>
    <n v="1050"/>
    <n v="41442"/>
    <x v="2"/>
    <n v="115812"/>
    <n v="543.20000000000005"/>
    <n v="80368.639999999999"/>
    <n v="2"/>
  </r>
  <r>
    <n v="247"/>
    <s v="Basic Sun Preparations"/>
    <n v="2007"/>
    <x v="7"/>
    <n v="469"/>
    <n v="1971.43"/>
    <x v="178"/>
    <n v="964.95"/>
    <n v="18"/>
    <n v="1050"/>
    <n v="41442"/>
    <x v="2"/>
    <n v="115812"/>
    <n v="543.20000000000005"/>
    <n v="80368.639999999999"/>
    <n v="2"/>
  </r>
  <r>
    <n v="247"/>
    <s v="Basic Sun Preparations"/>
    <n v="2007"/>
    <x v="8"/>
    <n v="664"/>
    <n v="2662.44"/>
    <x v="179"/>
    <n v="1102.74"/>
    <n v="18"/>
    <n v="1050"/>
    <n v="41442"/>
    <x v="2"/>
    <n v="115812"/>
    <n v="543.20000000000005"/>
    <n v="80368.639999999999"/>
    <n v="2"/>
  </r>
  <r>
    <n v="247"/>
    <s v="Basic Sun Preparations"/>
    <n v="2007"/>
    <x v="9"/>
    <n v="562"/>
    <n v="2237.42"/>
    <x v="180"/>
    <n v="1017.89"/>
    <n v="18"/>
    <n v="1050"/>
    <n v="41442"/>
    <x v="2"/>
    <n v="115812"/>
    <n v="543.20000000000005"/>
    <n v="80368.639999999999"/>
    <n v="2"/>
  </r>
  <r>
    <n v="279"/>
    <s v="Basic Sun Preparations"/>
    <n v="2007"/>
    <x v="0"/>
    <n v="116"/>
    <n v="468.1"/>
    <x v="181"/>
    <n v="222.8"/>
    <n v="5"/>
    <n v="204"/>
    <n v="28163"/>
    <x v="2"/>
    <n v="69778"/>
    <n v="183.2"/>
    <n v="37727.199999999997"/>
    <n v="1"/>
  </r>
  <r>
    <n v="279"/>
    <s v="Basic Sun Preparations"/>
    <n v="2007"/>
    <x v="1"/>
    <n v="117"/>
    <n v="514.79999999999995"/>
    <x v="182"/>
    <n v="207.38"/>
    <n v="5"/>
    <n v="204"/>
    <n v="28163"/>
    <x v="2"/>
    <n v="69778"/>
    <n v="183.2"/>
    <n v="37727.199999999997"/>
    <n v="1"/>
  </r>
  <r>
    <n v="279"/>
    <s v="Basic Sun Preparations"/>
    <n v="2007"/>
    <x v="2"/>
    <n v="105"/>
    <n v="401.38"/>
    <x v="183"/>
    <n v="161.59"/>
    <n v="5"/>
    <n v="204"/>
    <n v="28163"/>
    <x v="2"/>
    <n v="69778"/>
    <n v="183.2"/>
    <n v="37727.199999999997"/>
    <n v="1"/>
  </r>
  <r>
    <n v="279"/>
    <s v="Basic Sun Preparations"/>
    <n v="2007"/>
    <x v="3"/>
    <n v="218"/>
    <n v="825.12"/>
    <x v="184"/>
    <n v="325.11"/>
    <n v="5"/>
    <n v="204"/>
    <n v="28163"/>
    <x v="2"/>
    <n v="69778"/>
    <n v="183.2"/>
    <n v="37727.199999999997"/>
    <n v="1"/>
  </r>
  <r>
    <n v="279"/>
    <s v="Basic Sun Preparations"/>
    <n v="2007"/>
    <x v="4"/>
    <n v="239"/>
    <n v="982.16"/>
    <x v="185"/>
    <n v="383.34"/>
    <n v="5"/>
    <n v="204"/>
    <n v="28163"/>
    <x v="2"/>
    <n v="69778"/>
    <n v="183.2"/>
    <n v="37727.199999999997"/>
    <n v="1"/>
  </r>
  <r>
    <n v="279"/>
    <s v="Basic Sun Preparations"/>
    <n v="2007"/>
    <x v="5"/>
    <n v="308"/>
    <n v="1201.4100000000001"/>
    <x v="186"/>
    <n v="500.37"/>
    <n v="5"/>
    <n v="204"/>
    <n v="28163"/>
    <x v="2"/>
    <n v="69778"/>
    <n v="183.2"/>
    <n v="37727.199999999997"/>
    <n v="1"/>
  </r>
  <r>
    <n v="279"/>
    <s v="Basic Sun Preparations"/>
    <n v="2007"/>
    <x v="6"/>
    <n v="179"/>
    <n v="799"/>
    <x v="187"/>
    <n v="347.05"/>
    <n v="5"/>
    <n v="204"/>
    <n v="28163"/>
    <x v="2"/>
    <n v="69778"/>
    <n v="183.2"/>
    <n v="37727.199999999997"/>
    <n v="1"/>
  </r>
  <r>
    <n v="279"/>
    <s v="Basic Sun Preparations"/>
    <n v="2007"/>
    <x v="7"/>
    <n v="147"/>
    <n v="589.87"/>
    <x v="188"/>
    <n v="251.93"/>
    <n v="5"/>
    <n v="204"/>
    <n v="28163"/>
    <x v="2"/>
    <n v="69778"/>
    <n v="183.2"/>
    <n v="37727.199999999997"/>
    <n v="1"/>
  </r>
  <r>
    <n v="279"/>
    <s v="Basic Sun Preparations"/>
    <n v="2007"/>
    <x v="8"/>
    <n v="398"/>
    <n v="1511.2"/>
    <x v="189"/>
    <n v="737.64"/>
    <n v="5"/>
    <n v="204"/>
    <n v="28163"/>
    <x v="2"/>
    <n v="69778"/>
    <n v="183.2"/>
    <n v="37727.199999999997"/>
    <n v="1"/>
  </r>
  <r>
    <n v="279"/>
    <s v="Basic Sun Preparations"/>
    <n v="2007"/>
    <x v="11"/>
    <n v="465"/>
    <n v="1774.05"/>
    <x v="190"/>
    <n v="627.94000000000005"/>
    <n v="5"/>
    <n v="204"/>
    <n v="28163"/>
    <x v="2"/>
    <n v="69778"/>
    <n v="183.2"/>
    <n v="37727.199999999997"/>
    <n v="1"/>
  </r>
  <r>
    <n v="279"/>
    <s v="Basic Sun Preparations"/>
    <n v="2007"/>
    <x v="9"/>
    <n v="217"/>
    <n v="783.54"/>
    <x v="191"/>
    <n v="271.73"/>
    <n v="5"/>
    <n v="204"/>
    <n v="28163"/>
    <x v="2"/>
    <n v="69778"/>
    <n v="183.2"/>
    <n v="37727.199999999997"/>
    <n v="1"/>
  </r>
  <r>
    <n v="280"/>
    <s v="Basic Sun Preparations"/>
    <n v="2007"/>
    <x v="0"/>
    <n v="392"/>
    <n v="1451.19"/>
    <x v="192"/>
    <n v="776.03"/>
    <n v="18"/>
    <n v="2652"/>
    <n v="83042"/>
    <x v="2"/>
    <n v="274903"/>
    <n v="1089.2"/>
    <n v="147670.45000000001"/>
    <n v="2"/>
  </r>
  <r>
    <n v="280"/>
    <s v="Basic Sun Preparations"/>
    <n v="2007"/>
    <x v="1"/>
    <n v="507"/>
    <n v="1990.04"/>
    <x v="193"/>
    <n v="1004.15"/>
    <n v="18"/>
    <n v="2652"/>
    <n v="83042"/>
    <x v="2"/>
    <n v="274903"/>
    <n v="1089.2"/>
    <n v="147670.45000000001"/>
    <n v="2"/>
  </r>
  <r>
    <n v="280"/>
    <s v="Basic Sun Preparations"/>
    <n v="2007"/>
    <x v="2"/>
    <n v="436"/>
    <n v="1659.36"/>
    <x v="194"/>
    <n v="821.22"/>
    <n v="18"/>
    <n v="2652"/>
    <n v="83042"/>
    <x v="2"/>
    <n v="274903"/>
    <n v="1089.2"/>
    <n v="147670.45000000001"/>
    <n v="2"/>
  </r>
  <r>
    <n v="280"/>
    <s v="Basic Sun Preparations"/>
    <n v="2007"/>
    <x v="3"/>
    <n v="478"/>
    <n v="1839.7"/>
    <x v="195"/>
    <n v="903.31"/>
    <n v="18"/>
    <n v="2652"/>
    <n v="83042"/>
    <x v="2"/>
    <n v="274903"/>
    <n v="1089.2"/>
    <n v="147670.45000000001"/>
    <n v="2"/>
  </r>
  <r>
    <n v="280"/>
    <s v="Basic Sun Preparations"/>
    <n v="2007"/>
    <x v="4"/>
    <n v="704"/>
    <n v="2686.56"/>
    <x v="196"/>
    <n v="1342.51"/>
    <n v="18"/>
    <n v="2652"/>
    <n v="83042"/>
    <x v="2"/>
    <n v="274903"/>
    <n v="1089.2"/>
    <n v="147670.45000000001"/>
    <n v="2"/>
  </r>
  <r>
    <n v="280"/>
    <s v="Basic Sun Preparations"/>
    <n v="2007"/>
    <x v="5"/>
    <n v="744"/>
    <n v="2731.75"/>
    <x v="197"/>
    <n v="1209.1500000000001"/>
    <n v="18"/>
    <n v="2652"/>
    <n v="83042"/>
    <x v="2"/>
    <n v="274903"/>
    <n v="1089.2"/>
    <n v="147670.45000000001"/>
    <n v="2"/>
  </r>
  <r>
    <n v="280"/>
    <s v="Basic Sun Preparations"/>
    <n v="2007"/>
    <x v="6"/>
    <n v="583"/>
    <n v="2095.7199999999998"/>
    <x v="198"/>
    <n v="1168.8599999999999"/>
    <n v="18"/>
    <n v="2652"/>
    <n v="83042"/>
    <x v="2"/>
    <n v="274903"/>
    <n v="1089.2"/>
    <n v="147670.45000000001"/>
    <n v="2"/>
  </r>
  <r>
    <n v="280"/>
    <s v="Basic Sun Preparations"/>
    <n v="2007"/>
    <x v="7"/>
    <n v="728"/>
    <n v="2634.54"/>
    <x v="199"/>
    <n v="1078.21"/>
    <n v="18"/>
    <n v="2652"/>
    <n v="83042"/>
    <x v="2"/>
    <n v="274903"/>
    <n v="1089.2"/>
    <n v="147670.45000000001"/>
    <n v="2"/>
  </r>
  <r>
    <n v="280"/>
    <s v="Basic Sun Preparations"/>
    <n v="2007"/>
    <x v="9"/>
    <n v="731"/>
    <n v="2615.02"/>
    <x v="200"/>
    <n v="932.13"/>
    <n v="18"/>
    <n v="2652"/>
    <n v="83042"/>
    <x v="2"/>
    <n v="274903"/>
    <n v="1089.2"/>
    <n v="147670.45000000001"/>
    <n v="2"/>
  </r>
  <r>
    <n v="283"/>
    <s v="Basic Sun Preparations"/>
    <n v="2007"/>
    <x v="0"/>
    <n v="57"/>
    <n v="227.91"/>
    <x v="201"/>
    <n v="113.82"/>
    <n v="7"/>
    <n v="505"/>
    <n v="20567"/>
    <x v="2"/>
    <n v="63144"/>
    <n v="276.2"/>
    <n v="29250.959999999999"/>
    <n v="2"/>
  </r>
  <r>
    <n v="283"/>
    <s v="Basic Sun Preparations"/>
    <n v="2007"/>
    <x v="1"/>
    <n v="90"/>
    <n v="348.4"/>
    <x v="202"/>
    <n v="174.58"/>
    <n v="7"/>
    <n v="505"/>
    <n v="20567"/>
    <x v="2"/>
    <n v="63144"/>
    <n v="276.2"/>
    <n v="29250.959999999999"/>
    <n v="2"/>
  </r>
  <r>
    <n v="283"/>
    <s v="Basic Sun Preparations"/>
    <n v="2007"/>
    <x v="2"/>
    <n v="69"/>
    <n v="301.32"/>
    <x v="203"/>
    <n v="153.88999999999999"/>
    <n v="7"/>
    <n v="505"/>
    <n v="20567"/>
    <x v="2"/>
    <n v="63144"/>
    <n v="276.2"/>
    <n v="29250.959999999999"/>
    <n v="2"/>
  </r>
  <r>
    <n v="283"/>
    <s v="Basic Sun Preparations"/>
    <n v="2007"/>
    <x v="3"/>
    <n v="101"/>
    <n v="413.49"/>
    <x v="204"/>
    <n v="188.74"/>
    <n v="7"/>
    <n v="505"/>
    <n v="20567"/>
    <x v="2"/>
    <n v="63144"/>
    <n v="276.2"/>
    <n v="29250.959999999999"/>
    <n v="2"/>
  </r>
  <r>
    <n v="283"/>
    <s v="Basic Sun Preparations"/>
    <n v="2007"/>
    <x v="4"/>
    <n v="101"/>
    <n v="405.19"/>
    <x v="205"/>
    <n v="189.76"/>
    <n v="7"/>
    <n v="505"/>
    <n v="20567"/>
    <x v="2"/>
    <n v="63144"/>
    <n v="276.2"/>
    <n v="29250.959999999999"/>
    <n v="2"/>
  </r>
  <r>
    <n v="283"/>
    <s v="Basic Sun Preparations"/>
    <n v="2007"/>
    <x v="5"/>
    <n v="145"/>
    <n v="633.34"/>
    <x v="206"/>
    <n v="286.06"/>
    <n v="7"/>
    <n v="505"/>
    <n v="20567"/>
    <x v="2"/>
    <n v="63144"/>
    <n v="276.2"/>
    <n v="29250.959999999999"/>
    <n v="2"/>
  </r>
  <r>
    <n v="283"/>
    <s v="Basic Sun Preparations"/>
    <n v="2007"/>
    <x v="6"/>
    <n v="97"/>
    <n v="459.75"/>
    <x v="207"/>
    <n v="271.69"/>
    <n v="7"/>
    <n v="505"/>
    <n v="20567"/>
    <x v="2"/>
    <n v="63144"/>
    <n v="276.2"/>
    <n v="29250.959999999999"/>
    <n v="2"/>
  </r>
  <r>
    <n v="283"/>
    <s v="Basic Sun Preparations"/>
    <n v="2007"/>
    <x v="7"/>
    <n v="116"/>
    <n v="495.11"/>
    <x v="208"/>
    <n v="255.43"/>
    <n v="7"/>
    <n v="505"/>
    <n v="20567"/>
    <x v="2"/>
    <n v="63144"/>
    <n v="276.2"/>
    <n v="29250.959999999999"/>
    <n v="2"/>
  </r>
  <r>
    <n v="283"/>
    <s v="Basic Sun Preparations"/>
    <n v="2007"/>
    <x v="8"/>
    <n v="328"/>
    <n v="1244.8800000000001"/>
    <x v="209"/>
    <n v="468.65"/>
    <n v="7"/>
    <n v="505"/>
    <n v="20567"/>
    <x v="2"/>
    <n v="63144"/>
    <n v="276.2"/>
    <n v="29250.959999999999"/>
    <n v="2"/>
  </r>
  <r>
    <n v="283"/>
    <s v="Basic Sun Preparations"/>
    <n v="2007"/>
    <x v="10"/>
    <n v="710"/>
    <n v="2732.5"/>
    <x v="210"/>
    <n v="937.75"/>
    <n v="7"/>
    <n v="505"/>
    <n v="20567"/>
    <x v="2"/>
    <n v="63144"/>
    <n v="276.2"/>
    <n v="29250.959999999999"/>
    <n v="2"/>
  </r>
  <r>
    <n v="283"/>
    <s v="Basic Sun Preparations"/>
    <n v="2007"/>
    <x v="11"/>
    <n v="274"/>
    <n v="1027.8800000000001"/>
    <x v="211"/>
    <n v="268.39999999999998"/>
    <n v="7"/>
    <n v="505"/>
    <n v="20567"/>
    <x v="2"/>
    <n v="63144"/>
    <n v="276.2"/>
    <n v="29250.959999999999"/>
    <n v="2"/>
  </r>
  <r>
    <n v="283"/>
    <s v="Basic Sun Preparations"/>
    <n v="2007"/>
    <x v="9"/>
    <n v="145"/>
    <n v="571.91"/>
    <x v="212"/>
    <n v="211.69"/>
    <n v="7"/>
    <n v="505"/>
    <n v="20567"/>
    <x v="2"/>
    <n v="63144"/>
    <n v="276.2"/>
    <n v="29250.959999999999"/>
    <n v="2"/>
  </r>
  <r>
    <n v="310"/>
    <s v="Basic Sun Preparations"/>
    <n v="2007"/>
    <x v="0"/>
    <n v="474"/>
    <n v="2020.07"/>
    <x v="213"/>
    <n v="1136.1300000000001"/>
    <n v="17"/>
    <n v="1572"/>
    <n v="118702"/>
    <x v="2"/>
    <n v="255675"/>
    <n v="876.2"/>
    <n v="186517.02"/>
    <n v="3"/>
  </r>
  <r>
    <n v="310"/>
    <s v="Basic Sun Preparations"/>
    <n v="2007"/>
    <x v="1"/>
    <n v="413"/>
    <n v="1852.02"/>
    <x v="214"/>
    <n v="970.55"/>
    <n v="17"/>
    <n v="1572"/>
    <n v="118702"/>
    <x v="2"/>
    <n v="255675"/>
    <n v="876.2"/>
    <n v="186517.02"/>
    <n v="3"/>
  </r>
  <r>
    <n v="310"/>
    <s v="Basic Sun Preparations"/>
    <n v="2007"/>
    <x v="2"/>
    <n v="371"/>
    <n v="1567.5"/>
    <x v="215"/>
    <n v="858.14"/>
    <n v="17"/>
    <n v="1572"/>
    <n v="118702"/>
    <x v="2"/>
    <n v="255675"/>
    <n v="876.2"/>
    <n v="186517.02"/>
    <n v="3"/>
  </r>
  <r>
    <n v="331"/>
    <s v="Basic Sun Preparations"/>
    <n v="2007"/>
    <x v="0"/>
    <n v="67"/>
    <n v="298.63"/>
    <x v="216"/>
    <n v="180.77"/>
    <n v="4"/>
    <n v="283"/>
    <n v="19455"/>
    <x v="2"/>
    <n v="21185"/>
    <n v="184.2"/>
    <n v="27083.47"/>
    <n v="3"/>
  </r>
  <r>
    <n v="331"/>
    <s v="Basic Sun Preparations"/>
    <n v="2007"/>
    <x v="1"/>
    <n v="39"/>
    <n v="154.13"/>
    <x v="217"/>
    <n v="104.79"/>
    <n v="4"/>
    <n v="283"/>
    <n v="19455"/>
    <x v="2"/>
    <n v="21185"/>
    <n v="184.2"/>
    <n v="27083.47"/>
    <n v="3"/>
  </r>
  <r>
    <n v="331"/>
    <s v="Basic Sun Preparations"/>
    <n v="2007"/>
    <x v="2"/>
    <n v="37"/>
    <n v="195.3"/>
    <x v="218"/>
    <n v="108.7"/>
    <n v="4"/>
    <n v="283"/>
    <n v="19455"/>
    <x v="2"/>
    <n v="21185"/>
    <n v="184.2"/>
    <n v="27083.47"/>
    <n v="3"/>
  </r>
  <r>
    <n v="331"/>
    <s v="Basic Sun Preparations"/>
    <n v="2007"/>
    <x v="3"/>
    <n v="77"/>
    <n v="305.75"/>
    <x v="219"/>
    <n v="157.26"/>
    <n v="4"/>
    <n v="283"/>
    <n v="19455"/>
    <x v="2"/>
    <n v="21185"/>
    <n v="184.2"/>
    <n v="27083.47"/>
    <n v="3"/>
  </r>
  <r>
    <n v="331"/>
    <s v="Basic Sun Preparations"/>
    <n v="2007"/>
    <x v="4"/>
    <n v="107"/>
    <n v="399.09"/>
    <x v="220"/>
    <n v="250.86"/>
    <n v="4"/>
    <n v="283"/>
    <n v="19455"/>
    <x v="2"/>
    <n v="21185"/>
    <n v="184.2"/>
    <n v="27083.47"/>
    <n v="3"/>
  </r>
  <r>
    <n v="331"/>
    <s v="Basic Sun Preparations"/>
    <n v="2007"/>
    <x v="5"/>
    <n v="147"/>
    <n v="571.99"/>
    <x v="221"/>
    <n v="316.08999999999997"/>
    <n v="4"/>
    <n v="283"/>
    <n v="19455"/>
    <x v="2"/>
    <n v="21185"/>
    <n v="184.2"/>
    <n v="27083.47"/>
    <n v="3"/>
  </r>
  <r>
    <n v="331"/>
    <s v="Basic Sun Preparations"/>
    <n v="2007"/>
    <x v="6"/>
    <n v="76"/>
    <n v="308.06"/>
    <x v="222"/>
    <n v="189.91"/>
    <n v="4"/>
    <n v="283"/>
    <n v="19455"/>
    <x v="2"/>
    <n v="21185"/>
    <n v="184.2"/>
    <n v="27083.47"/>
    <n v="3"/>
  </r>
  <r>
    <n v="331"/>
    <s v="Basic Sun Preparations"/>
    <n v="2007"/>
    <x v="7"/>
    <n v="68"/>
    <n v="266.83"/>
    <x v="223"/>
    <n v="140.27000000000001"/>
    <n v="4"/>
    <n v="283"/>
    <n v="19455"/>
    <x v="2"/>
    <n v="21185"/>
    <n v="184.2"/>
    <n v="27083.47"/>
    <n v="3"/>
  </r>
  <r>
    <n v="331"/>
    <s v="Basic Sun Preparations"/>
    <n v="2007"/>
    <x v="8"/>
    <n v="271"/>
    <n v="1096.02"/>
    <x v="224"/>
    <n v="547.32000000000005"/>
    <n v="4"/>
    <n v="283"/>
    <n v="19455"/>
    <x v="2"/>
    <n v="21185"/>
    <n v="184.2"/>
    <n v="27083.47"/>
    <n v="3"/>
  </r>
  <r>
    <n v="331"/>
    <s v="Basic Sun Preparations"/>
    <n v="2007"/>
    <x v="10"/>
    <n v="525"/>
    <n v="2073.15"/>
    <x v="225"/>
    <n v="1035.58"/>
    <n v="4"/>
    <n v="283"/>
    <n v="19455"/>
    <x v="2"/>
    <n v="21185"/>
    <n v="184.2"/>
    <n v="27083.47"/>
    <n v="3"/>
  </r>
  <r>
    <n v="331"/>
    <s v="Basic Sun Preparations"/>
    <n v="2007"/>
    <x v="11"/>
    <n v="246"/>
    <n v="909.78"/>
    <x v="226"/>
    <n v="522.67999999999995"/>
    <n v="4"/>
    <n v="283"/>
    <n v="19455"/>
    <x v="2"/>
    <n v="21185"/>
    <n v="184.2"/>
    <n v="27083.47"/>
    <n v="3"/>
  </r>
  <r>
    <n v="331"/>
    <s v="Basic Sun Preparations"/>
    <n v="2007"/>
    <x v="9"/>
    <n v="146"/>
    <n v="546.05999999999995"/>
    <x v="227"/>
    <n v="216.91"/>
    <n v="4"/>
    <n v="283"/>
    <n v="19455"/>
    <x v="2"/>
    <n v="21185"/>
    <n v="184.2"/>
    <n v="27083.47"/>
    <n v="3"/>
  </r>
  <r>
    <n v="335"/>
    <s v="Basic Sun Preparations"/>
    <n v="2007"/>
    <x v="0"/>
    <n v="572"/>
    <n v="2520.12"/>
    <x v="228"/>
    <n v="1031.97"/>
    <n v="17"/>
    <n v="1170"/>
    <n v="68854"/>
    <x v="2"/>
    <n v="250736"/>
    <n v="637.20000000000005"/>
    <n v="138758.35"/>
    <n v="3"/>
  </r>
  <r>
    <n v="335"/>
    <s v="Basic Sun Preparations"/>
    <n v="2007"/>
    <x v="1"/>
    <n v="407"/>
    <n v="1853"/>
    <x v="229"/>
    <n v="742.21"/>
    <n v="17"/>
    <n v="1170"/>
    <n v="68854"/>
    <x v="2"/>
    <n v="250736"/>
    <n v="637.20000000000005"/>
    <n v="138758.35"/>
    <n v="3"/>
  </r>
  <r>
    <n v="335"/>
    <s v="Basic Sun Preparations"/>
    <n v="2007"/>
    <x v="2"/>
    <n v="358"/>
    <n v="1548.25"/>
    <x v="230"/>
    <n v="596.64"/>
    <n v="17"/>
    <n v="1170"/>
    <n v="68854"/>
    <x v="2"/>
    <n v="250736"/>
    <n v="637.20000000000005"/>
    <n v="138758.35"/>
    <n v="3"/>
  </r>
  <r>
    <n v="335"/>
    <s v="Basic Sun Preparations"/>
    <n v="2007"/>
    <x v="3"/>
    <n v="580"/>
    <n v="2528.15"/>
    <x v="231"/>
    <n v="1111.68"/>
    <n v="17"/>
    <n v="1170"/>
    <n v="68854"/>
    <x v="2"/>
    <n v="250736"/>
    <n v="637.20000000000005"/>
    <n v="138758.35"/>
    <n v="3"/>
  </r>
  <r>
    <n v="335"/>
    <s v="Basic Sun Preparations"/>
    <n v="2007"/>
    <x v="6"/>
    <n v="828"/>
    <n v="3379.17"/>
    <x v="232"/>
    <n v="1283.52"/>
    <n v="17"/>
    <n v="1170"/>
    <n v="68854"/>
    <x v="2"/>
    <n v="250736"/>
    <n v="637.20000000000005"/>
    <n v="138758.35"/>
    <n v="3"/>
  </r>
  <r>
    <n v="361"/>
    <s v="Basic Sun Preparations"/>
    <n v="2007"/>
    <x v="0"/>
    <n v="19"/>
    <n v="75.459999999999994"/>
    <x v="233"/>
    <n v="31.07"/>
    <n v="4"/>
    <n v="289"/>
    <n v="11265"/>
    <x v="2"/>
    <n v="22939"/>
    <n v="164.2"/>
    <n v="15210.53"/>
    <n v="2"/>
  </r>
  <r>
    <n v="361"/>
    <s v="Basic Sun Preparations"/>
    <n v="2007"/>
    <x v="1"/>
    <n v="10"/>
    <n v="36.83"/>
    <x v="234"/>
    <n v="11.81"/>
    <n v="4"/>
    <n v="289"/>
    <n v="11265"/>
    <x v="2"/>
    <n v="22939"/>
    <n v="164.2"/>
    <n v="15210.53"/>
    <n v="2"/>
  </r>
  <r>
    <n v="361"/>
    <s v="Basic Sun Preparations"/>
    <n v="2007"/>
    <x v="2"/>
    <n v="15"/>
    <n v="71.94"/>
    <x v="235"/>
    <n v="16.11"/>
    <n v="4"/>
    <n v="289"/>
    <n v="11265"/>
    <x v="2"/>
    <n v="22939"/>
    <n v="164.2"/>
    <n v="15210.53"/>
    <n v="2"/>
  </r>
  <r>
    <n v="361"/>
    <s v="Basic Sun Preparations"/>
    <n v="2007"/>
    <x v="3"/>
    <n v="24"/>
    <n v="84.69"/>
    <x v="236"/>
    <n v="56.52"/>
    <n v="4"/>
    <n v="289"/>
    <n v="11265"/>
    <x v="2"/>
    <n v="22939"/>
    <n v="164.2"/>
    <n v="15210.53"/>
    <n v="2"/>
  </r>
  <r>
    <n v="361"/>
    <s v="Basic Sun Preparations"/>
    <n v="2007"/>
    <x v="4"/>
    <n v="80"/>
    <n v="344.34"/>
    <x v="237"/>
    <n v="157.07"/>
    <n v="4"/>
    <n v="289"/>
    <n v="11265"/>
    <x v="2"/>
    <n v="22939"/>
    <n v="164.2"/>
    <n v="15210.53"/>
    <n v="2"/>
  </r>
  <r>
    <n v="361"/>
    <s v="Basic Sun Preparations"/>
    <n v="2007"/>
    <x v="5"/>
    <n v="109"/>
    <n v="497.55"/>
    <x v="238"/>
    <n v="198.45"/>
    <n v="4"/>
    <n v="289"/>
    <n v="11265"/>
    <x v="2"/>
    <n v="22939"/>
    <n v="164.2"/>
    <n v="15210.53"/>
    <n v="2"/>
  </r>
  <r>
    <n v="361"/>
    <s v="Basic Sun Preparations"/>
    <n v="2007"/>
    <x v="6"/>
    <n v="37"/>
    <n v="130.96"/>
    <x v="239"/>
    <n v="77.28"/>
    <n v="4"/>
    <n v="289"/>
    <n v="11265"/>
    <x v="2"/>
    <n v="22939"/>
    <n v="164.2"/>
    <n v="15210.53"/>
    <n v="2"/>
  </r>
  <r>
    <n v="361"/>
    <s v="Basic Sun Preparations"/>
    <n v="2007"/>
    <x v="7"/>
    <n v="45"/>
    <n v="188.54"/>
    <x v="240"/>
    <n v="57.38"/>
    <n v="4"/>
    <n v="289"/>
    <n v="11265"/>
    <x v="2"/>
    <n v="22939"/>
    <n v="164.2"/>
    <n v="15210.53"/>
    <n v="2"/>
  </r>
  <r>
    <n v="361"/>
    <s v="Basic Sun Preparations"/>
    <n v="2007"/>
    <x v="8"/>
    <n v="115"/>
    <n v="481.95"/>
    <x v="241"/>
    <n v="206.31"/>
    <n v="4"/>
    <n v="289"/>
    <n v="11265"/>
    <x v="2"/>
    <n v="22939"/>
    <n v="164.2"/>
    <n v="15210.53"/>
    <n v="2"/>
  </r>
  <r>
    <n v="361"/>
    <s v="Basic Sun Preparations"/>
    <n v="2007"/>
    <x v="10"/>
    <n v="419"/>
    <n v="1675"/>
    <x v="242"/>
    <n v="626.35"/>
    <n v="4"/>
    <n v="289"/>
    <n v="11265"/>
    <x v="2"/>
    <n v="22939"/>
    <n v="164.2"/>
    <n v="15210.53"/>
    <n v="2"/>
  </r>
  <r>
    <n v="361"/>
    <s v="Basic Sun Preparations"/>
    <n v="2007"/>
    <x v="11"/>
    <n v="218"/>
    <n v="836.27"/>
    <x v="243"/>
    <n v="331.94"/>
    <n v="4"/>
    <n v="289"/>
    <n v="11265"/>
    <x v="2"/>
    <n v="22939"/>
    <n v="164.2"/>
    <n v="15210.53"/>
    <n v="2"/>
  </r>
  <r>
    <n v="361"/>
    <s v="Basic Sun Preparations"/>
    <n v="2007"/>
    <x v="9"/>
    <n v="82"/>
    <n v="355.2"/>
    <x v="244"/>
    <n v="135.46"/>
    <n v="4"/>
    <n v="289"/>
    <n v="11265"/>
    <x v="2"/>
    <n v="22939"/>
    <n v="164.2"/>
    <n v="15210.53"/>
    <n v="2"/>
  </r>
  <r>
    <n v="389"/>
    <s v="Basic Sun Preparations"/>
    <n v="2007"/>
    <x v="0"/>
    <n v="159"/>
    <n v="643.86"/>
    <x v="245"/>
    <n v="267.02999999999997"/>
    <n v="7"/>
    <n v="567"/>
    <n v="29918"/>
    <x v="2"/>
    <n v="38260"/>
    <n v="323.2"/>
    <n v="43710.46"/>
    <n v="2"/>
  </r>
  <r>
    <n v="389"/>
    <s v="Basic Sun Preparations"/>
    <n v="2007"/>
    <x v="1"/>
    <n v="139"/>
    <n v="599.09"/>
    <x v="246"/>
    <n v="317"/>
    <n v="7"/>
    <n v="567"/>
    <n v="29918"/>
    <x v="2"/>
    <n v="38260"/>
    <n v="323.2"/>
    <n v="43710.46"/>
    <n v="2"/>
  </r>
  <r>
    <n v="389"/>
    <s v="Basic Sun Preparations"/>
    <n v="2007"/>
    <x v="2"/>
    <n v="169"/>
    <n v="675.48"/>
    <x v="247"/>
    <n v="315.16000000000003"/>
    <n v="7"/>
    <n v="567"/>
    <n v="29918"/>
    <x v="2"/>
    <n v="38260"/>
    <n v="323.2"/>
    <n v="43710.46"/>
    <n v="2"/>
  </r>
  <r>
    <n v="389"/>
    <s v="Basic Sun Preparations"/>
    <n v="2007"/>
    <x v="3"/>
    <n v="160"/>
    <n v="701.1"/>
    <x v="248"/>
    <n v="358.25"/>
    <n v="7"/>
    <n v="567"/>
    <n v="29918"/>
    <x v="2"/>
    <n v="38260"/>
    <n v="323.2"/>
    <n v="43710.46"/>
    <n v="2"/>
  </r>
  <r>
    <n v="389"/>
    <s v="Basic Sun Preparations"/>
    <n v="2007"/>
    <x v="4"/>
    <n v="159"/>
    <n v="710.72"/>
    <x v="249"/>
    <n v="424.03"/>
    <n v="7"/>
    <n v="567"/>
    <n v="29918"/>
    <x v="2"/>
    <n v="38260"/>
    <n v="323.2"/>
    <n v="43710.46"/>
    <n v="2"/>
  </r>
  <r>
    <n v="389"/>
    <s v="Basic Sun Preparations"/>
    <n v="2007"/>
    <x v="5"/>
    <n v="191"/>
    <n v="827.69"/>
    <x v="250"/>
    <n v="472.42"/>
    <n v="7"/>
    <n v="567"/>
    <n v="29918"/>
    <x v="2"/>
    <n v="38260"/>
    <n v="323.2"/>
    <n v="43710.46"/>
    <n v="2"/>
  </r>
  <r>
    <n v="389"/>
    <s v="Basic Sun Preparations"/>
    <n v="2007"/>
    <x v="6"/>
    <n v="98"/>
    <n v="373.57"/>
    <x v="251"/>
    <n v="215.64"/>
    <n v="7"/>
    <n v="567"/>
    <n v="29918"/>
    <x v="2"/>
    <n v="38260"/>
    <n v="323.2"/>
    <n v="43710.46"/>
    <n v="2"/>
  </r>
  <r>
    <n v="389"/>
    <s v="Basic Sun Preparations"/>
    <n v="2007"/>
    <x v="7"/>
    <n v="137"/>
    <n v="523.66999999999996"/>
    <x v="252"/>
    <n v="312.13"/>
    <n v="7"/>
    <n v="567"/>
    <n v="29918"/>
    <x v="2"/>
    <n v="38260"/>
    <n v="323.2"/>
    <n v="43710.46"/>
    <n v="2"/>
  </r>
  <r>
    <n v="389"/>
    <s v="Basic Sun Preparations"/>
    <n v="2007"/>
    <x v="11"/>
    <n v="543"/>
    <n v="2190.46"/>
    <x v="253"/>
    <n v="900.24"/>
    <n v="7"/>
    <n v="567"/>
    <n v="29918"/>
    <x v="2"/>
    <n v="38260"/>
    <n v="323.2"/>
    <n v="43710.46"/>
    <n v="2"/>
  </r>
  <r>
    <n v="389"/>
    <s v="Basic Sun Preparations"/>
    <n v="2007"/>
    <x v="9"/>
    <n v="308"/>
    <n v="1089.96"/>
    <x v="254"/>
    <n v="443.78"/>
    <n v="7"/>
    <n v="567"/>
    <n v="29918"/>
    <x v="2"/>
    <n v="38260"/>
    <n v="323.2"/>
    <n v="43710.46"/>
    <n v="2"/>
  </r>
  <r>
    <n v="421"/>
    <s v="Basic Sun Preparations"/>
    <n v="2007"/>
    <x v="0"/>
    <n v="39"/>
    <n v="141.22999999999999"/>
    <x v="255"/>
    <n v="27.6"/>
    <n v="5"/>
    <n v="333"/>
    <n v="20938"/>
    <x v="2"/>
    <n v="53039"/>
    <n v="209.2"/>
    <n v="29582.79"/>
    <n v="3"/>
  </r>
  <r>
    <n v="421"/>
    <s v="Basic Sun Preparations"/>
    <n v="2007"/>
    <x v="1"/>
    <n v="52"/>
    <n v="238.69"/>
    <x v="256"/>
    <n v="127.18"/>
    <n v="5"/>
    <n v="333"/>
    <n v="20938"/>
    <x v="2"/>
    <n v="53039"/>
    <n v="209.2"/>
    <n v="29582.79"/>
    <n v="3"/>
  </r>
  <r>
    <n v="421"/>
    <s v="Basic Sun Preparations"/>
    <n v="2007"/>
    <x v="2"/>
    <n v="49"/>
    <n v="178.88"/>
    <x v="257"/>
    <n v="74.87"/>
    <n v="5"/>
    <n v="333"/>
    <n v="20938"/>
    <x v="2"/>
    <n v="53039"/>
    <n v="209.2"/>
    <n v="29582.79"/>
    <n v="3"/>
  </r>
  <r>
    <n v="421"/>
    <s v="Basic Sun Preparations"/>
    <n v="2007"/>
    <x v="3"/>
    <n v="100"/>
    <n v="373.13"/>
    <x v="258"/>
    <n v="176.57"/>
    <n v="5"/>
    <n v="333"/>
    <n v="20938"/>
    <x v="2"/>
    <n v="53039"/>
    <n v="209.2"/>
    <n v="29582.79"/>
    <n v="3"/>
  </r>
  <r>
    <n v="421"/>
    <s v="Basic Sun Preparations"/>
    <n v="2007"/>
    <x v="4"/>
    <n v="197"/>
    <n v="850.84"/>
    <x v="259"/>
    <n v="305.11"/>
    <n v="5"/>
    <n v="333"/>
    <n v="20938"/>
    <x v="2"/>
    <n v="53039"/>
    <n v="209.2"/>
    <n v="29582.79"/>
    <n v="3"/>
  </r>
  <r>
    <n v="421"/>
    <s v="Basic Sun Preparations"/>
    <n v="2007"/>
    <x v="5"/>
    <n v="217"/>
    <n v="839.96"/>
    <x v="260"/>
    <n v="366.23"/>
    <n v="5"/>
    <n v="333"/>
    <n v="20938"/>
    <x v="2"/>
    <n v="53039"/>
    <n v="209.2"/>
    <n v="29582.79"/>
    <n v="3"/>
  </r>
  <r>
    <n v="421"/>
    <s v="Basic Sun Preparations"/>
    <n v="2007"/>
    <x v="6"/>
    <n v="139"/>
    <n v="576.52"/>
    <x v="261"/>
    <n v="298.06"/>
    <n v="5"/>
    <n v="333"/>
    <n v="20938"/>
    <x v="2"/>
    <n v="53039"/>
    <n v="209.2"/>
    <n v="29582.79"/>
    <n v="3"/>
  </r>
  <r>
    <n v="421"/>
    <s v="Basic Sun Preparations"/>
    <n v="2007"/>
    <x v="7"/>
    <n v="146"/>
    <n v="526.67999999999995"/>
    <x v="262"/>
    <n v="239.31"/>
    <n v="5"/>
    <n v="333"/>
    <n v="20938"/>
    <x v="2"/>
    <n v="53039"/>
    <n v="209.2"/>
    <n v="29582.79"/>
    <n v="3"/>
  </r>
  <r>
    <n v="421"/>
    <s v="Basic Sun Preparations"/>
    <n v="2007"/>
    <x v="8"/>
    <n v="301"/>
    <n v="1080.76"/>
    <x v="263"/>
    <n v="385.42"/>
    <n v="5"/>
    <n v="333"/>
    <n v="20938"/>
    <x v="2"/>
    <n v="53039"/>
    <n v="209.2"/>
    <n v="29582.79"/>
    <n v="3"/>
  </r>
  <r>
    <n v="421"/>
    <s v="Basic Sun Preparations"/>
    <n v="2007"/>
    <x v="10"/>
    <n v="658"/>
    <n v="2597.27"/>
    <x v="264"/>
    <n v="1056.26"/>
    <n v="5"/>
    <n v="333"/>
    <n v="20938"/>
    <x v="2"/>
    <n v="53039"/>
    <n v="209.2"/>
    <n v="29582.79"/>
    <n v="3"/>
  </r>
  <r>
    <n v="421"/>
    <s v="Basic Sun Preparations"/>
    <n v="2007"/>
    <x v="11"/>
    <n v="298"/>
    <n v="1000.86"/>
    <x v="265"/>
    <n v="400.75"/>
    <n v="5"/>
    <n v="333"/>
    <n v="20938"/>
    <x v="2"/>
    <n v="53039"/>
    <n v="209.2"/>
    <n v="29582.79"/>
    <n v="3"/>
  </r>
  <r>
    <n v="421"/>
    <s v="Basic Sun Preparations"/>
    <n v="2007"/>
    <x v="9"/>
    <n v="152"/>
    <n v="583.04999999999995"/>
    <x v="266"/>
    <n v="251.85"/>
    <n v="5"/>
    <n v="333"/>
    <n v="20938"/>
    <x v="2"/>
    <n v="53039"/>
    <n v="209.2"/>
    <n v="29582.79"/>
    <n v="3"/>
  </r>
  <r>
    <n v="424"/>
    <s v="Basic Sun Preparations"/>
    <n v="2007"/>
    <x v="0"/>
    <n v="103"/>
    <n v="400.8"/>
    <x v="267"/>
    <n v="143.25"/>
    <n v="5"/>
    <n v="339"/>
    <n v="21866"/>
    <x v="2"/>
    <n v="17736"/>
    <n v="185.2"/>
    <n v="30592.68"/>
    <n v="3"/>
  </r>
  <r>
    <n v="424"/>
    <s v="Basic Sun Preparations"/>
    <n v="2007"/>
    <x v="1"/>
    <n v="104"/>
    <n v="422.5"/>
    <x v="268"/>
    <n v="147.16999999999999"/>
    <n v="5"/>
    <n v="339"/>
    <n v="21866"/>
    <x v="2"/>
    <n v="17736"/>
    <n v="185.2"/>
    <n v="30592.68"/>
    <n v="3"/>
  </r>
  <r>
    <n v="424"/>
    <s v="Basic Sun Preparations"/>
    <n v="2007"/>
    <x v="2"/>
    <n v="38"/>
    <n v="200.73"/>
    <x v="269"/>
    <n v="86.68"/>
    <n v="5"/>
    <n v="339"/>
    <n v="21866"/>
    <x v="2"/>
    <n v="17736"/>
    <n v="185.2"/>
    <n v="30592.68"/>
    <n v="3"/>
  </r>
  <r>
    <n v="424"/>
    <s v="Basic Sun Preparations"/>
    <n v="2007"/>
    <x v="3"/>
    <n v="136"/>
    <n v="558.79999999999995"/>
    <x v="270"/>
    <n v="227.87"/>
    <n v="5"/>
    <n v="339"/>
    <n v="21866"/>
    <x v="2"/>
    <n v="17736"/>
    <n v="185.2"/>
    <n v="30592.68"/>
    <n v="3"/>
  </r>
  <r>
    <n v="424"/>
    <s v="Basic Sun Preparations"/>
    <n v="2007"/>
    <x v="4"/>
    <n v="138"/>
    <n v="580.4"/>
    <x v="271"/>
    <n v="180.76"/>
    <n v="5"/>
    <n v="339"/>
    <n v="21866"/>
    <x v="2"/>
    <n v="17736"/>
    <n v="185.2"/>
    <n v="30592.68"/>
    <n v="3"/>
  </r>
  <r>
    <n v="424"/>
    <s v="Basic Sun Preparations"/>
    <n v="2007"/>
    <x v="5"/>
    <n v="152"/>
    <n v="646.74"/>
    <x v="272"/>
    <n v="270.38"/>
    <n v="5"/>
    <n v="339"/>
    <n v="21866"/>
    <x v="2"/>
    <n v="17736"/>
    <n v="185.2"/>
    <n v="30592.68"/>
    <n v="3"/>
  </r>
  <r>
    <n v="424"/>
    <s v="Basic Sun Preparations"/>
    <n v="2007"/>
    <x v="6"/>
    <n v="135"/>
    <n v="551.29"/>
    <x v="273"/>
    <n v="171.38"/>
    <n v="5"/>
    <n v="339"/>
    <n v="21866"/>
    <x v="2"/>
    <n v="17736"/>
    <n v="185.2"/>
    <n v="30592.68"/>
    <n v="3"/>
  </r>
  <r>
    <n v="424"/>
    <s v="Basic Sun Preparations"/>
    <n v="2007"/>
    <x v="7"/>
    <n v="117"/>
    <n v="456.61"/>
    <x v="274"/>
    <n v="142.41999999999999"/>
    <n v="5"/>
    <n v="339"/>
    <n v="21866"/>
    <x v="2"/>
    <n v="17736"/>
    <n v="185.2"/>
    <n v="30592.68"/>
    <n v="3"/>
  </r>
  <r>
    <n v="424"/>
    <s v="Basic Sun Preparations"/>
    <n v="2007"/>
    <x v="8"/>
    <n v="566"/>
    <n v="2410.41"/>
    <x v="275"/>
    <n v="707.25"/>
    <n v="5"/>
    <n v="339"/>
    <n v="21866"/>
    <x v="2"/>
    <n v="17736"/>
    <n v="185.2"/>
    <n v="30592.68"/>
    <n v="3"/>
  </r>
  <r>
    <n v="424"/>
    <s v="Basic Sun Preparations"/>
    <n v="2007"/>
    <x v="10"/>
    <n v="802"/>
    <n v="3324.37"/>
    <x v="276"/>
    <n v="1193.56"/>
    <n v="5"/>
    <n v="339"/>
    <n v="21866"/>
    <x v="2"/>
    <n v="17736"/>
    <n v="185.2"/>
    <n v="30592.68"/>
    <n v="3"/>
  </r>
  <r>
    <n v="424"/>
    <s v="Basic Sun Preparations"/>
    <n v="2007"/>
    <x v="11"/>
    <n v="392"/>
    <n v="1551.89"/>
    <x v="277"/>
    <n v="465.64"/>
    <n v="5"/>
    <n v="339"/>
    <n v="21866"/>
    <x v="2"/>
    <n v="17736"/>
    <n v="185.2"/>
    <n v="30592.68"/>
    <n v="3"/>
  </r>
  <r>
    <n v="424"/>
    <s v="Basic Sun Preparations"/>
    <n v="2007"/>
    <x v="9"/>
    <n v="226"/>
    <n v="924.17"/>
    <x v="278"/>
    <n v="263.41000000000003"/>
    <n v="5"/>
    <n v="339"/>
    <n v="21866"/>
    <x v="2"/>
    <n v="17736"/>
    <n v="185.2"/>
    <n v="30592.68"/>
    <n v="3"/>
  </r>
  <r>
    <n v="426"/>
    <s v="Basic Sun Preparations"/>
    <n v="2007"/>
    <x v="0"/>
    <n v="83"/>
    <n v="306.48"/>
    <x v="279"/>
    <n v="144.36000000000001"/>
    <n v="5"/>
    <n v="267"/>
    <n v="20083"/>
    <x v="2"/>
    <n v="31654"/>
    <n v="168.7"/>
    <n v="27852.63"/>
    <n v="3"/>
  </r>
  <r>
    <n v="426"/>
    <s v="Basic Sun Preparations"/>
    <n v="2007"/>
    <x v="1"/>
    <n v="44"/>
    <n v="182.02"/>
    <x v="280"/>
    <n v="57.96"/>
    <n v="5"/>
    <n v="267"/>
    <n v="20083"/>
    <x v="2"/>
    <n v="31654"/>
    <n v="168.7"/>
    <n v="27852.63"/>
    <n v="3"/>
  </r>
  <r>
    <n v="426"/>
    <s v="Basic Sun Preparations"/>
    <n v="2007"/>
    <x v="2"/>
    <n v="87"/>
    <n v="357.82"/>
    <x v="281"/>
    <n v="160.22999999999999"/>
    <n v="5"/>
    <n v="267"/>
    <n v="20083"/>
    <x v="2"/>
    <n v="31654"/>
    <n v="168.7"/>
    <n v="27852.63"/>
    <n v="3"/>
  </r>
  <r>
    <n v="426"/>
    <s v="Basic Sun Preparations"/>
    <n v="2007"/>
    <x v="3"/>
    <n v="120"/>
    <n v="486.39"/>
    <x v="282"/>
    <n v="205.96"/>
    <n v="5"/>
    <n v="267"/>
    <n v="20083"/>
    <x v="2"/>
    <n v="31654"/>
    <n v="168.7"/>
    <n v="27852.63"/>
    <n v="3"/>
  </r>
  <r>
    <n v="426"/>
    <s v="Basic Sun Preparations"/>
    <n v="2007"/>
    <x v="4"/>
    <n v="218"/>
    <n v="930.11"/>
    <x v="283"/>
    <n v="349.46"/>
    <n v="5"/>
    <n v="267"/>
    <n v="20083"/>
    <x v="2"/>
    <n v="31654"/>
    <n v="168.7"/>
    <n v="27852.63"/>
    <n v="3"/>
  </r>
  <r>
    <n v="426"/>
    <s v="Basic Sun Preparations"/>
    <n v="2007"/>
    <x v="5"/>
    <n v="226"/>
    <n v="930.87"/>
    <x v="284"/>
    <n v="408"/>
    <n v="5"/>
    <n v="267"/>
    <n v="20083"/>
    <x v="2"/>
    <n v="31654"/>
    <n v="168.7"/>
    <n v="27852.63"/>
    <n v="3"/>
  </r>
  <r>
    <n v="426"/>
    <s v="Basic Sun Preparations"/>
    <n v="2007"/>
    <x v="6"/>
    <n v="155"/>
    <n v="635.05999999999995"/>
    <x v="285"/>
    <n v="308.92"/>
    <n v="5"/>
    <n v="267"/>
    <n v="20083"/>
    <x v="2"/>
    <n v="31654"/>
    <n v="168.7"/>
    <n v="27852.63"/>
    <n v="3"/>
  </r>
  <r>
    <n v="426"/>
    <s v="Basic Sun Preparations"/>
    <n v="2007"/>
    <x v="7"/>
    <n v="125"/>
    <n v="521.33000000000004"/>
    <x v="286"/>
    <n v="138.15"/>
    <n v="5"/>
    <n v="267"/>
    <n v="20083"/>
    <x v="2"/>
    <n v="31654"/>
    <n v="168.7"/>
    <n v="27852.63"/>
    <n v="3"/>
  </r>
  <r>
    <n v="426"/>
    <s v="Basic Sun Preparations"/>
    <n v="2007"/>
    <x v="8"/>
    <n v="454"/>
    <n v="1770.33"/>
    <x v="287"/>
    <n v="686.63"/>
    <n v="5"/>
    <n v="267"/>
    <n v="20083"/>
    <x v="2"/>
    <n v="31654"/>
    <n v="168.7"/>
    <n v="27852.63"/>
    <n v="3"/>
  </r>
  <r>
    <n v="426"/>
    <s v="Basic Sun Preparations"/>
    <n v="2007"/>
    <x v="10"/>
    <n v="855"/>
    <n v="3332.98"/>
    <x v="288"/>
    <n v="1044.02"/>
    <n v="5"/>
    <n v="267"/>
    <n v="20083"/>
    <x v="2"/>
    <n v="31654"/>
    <n v="168.7"/>
    <n v="27852.63"/>
    <n v="3"/>
  </r>
  <r>
    <n v="426"/>
    <s v="Basic Sun Preparations"/>
    <n v="2007"/>
    <x v="11"/>
    <n v="443"/>
    <n v="1725.2"/>
    <x v="289"/>
    <n v="525.94000000000005"/>
    <n v="5"/>
    <n v="267"/>
    <n v="20083"/>
    <x v="2"/>
    <n v="31654"/>
    <n v="168.7"/>
    <n v="27852.63"/>
    <n v="3"/>
  </r>
  <r>
    <n v="426"/>
    <s v="Basic Sun Preparations"/>
    <n v="2007"/>
    <x v="9"/>
    <n v="250"/>
    <n v="938.59"/>
    <x v="290"/>
    <n v="411.1"/>
    <n v="5"/>
    <n v="267"/>
    <n v="20083"/>
    <x v="2"/>
    <n v="31654"/>
    <n v="168.7"/>
    <n v="27852.63"/>
    <n v="3"/>
  </r>
  <r>
    <n v="446"/>
    <s v="Basic Sun Preparations"/>
    <n v="2007"/>
    <x v="0"/>
    <n v="126"/>
    <n v="524.04999999999995"/>
    <x v="291"/>
    <n v="254.12"/>
    <n v="5"/>
    <n v="383"/>
    <n v="25669"/>
    <x v="2"/>
    <n v="84359"/>
    <n v="216.6"/>
    <n v="40398.43"/>
    <n v="3"/>
  </r>
  <r>
    <n v="446"/>
    <s v="Basic Sun Preparations"/>
    <n v="2007"/>
    <x v="1"/>
    <n v="110"/>
    <n v="454.82"/>
    <x v="292"/>
    <n v="227.58"/>
    <n v="5"/>
    <n v="383"/>
    <n v="25669"/>
    <x v="2"/>
    <n v="84359"/>
    <n v="216.6"/>
    <n v="40398.43"/>
    <n v="3"/>
  </r>
  <r>
    <n v="446"/>
    <s v="Basic Sun Preparations"/>
    <n v="2007"/>
    <x v="2"/>
    <n v="74"/>
    <n v="276.69"/>
    <x v="293"/>
    <n v="106.71"/>
    <n v="5"/>
    <n v="383"/>
    <n v="25669"/>
    <x v="2"/>
    <n v="84359"/>
    <n v="216.6"/>
    <n v="40398.43"/>
    <n v="3"/>
  </r>
  <r>
    <n v="446"/>
    <s v="Basic Sun Preparations"/>
    <n v="2007"/>
    <x v="3"/>
    <n v="116"/>
    <n v="557.66999999999996"/>
    <x v="294"/>
    <n v="253.76"/>
    <n v="5"/>
    <n v="383"/>
    <n v="25669"/>
    <x v="2"/>
    <n v="84359"/>
    <n v="216.6"/>
    <n v="40398.43"/>
    <n v="3"/>
  </r>
  <r>
    <n v="446"/>
    <s v="Basic Sun Preparations"/>
    <n v="2007"/>
    <x v="4"/>
    <n v="259"/>
    <n v="1153.9000000000001"/>
    <x v="295"/>
    <n v="518.05999999999995"/>
    <n v="5"/>
    <n v="383"/>
    <n v="25669"/>
    <x v="2"/>
    <n v="84359"/>
    <n v="216.6"/>
    <n v="40398.43"/>
    <n v="3"/>
  </r>
  <r>
    <n v="446"/>
    <s v="Basic Sun Preparations"/>
    <n v="2007"/>
    <x v="5"/>
    <n v="275"/>
    <n v="1180.03"/>
    <x v="296"/>
    <n v="455.49"/>
    <n v="5"/>
    <n v="383"/>
    <n v="25669"/>
    <x v="2"/>
    <n v="84359"/>
    <n v="216.6"/>
    <n v="40398.43"/>
    <n v="3"/>
  </r>
  <r>
    <n v="446"/>
    <s v="Basic Sun Preparations"/>
    <n v="2007"/>
    <x v="6"/>
    <n v="178"/>
    <n v="783.5"/>
    <x v="297"/>
    <n v="323.5"/>
    <n v="5"/>
    <n v="383"/>
    <n v="25669"/>
    <x v="2"/>
    <n v="84359"/>
    <n v="216.6"/>
    <n v="40398.43"/>
    <n v="3"/>
  </r>
  <r>
    <n v="446"/>
    <s v="Basic Sun Preparations"/>
    <n v="2007"/>
    <x v="7"/>
    <n v="154"/>
    <n v="601.66999999999996"/>
    <x v="298"/>
    <n v="224.2"/>
    <n v="5"/>
    <n v="383"/>
    <n v="25669"/>
    <x v="2"/>
    <n v="84359"/>
    <n v="216.6"/>
    <n v="40398.43"/>
    <n v="3"/>
  </r>
  <r>
    <n v="446"/>
    <s v="Basic Sun Preparations"/>
    <n v="2007"/>
    <x v="8"/>
    <n v="553"/>
    <n v="2185.83"/>
    <x v="299"/>
    <n v="781.46"/>
    <n v="5"/>
    <n v="383"/>
    <n v="25669"/>
    <x v="2"/>
    <n v="84359"/>
    <n v="216.6"/>
    <n v="40398.43"/>
    <n v="3"/>
  </r>
  <r>
    <n v="446"/>
    <s v="Basic Sun Preparations"/>
    <n v="2007"/>
    <x v="11"/>
    <n v="607"/>
    <n v="2455.12"/>
    <x v="300"/>
    <n v="940.4"/>
    <n v="5"/>
    <n v="383"/>
    <n v="25669"/>
    <x v="2"/>
    <n v="84359"/>
    <n v="216.6"/>
    <n v="40398.43"/>
    <n v="3"/>
  </r>
  <r>
    <n v="446"/>
    <s v="Basic Sun Preparations"/>
    <n v="2007"/>
    <x v="9"/>
    <n v="329"/>
    <n v="1338.7"/>
    <x v="301"/>
    <n v="434.15"/>
    <n v="5"/>
    <n v="383"/>
    <n v="25669"/>
    <x v="2"/>
    <n v="84359"/>
    <n v="216.6"/>
    <n v="40398.43"/>
    <n v="3"/>
  </r>
  <r>
    <n v="453"/>
    <s v="Basic Sun Preparations"/>
    <n v="2007"/>
    <x v="6"/>
    <n v="77"/>
    <n v="328.29"/>
    <x v="302"/>
    <n v="137.15"/>
    <n v="6"/>
    <n v="215"/>
    <n v="15100"/>
    <x v="2"/>
    <n v="13880"/>
    <n v="138.19999999999999"/>
    <n v="23729.26"/>
    <n v="3"/>
  </r>
  <r>
    <n v="453"/>
    <s v="Basic Sun Preparations"/>
    <n v="2007"/>
    <x v="7"/>
    <n v="95"/>
    <n v="459.48"/>
    <x v="303"/>
    <n v="235"/>
    <n v="6"/>
    <n v="215"/>
    <n v="15100"/>
    <x v="2"/>
    <n v="13880"/>
    <n v="138.19999999999999"/>
    <n v="23729.26"/>
    <n v="3"/>
  </r>
  <r>
    <n v="453"/>
    <s v="Basic Sun Preparations"/>
    <n v="2007"/>
    <x v="8"/>
    <n v="215"/>
    <n v="946.59"/>
    <x v="304"/>
    <n v="488.46"/>
    <n v="6"/>
    <n v="215"/>
    <n v="15100"/>
    <x v="2"/>
    <n v="13880"/>
    <n v="138.19999999999999"/>
    <n v="23729.26"/>
    <n v="3"/>
  </r>
  <r>
    <n v="453"/>
    <s v="Basic Sun Preparations"/>
    <n v="2007"/>
    <x v="11"/>
    <n v="401"/>
    <n v="1677.75"/>
    <x v="305"/>
    <n v="683.12"/>
    <n v="6"/>
    <n v="215"/>
    <n v="15100"/>
    <x v="2"/>
    <n v="13880"/>
    <n v="138.19999999999999"/>
    <n v="23729.26"/>
    <n v="3"/>
  </r>
  <r>
    <n v="453"/>
    <s v="Basic Sun Preparations"/>
    <n v="2007"/>
    <x v="9"/>
    <n v="222"/>
    <n v="934.15"/>
    <x v="306"/>
    <n v="339.22"/>
    <n v="6"/>
    <n v="215"/>
    <n v="15100"/>
    <x v="2"/>
    <n v="13880"/>
    <n v="138.19999999999999"/>
    <n v="23729.26"/>
    <n v="3"/>
  </r>
  <r>
    <n v="459"/>
    <s v="Basic Sun Preparations"/>
    <n v="2007"/>
    <x v="0"/>
    <n v="95"/>
    <n v="437.44"/>
    <x v="307"/>
    <n v="244.19"/>
    <n v="17"/>
    <n v="1102"/>
    <n v="37854"/>
    <x v="2"/>
    <n v="80864"/>
    <n v="574.20000000000005"/>
    <n v="63923.89"/>
    <n v="2"/>
  </r>
  <r>
    <n v="459"/>
    <s v="Basic Sun Preparations"/>
    <n v="2007"/>
    <x v="1"/>
    <n v="102"/>
    <n v="462.76"/>
    <x v="308"/>
    <n v="254.94"/>
    <n v="17"/>
    <n v="1102"/>
    <n v="37854"/>
    <x v="2"/>
    <n v="80864"/>
    <n v="574.20000000000005"/>
    <n v="63923.89"/>
    <n v="2"/>
  </r>
  <r>
    <n v="459"/>
    <s v="Basic Sun Preparations"/>
    <n v="2007"/>
    <x v="2"/>
    <n v="120"/>
    <n v="518.34"/>
    <x v="309"/>
    <n v="211.26"/>
    <n v="17"/>
    <n v="1102"/>
    <n v="37854"/>
    <x v="2"/>
    <n v="80864"/>
    <n v="574.20000000000005"/>
    <n v="63923.89"/>
    <n v="2"/>
  </r>
  <r>
    <n v="459"/>
    <s v="Basic Sun Preparations"/>
    <n v="2007"/>
    <x v="3"/>
    <n v="143"/>
    <n v="660.63"/>
    <x v="310"/>
    <n v="274.54000000000002"/>
    <n v="17"/>
    <n v="1102"/>
    <n v="37854"/>
    <x v="2"/>
    <n v="80864"/>
    <n v="574.20000000000005"/>
    <n v="63923.89"/>
    <n v="2"/>
  </r>
  <r>
    <n v="459"/>
    <s v="Basic Sun Preparations"/>
    <n v="2007"/>
    <x v="4"/>
    <n v="333"/>
    <n v="1439.71"/>
    <x v="311"/>
    <n v="562.99"/>
    <n v="17"/>
    <n v="1102"/>
    <n v="37854"/>
    <x v="2"/>
    <n v="80864"/>
    <n v="574.20000000000005"/>
    <n v="63923.89"/>
    <n v="2"/>
  </r>
  <r>
    <n v="459"/>
    <s v="Basic Sun Preparations"/>
    <n v="2007"/>
    <x v="5"/>
    <n v="385"/>
    <n v="1689.02"/>
    <x v="312"/>
    <n v="733.43"/>
    <n v="17"/>
    <n v="1102"/>
    <n v="37854"/>
    <x v="2"/>
    <n v="80864"/>
    <n v="574.20000000000005"/>
    <n v="63923.89"/>
    <n v="2"/>
  </r>
  <r>
    <n v="459"/>
    <s v="Basic Sun Preparations"/>
    <n v="2007"/>
    <x v="6"/>
    <n v="210"/>
    <n v="920.98"/>
    <x v="313"/>
    <n v="421.51"/>
    <n v="17"/>
    <n v="1102"/>
    <n v="37854"/>
    <x v="2"/>
    <n v="80864"/>
    <n v="574.20000000000005"/>
    <n v="63923.89"/>
    <n v="2"/>
  </r>
  <r>
    <n v="459"/>
    <s v="Basic Sun Preparations"/>
    <n v="2007"/>
    <x v="7"/>
    <n v="270"/>
    <n v="1102.53"/>
    <x v="314"/>
    <n v="491.39"/>
    <n v="17"/>
    <n v="1102"/>
    <n v="37854"/>
    <x v="2"/>
    <n v="80864"/>
    <n v="574.20000000000005"/>
    <n v="63923.89"/>
    <n v="2"/>
  </r>
  <r>
    <n v="459"/>
    <s v="Basic Sun Preparations"/>
    <n v="2007"/>
    <x v="8"/>
    <n v="431"/>
    <n v="1758.9"/>
    <x v="315"/>
    <n v="870.07"/>
    <n v="17"/>
    <n v="1102"/>
    <n v="37854"/>
    <x v="2"/>
    <n v="80864"/>
    <n v="574.20000000000005"/>
    <n v="63923.89"/>
    <n v="2"/>
  </r>
  <r>
    <n v="459"/>
    <s v="Basic Sun Preparations"/>
    <n v="2007"/>
    <x v="11"/>
    <n v="757"/>
    <n v="3094.8"/>
    <x v="316"/>
    <n v="1249.21"/>
    <n v="17"/>
    <n v="1102"/>
    <n v="37854"/>
    <x v="2"/>
    <n v="80864"/>
    <n v="574.20000000000005"/>
    <n v="63923.89"/>
    <n v="2"/>
  </r>
  <r>
    <n v="459"/>
    <s v="Basic Sun Preparations"/>
    <n v="2007"/>
    <x v="9"/>
    <n v="388"/>
    <n v="1537.77"/>
    <x v="317"/>
    <n v="695.79"/>
    <n v="17"/>
    <n v="1102"/>
    <n v="37854"/>
    <x v="2"/>
    <n v="80864"/>
    <n v="574.20000000000005"/>
    <n v="63923.89"/>
    <n v="2"/>
  </r>
  <r>
    <n v="460"/>
    <s v="Basic Sun Preparations"/>
    <n v="2007"/>
    <x v="0"/>
    <n v="21"/>
    <n v="74.77"/>
    <x v="318"/>
    <n v="18.39"/>
    <n v="4"/>
    <n v="249"/>
    <n v="10704"/>
    <x v="1"/>
    <n v="66265"/>
    <n v="162.5"/>
    <n v="12484.05"/>
    <n v="2"/>
  </r>
  <r>
    <n v="460"/>
    <s v="Basic Sun Preparations"/>
    <n v="2007"/>
    <x v="1"/>
    <n v="42"/>
    <n v="204.33"/>
    <x v="319"/>
    <n v="94.05"/>
    <n v="4"/>
    <n v="249"/>
    <n v="10704"/>
    <x v="1"/>
    <n v="66265"/>
    <n v="162.5"/>
    <n v="12484.05"/>
    <n v="2"/>
  </r>
  <r>
    <n v="460"/>
    <s v="Basic Sun Preparations"/>
    <n v="2007"/>
    <x v="2"/>
    <n v="30"/>
    <n v="156.47999999999999"/>
    <x v="320"/>
    <n v="64.27"/>
    <n v="4"/>
    <n v="249"/>
    <n v="10704"/>
    <x v="1"/>
    <n v="66265"/>
    <n v="162.5"/>
    <n v="12484.05"/>
    <n v="2"/>
  </r>
  <r>
    <n v="460"/>
    <s v="Basic Sun Preparations"/>
    <n v="2007"/>
    <x v="3"/>
    <n v="34"/>
    <n v="158.72999999999999"/>
    <x v="321"/>
    <n v="79.739999999999995"/>
    <n v="4"/>
    <n v="249"/>
    <n v="10704"/>
    <x v="1"/>
    <n v="66265"/>
    <n v="162.5"/>
    <n v="12484.05"/>
    <n v="2"/>
  </r>
  <r>
    <n v="460"/>
    <s v="Basic Sun Preparations"/>
    <n v="2007"/>
    <x v="4"/>
    <n v="57"/>
    <n v="236.26"/>
    <x v="322"/>
    <n v="89.25"/>
    <n v="4"/>
    <n v="249"/>
    <n v="10704"/>
    <x v="1"/>
    <n v="66265"/>
    <n v="162.5"/>
    <n v="12484.05"/>
    <n v="2"/>
  </r>
  <r>
    <n v="460"/>
    <s v="Basic Sun Preparations"/>
    <n v="2007"/>
    <x v="5"/>
    <n v="67"/>
    <n v="278.39"/>
    <x v="323"/>
    <n v="124.21"/>
    <n v="4"/>
    <n v="249"/>
    <n v="10704"/>
    <x v="1"/>
    <n v="66265"/>
    <n v="162.5"/>
    <n v="12484.05"/>
    <n v="2"/>
  </r>
  <r>
    <n v="460"/>
    <s v="Basic Sun Preparations"/>
    <n v="2007"/>
    <x v="6"/>
    <n v="46"/>
    <n v="162.97999999999999"/>
    <x v="324"/>
    <n v="57.52"/>
    <n v="4"/>
    <n v="249"/>
    <n v="10704"/>
    <x v="1"/>
    <n v="66265"/>
    <n v="162.5"/>
    <n v="12484.05"/>
    <n v="2"/>
  </r>
  <r>
    <n v="460"/>
    <s v="Basic Sun Preparations"/>
    <n v="2007"/>
    <x v="7"/>
    <n v="53"/>
    <n v="221.41"/>
    <x v="325"/>
    <n v="80.44"/>
    <n v="4"/>
    <n v="249"/>
    <n v="10704"/>
    <x v="1"/>
    <n v="66265"/>
    <n v="162.5"/>
    <n v="12484.05"/>
    <n v="2"/>
  </r>
  <r>
    <n v="460"/>
    <s v="Basic Sun Preparations"/>
    <n v="2007"/>
    <x v="8"/>
    <n v="121"/>
    <n v="447.85"/>
    <x v="326"/>
    <n v="248.06"/>
    <n v="4"/>
    <n v="249"/>
    <n v="10704"/>
    <x v="1"/>
    <n v="66265"/>
    <n v="162.5"/>
    <n v="12484.05"/>
    <n v="2"/>
  </r>
  <r>
    <n v="460"/>
    <s v="Basic Sun Preparations"/>
    <n v="2007"/>
    <x v="10"/>
    <n v="292"/>
    <n v="1067.0899999999999"/>
    <x v="327"/>
    <n v="432.27"/>
    <n v="4"/>
    <n v="249"/>
    <n v="10704"/>
    <x v="1"/>
    <n v="66265"/>
    <n v="162.5"/>
    <n v="12484.05"/>
    <n v="2"/>
  </r>
  <r>
    <n v="460"/>
    <s v="Basic Sun Preparations"/>
    <n v="2007"/>
    <x v="11"/>
    <n v="158"/>
    <n v="632.46"/>
    <x v="328"/>
    <n v="197.04"/>
    <n v="4"/>
    <n v="249"/>
    <n v="10704"/>
    <x v="1"/>
    <n v="66265"/>
    <n v="162.5"/>
    <n v="12484.05"/>
    <n v="2"/>
  </r>
  <r>
    <n v="460"/>
    <s v="Basic Sun Preparations"/>
    <n v="2007"/>
    <x v="9"/>
    <n v="99"/>
    <n v="376.51"/>
    <x v="329"/>
    <n v="168.34"/>
    <n v="4"/>
    <n v="249"/>
    <n v="10704"/>
    <x v="1"/>
    <n v="66265"/>
    <n v="162.5"/>
    <n v="12484.05"/>
    <n v="2"/>
  </r>
  <r>
    <n v="506"/>
    <s v="Basic Sun Preparations"/>
    <n v="2007"/>
    <x v="0"/>
    <n v="60"/>
    <n v="245.5"/>
    <x v="330"/>
    <n v="125.34"/>
    <n v="8"/>
    <n v="627"/>
    <n v="23434"/>
    <x v="2"/>
    <n v="97245"/>
    <n v="384.2"/>
    <n v="36746.449999999997"/>
    <n v="2"/>
  </r>
  <r>
    <n v="506"/>
    <s v="Basic Sun Preparations"/>
    <n v="2007"/>
    <x v="1"/>
    <n v="110"/>
    <n v="413.81"/>
    <x v="331"/>
    <n v="214.72"/>
    <n v="8"/>
    <n v="627"/>
    <n v="23434"/>
    <x v="2"/>
    <n v="97245"/>
    <n v="384.2"/>
    <n v="36746.449999999997"/>
    <n v="2"/>
  </r>
  <r>
    <n v="506"/>
    <s v="Basic Sun Preparations"/>
    <n v="2007"/>
    <x v="2"/>
    <n v="91"/>
    <n v="333.23"/>
    <x v="332"/>
    <n v="153.78"/>
    <n v="8"/>
    <n v="627"/>
    <n v="23434"/>
    <x v="2"/>
    <n v="97245"/>
    <n v="384.2"/>
    <n v="36746.449999999997"/>
    <n v="2"/>
  </r>
  <r>
    <n v="506"/>
    <s v="Basic Sun Preparations"/>
    <n v="2007"/>
    <x v="3"/>
    <n v="135"/>
    <n v="557.95000000000005"/>
    <x v="333"/>
    <n v="274.39999999999998"/>
    <n v="8"/>
    <n v="627"/>
    <n v="23434"/>
    <x v="2"/>
    <n v="97245"/>
    <n v="384.2"/>
    <n v="36746.449999999997"/>
    <n v="2"/>
  </r>
  <r>
    <n v="506"/>
    <s v="Basic Sun Preparations"/>
    <n v="2007"/>
    <x v="4"/>
    <n v="243"/>
    <n v="978.75"/>
    <x v="334"/>
    <n v="440.76"/>
    <n v="8"/>
    <n v="627"/>
    <n v="23434"/>
    <x v="2"/>
    <n v="97245"/>
    <n v="384.2"/>
    <n v="36746.449999999997"/>
    <n v="2"/>
  </r>
  <r>
    <n v="506"/>
    <s v="Basic Sun Preparations"/>
    <n v="2007"/>
    <x v="5"/>
    <n v="276"/>
    <n v="1145.2"/>
    <x v="335"/>
    <n v="571.88"/>
    <n v="8"/>
    <n v="627"/>
    <n v="23434"/>
    <x v="2"/>
    <n v="97245"/>
    <n v="384.2"/>
    <n v="36746.449999999997"/>
    <n v="2"/>
  </r>
  <r>
    <n v="506"/>
    <s v="Basic Sun Preparations"/>
    <n v="2007"/>
    <x v="6"/>
    <n v="162"/>
    <n v="611.71"/>
    <x v="336"/>
    <n v="310.95"/>
    <n v="8"/>
    <n v="627"/>
    <n v="23434"/>
    <x v="2"/>
    <n v="97245"/>
    <n v="384.2"/>
    <n v="36746.449999999997"/>
    <n v="2"/>
  </r>
  <r>
    <n v="506"/>
    <s v="Basic Sun Preparations"/>
    <n v="2007"/>
    <x v="7"/>
    <n v="199"/>
    <n v="771.52"/>
    <x v="337"/>
    <n v="339.05"/>
    <n v="8"/>
    <n v="627"/>
    <n v="23434"/>
    <x v="2"/>
    <n v="97245"/>
    <n v="384.2"/>
    <n v="36746.449999999997"/>
    <n v="2"/>
  </r>
  <r>
    <n v="506"/>
    <s v="Basic Sun Preparations"/>
    <n v="2007"/>
    <x v="8"/>
    <n v="289"/>
    <n v="1032.54"/>
    <x v="338"/>
    <n v="419.99"/>
    <n v="8"/>
    <n v="627"/>
    <n v="23434"/>
    <x v="2"/>
    <n v="97245"/>
    <n v="384.2"/>
    <n v="36746.449999999997"/>
    <n v="2"/>
  </r>
  <r>
    <n v="506"/>
    <s v="Basic Sun Preparations"/>
    <n v="2007"/>
    <x v="10"/>
    <n v="544"/>
    <n v="1892.71"/>
    <x v="339"/>
    <n v="783.93"/>
    <n v="8"/>
    <n v="627"/>
    <n v="23434"/>
    <x v="2"/>
    <n v="97245"/>
    <n v="384.2"/>
    <n v="36746.449999999997"/>
    <n v="2"/>
  </r>
  <r>
    <n v="506"/>
    <s v="Basic Sun Preparations"/>
    <n v="2007"/>
    <x v="11"/>
    <n v="356"/>
    <n v="1230.83"/>
    <x v="340"/>
    <n v="519.19000000000005"/>
    <n v="8"/>
    <n v="627"/>
    <n v="23434"/>
    <x v="2"/>
    <n v="97245"/>
    <n v="384.2"/>
    <n v="36746.449999999997"/>
    <n v="2"/>
  </r>
  <r>
    <n v="506"/>
    <s v="Basic Sun Preparations"/>
    <n v="2007"/>
    <x v="9"/>
    <n v="173"/>
    <n v="634.94000000000005"/>
    <x v="341"/>
    <n v="186.41"/>
    <n v="8"/>
    <n v="627"/>
    <n v="23434"/>
    <x v="2"/>
    <n v="97245"/>
    <n v="384.2"/>
    <n v="36746.449999999997"/>
    <n v="2"/>
  </r>
  <r>
    <n v="519"/>
    <s v="Basic Sun Preparations"/>
    <n v="2007"/>
    <x v="0"/>
    <n v="456"/>
    <n v="1693.15"/>
    <x v="342"/>
    <n v="812.1"/>
    <n v="18"/>
    <n v="2019"/>
    <n v="78799"/>
    <x v="2"/>
    <n v="274493"/>
    <n v="890.2"/>
    <n v="124946.25"/>
    <n v="2"/>
  </r>
  <r>
    <n v="519"/>
    <s v="Basic Sun Preparations"/>
    <n v="2007"/>
    <x v="1"/>
    <n v="404"/>
    <n v="1515.23"/>
    <x v="343"/>
    <n v="732.67"/>
    <n v="18"/>
    <n v="2019"/>
    <n v="78799"/>
    <x v="2"/>
    <n v="274493"/>
    <n v="890.2"/>
    <n v="124946.25"/>
    <n v="2"/>
  </r>
  <r>
    <n v="519"/>
    <s v="Basic Sun Preparations"/>
    <n v="2007"/>
    <x v="2"/>
    <n v="336"/>
    <n v="1152.28"/>
    <x v="344"/>
    <n v="568.39"/>
    <n v="18"/>
    <n v="2019"/>
    <n v="78799"/>
    <x v="2"/>
    <n v="274493"/>
    <n v="890.2"/>
    <n v="124946.25"/>
    <n v="2"/>
  </r>
  <r>
    <n v="519"/>
    <s v="Basic Sun Preparations"/>
    <n v="2007"/>
    <x v="3"/>
    <n v="655"/>
    <n v="2266.4899999999998"/>
    <x v="345"/>
    <n v="1025.32"/>
    <n v="18"/>
    <n v="2019"/>
    <n v="78799"/>
    <x v="2"/>
    <n v="274493"/>
    <n v="890.2"/>
    <n v="124946.25"/>
    <n v="2"/>
  </r>
  <r>
    <n v="519"/>
    <s v="Basic Sun Preparations"/>
    <n v="2007"/>
    <x v="7"/>
    <n v="963"/>
    <n v="3467.45"/>
    <x v="346"/>
    <n v="1238.25"/>
    <n v="18"/>
    <n v="2019"/>
    <n v="78799"/>
    <x v="2"/>
    <n v="274493"/>
    <n v="890.2"/>
    <n v="124946.25"/>
    <n v="2"/>
  </r>
  <r>
    <n v="519"/>
    <s v="Basic Sun Preparations"/>
    <n v="2007"/>
    <x v="9"/>
    <n v="918"/>
    <n v="3110.17"/>
    <x v="347"/>
    <n v="1273.93"/>
    <n v="18"/>
    <n v="2019"/>
    <n v="78799"/>
    <x v="2"/>
    <n v="274493"/>
    <n v="890.2"/>
    <n v="124946.25"/>
    <n v="2"/>
  </r>
  <r>
    <n v="538"/>
    <s v="Basic Sun Preparations"/>
    <n v="2007"/>
    <x v="0"/>
    <n v="259"/>
    <n v="969.67"/>
    <x v="348"/>
    <n v="388.61"/>
    <n v="16"/>
    <n v="1140"/>
    <n v="47018"/>
    <x v="2"/>
    <n v="262555"/>
    <n v="576.20000000000005"/>
    <n v="83879.55"/>
    <n v="2"/>
  </r>
  <r>
    <n v="538"/>
    <s v="Basic Sun Preparations"/>
    <n v="2007"/>
    <x v="1"/>
    <n v="183"/>
    <n v="764.7"/>
    <x v="349"/>
    <n v="346.04"/>
    <n v="16"/>
    <n v="1140"/>
    <n v="47018"/>
    <x v="2"/>
    <n v="262555"/>
    <n v="576.20000000000005"/>
    <n v="83879.55"/>
    <n v="2"/>
  </r>
  <r>
    <n v="538"/>
    <s v="Basic Sun Preparations"/>
    <n v="2007"/>
    <x v="2"/>
    <n v="205"/>
    <n v="783.25"/>
    <x v="350"/>
    <n v="320.39999999999998"/>
    <n v="16"/>
    <n v="1140"/>
    <n v="47018"/>
    <x v="2"/>
    <n v="262555"/>
    <n v="576.20000000000005"/>
    <n v="83879.55"/>
    <n v="2"/>
  </r>
  <r>
    <n v="538"/>
    <s v="Basic Sun Preparations"/>
    <n v="2007"/>
    <x v="3"/>
    <n v="302"/>
    <n v="1305.7"/>
    <x v="351"/>
    <n v="595.72"/>
    <n v="16"/>
    <n v="1140"/>
    <n v="47018"/>
    <x v="2"/>
    <n v="262555"/>
    <n v="576.20000000000005"/>
    <n v="83879.55"/>
    <n v="2"/>
  </r>
  <r>
    <n v="538"/>
    <s v="Basic Sun Preparations"/>
    <n v="2007"/>
    <x v="4"/>
    <n v="453"/>
    <n v="1840.91"/>
    <x v="352"/>
    <n v="803.99"/>
    <n v="16"/>
    <n v="1140"/>
    <n v="47018"/>
    <x v="2"/>
    <n v="262555"/>
    <n v="576.20000000000005"/>
    <n v="83879.55"/>
    <n v="2"/>
  </r>
  <r>
    <n v="538"/>
    <s v="Basic Sun Preparations"/>
    <n v="2007"/>
    <x v="5"/>
    <n v="531"/>
    <n v="2105.0300000000002"/>
    <x v="353"/>
    <n v="810.49"/>
    <n v="16"/>
    <n v="1140"/>
    <n v="47018"/>
    <x v="2"/>
    <n v="262555"/>
    <n v="576.20000000000005"/>
    <n v="83879.55"/>
    <n v="2"/>
  </r>
  <r>
    <n v="538"/>
    <s v="Basic Sun Preparations"/>
    <n v="2007"/>
    <x v="6"/>
    <n v="406"/>
    <n v="1587.27"/>
    <x v="354"/>
    <n v="600.98"/>
    <n v="16"/>
    <n v="1140"/>
    <n v="47018"/>
    <x v="2"/>
    <n v="262555"/>
    <n v="576.20000000000005"/>
    <n v="83879.55"/>
    <n v="2"/>
  </r>
  <r>
    <n v="538"/>
    <s v="Basic Sun Preparations"/>
    <n v="2007"/>
    <x v="7"/>
    <n v="548"/>
    <n v="2111.69"/>
    <x v="355"/>
    <n v="861.03"/>
    <n v="16"/>
    <n v="1140"/>
    <n v="47018"/>
    <x v="2"/>
    <n v="262555"/>
    <n v="576.20000000000005"/>
    <n v="83879.55"/>
    <n v="2"/>
  </r>
  <r>
    <n v="538"/>
    <s v="Basic Sun Preparations"/>
    <n v="2007"/>
    <x v="8"/>
    <n v="618"/>
    <n v="2463.35"/>
    <x v="356"/>
    <n v="754.22"/>
    <n v="16"/>
    <n v="1140"/>
    <n v="47018"/>
    <x v="2"/>
    <n v="262555"/>
    <n v="576.20000000000005"/>
    <n v="83879.55"/>
    <n v="2"/>
  </r>
  <r>
    <n v="538"/>
    <s v="Basic Sun Preparations"/>
    <n v="2007"/>
    <x v="9"/>
    <n v="530"/>
    <n v="2026.08"/>
    <x v="357"/>
    <n v="606.78"/>
    <n v="16"/>
    <n v="1140"/>
    <n v="47018"/>
    <x v="2"/>
    <n v="262555"/>
    <n v="576.20000000000005"/>
    <n v="83879.55"/>
    <n v="2"/>
  </r>
  <r>
    <n v="541"/>
    <s v="Basic Sun Preparations"/>
    <n v="2007"/>
    <x v="0"/>
    <n v="57"/>
    <n v="246.72"/>
    <x v="358"/>
    <n v="127.86"/>
    <n v="5"/>
    <n v="259"/>
    <n v="9850"/>
    <x v="1"/>
    <n v="45382"/>
    <n v="158"/>
    <n v="13460.34"/>
    <n v="2"/>
  </r>
  <r>
    <n v="541"/>
    <s v="Basic Sun Preparations"/>
    <n v="2007"/>
    <x v="1"/>
    <n v="55"/>
    <n v="190.43"/>
    <x v="359"/>
    <n v="75.31"/>
    <n v="5"/>
    <n v="259"/>
    <n v="9850"/>
    <x v="1"/>
    <n v="45382"/>
    <n v="158"/>
    <n v="13460.34"/>
    <n v="2"/>
  </r>
  <r>
    <n v="541"/>
    <s v="Basic Sun Preparations"/>
    <n v="2007"/>
    <x v="2"/>
    <n v="63"/>
    <n v="252.75"/>
    <x v="360"/>
    <n v="114.95"/>
    <n v="5"/>
    <n v="259"/>
    <n v="9850"/>
    <x v="1"/>
    <n v="45382"/>
    <n v="158"/>
    <n v="13460.34"/>
    <n v="2"/>
  </r>
  <r>
    <n v="541"/>
    <s v="Basic Sun Preparations"/>
    <n v="2007"/>
    <x v="3"/>
    <n v="107"/>
    <n v="511.93"/>
    <x v="361"/>
    <n v="259.08999999999997"/>
    <n v="5"/>
    <n v="259"/>
    <n v="9850"/>
    <x v="1"/>
    <n v="45382"/>
    <n v="158"/>
    <n v="13460.34"/>
    <n v="2"/>
  </r>
  <r>
    <n v="541"/>
    <s v="Basic Sun Preparations"/>
    <n v="2007"/>
    <x v="4"/>
    <n v="127"/>
    <n v="486.83"/>
    <x v="362"/>
    <n v="252.58"/>
    <n v="5"/>
    <n v="259"/>
    <n v="9850"/>
    <x v="1"/>
    <n v="45382"/>
    <n v="158"/>
    <n v="13460.34"/>
    <n v="2"/>
  </r>
  <r>
    <n v="541"/>
    <s v="Basic Sun Preparations"/>
    <n v="2007"/>
    <x v="5"/>
    <n v="167"/>
    <n v="681.1"/>
    <x v="363"/>
    <n v="309.39999999999998"/>
    <n v="5"/>
    <n v="259"/>
    <n v="9850"/>
    <x v="1"/>
    <n v="45382"/>
    <n v="158"/>
    <n v="13460.34"/>
    <n v="2"/>
  </r>
  <r>
    <n v="541"/>
    <s v="Basic Sun Preparations"/>
    <n v="2007"/>
    <x v="6"/>
    <n v="87"/>
    <n v="313.18"/>
    <x v="364"/>
    <n v="134.04"/>
    <n v="5"/>
    <n v="259"/>
    <n v="9850"/>
    <x v="1"/>
    <n v="45382"/>
    <n v="158"/>
    <n v="13460.34"/>
    <n v="2"/>
  </r>
  <r>
    <n v="541"/>
    <s v="Basic Sun Preparations"/>
    <n v="2007"/>
    <x v="7"/>
    <n v="111"/>
    <n v="419.15"/>
    <x v="365"/>
    <n v="158.16999999999999"/>
    <n v="5"/>
    <n v="259"/>
    <n v="9850"/>
    <x v="1"/>
    <n v="45382"/>
    <n v="158"/>
    <n v="13460.34"/>
    <n v="2"/>
  </r>
  <r>
    <n v="541"/>
    <s v="Basic Sun Preparations"/>
    <n v="2007"/>
    <x v="8"/>
    <n v="144"/>
    <n v="543.45000000000005"/>
    <x v="366"/>
    <n v="226.82"/>
    <n v="5"/>
    <n v="259"/>
    <n v="9850"/>
    <x v="1"/>
    <n v="45382"/>
    <n v="158"/>
    <n v="13460.34"/>
    <n v="2"/>
  </r>
  <r>
    <n v="541"/>
    <s v="Basic Sun Preparations"/>
    <n v="2007"/>
    <x v="10"/>
    <n v="426"/>
    <n v="1643.73"/>
    <x v="367"/>
    <n v="663.14"/>
    <n v="5"/>
    <n v="259"/>
    <n v="9850"/>
    <x v="1"/>
    <n v="45382"/>
    <n v="158"/>
    <n v="13460.34"/>
    <n v="2"/>
  </r>
  <r>
    <n v="541"/>
    <s v="Basic Sun Preparations"/>
    <n v="2007"/>
    <x v="11"/>
    <n v="259"/>
    <n v="961.73"/>
    <x v="368"/>
    <n v="316.63"/>
    <n v="5"/>
    <n v="259"/>
    <n v="9850"/>
    <x v="1"/>
    <n v="45382"/>
    <n v="158"/>
    <n v="13460.34"/>
    <n v="2"/>
  </r>
  <r>
    <n v="541"/>
    <s v="Basic Sun Preparations"/>
    <n v="2007"/>
    <x v="9"/>
    <n v="108"/>
    <n v="410.86"/>
    <x v="369"/>
    <n v="153.43"/>
    <n v="5"/>
    <n v="259"/>
    <n v="9850"/>
    <x v="1"/>
    <n v="45382"/>
    <n v="158"/>
    <n v="13460.34"/>
    <n v="2"/>
  </r>
  <r>
    <n v="560"/>
    <s v="Basic Sun Preparations"/>
    <n v="2007"/>
    <x v="0"/>
    <n v="436"/>
    <n v="1876.58"/>
    <x v="370"/>
    <n v="919.36"/>
    <n v="16"/>
    <n v="764"/>
    <n v="55660"/>
    <x v="2"/>
    <n v="98871"/>
    <n v="445.2"/>
    <n v="104546.52"/>
    <n v="3"/>
  </r>
  <r>
    <n v="560"/>
    <s v="Basic Sun Preparations"/>
    <n v="2007"/>
    <x v="1"/>
    <n v="384"/>
    <n v="1671.64"/>
    <x v="371"/>
    <n v="868.44"/>
    <n v="16"/>
    <n v="764"/>
    <n v="55660"/>
    <x v="2"/>
    <n v="98871"/>
    <n v="445.2"/>
    <n v="104546.52"/>
    <n v="3"/>
  </r>
  <r>
    <n v="560"/>
    <s v="Basic Sun Preparations"/>
    <n v="2007"/>
    <x v="2"/>
    <n v="305"/>
    <n v="1214.53"/>
    <x v="372"/>
    <n v="614.04999999999995"/>
    <n v="16"/>
    <n v="764"/>
    <n v="55660"/>
    <x v="2"/>
    <n v="98871"/>
    <n v="445.2"/>
    <n v="104546.52"/>
    <n v="3"/>
  </r>
  <r>
    <n v="560"/>
    <s v="Basic Sun Preparations"/>
    <n v="2007"/>
    <x v="3"/>
    <n v="565"/>
    <n v="2292.39"/>
    <x v="373"/>
    <n v="1220.8"/>
    <n v="16"/>
    <n v="764"/>
    <n v="55660"/>
    <x v="2"/>
    <n v="98871"/>
    <n v="445.2"/>
    <n v="104546.52"/>
    <n v="3"/>
  </r>
  <r>
    <n v="560"/>
    <s v="Basic Sun Preparations"/>
    <n v="2007"/>
    <x v="7"/>
    <n v="783"/>
    <n v="3068"/>
    <x v="374"/>
    <n v="1367.6"/>
    <n v="16"/>
    <n v="764"/>
    <n v="55660"/>
    <x v="2"/>
    <n v="98871"/>
    <n v="445.2"/>
    <n v="104546.52"/>
    <n v="3"/>
  </r>
  <r>
    <n v="560"/>
    <s v="Basic Sun Preparations"/>
    <n v="2007"/>
    <x v="9"/>
    <n v="670"/>
    <n v="2717.19"/>
    <x v="375"/>
    <n v="1132.8"/>
    <n v="16"/>
    <n v="764"/>
    <n v="55660"/>
    <x v="2"/>
    <n v="98871"/>
    <n v="445.2"/>
    <n v="104546.52"/>
    <n v="3"/>
  </r>
  <r>
    <n v="561"/>
    <s v="Basic Sun Preparations"/>
    <n v="2007"/>
    <x v="0"/>
    <n v="211"/>
    <n v="773.69"/>
    <x v="376"/>
    <n v="432.54"/>
    <n v="12"/>
    <n v="1046"/>
    <n v="49195"/>
    <x v="2"/>
    <n v="116386"/>
    <n v="529.20000000000005"/>
    <n v="75300.899999999994"/>
    <n v="2"/>
  </r>
  <r>
    <n v="561"/>
    <s v="Basic Sun Preparations"/>
    <n v="2007"/>
    <x v="1"/>
    <n v="167"/>
    <n v="681.38"/>
    <x v="377"/>
    <n v="323.56"/>
    <n v="12"/>
    <n v="1046"/>
    <n v="49195"/>
    <x v="2"/>
    <n v="116386"/>
    <n v="529.20000000000005"/>
    <n v="75300.899999999994"/>
    <n v="2"/>
  </r>
  <r>
    <n v="561"/>
    <s v="Basic Sun Preparations"/>
    <n v="2007"/>
    <x v="2"/>
    <n v="199"/>
    <n v="747.42"/>
    <x v="378"/>
    <n v="385.9"/>
    <n v="12"/>
    <n v="1046"/>
    <n v="49195"/>
    <x v="2"/>
    <n v="116386"/>
    <n v="529.20000000000005"/>
    <n v="75300.899999999994"/>
    <n v="2"/>
  </r>
  <r>
    <n v="561"/>
    <s v="Basic Sun Preparations"/>
    <n v="2007"/>
    <x v="3"/>
    <n v="327"/>
    <n v="1268.02"/>
    <x v="379"/>
    <n v="604.53"/>
    <n v="12"/>
    <n v="1046"/>
    <n v="49195"/>
    <x v="2"/>
    <n v="116386"/>
    <n v="529.20000000000005"/>
    <n v="75300.899999999994"/>
    <n v="2"/>
  </r>
  <r>
    <n v="561"/>
    <s v="Basic Sun Preparations"/>
    <n v="2007"/>
    <x v="4"/>
    <n v="471"/>
    <n v="1846.41"/>
    <x v="380"/>
    <n v="910.44"/>
    <n v="12"/>
    <n v="1046"/>
    <n v="49195"/>
    <x v="2"/>
    <n v="116386"/>
    <n v="529.20000000000005"/>
    <n v="75300.899999999994"/>
    <n v="2"/>
  </r>
  <r>
    <n v="561"/>
    <s v="Basic Sun Preparations"/>
    <n v="2007"/>
    <x v="5"/>
    <n v="517"/>
    <n v="2110.98"/>
    <x v="381"/>
    <n v="1058.07"/>
    <n v="12"/>
    <n v="1046"/>
    <n v="49195"/>
    <x v="2"/>
    <n v="116386"/>
    <n v="529.20000000000005"/>
    <n v="75300.899999999994"/>
    <n v="2"/>
  </r>
  <r>
    <n v="561"/>
    <s v="Basic Sun Preparations"/>
    <n v="2007"/>
    <x v="6"/>
    <n v="277"/>
    <n v="1052.69"/>
    <x v="382"/>
    <n v="505.88"/>
    <n v="12"/>
    <n v="1046"/>
    <n v="49195"/>
    <x v="2"/>
    <n v="116386"/>
    <n v="529.20000000000005"/>
    <n v="75300.899999999994"/>
    <n v="2"/>
  </r>
  <r>
    <n v="561"/>
    <s v="Basic Sun Preparations"/>
    <n v="2007"/>
    <x v="7"/>
    <n v="376"/>
    <n v="1414.02"/>
    <x v="383"/>
    <n v="610.08000000000004"/>
    <n v="12"/>
    <n v="1046"/>
    <n v="49195"/>
    <x v="2"/>
    <n v="116386"/>
    <n v="529.20000000000005"/>
    <n v="75300.899999999994"/>
    <n v="2"/>
  </r>
  <r>
    <n v="561"/>
    <s v="Basic Sun Preparations"/>
    <n v="2007"/>
    <x v="8"/>
    <n v="791"/>
    <n v="3031.27"/>
    <x v="384"/>
    <n v="1201.3399999999999"/>
    <n v="12"/>
    <n v="1046"/>
    <n v="49195"/>
    <x v="2"/>
    <n v="116386"/>
    <n v="529.20000000000005"/>
    <n v="75300.899999999994"/>
    <n v="2"/>
  </r>
  <r>
    <n v="561"/>
    <s v="Basic Sun Preparations"/>
    <n v="2007"/>
    <x v="11"/>
    <n v="784"/>
    <n v="2820.41"/>
    <x v="385"/>
    <n v="1109.22"/>
    <n v="12"/>
    <n v="1046"/>
    <n v="49195"/>
    <x v="2"/>
    <n v="116386"/>
    <n v="529.20000000000005"/>
    <n v="75300.899999999994"/>
    <n v="2"/>
  </r>
  <r>
    <n v="561"/>
    <s v="Basic Sun Preparations"/>
    <n v="2007"/>
    <x v="9"/>
    <n v="320"/>
    <n v="1228.73"/>
    <x v="386"/>
    <n v="468.29"/>
    <n v="12"/>
    <n v="1046"/>
    <n v="49195"/>
    <x v="2"/>
    <n v="116386"/>
    <n v="529.20000000000005"/>
    <n v="75300.899999999994"/>
    <n v="2"/>
  </r>
  <r>
    <n v="574"/>
    <s v="Basic Sun Preparations"/>
    <n v="2007"/>
    <x v="0"/>
    <n v="74"/>
    <n v="343.73"/>
    <x v="387"/>
    <n v="163.87"/>
    <n v="4"/>
    <n v="244"/>
    <n v="36414"/>
    <x v="1"/>
    <n v="494051"/>
    <n v="168.5"/>
    <n v="44725.18"/>
    <n v="1"/>
  </r>
  <r>
    <n v="574"/>
    <s v="Basic Sun Preparations"/>
    <n v="2007"/>
    <x v="1"/>
    <n v="76"/>
    <n v="378.83"/>
    <x v="388"/>
    <n v="144.56"/>
    <n v="4"/>
    <n v="244"/>
    <n v="36414"/>
    <x v="1"/>
    <n v="494051"/>
    <n v="168.5"/>
    <n v="44725.18"/>
    <n v="1"/>
  </r>
  <r>
    <n v="574"/>
    <s v="Basic Sun Preparations"/>
    <n v="2007"/>
    <x v="2"/>
    <n v="124"/>
    <n v="550.94000000000005"/>
    <x v="389"/>
    <n v="165.03"/>
    <n v="4"/>
    <n v="244"/>
    <n v="36414"/>
    <x v="1"/>
    <n v="494051"/>
    <n v="168.5"/>
    <n v="44725.18"/>
    <n v="1"/>
  </r>
  <r>
    <n v="574"/>
    <s v="Basic Sun Preparations"/>
    <n v="2007"/>
    <x v="3"/>
    <n v="169"/>
    <n v="681.95"/>
    <x v="390"/>
    <n v="249.32"/>
    <n v="4"/>
    <n v="244"/>
    <n v="36414"/>
    <x v="1"/>
    <n v="494051"/>
    <n v="168.5"/>
    <n v="44725.18"/>
    <n v="1"/>
  </r>
  <r>
    <n v="574"/>
    <s v="Basic Sun Preparations"/>
    <n v="2007"/>
    <x v="4"/>
    <n v="149"/>
    <n v="537.59"/>
    <x v="391"/>
    <n v="242.79"/>
    <n v="4"/>
    <n v="244"/>
    <n v="36414"/>
    <x v="1"/>
    <n v="494051"/>
    <n v="168.5"/>
    <n v="44725.18"/>
    <n v="1"/>
  </r>
  <r>
    <n v="574"/>
    <s v="Basic Sun Preparations"/>
    <n v="2007"/>
    <x v="5"/>
    <n v="284"/>
    <n v="1118.5999999999999"/>
    <x v="392"/>
    <n v="410.98"/>
    <n v="4"/>
    <n v="244"/>
    <n v="36414"/>
    <x v="1"/>
    <n v="494051"/>
    <n v="168.5"/>
    <n v="44725.18"/>
    <n v="1"/>
  </r>
  <r>
    <n v="574"/>
    <s v="Basic Sun Preparations"/>
    <n v="2007"/>
    <x v="6"/>
    <n v="187"/>
    <n v="761.43"/>
    <x v="393"/>
    <n v="357.24"/>
    <n v="4"/>
    <n v="244"/>
    <n v="36414"/>
    <x v="1"/>
    <n v="494051"/>
    <n v="168.5"/>
    <n v="44725.18"/>
    <n v="1"/>
  </r>
  <r>
    <n v="574"/>
    <s v="Basic Sun Preparations"/>
    <n v="2007"/>
    <x v="7"/>
    <n v="290"/>
    <n v="1165.95"/>
    <x v="394"/>
    <n v="563.67999999999995"/>
    <n v="4"/>
    <n v="244"/>
    <n v="36414"/>
    <x v="1"/>
    <n v="494051"/>
    <n v="168.5"/>
    <n v="44725.18"/>
    <n v="1"/>
  </r>
  <r>
    <n v="574"/>
    <s v="Basic Sun Preparations"/>
    <n v="2007"/>
    <x v="8"/>
    <n v="402"/>
    <n v="1663.11"/>
    <x v="395"/>
    <n v="857.02"/>
    <n v="4"/>
    <n v="244"/>
    <n v="36414"/>
    <x v="1"/>
    <n v="494051"/>
    <n v="168.5"/>
    <n v="44725.18"/>
    <n v="1"/>
  </r>
  <r>
    <n v="574"/>
    <s v="Basic Sun Preparations"/>
    <n v="2007"/>
    <x v="10"/>
    <n v="683"/>
    <n v="2524.33"/>
    <x v="396"/>
    <n v="1101.81"/>
    <n v="4"/>
    <n v="244"/>
    <n v="36414"/>
    <x v="1"/>
    <n v="494051"/>
    <n v="168.5"/>
    <n v="44725.18"/>
    <n v="1"/>
  </r>
  <r>
    <n v="574"/>
    <s v="Basic Sun Preparations"/>
    <n v="2007"/>
    <x v="11"/>
    <n v="409"/>
    <n v="1716.62"/>
    <x v="397"/>
    <n v="735.9"/>
    <n v="4"/>
    <n v="244"/>
    <n v="36414"/>
    <x v="1"/>
    <n v="494051"/>
    <n v="168.5"/>
    <n v="44725.18"/>
    <n v="1"/>
  </r>
  <r>
    <n v="574"/>
    <s v="Basic Sun Preparations"/>
    <n v="2007"/>
    <x v="9"/>
    <n v="358"/>
    <n v="1530.79"/>
    <x v="398"/>
    <n v="593.99"/>
    <n v="4"/>
    <n v="244"/>
    <n v="36414"/>
    <x v="1"/>
    <n v="494051"/>
    <n v="168.5"/>
    <n v="44725.18"/>
    <n v="1"/>
  </r>
  <r>
    <n v="581"/>
    <s v="Basic Sun Preparations"/>
    <n v="2007"/>
    <x v="0"/>
    <n v="77"/>
    <n v="375.47"/>
    <x v="399"/>
    <n v="153.16999999999999"/>
    <n v="9"/>
    <n v="403"/>
    <n v="19249"/>
    <x v="2"/>
    <n v="22321"/>
    <n v="268"/>
    <n v="29164.58"/>
    <n v="2"/>
  </r>
  <r>
    <n v="581"/>
    <s v="Basic Sun Preparations"/>
    <n v="2007"/>
    <x v="1"/>
    <n v="85"/>
    <n v="334.76"/>
    <x v="400"/>
    <n v="163.27000000000001"/>
    <n v="9"/>
    <n v="403"/>
    <n v="19249"/>
    <x v="2"/>
    <n v="22321"/>
    <n v="268"/>
    <n v="29164.58"/>
    <n v="2"/>
  </r>
  <r>
    <n v="581"/>
    <s v="Basic Sun Preparations"/>
    <n v="2007"/>
    <x v="2"/>
    <n v="76"/>
    <n v="296.14"/>
    <x v="401"/>
    <n v="143.87"/>
    <n v="9"/>
    <n v="403"/>
    <n v="19249"/>
    <x v="2"/>
    <n v="22321"/>
    <n v="268"/>
    <n v="29164.58"/>
    <n v="2"/>
  </r>
  <r>
    <n v="581"/>
    <s v="Basic Sun Preparations"/>
    <n v="2007"/>
    <x v="3"/>
    <n v="104"/>
    <n v="434.72"/>
    <x v="402"/>
    <n v="172.59"/>
    <n v="9"/>
    <n v="403"/>
    <n v="19249"/>
    <x v="2"/>
    <n v="22321"/>
    <n v="268"/>
    <n v="29164.58"/>
    <n v="2"/>
  </r>
  <r>
    <n v="581"/>
    <s v="Basic Sun Preparations"/>
    <n v="2007"/>
    <x v="4"/>
    <n v="167"/>
    <n v="772.52"/>
    <x v="403"/>
    <n v="357"/>
    <n v="9"/>
    <n v="403"/>
    <n v="19249"/>
    <x v="2"/>
    <n v="22321"/>
    <n v="268"/>
    <n v="29164.58"/>
    <n v="2"/>
  </r>
  <r>
    <n v="581"/>
    <s v="Basic Sun Preparations"/>
    <n v="2007"/>
    <x v="5"/>
    <n v="240"/>
    <n v="1028.29"/>
    <x v="404"/>
    <n v="434.31"/>
    <n v="9"/>
    <n v="403"/>
    <n v="19249"/>
    <x v="2"/>
    <n v="22321"/>
    <n v="268"/>
    <n v="29164.58"/>
    <n v="2"/>
  </r>
  <r>
    <n v="581"/>
    <s v="Basic Sun Preparations"/>
    <n v="2007"/>
    <x v="6"/>
    <n v="152"/>
    <n v="626.85"/>
    <x v="405"/>
    <n v="292.57"/>
    <n v="9"/>
    <n v="403"/>
    <n v="19249"/>
    <x v="2"/>
    <n v="22321"/>
    <n v="268"/>
    <n v="29164.58"/>
    <n v="2"/>
  </r>
  <r>
    <n v="581"/>
    <s v="Basic Sun Preparations"/>
    <n v="2007"/>
    <x v="7"/>
    <n v="140"/>
    <n v="590.38"/>
    <x v="406"/>
    <n v="234.99"/>
    <n v="9"/>
    <n v="403"/>
    <n v="19249"/>
    <x v="2"/>
    <n v="22321"/>
    <n v="268"/>
    <n v="29164.58"/>
    <n v="2"/>
  </r>
  <r>
    <n v="581"/>
    <s v="Basic Sun Preparations"/>
    <n v="2007"/>
    <x v="8"/>
    <n v="268"/>
    <n v="1173.52"/>
    <x v="407"/>
    <n v="508.43"/>
    <n v="9"/>
    <n v="403"/>
    <n v="19249"/>
    <x v="2"/>
    <n v="22321"/>
    <n v="268"/>
    <n v="29164.58"/>
    <n v="2"/>
  </r>
  <r>
    <n v="581"/>
    <s v="Basic Sun Preparations"/>
    <n v="2007"/>
    <x v="10"/>
    <n v="600"/>
    <n v="2376.5700000000002"/>
    <x v="408"/>
    <n v="798.87"/>
    <n v="9"/>
    <n v="403"/>
    <n v="19249"/>
    <x v="2"/>
    <n v="22321"/>
    <n v="268"/>
    <n v="29164.58"/>
    <n v="2"/>
  </r>
  <r>
    <n v="581"/>
    <s v="Basic Sun Preparations"/>
    <n v="2007"/>
    <x v="11"/>
    <n v="317"/>
    <n v="1165.83"/>
    <x v="409"/>
    <n v="444.91"/>
    <n v="9"/>
    <n v="403"/>
    <n v="19249"/>
    <x v="2"/>
    <n v="22321"/>
    <n v="268"/>
    <n v="29164.58"/>
    <n v="2"/>
  </r>
  <r>
    <n v="581"/>
    <s v="Basic Sun Preparations"/>
    <n v="2007"/>
    <x v="9"/>
    <n v="160"/>
    <n v="630.13"/>
    <x v="410"/>
    <n v="226.84"/>
    <n v="9"/>
    <n v="403"/>
    <n v="19249"/>
    <x v="2"/>
    <n v="22321"/>
    <n v="268"/>
    <n v="29164.58"/>
    <n v="2"/>
  </r>
  <r>
    <n v="617"/>
    <s v="Basic Sun Preparations"/>
    <n v="2007"/>
    <x v="0"/>
    <n v="42"/>
    <n v="178.19"/>
    <x v="411"/>
    <n v="87.24"/>
    <n v="4"/>
    <n v="461"/>
    <n v="15269"/>
    <x v="2"/>
    <n v="44170"/>
    <n v="252"/>
    <n v="21944.959999999999"/>
    <n v="2"/>
  </r>
  <r>
    <n v="617"/>
    <s v="Basic Sun Preparations"/>
    <n v="2007"/>
    <x v="1"/>
    <n v="47"/>
    <n v="206.34"/>
    <x v="412"/>
    <n v="69.83"/>
    <n v="4"/>
    <n v="461"/>
    <n v="15269"/>
    <x v="2"/>
    <n v="44170"/>
    <n v="252"/>
    <n v="21944.959999999999"/>
    <n v="2"/>
  </r>
  <r>
    <n v="617"/>
    <s v="Basic Sun Preparations"/>
    <n v="2007"/>
    <x v="2"/>
    <n v="50"/>
    <n v="177.22"/>
    <x v="413"/>
    <n v="77.69"/>
    <n v="4"/>
    <n v="461"/>
    <n v="15269"/>
    <x v="2"/>
    <n v="44170"/>
    <n v="252"/>
    <n v="21944.959999999999"/>
    <n v="2"/>
  </r>
  <r>
    <n v="617"/>
    <s v="Basic Sun Preparations"/>
    <n v="2007"/>
    <x v="3"/>
    <n v="109"/>
    <n v="489.83"/>
    <x v="414"/>
    <n v="240.38"/>
    <n v="4"/>
    <n v="461"/>
    <n v="15269"/>
    <x v="2"/>
    <n v="44170"/>
    <n v="252"/>
    <n v="21944.959999999999"/>
    <n v="2"/>
  </r>
  <r>
    <n v="617"/>
    <s v="Basic Sun Preparations"/>
    <n v="2007"/>
    <x v="4"/>
    <n v="104"/>
    <n v="387.38"/>
    <x v="415"/>
    <n v="143.87"/>
    <n v="4"/>
    <n v="461"/>
    <n v="15269"/>
    <x v="2"/>
    <n v="44170"/>
    <n v="252"/>
    <n v="21944.959999999999"/>
    <n v="2"/>
  </r>
  <r>
    <n v="617"/>
    <s v="Basic Sun Preparations"/>
    <n v="2007"/>
    <x v="5"/>
    <n v="203"/>
    <n v="767.07"/>
    <x v="416"/>
    <n v="292.7"/>
    <n v="4"/>
    <n v="461"/>
    <n v="15269"/>
    <x v="2"/>
    <n v="44170"/>
    <n v="252"/>
    <n v="21944.959999999999"/>
    <n v="2"/>
  </r>
  <r>
    <n v="617"/>
    <s v="Basic Sun Preparations"/>
    <n v="2007"/>
    <x v="6"/>
    <n v="111"/>
    <n v="456.76"/>
    <x v="417"/>
    <n v="265.89999999999998"/>
    <n v="4"/>
    <n v="461"/>
    <n v="15269"/>
    <x v="2"/>
    <n v="44170"/>
    <n v="252"/>
    <n v="21944.959999999999"/>
    <n v="2"/>
  </r>
  <r>
    <n v="617"/>
    <s v="Basic Sun Preparations"/>
    <n v="2007"/>
    <x v="7"/>
    <n v="74"/>
    <n v="250.54"/>
    <x v="418"/>
    <n v="134.53"/>
    <n v="4"/>
    <n v="461"/>
    <n v="15269"/>
    <x v="2"/>
    <n v="44170"/>
    <n v="252"/>
    <n v="21944.959999999999"/>
    <n v="2"/>
  </r>
  <r>
    <n v="617"/>
    <s v="Basic Sun Preparations"/>
    <n v="2007"/>
    <x v="8"/>
    <n v="182"/>
    <n v="687.68"/>
    <x v="419"/>
    <n v="235.43"/>
    <n v="4"/>
    <n v="461"/>
    <n v="15269"/>
    <x v="2"/>
    <n v="44170"/>
    <n v="252"/>
    <n v="21944.959999999999"/>
    <n v="2"/>
  </r>
  <r>
    <n v="617"/>
    <s v="Basic Sun Preparations"/>
    <n v="2007"/>
    <x v="10"/>
    <n v="481"/>
    <n v="1738.13"/>
    <x v="420"/>
    <n v="782.8"/>
    <n v="4"/>
    <n v="461"/>
    <n v="15269"/>
    <x v="2"/>
    <n v="44170"/>
    <n v="252"/>
    <n v="21944.959999999999"/>
    <n v="2"/>
  </r>
  <r>
    <n v="617"/>
    <s v="Basic Sun Preparations"/>
    <n v="2007"/>
    <x v="11"/>
    <n v="264"/>
    <n v="963.43"/>
    <x v="421"/>
    <n v="340.12"/>
    <n v="4"/>
    <n v="461"/>
    <n v="15269"/>
    <x v="2"/>
    <n v="44170"/>
    <n v="252"/>
    <n v="21944.959999999999"/>
    <n v="2"/>
  </r>
  <r>
    <n v="617"/>
    <s v="Basic Sun Preparations"/>
    <n v="2007"/>
    <x v="9"/>
    <n v="195"/>
    <n v="660.75"/>
    <x v="422"/>
    <n v="296.27999999999997"/>
    <n v="4"/>
    <n v="461"/>
    <n v="15269"/>
    <x v="2"/>
    <n v="44170"/>
    <n v="252"/>
    <n v="21944.959999999999"/>
    <n v="2"/>
  </r>
  <r>
    <n v="630"/>
    <s v="Basic Sun Preparations"/>
    <n v="2007"/>
    <x v="0"/>
    <n v="140"/>
    <n v="558.15"/>
    <x v="423"/>
    <n v="327.63"/>
    <n v="9"/>
    <n v="726"/>
    <n v="28038"/>
    <x v="2"/>
    <n v="66453"/>
    <n v="384.2"/>
    <n v="48243.11"/>
    <n v="2"/>
  </r>
  <r>
    <n v="630"/>
    <s v="Basic Sun Preparations"/>
    <n v="2007"/>
    <x v="1"/>
    <n v="79"/>
    <n v="315.39999999999998"/>
    <x v="424"/>
    <n v="142.85"/>
    <n v="9"/>
    <n v="726"/>
    <n v="28038"/>
    <x v="2"/>
    <n v="66453"/>
    <n v="384.2"/>
    <n v="48243.11"/>
    <n v="2"/>
  </r>
  <r>
    <n v="630"/>
    <s v="Basic Sun Preparations"/>
    <n v="2007"/>
    <x v="2"/>
    <n v="121"/>
    <n v="515.54999999999995"/>
    <x v="425"/>
    <n v="243.47"/>
    <n v="9"/>
    <n v="726"/>
    <n v="28038"/>
    <x v="2"/>
    <n v="66453"/>
    <n v="384.2"/>
    <n v="48243.11"/>
    <n v="2"/>
  </r>
  <r>
    <n v="630"/>
    <s v="Basic Sun Preparations"/>
    <n v="2007"/>
    <x v="3"/>
    <n v="180"/>
    <n v="751.16"/>
    <x v="426"/>
    <n v="438.2"/>
    <n v="9"/>
    <n v="726"/>
    <n v="28038"/>
    <x v="2"/>
    <n v="66453"/>
    <n v="384.2"/>
    <n v="48243.11"/>
    <n v="2"/>
  </r>
  <r>
    <n v="630"/>
    <s v="Basic Sun Preparations"/>
    <n v="2007"/>
    <x v="4"/>
    <n v="160"/>
    <n v="639.77"/>
    <x v="427"/>
    <n v="345.38"/>
    <n v="9"/>
    <n v="726"/>
    <n v="28038"/>
    <x v="2"/>
    <n v="66453"/>
    <n v="384.2"/>
    <n v="48243.11"/>
    <n v="2"/>
  </r>
  <r>
    <n v="630"/>
    <s v="Basic Sun Preparations"/>
    <n v="2007"/>
    <x v="5"/>
    <n v="335"/>
    <n v="1278.32"/>
    <x v="428"/>
    <n v="556.62"/>
    <n v="9"/>
    <n v="726"/>
    <n v="28038"/>
    <x v="2"/>
    <n v="66453"/>
    <n v="384.2"/>
    <n v="48243.11"/>
    <n v="2"/>
  </r>
  <r>
    <n v="630"/>
    <s v="Basic Sun Preparations"/>
    <n v="2007"/>
    <x v="6"/>
    <n v="245"/>
    <n v="1112.8599999999999"/>
    <x v="429"/>
    <n v="538.75"/>
    <n v="9"/>
    <n v="726"/>
    <n v="28038"/>
    <x v="2"/>
    <n v="66453"/>
    <n v="384.2"/>
    <n v="48243.11"/>
    <n v="2"/>
  </r>
  <r>
    <n v="630"/>
    <s v="Basic Sun Preparations"/>
    <n v="2007"/>
    <x v="7"/>
    <n v="230"/>
    <n v="934.4"/>
    <x v="430"/>
    <n v="370.92"/>
    <n v="9"/>
    <n v="726"/>
    <n v="28038"/>
    <x v="2"/>
    <n v="66453"/>
    <n v="384.2"/>
    <n v="48243.11"/>
    <n v="2"/>
  </r>
  <r>
    <n v="630"/>
    <s v="Basic Sun Preparations"/>
    <n v="2007"/>
    <x v="8"/>
    <n v="344"/>
    <n v="1340.33"/>
    <x v="431"/>
    <n v="486.53"/>
    <n v="9"/>
    <n v="726"/>
    <n v="28038"/>
    <x v="2"/>
    <n v="66453"/>
    <n v="384.2"/>
    <n v="48243.11"/>
    <n v="2"/>
  </r>
  <r>
    <n v="630"/>
    <s v="Basic Sun Preparations"/>
    <n v="2007"/>
    <x v="10"/>
    <n v="698"/>
    <n v="2712.09"/>
    <x v="432"/>
    <n v="1119.21"/>
    <n v="9"/>
    <n v="726"/>
    <n v="28038"/>
    <x v="2"/>
    <n v="66453"/>
    <n v="384.2"/>
    <n v="48243.11"/>
    <n v="2"/>
  </r>
  <r>
    <n v="630"/>
    <s v="Basic Sun Preparations"/>
    <n v="2007"/>
    <x v="11"/>
    <n v="463"/>
    <n v="1758.57"/>
    <x v="433"/>
    <n v="729.29"/>
    <n v="9"/>
    <n v="726"/>
    <n v="28038"/>
    <x v="2"/>
    <n v="66453"/>
    <n v="384.2"/>
    <n v="48243.11"/>
    <n v="2"/>
  </r>
  <r>
    <n v="630"/>
    <s v="Basic Sun Preparations"/>
    <n v="2007"/>
    <x v="9"/>
    <n v="374"/>
    <n v="1543.63"/>
    <x v="434"/>
    <n v="521.41999999999996"/>
    <n v="9"/>
    <n v="726"/>
    <n v="28038"/>
    <x v="2"/>
    <n v="66453"/>
    <n v="384.2"/>
    <n v="48243.11"/>
    <n v="2"/>
  </r>
  <r>
    <n v="645"/>
    <s v="Basic Sun Preparations"/>
    <n v="2007"/>
    <x v="0"/>
    <n v="42"/>
    <n v="178.28"/>
    <x v="435"/>
    <n v="45.27"/>
    <n v="5"/>
    <n v="284"/>
    <n v="15249"/>
    <x v="2"/>
    <n v="19225"/>
    <n v="176.5"/>
    <n v="22757.23"/>
    <n v="2"/>
  </r>
  <r>
    <n v="645"/>
    <s v="Basic Sun Preparations"/>
    <n v="2007"/>
    <x v="1"/>
    <n v="37"/>
    <n v="162.31"/>
    <x v="436"/>
    <n v="62.83"/>
    <n v="5"/>
    <n v="284"/>
    <n v="15249"/>
    <x v="2"/>
    <n v="19225"/>
    <n v="176.5"/>
    <n v="22757.23"/>
    <n v="2"/>
  </r>
  <r>
    <n v="645"/>
    <s v="Basic Sun Preparations"/>
    <n v="2007"/>
    <x v="2"/>
    <n v="59"/>
    <n v="247.77"/>
    <x v="437"/>
    <n v="134.16999999999999"/>
    <n v="5"/>
    <n v="284"/>
    <n v="15249"/>
    <x v="2"/>
    <n v="19225"/>
    <n v="176.5"/>
    <n v="22757.23"/>
    <n v="2"/>
  </r>
  <r>
    <n v="645"/>
    <s v="Basic Sun Preparations"/>
    <n v="2007"/>
    <x v="3"/>
    <n v="98"/>
    <n v="365.32"/>
    <x v="438"/>
    <n v="189.41"/>
    <n v="5"/>
    <n v="284"/>
    <n v="15249"/>
    <x v="2"/>
    <n v="19225"/>
    <n v="176.5"/>
    <n v="22757.23"/>
    <n v="2"/>
  </r>
  <r>
    <n v="645"/>
    <s v="Basic Sun Preparations"/>
    <n v="2007"/>
    <x v="4"/>
    <n v="130"/>
    <n v="497.12"/>
    <x v="439"/>
    <n v="207.01"/>
    <n v="5"/>
    <n v="284"/>
    <n v="15249"/>
    <x v="2"/>
    <n v="19225"/>
    <n v="176.5"/>
    <n v="22757.23"/>
    <n v="2"/>
  </r>
  <r>
    <n v="645"/>
    <s v="Basic Sun Preparations"/>
    <n v="2007"/>
    <x v="5"/>
    <n v="389"/>
    <n v="1553.54"/>
    <x v="440"/>
    <n v="649.05999999999995"/>
    <n v="5"/>
    <n v="284"/>
    <n v="15249"/>
    <x v="2"/>
    <n v="19225"/>
    <n v="176.5"/>
    <n v="22757.23"/>
    <n v="2"/>
  </r>
  <r>
    <n v="645"/>
    <s v="Basic Sun Preparations"/>
    <n v="2007"/>
    <x v="6"/>
    <n v="102"/>
    <n v="462.12"/>
    <x v="441"/>
    <n v="190.01"/>
    <n v="5"/>
    <n v="284"/>
    <n v="15249"/>
    <x v="2"/>
    <n v="19225"/>
    <n v="176.5"/>
    <n v="22757.23"/>
    <n v="2"/>
  </r>
  <r>
    <n v="645"/>
    <s v="Basic Sun Preparations"/>
    <n v="2007"/>
    <x v="7"/>
    <n v="68"/>
    <n v="262.37"/>
    <x v="442"/>
    <n v="79.98"/>
    <n v="5"/>
    <n v="284"/>
    <n v="15249"/>
    <x v="2"/>
    <n v="19225"/>
    <n v="176.5"/>
    <n v="22757.23"/>
    <n v="2"/>
  </r>
  <r>
    <n v="645"/>
    <s v="Basic Sun Preparations"/>
    <n v="2007"/>
    <x v="8"/>
    <n v="115"/>
    <n v="454.71"/>
    <x v="443"/>
    <n v="177.58"/>
    <n v="5"/>
    <n v="284"/>
    <n v="15249"/>
    <x v="2"/>
    <n v="19225"/>
    <n v="176.5"/>
    <n v="22757.23"/>
    <n v="2"/>
  </r>
  <r>
    <n v="645"/>
    <s v="Basic Sun Preparations"/>
    <n v="2007"/>
    <x v="10"/>
    <n v="506"/>
    <n v="1872.86"/>
    <x v="444"/>
    <n v="749.25"/>
    <n v="5"/>
    <n v="284"/>
    <n v="15249"/>
    <x v="2"/>
    <n v="19225"/>
    <n v="176.5"/>
    <n v="22757.23"/>
    <n v="2"/>
  </r>
  <r>
    <n v="645"/>
    <s v="Basic Sun Preparations"/>
    <n v="2007"/>
    <x v="11"/>
    <n v="193"/>
    <n v="815.18"/>
    <x v="445"/>
    <n v="365.38"/>
    <n v="5"/>
    <n v="284"/>
    <n v="15249"/>
    <x v="2"/>
    <n v="19225"/>
    <n v="176.5"/>
    <n v="22757.23"/>
    <n v="2"/>
  </r>
  <r>
    <n v="645"/>
    <s v="Basic Sun Preparations"/>
    <n v="2007"/>
    <x v="9"/>
    <n v="78"/>
    <n v="322.02999999999997"/>
    <x v="446"/>
    <n v="189.8"/>
    <n v="5"/>
    <n v="284"/>
    <n v="15249"/>
    <x v="2"/>
    <n v="19225"/>
    <n v="176.5"/>
    <n v="22757.23"/>
    <n v="2"/>
  </r>
  <r>
    <n v="658"/>
    <s v="Basic Sun Preparations"/>
    <n v="2007"/>
    <x v="0"/>
    <n v="175"/>
    <n v="750.4"/>
    <x v="447"/>
    <n v="324.87"/>
    <n v="16"/>
    <n v="581"/>
    <n v="27824"/>
    <x v="2"/>
    <n v="97214"/>
    <n v="351.2"/>
    <n v="49452.02"/>
    <n v="2"/>
  </r>
  <r>
    <n v="658"/>
    <s v="Basic Sun Preparations"/>
    <n v="2007"/>
    <x v="1"/>
    <n v="177"/>
    <n v="758.59"/>
    <x v="448"/>
    <n v="330.28"/>
    <n v="16"/>
    <n v="581"/>
    <n v="27824"/>
    <x v="2"/>
    <n v="97214"/>
    <n v="351.2"/>
    <n v="49452.02"/>
    <n v="2"/>
  </r>
  <r>
    <n v="658"/>
    <s v="Basic Sun Preparations"/>
    <n v="2007"/>
    <x v="2"/>
    <n v="203"/>
    <n v="823.43"/>
    <x v="449"/>
    <n v="337.45"/>
    <n v="16"/>
    <n v="581"/>
    <n v="27824"/>
    <x v="2"/>
    <n v="97214"/>
    <n v="351.2"/>
    <n v="49452.02"/>
    <n v="2"/>
  </r>
  <r>
    <n v="658"/>
    <s v="Basic Sun Preparations"/>
    <n v="2007"/>
    <x v="3"/>
    <n v="306"/>
    <n v="1214.33"/>
    <x v="450"/>
    <n v="498.38"/>
    <n v="16"/>
    <n v="581"/>
    <n v="27824"/>
    <x v="2"/>
    <n v="97214"/>
    <n v="351.2"/>
    <n v="49452.02"/>
    <n v="2"/>
  </r>
  <r>
    <n v="658"/>
    <s v="Basic Sun Preparations"/>
    <n v="2007"/>
    <x v="4"/>
    <n v="345"/>
    <n v="1405.3"/>
    <x v="451"/>
    <n v="623.71"/>
    <n v="16"/>
    <n v="581"/>
    <n v="27824"/>
    <x v="2"/>
    <n v="97214"/>
    <n v="351.2"/>
    <n v="49452.02"/>
    <n v="2"/>
  </r>
  <r>
    <n v="658"/>
    <s v="Basic Sun Preparations"/>
    <n v="2007"/>
    <x v="5"/>
    <n v="511"/>
    <n v="2163.87"/>
    <x v="452"/>
    <n v="883.91"/>
    <n v="16"/>
    <n v="581"/>
    <n v="27824"/>
    <x v="2"/>
    <n v="97214"/>
    <n v="351.2"/>
    <n v="49452.02"/>
    <n v="2"/>
  </r>
  <r>
    <n v="658"/>
    <s v="Basic Sun Preparations"/>
    <n v="2007"/>
    <x v="6"/>
    <n v="376"/>
    <n v="1478.04"/>
    <x v="453"/>
    <n v="693.84"/>
    <n v="16"/>
    <n v="581"/>
    <n v="27824"/>
    <x v="2"/>
    <n v="97214"/>
    <n v="351.2"/>
    <n v="49452.02"/>
    <n v="2"/>
  </r>
  <r>
    <n v="658"/>
    <s v="Basic Sun Preparations"/>
    <n v="2007"/>
    <x v="7"/>
    <n v="450"/>
    <n v="1818.12"/>
    <x v="454"/>
    <n v="559.6"/>
    <n v="16"/>
    <n v="581"/>
    <n v="27824"/>
    <x v="2"/>
    <n v="97214"/>
    <n v="351.2"/>
    <n v="49452.02"/>
    <n v="2"/>
  </r>
  <r>
    <n v="658"/>
    <s v="Basic Sun Preparations"/>
    <n v="2007"/>
    <x v="8"/>
    <n v="781"/>
    <n v="3013.67"/>
    <x v="455"/>
    <n v="942.92"/>
    <n v="16"/>
    <n v="581"/>
    <n v="27824"/>
    <x v="2"/>
    <n v="97214"/>
    <n v="351.2"/>
    <n v="49452.02"/>
    <n v="2"/>
  </r>
  <r>
    <n v="658"/>
    <s v="Basic Sun Preparations"/>
    <n v="2007"/>
    <x v="11"/>
    <n v="860"/>
    <n v="3316.33"/>
    <x v="456"/>
    <n v="1252.8900000000001"/>
    <n v="16"/>
    <n v="581"/>
    <n v="27824"/>
    <x v="2"/>
    <n v="97214"/>
    <n v="351.2"/>
    <n v="49452.02"/>
    <n v="2"/>
  </r>
  <r>
    <n v="658"/>
    <s v="Basic Sun Preparations"/>
    <n v="2007"/>
    <x v="9"/>
    <n v="636"/>
    <n v="2635.81"/>
    <x v="457"/>
    <n v="1154.8699999999999"/>
    <n v="16"/>
    <n v="581"/>
    <n v="27824"/>
    <x v="2"/>
    <n v="97214"/>
    <n v="351.2"/>
    <n v="49452.02"/>
    <n v="2"/>
  </r>
  <r>
    <n v="663"/>
    <s v="Basic Sun Preparations"/>
    <n v="2007"/>
    <x v="0"/>
    <n v="37"/>
    <n v="152.09"/>
    <x v="458"/>
    <n v="71.25"/>
    <n v="6"/>
    <n v="258"/>
    <n v="10020"/>
    <x v="2"/>
    <n v="36219"/>
    <n v="158"/>
    <n v="13039.29"/>
    <n v="2"/>
  </r>
  <r>
    <n v="663"/>
    <s v="Basic Sun Preparations"/>
    <n v="2007"/>
    <x v="1"/>
    <n v="25"/>
    <n v="74.05"/>
    <x v="459"/>
    <n v="37.630000000000003"/>
    <n v="6"/>
    <n v="258"/>
    <n v="10020"/>
    <x v="2"/>
    <n v="36219"/>
    <n v="158"/>
    <n v="13039.29"/>
    <n v="2"/>
  </r>
  <r>
    <n v="663"/>
    <s v="Basic Sun Preparations"/>
    <n v="2007"/>
    <x v="2"/>
    <n v="14"/>
    <n v="97.07"/>
    <x v="460"/>
    <n v="42.06"/>
    <n v="6"/>
    <n v="258"/>
    <n v="10020"/>
    <x v="2"/>
    <n v="36219"/>
    <n v="158"/>
    <n v="13039.29"/>
    <n v="2"/>
  </r>
  <r>
    <n v="663"/>
    <s v="Basic Sun Preparations"/>
    <n v="2007"/>
    <x v="3"/>
    <n v="71"/>
    <n v="317.88"/>
    <x v="461"/>
    <n v="168.17"/>
    <n v="6"/>
    <n v="258"/>
    <n v="10020"/>
    <x v="2"/>
    <n v="36219"/>
    <n v="158"/>
    <n v="13039.29"/>
    <n v="2"/>
  </r>
  <r>
    <n v="663"/>
    <s v="Basic Sun Preparations"/>
    <n v="2007"/>
    <x v="4"/>
    <n v="64"/>
    <n v="238.61"/>
    <x v="462"/>
    <n v="106.69"/>
    <n v="6"/>
    <n v="258"/>
    <n v="10020"/>
    <x v="2"/>
    <n v="36219"/>
    <n v="158"/>
    <n v="13039.29"/>
    <n v="2"/>
  </r>
  <r>
    <n v="663"/>
    <s v="Basic Sun Preparations"/>
    <n v="2007"/>
    <x v="5"/>
    <n v="105"/>
    <n v="436.9"/>
    <x v="463"/>
    <n v="198.26"/>
    <n v="6"/>
    <n v="258"/>
    <n v="10020"/>
    <x v="2"/>
    <n v="36219"/>
    <n v="158"/>
    <n v="13039.29"/>
    <n v="2"/>
  </r>
  <r>
    <n v="663"/>
    <s v="Basic Sun Preparations"/>
    <n v="2007"/>
    <x v="6"/>
    <n v="52"/>
    <n v="207.5"/>
    <x v="464"/>
    <n v="97.92"/>
    <n v="6"/>
    <n v="258"/>
    <n v="10020"/>
    <x v="2"/>
    <n v="36219"/>
    <n v="158"/>
    <n v="13039.29"/>
    <n v="2"/>
  </r>
  <r>
    <n v="663"/>
    <s v="Basic Sun Preparations"/>
    <n v="2007"/>
    <x v="7"/>
    <n v="96"/>
    <n v="370.93"/>
    <x v="465"/>
    <n v="116.74"/>
    <n v="6"/>
    <n v="258"/>
    <n v="10020"/>
    <x v="2"/>
    <n v="36219"/>
    <n v="158"/>
    <n v="13039.29"/>
    <n v="2"/>
  </r>
  <r>
    <n v="663"/>
    <s v="Basic Sun Preparations"/>
    <n v="2007"/>
    <x v="8"/>
    <n v="113"/>
    <n v="464.55"/>
    <x v="466"/>
    <n v="159.72999999999999"/>
    <n v="6"/>
    <n v="258"/>
    <n v="10020"/>
    <x v="2"/>
    <n v="36219"/>
    <n v="158"/>
    <n v="13039.29"/>
    <n v="2"/>
  </r>
  <r>
    <n v="663"/>
    <s v="Basic Sun Preparations"/>
    <n v="2007"/>
    <x v="10"/>
    <n v="261"/>
    <n v="960.3"/>
    <x v="467"/>
    <n v="309.33999999999997"/>
    <n v="6"/>
    <n v="258"/>
    <n v="10020"/>
    <x v="2"/>
    <n v="36219"/>
    <n v="158"/>
    <n v="13039.29"/>
    <n v="2"/>
  </r>
  <r>
    <n v="663"/>
    <s v="Basic Sun Preparations"/>
    <n v="2007"/>
    <x v="11"/>
    <n v="166"/>
    <n v="558.4"/>
    <x v="468"/>
    <n v="251.62"/>
    <n v="6"/>
    <n v="258"/>
    <n v="10020"/>
    <x v="2"/>
    <n v="36219"/>
    <n v="158"/>
    <n v="13039.29"/>
    <n v="2"/>
  </r>
  <r>
    <n v="663"/>
    <s v="Basic Sun Preparations"/>
    <n v="2007"/>
    <x v="9"/>
    <n v="125"/>
    <n v="462.42"/>
    <x v="469"/>
    <n v="137.76"/>
    <n v="6"/>
    <n v="258"/>
    <n v="10020"/>
    <x v="2"/>
    <n v="36219"/>
    <n v="158"/>
    <n v="13039.29"/>
    <n v="2"/>
  </r>
  <r>
    <n v="672"/>
    <s v="Basic Sun Preparations"/>
    <n v="2007"/>
    <x v="0"/>
    <n v="128"/>
    <n v="486.44"/>
    <x v="470"/>
    <n v="225.86"/>
    <n v="18"/>
    <n v="1220"/>
    <n v="47540"/>
    <x v="2"/>
    <n v="135103"/>
    <n v="602"/>
    <n v="89894.83"/>
    <n v="2"/>
  </r>
  <r>
    <n v="672"/>
    <s v="Basic Sun Preparations"/>
    <n v="2007"/>
    <x v="1"/>
    <n v="135"/>
    <n v="531.62"/>
    <x v="471"/>
    <n v="263.76"/>
    <n v="18"/>
    <n v="1220"/>
    <n v="47540"/>
    <x v="2"/>
    <n v="135103"/>
    <n v="602"/>
    <n v="89894.83"/>
    <n v="2"/>
  </r>
  <r>
    <n v="672"/>
    <s v="Basic Sun Preparations"/>
    <n v="2007"/>
    <x v="2"/>
    <n v="142"/>
    <n v="532.19000000000005"/>
    <x v="472"/>
    <n v="299.45999999999998"/>
    <n v="18"/>
    <n v="1220"/>
    <n v="47540"/>
    <x v="2"/>
    <n v="135103"/>
    <n v="602"/>
    <n v="89894.83"/>
    <n v="2"/>
  </r>
  <r>
    <n v="672"/>
    <s v="Basic Sun Preparations"/>
    <n v="2007"/>
    <x v="3"/>
    <n v="191"/>
    <n v="735.35"/>
    <x v="473"/>
    <n v="348.27"/>
    <n v="18"/>
    <n v="1220"/>
    <n v="47540"/>
    <x v="2"/>
    <n v="135103"/>
    <n v="602"/>
    <n v="89894.83"/>
    <n v="2"/>
  </r>
  <r>
    <n v="672"/>
    <s v="Basic Sun Preparations"/>
    <n v="2007"/>
    <x v="4"/>
    <n v="401"/>
    <n v="1424.85"/>
    <x v="474"/>
    <n v="534.20000000000005"/>
    <n v="18"/>
    <n v="1220"/>
    <n v="47540"/>
    <x v="2"/>
    <n v="135103"/>
    <n v="602"/>
    <n v="89894.83"/>
    <n v="2"/>
  </r>
  <r>
    <n v="672"/>
    <s v="Basic Sun Preparations"/>
    <n v="2007"/>
    <x v="5"/>
    <n v="419"/>
    <n v="1744.58"/>
    <x v="475"/>
    <n v="796.03"/>
    <n v="18"/>
    <n v="1220"/>
    <n v="47540"/>
    <x v="2"/>
    <n v="135103"/>
    <n v="602"/>
    <n v="89894.83"/>
    <n v="2"/>
  </r>
  <r>
    <n v="672"/>
    <s v="Basic Sun Preparations"/>
    <n v="2007"/>
    <x v="6"/>
    <n v="241"/>
    <n v="951.51"/>
    <x v="476"/>
    <n v="467.38"/>
    <n v="18"/>
    <n v="1220"/>
    <n v="47540"/>
    <x v="2"/>
    <n v="135103"/>
    <n v="602"/>
    <n v="89894.83"/>
    <n v="2"/>
  </r>
  <r>
    <n v="672"/>
    <s v="Basic Sun Preparations"/>
    <n v="2007"/>
    <x v="7"/>
    <n v="306"/>
    <n v="1245.94"/>
    <x v="477"/>
    <n v="553.89"/>
    <n v="18"/>
    <n v="1220"/>
    <n v="47540"/>
    <x v="2"/>
    <n v="135103"/>
    <n v="602"/>
    <n v="89894.83"/>
    <n v="2"/>
  </r>
  <r>
    <n v="672"/>
    <s v="Basic Sun Preparations"/>
    <n v="2007"/>
    <x v="8"/>
    <n v="365"/>
    <n v="1387.95"/>
    <x v="478"/>
    <n v="486.12"/>
    <n v="18"/>
    <n v="1220"/>
    <n v="47540"/>
    <x v="2"/>
    <n v="135103"/>
    <n v="602"/>
    <n v="89894.83"/>
    <n v="2"/>
  </r>
  <r>
    <n v="672"/>
    <s v="Basic Sun Preparations"/>
    <n v="2007"/>
    <x v="10"/>
    <n v="775"/>
    <n v="2841.57"/>
    <x v="479"/>
    <n v="1101.79"/>
    <n v="18"/>
    <n v="1220"/>
    <n v="47540"/>
    <x v="2"/>
    <n v="135103"/>
    <n v="602"/>
    <n v="89894.83"/>
    <n v="2"/>
  </r>
  <r>
    <n v="672"/>
    <s v="Basic Sun Preparations"/>
    <n v="2007"/>
    <x v="11"/>
    <n v="640"/>
    <n v="2439.42"/>
    <x v="480"/>
    <n v="990.57"/>
    <n v="18"/>
    <n v="1220"/>
    <n v="47540"/>
    <x v="2"/>
    <n v="135103"/>
    <n v="602"/>
    <n v="89894.83"/>
    <n v="2"/>
  </r>
  <r>
    <n v="672"/>
    <s v="Basic Sun Preparations"/>
    <n v="2007"/>
    <x v="9"/>
    <n v="379"/>
    <n v="1418.09"/>
    <x v="481"/>
    <n v="570.29999999999995"/>
    <n v="18"/>
    <n v="1220"/>
    <n v="47540"/>
    <x v="2"/>
    <n v="135103"/>
    <n v="602"/>
    <n v="89894.83"/>
    <n v="2"/>
  </r>
  <r>
    <n v="696"/>
    <s v="Basic Sun Preparations"/>
    <n v="2007"/>
    <x v="0"/>
    <n v="66"/>
    <n v="309.20999999999998"/>
    <x v="482"/>
    <n v="161.43"/>
    <n v="6"/>
    <n v="277"/>
    <n v="15108"/>
    <x v="2"/>
    <n v="22431"/>
    <n v="163.19999999999999"/>
    <n v="23419.78"/>
    <n v="2"/>
  </r>
  <r>
    <n v="696"/>
    <s v="Basic Sun Preparations"/>
    <n v="2007"/>
    <x v="1"/>
    <n v="95"/>
    <n v="417.28"/>
    <x v="483"/>
    <n v="219.45"/>
    <n v="6"/>
    <n v="277"/>
    <n v="15108"/>
    <x v="2"/>
    <n v="22431"/>
    <n v="163.19999999999999"/>
    <n v="23419.78"/>
    <n v="2"/>
  </r>
  <r>
    <n v="696"/>
    <s v="Basic Sun Preparations"/>
    <n v="2007"/>
    <x v="2"/>
    <n v="108"/>
    <n v="444.19"/>
    <x v="484"/>
    <n v="117.19"/>
    <n v="6"/>
    <n v="277"/>
    <n v="15108"/>
    <x v="2"/>
    <n v="22431"/>
    <n v="163.19999999999999"/>
    <n v="23419.78"/>
    <n v="2"/>
  </r>
  <r>
    <n v="696"/>
    <s v="Basic Sun Preparations"/>
    <n v="2007"/>
    <x v="3"/>
    <n v="149"/>
    <n v="676.84"/>
    <x v="485"/>
    <n v="370.91"/>
    <n v="6"/>
    <n v="277"/>
    <n v="15108"/>
    <x v="2"/>
    <n v="22431"/>
    <n v="163.19999999999999"/>
    <n v="23419.78"/>
    <n v="2"/>
  </r>
  <r>
    <n v="696"/>
    <s v="Basic Sun Preparations"/>
    <n v="2007"/>
    <x v="4"/>
    <n v="241"/>
    <n v="981.99"/>
    <x v="486"/>
    <n v="408.25"/>
    <n v="6"/>
    <n v="277"/>
    <n v="15108"/>
    <x v="2"/>
    <n v="22431"/>
    <n v="163.19999999999999"/>
    <n v="23419.78"/>
    <n v="2"/>
  </r>
  <r>
    <n v="696"/>
    <s v="Basic Sun Preparations"/>
    <n v="2007"/>
    <x v="5"/>
    <n v="337"/>
    <n v="1325.02"/>
    <x v="487"/>
    <n v="618.47"/>
    <n v="6"/>
    <n v="277"/>
    <n v="15108"/>
    <x v="2"/>
    <n v="22431"/>
    <n v="163.19999999999999"/>
    <n v="23419.78"/>
    <n v="2"/>
  </r>
  <r>
    <n v="696"/>
    <s v="Basic Sun Preparations"/>
    <n v="2007"/>
    <x v="6"/>
    <n v="162"/>
    <n v="543.96"/>
    <x v="488"/>
    <n v="282.95999999999998"/>
    <n v="6"/>
    <n v="277"/>
    <n v="15108"/>
    <x v="2"/>
    <n v="22431"/>
    <n v="163.19999999999999"/>
    <n v="23419.78"/>
    <n v="2"/>
  </r>
  <r>
    <n v="696"/>
    <s v="Basic Sun Preparations"/>
    <n v="2007"/>
    <x v="7"/>
    <n v="174"/>
    <n v="637.64"/>
    <x v="489"/>
    <n v="283.31"/>
    <n v="6"/>
    <n v="277"/>
    <n v="15108"/>
    <x v="2"/>
    <n v="22431"/>
    <n v="163.19999999999999"/>
    <n v="23419.78"/>
    <n v="2"/>
  </r>
  <r>
    <n v="696"/>
    <s v="Basic Sun Preparations"/>
    <n v="2007"/>
    <x v="8"/>
    <n v="451"/>
    <n v="1636.47"/>
    <x v="490"/>
    <n v="697.21"/>
    <n v="6"/>
    <n v="277"/>
    <n v="15108"/>
    <x v="2"/>
    <n v="22431"/>
    <n v="163.19999999999999"/>
    <n v="23419.78"/>
    <n v="2"/>
  </r>
  <r>
    <n v="696"/>
    <s v="Basic Sun Preparations"/>
    <n v="2007"/>
    <x v="10"/>
    <n v="516"/>
    <n v="1944.43"/>
    <x v="491"/>
    <n v="855.37"/>
    <n v="6"/>
    <n v="277"/>
    <n v="15108"/>
    <x v="2"/>
    <n v="22431"/>
    <n v="163.19999999999999"/>
    <n v="23419.78"/>
    <n v="2"/>
  </r>
  <r>
    <n v="696"/>
    <s v="Basic Sun Preparations"/>
    <n v="2007"/>
    <x v="11"/>
    <n v="411"/>
    <n v="1512.53"/>
    <x v="492"/>
    <n v="561.14"/>
    <n v="6"/>
    <n v="277"/>
    <n v="15108"/>
    <x v="2"/>
    <n v="22431"/>
    <n v="163.19999999999999"/>
    <n v="23419.78"/>
    <n v="2"/>
  </r>
  <r>
    <n v="696"/>
    <s v="Basic Sun Preparations"/>
    <n v="2007"/>
    <x v="9"/>
    <n v="188"/>
    <n v="657.28"/>
    <x v="493"/>
    <n v="300.42"/>
    <n v="6"/>
    <n v="277"/>
    <n v="15108"/>
    <x v="2"/>
    <n v="22431"/>
    <n v="163.19999999999999"/>
    <n v="23419.78"/>
    <n v="2"/>
  </r>
  <r>
    <n v="706"/>
    <s v="Basic Sun Preparations"/>
    <n v="2007"/>
    <x v="0"/>
    <n v="165"/>
    <n v="794.38"/>
    <x v="494"/>
    <n v="342.82"/>
    <n v="4"/>
    <n v="215"/>
    <n v="44772"/>
    <x v="0"/>
    <n v="1191469"/>
    <n v="125"/>
    <n v="57067.45"/>
    <n v="1"/>
  </r>
  <r>
    <n v="706"/>
    <s v="Basic Sun Preparations"/>
    <n v="2007"/>
    <x v="1"/>
    <n v="162"/>
    <n v="908.9"/>
    <x v="495"/>
    <n v="450.17"/>
    <n v="4"/>
    <n v="215"/>
    <n v="44772"/>
    <x v="0"/>
    <n v="1191469"/>
    <n v="125"/>
    <n v="57067.45"/>
    <n v="1"/>
  </r>
  <r>
    <n v="706"/>
    <s v="Basic Sun Preparations"/>
    <n v="2007"/>
    <x v="2"/>
    <n v="159"/>
    <n v="754.28"/>
    <x v="496"/>
    <n v="311.83999999999997"/>
    <n v="4"/>
    <n v="215"/>
    <n v="44772"/>
    <x v="0"/>
    <n v="1191469"/>
    <n v="125"/>
    <n v="57067.45"/>
    <n v="1"/>
  </r>
  <r>
    <n v="706"/>
    <s v="Basic Sun Preparations"/>
    <n v="2007"/>
    <x v="3"/>
    <n v="167"/>
    <n v="769.45"/>
    <x v="497"/>
    <n v="286.70999999999998"/>
    <n v="4"/>
    <n v="215"/>
    <n v="44772"/>
    <x v="0"/>
    <n v="1191469"/>
    <n v="125"/>
    <n v="57067.45"/>
    <n v="1"/>
  </r>
  <r>
    <n v="706"/>
    <s v="Basic Sun Preparations"/>
    <n v="2007"/>
    <x v="4"/>
    <n v="311"/>
    <n v="1409.73"/>
    <x v="498"/>
    <n v="554.17999999999995"/>
    <n v="4"/>
    <n v="215"/>
    <n v="44772"/>
    <x v="0"/>
    <n v="1191469"/>
    <n v="125"/>
    <n v="57067.45"/>
    <n v="1"/>
  </r>
  <r>
    <n v="706"/>
    <s v="Basic Sun Preparations"/>
    <n v="2007"/>
    <x v="5"/>
    <n v="346"/>
    <n v="1429.26"/>
    <x v="499"/>
    <n v="523.74"/>
    <n v="4"/>
    <n v="215"/>
    <n v="44772"/>
    <x v="0"/>
    <n v="1191469"/>
    <n v="125"/>
    <n v="57067.45"/>
    <n v="1"/>
  </r>
  <r>
    <n v="706"/>
    <s v="Basic Sun Preparations"/>
    <n v="2007"/>
    <x v="6"/>
    <n v="210"/>
    <n v="964.25"/>
    <x v="500"/>
    <n v="379.89"/>
    <n v="4"/>
    <n v="215"/>
    <n v="44772"/>
    <x v="0"/>
    <n v="1191469"/>
    <n v="125"/>
    <n v="57067.45"/>
    <n v="1"/>
  </r>
  <r>
    <n v="706"/>
    <s v="Basic Sun Preparations"/>
    <n v="2007"/>
    <x v="7"/>
    <n v="219"/>
    <n v="932.04"/>
    <x v="501"/>
    <n v="402.8"/>
    <n v="4"/>
    <n v="215"/>
    <n v="44772"/>
    <x v="0"/>
    <n v="1191469"/>
    <n v="125"/>
    <n v="57067.45"/>
    <n v="1"/>
  </r>
  <r>
    <n v="706"/>
    <s v="Basic Sun Preparations"/>
    <n v="2007"/>
    <x v="8"/>
    <n v="524"/>
    <n v="2138.56"/>
    <x v="502"/>
    <n v="732.09"/>
    <n v="4"/>
    <n v="215"/>
    <n v="44772"/>
    <x v="0"/>
    <n v="1191469"/>
    <n v="125"/>
    <n v="57067.45"/>
    <n v="1"/>
  </r>
  <r>
    <n v="706"/>
    <s v="Basic Sun Preparations"/>
    <n v="2007"/>
    <x v="9"/>
    <n v="544"/>
    <n v="2201.9299999999998"/>
    <x v="503"/>
    <n v="637.27"/>
    <n v="4"/>
    <n v="215"/>
    <n v="44772"/>
    <x v="0"/>
    <n v="1191469"/>
    <n v="125"/>
    <n v="57067.45"/>
    <n v="1"/>
  </r>
  <r>
    <n v="730"/>
    <s v="Basic Sun Preparations"/>
    <n v="2007"/>
    <x v="0"/>
    <n v="125"/>
    <n v="627.19000000000005"/>
    <x v="504"/>
    <n v="254.37"/>
    <n v="4"/>
    <n v="243"/>
    <n v="35080"/>
    <x v="0"/>
    <n v="85592"/>
    <n v="147"/>
    <n v="51593.48"/>
    <n v="1"/>
  </r>
  <r>
    <n v="730"/>
    <s v="Basic Sun Preparations"/>
    <n v="2007"/>
    <x v="1"/>
    <n v="129"/>
    <n v="637.66999999999996"/>
    <x v="505"/>
    <n v="289.04000000000002"/>
    <n v="4"/>
    <n v="243"/>
    <n v="35080"/>
    <x v="0"/>
    <n v="85592"/>
    <n v="147"/>
    <n v="51593.48"/>
    <n v="1"/>
  </r>
  <r>
    <n v="730"/>
    <s v="Basic Sun Preparations"/>
    <n v="2007"/>
    <x v="2"/>
    <n v="87"/>
    <n v="380.21"/>
    <x v="506"/>
    <n v="153.38"/>
    <n v="4"/>
    <n v="243"/>
    <n v="35080"/>
    <x v="0"/>
    <n v="85592"/>
    <n v="147"/>
    <n v="51593.48"/>
    <n v="1"/>
  </r>
  <r>
    <n v="730"/>
    <s v="Basic Sun Preparations"/>
    <n v="2007"/>
    <x v="3"/>
    <n v="74"/>
    <n v="375.54"/>
    <x v="507"/>
    <n v="122.14"/>
    <n v="4"/>
    <n v="243"/>
    <n v="35080"/>
    <x v="0"/>
    <n v="85592"/>
    <n v="147"/>
    <n v="51593.48"/>
    <n v="1"/>
  </r>
  <r>
    <n v="730"/>
    <s v="Basic Sun Preparations"/>
    <n v="2007"/>
    <x v="4"/>
    <n v="183"/>
    <n v="940.64"/>
    <x v="508"/>
    <n v="389.2"/>
    <n v="4"/>
    <n v="243"/>
    <n v="35080"/>
    <x v="0"/>
    <n v="85592"/>
    <n v="147"/>
    <n v="51593.48"/>
    <n v="1"/>
  </r>
  <r>
    <n v="730"/>
    <s v="Basic Sun Preparations"/>
    <n v="2007"/>
    <x v="5"/>
    <n v="185"/>
    <n v="864.05"/>
    <x v="509"/>
    <n v="300.74"/>
    <n v="4"/>
    <n v="243"/>
    <n v="35080"/>
    <x v="0"/>
    <n v="85592"/>
    <n v="147"/>
    <n v="51593.48"/>
    <n v="1"/>
  </r>
  <r>
    <n v="730"/>
    <s v="Basic Sun Preparations"/>
    <n v="2007"/>
    <x v="6"/>
    <n v="95"/>
    <n v="441.68"/>
    <x v="510"/>
    <n v="172.85"/>
    <n v="4"/>
    <n v="243"/>
    <n v="35080"/>
    <x v="0"/>
    <n v="85592"/>
    <n v="147"/>
    <n v="51593.48"/>
    <n v="1"/>
  </r>
  <r>
    <n v="730"/>
    <s v="Basic Sun Preparations"/>
    <n v="2007"/>
    <x v="7"/>
    <n v="175"/>
    <n v="820.73"/>
    <x v="511"/>
    <n v="274.73"/>
    <n v="4"/>
    <n v="243"/>
    <n v="35080"/>
    <x v="0"/>
    <n v="85592"/>
    <n v="147"/>
    <n v="51593.48"/>
    <n v="1"/>
  </r>
  <r>
    <n v="730"/>
    <s v="Basic Sun Preparations"/>
    <n v="2007"/>
    <x v="8"/>
    <n v="250"/>
    <n v="1053.04"/>
    <x v="512"/>
    <n v="352.6"/>
    <n v="4"/>
    <n v="243"/>
    <n v="35080"/>
    <x v="0"/>
    <n v="85592"/>
    <n v="147"/>
    <n v="51593.48"/>
    <n v="1"/>
  </r>
  <r>
    <n v="730"/>
    <s v="Basic Sun Preparations"/>
    <n v="2007"/>
    <x v="10"/>
    <n v="808"/>
    <n v="3612.07"/>
    <x v="513"/>
    <n v="1202.3499999999999"/>
    <n v="4"/>
    <n v="243"/>
    <n v="35080"/>
    <x v="0"/>
    <n v="85592"/>
    <n v="147"/>
    <n v="51593.48"/>
    <n v="1"/>
  </r>
  <r>
    <n v="730"/>
    <s v="Basic Sun Preparations"/>
    <n v="2007"/>
    <x v="11"/>
    <n v="718"/>
    <n v="3054.16"/>
    <x v="514"/>
    <n v="823.42"/>
    <n v="4"/>
    <n v="243"/>
    <n v="35080"/>
    <x v="0"/>
    <n v="85592"/>
    <n v="147"/>
    <n v="51593.48"/>
    <n v="1"/>
  </r>
  <r>
    <n v="730"/>
    <s v="Basic Sun Preparations"/>
    <n v="2007"/>
    <x v="9"/>
    <n v="350"/>
    <n v="1539.47"/>
    <x v="515"/>
    <n v="466.66"/>
    <n v="4"/>
    <n v="243"/>
    <n v="35080"/>
    <x v="0"/>
    <n v="85592"/>
    <n v="147"/>
    <n v="51593.48"/>
    <n v="1"/>
  </r>
  <r>
    <n v="748"/>
    <s v="Basic Sun Preparations"/>
    <n v="2007"/>
    <x v="0"/>
    <n v="64"/>
    <n v="269.64999999999998"/>
    <x v="516"/>
    <n v="121.22"/>
    <n v="6"/>
    <n v="412"/>
    <n v="17403"/>
    <x v="2"/>
    <n v="42215"/>
    <n v="225.2"/>
    <n v="25693.15"/>
    <n v="2"/>
  </r>
  <r>
    <n v="748"/>
    <s v="Basic Sun Preparations"/>
    <n v="2007"/>
    <x v="1"/>
    <n v="41"/>
    <n v="200.45"/>
    <x v="517"/>
    <n v="121.2"/>
    <n v="6"/>
    <n v="412"/>
    <n v="17403"/>
    <x v="2"/>
    <n v="42215"/>
    <n v="225.2"/>
    <n v="25693.15"/>
    <n v="2"/>
  </r>
  <r>
    <n v="748"/>
    <s v="Basic Sun Preparations"/>
    <n v="2007"/>
    <x v="2"/>
    <n v="68"/>
    <n v="303.27"/>
    <x v="518"/>
    <n v="152.82"/>
    <n v="6"/>
    <n v="412"/>
    <n v="17403"/>
    <x v="2"/>
    <n v="42215"/>
    <n v="225.2"/>
    <n v="25693.15"/>
    <n v="2"/>
  </r>
  <r>
    <n v="748"/>
    <s v="Basic Sun Preparations"/>
    <n v="2007"/>
    <x v="3"/>
    <n v="91"/>
    <n v="429.5"/>
    <x v="519"/>
    <n v="226.97"/>
    <n v="6"/>
    <n v="412"/>
    <n v="17403"/>
    <x v="2"/>
    <n v="42215"/>
    <n v="225.2"/>
    <n v="25693.15"/>
    <n v="2"/>
  </r>
  <r>
    <n v="748"/>
    <s v="Basic Sun Preparations"/>
    <n v="2007"/>
    <x v="4"/>
    <n v="185"/>
    <n v="743.53"/>
    <x v="520"/>
    <n v="252.95"/>
    <n v="6"/>
    <n v="412"/>
    <n v="17403"/>
    <x v="2"/>
    <n v="42215"/>
    <n v="225.2"/>
    <n v="25693.15"/>
    <n v="2"/>
  </r>
  <r>
    <n v="748"/>
    <s v="Basic Sun Preparations"/>
    <n v="2007"/>
    <x v="5"/>
    <n v="201"/>
    <n v="955.76"/>
    <x v="521"/>
    <n v="362.44"/>
    <n v="6"/>
    <n v="412"/>
    <n v="17403"/>
    <x v="2"/>
    <n v="42215"/>
    <n v="225.2"/>
    <n v="25693.15"/>
    <n v="2"/>
  </r>
  <r>
    <n v="748"/>
    <s v="Basic Sun Preparations"/>
    <n v="2007"/>
    <x v="6"/>
    <n v="146"/>
    <n v="552.51"/>
    <x v="522"/>
    <n v="256.95999999999998"/>
    <n v="6"/>
    <n v="412"/>
    <n v="17403"/>
    <x v="2"/>
    <n v="42215"/>
    <n v="225.2"/>
    <n v="25693.15"/>
    <n v="2"/>
  </r>
  <r>
    <n v="748"/>
    <s v="Basic Sun Preparations"/>
    <n v="2007"/>
    <x v="7"/>
    <n v="138"/>
    <n v="546.13"/>
    <x v="523"/>
    <n v="272.13"/>
    <n v="6"/>
    <n v="412"/>
    <n v="17403"/>
    <x v="2"/>
    <n v="42215"/>
    <n v="225.2"/>
    <n v="25693.15"/>
    <n v="2"/>
  </r>
  <r>
    <n v="748"/>
    <s v="Basic Sun Preparations"/>
    <n v="2007"/>
    <x v="8"/>
    <n v="211"/>
    <n v="810.66"/>
    <x v="524"/>
    <n v="317.89999999999998"/>
    <n v="6"/>
    <n v="412"/>
    <n v="17403"/>
    <x v="2"/>
    <n v="42215"/>
    <n v="225.2"/>
    <n v="25693.15"/>
    <n v="2"/>
  </r>
  <r>
    <n v="748"/>
    <s v="Basic Sun Preparations"/>
    <n v="2007"/>
    <x v="10"/>
    <n v="606"/>
    <n v="2425.77"/>
    <x v="525"/>
    <n v="1109.19"/>
    <n v="6"/>
    <n v="412"/>
    <n v="17403"/>
    <x v="2"/>
    <n v="42215"/>
    <n v="225.2"/>
    <n v="25693.15"/>
    <n v="2"/>
  </r>
  <r>
    <n v="748"/>
    <s v="Basic Sun Preparations"/>
    <n v="2007"/>
    <x v="11"/>
    <n v="339"/>
    <n v="1403.39"/>
    <x v="526"/>
    <n v="711.73"/>
    <n v="6"/>
    <n v="412"/>
    <n v="17403"/>
    <x v="2"/>
    <n v="42215"/>
    <n v="225.2"/>
    <n v="25693.15"/>
    <n v="2"/>
  </r>
  <r>
    <n v="748"/>
    <s v="Basic Sun Preparations"/>
    <n v="2007"/>
    <x v="9"/>
    <n v="194"/>
    <n v="745.3"/>
    <x v="527"/>
    <n v="272.54000000000002"/>
    <n v="6"/>
    <n v="412"/>
    <n v="17403"/>
    <x v="2"/>
    <n v="42215"/>
    <n v="225.2"/>
    <n v="25693.15"/>
    <n v="2"/>
  </r>
  <r>
    <n v="756"/>
    <s v="Basic Sun Preparations"/>
    <n v="2007"/>
    <x v="0"/>
    <n v="119"/>
    <n v="516.13"/>
    <x v="528"/>
    <n v="239.03"/>
    <n v="5"/>
    <n v="490"/>
    <n v="35915"/>
    <x v="2"/>
    <n v="57808"/>
    <n v="301.2"/>
    <n v="57518.04"/>
    <n v="3"/>
  </r>
  <r>
    <n v="756"/>
    <s v="Basic Sun Preparations"/>
    <n v="2007"/>
    <x v="1"/>
    <n v="102"/>
    <n v="447.78"/>
    <x v="326"/>
    <n v="250.6"/>
    <n v="5"/>
    <n v="490"/>
    <n v="35915"/>
    <x v="2"/>
    <n v="57808"/>
    <n v="301.2"/>
    <n v="57518.04"/>
    <n v="3"/>
  </r>
  <r>
    <n v="756"/>
    <s v="Basic Sun Preparations"/>
    <n v="2007"/>
    <x v="2"/>
    <n v="149"/>
    <n v="628.27"/>
    <x v="529"/>
    <n v="235.79"/>
    <n v="5"/>
    <n v="490"/>
    <n v="35915"/>
    <x v="2"/>
    <n v="57808"/>
    <n v="301.2"/>
    <n v="57518.04"/>
    <n v="3"/>
  </r>
  <r>
    <n v="756"/>
    <s v="Basic Sun Preparations"/>
    <n v="2007"/>
    <x v="3"/>
    <n v="192"/>
    <n v="778.83"/>
    <x v="530"/>
    <n v="294.5"/>
    <n v="5"/>
    <n v="490"/>
    <n v="35915"/>
    <x v="2"/>
    <n v="57808"/>
    <n v="301.2"/>
    <n v="57518.04"/>
    <n v="3"/>
  </r>
  <r>
    <n v="756"/>
    <s v="Basic Sun Preparations"/>
    <n v="2007"/>
    <x v="4"/>
    <n v="369"/>
    <n v="1586.45"/>
    <x v="531"/>
    <n v="604.54999999999995"/>
    <n v="5"/>
    <n v="490"/>
    <n v="35915"/>
    <x v="2"/>
    <n v="57808"/>
    <n v="301.2"/>
    <n v="57518.04"/>
    <n v="3"/>
  </r>
  <r>
    <n v="756"/>
    <s v="Basic Sun Preparations"/>
    <n v="2007"/>
    <x v="5"/>
    <n v="401"/>
    <n v="1720.03"/>
    <x v="532"/>
    <n v="573.85"/>
    <n v="5"/>
    <n v="490"/>
    <n v="35915"/>
    <x v="2"/>
    <n v="57808"/>
    <n v="301.2"/>
    <n v="57518.04"/>
    <n v="3"/>
  </r>
  <r>
    <n v="756"/>
    <s v="Basic Sun Preparations"/>
    <n v="2007"/>
    <x v="6"/>
    <n v="236"/>
    <n v="979.83"/>
    <x v="533"/>
    <n v="502.86"/>
    <n v="5"/>
    <n v="490"/>
    <n v="35915"/>
    <x v="2"/>
    <n v="57808"/>
    <n v="301.2"/>
    <n v="57518.04"/>
    <n v="3"/>
  </r>
  <r>
    <n v="756"/>
    <s v="Basic Sun Preparations"/>
    <n v="2007"/>
    <x v="7"/>
    <n v="292"/>
    <n v="1232.01"/>
    <x v="534"/>
    <n v="560.02"/>
    <n v="5"/>
    <n v="490"/>
    <n v="35915"/>
    <x v="2"/>
    <n v="57808"/>
    <n v="301.2"/>
    <n v="57518.04"/>
    <n v="3"/>
  </r>
  <r>
    <n v="756"/>
    <s v="Basic Sun Preparations"/>
    <n v="2007"/>
    <x v="8"/>
    <n v="461"/>
    <n v="1913.32"/>
    <x v="535"/>
    <n v="691.12"/>
    <n v="5"/>
    <n v="490"/>
    <n v="35915"/>
    <x v="2"/>
    <n v="57808"/>
    <n v="301.2"/>
    <n v="57518.04"/>
    <n v="3"/>
  </r>
  <r>
    <n v="756"/>
    <s v="Basic Sun Preparations"/>
    <n v="2007"/>
    <x v="11"/>
    <n v="667"/>
    <n v="2622.89"/>
    <x v="536"/>
    <n v="947.52"/>
    <n v="5"/>
    <n v="490"/>
    <n v="35915"/>
    <x v="2"/>
    <n v="57808"/>
    <n v="301.2"/>
    <n v="57518.04"/>
    <n v="3"/>
  </r>
  <r>
    <n v="756"/>
    <s v="Basic Sun Preparations"/>
    <n v="2007"/>
    <x v="9"/>
    <n v="358"/>
    <n v="1438.76"/>
    <x v="537"/>
    <n v="582.42999999999995"/>
    <n v="5"/>
    <n v="490"/>
    <n v="35915"/>
    <x v="2"/>
    <n v="57808"/>
    <n v="301.2"/>
    <n v="57518.04"/>
    <n v="3"/>
  </r>
  <r>
    <n v="785"/>
    <s v="Basic Sun Preparations"/>
    <n v="2007"/>
    <x v="0"/>
    <n v="212"/>
    <n v="1004.64"/>
    <x v="538"/>
    <n v="503"/>
    <n v="12"/>
    <n v="1067"/>
    <n v="67543"/>
    <x v="2"/>
    <n v="281859"/>
    <n v="658.7"/>
    <n v="136552.41"/>
    <n v="3"/>
  </r>
  <r>
    <n v="785"/>
    <s v="Basic Sun Preparations"/>
    <n v="2007"/>
    <x v="1"/>
    <n v="200"/>
    <n v="931.75"/>
    <x v="539"/>
    <n v="462.57"/>
    <n v="12"/>
    <n v="1067"/>
    <n v="67543"/>
    <x v="2"/>
    <n v="281859"/>
    <n v="658.7"/>
    <n v="136552.41"/>
    <n v="3"/>
  </r>
  <r>
    <n v="785"/>
    <s v="Basic Sun Preparations"/>
    <n v="2007"/>
    <x v="2"/>
    <n v="150"/>
    <n v="680.22"/>
    <x v="540"/>
    <n v="332.14"/>
    <n v="12"/>
    <n v="1067"/>
    <n v="67543"/>
    <x v="2"/>
    <n v="281859"/>
    <n v="658.7"/>
    <n v="136552.41"/>
    <n v="3"/>
  </r>
  <r>
    <n v="785"/>
    <s v="Basic Sun Preparations"/>
    <n v="2007"/>
    <x v="3"/>
    <n v="139"/>
    <n v="571.35"/>
    <x v="541"/>
    <n v="318.26"/>
    <n v="12"/>
    <n v="1067"/>
    <n v="67543"/>
    <x v="2"/>
    <n v="281859"/>
    <n v="658.7"/>
    <n v="136552.41"/>
    <n v="3"/>
  </r>
  <r>
    <n v="785"/>
    <s v="Basic Sun Preparations"/>
    <n v="2007"/>
    <x v="4"/>
    <n v="377"/>
    <n v="1831.5"/>
    <x v="542"/>
    <n v="825.61"/>
    <n v="12"/>
    <n v="1067"/>
    <n v="67543"/>
    <x v="2"/>
    <n v="281859"/>
    <n v="658.7"/>
    <n v="136552.41"/>
    <n v="3"/>
  </r>
  <r>
    <n v="785"/>
    <s v="Basic Sun Preparations"/>
    <n v="2007"/>
    <x v="5"/>
    <n v="425"/>
    <n v="1961.39"/>
    <x v="543"/>
    <n v="812.81"/>
    <n v="12"/>
    <n v="1067"/>
    <n v="67543"/>
    <x v="2"/>
    <n v="281859"/>
    <n v="658.7"/>
    <n v="136552.41"/>
    <n v="3"/>
  </r>
  <r>
    <n v="785"/>
    <s v="Basic Sun Preparations"/>
    <n v="2007"/>
    <x v="6"/>
    <n v="312"/>
    <n v="1360.85"/>
    <x v="544"/>
    <n v="638.27"/>
    <n v="12"/>
    <n v="1067"/>
    <n v="67543"/>
    <x v="2"/>
    <n v="281859"/>
    <n v="658.7"/>
    <n v="136552.41"/>
    <n v="3"/>
  </r>
  <r>
    <n v="785"/>
    <s v="Basic Sun Preparations"/>
    <n v="2007"/>
    <x v="7"/>
    <n v="354"/>
    <n v="1469.83"/>
    <x v="545"/>
    <n v="627.46"/>
    <n v="12"/>
    <n v="1067"/>
    <n v="67543"/>
    <x v="2"/>
    <n v="281859"/>
    <n v="658.7"/>
    <n v="136552.41"/>
    <n v="3"/>
  </r>
  <r>
    <n v="785"/>
    <s v="Basic Sun Preparations"/>
    <n v="2007"/>
    <x v="8"/>
    <n v="449"/>
    <n v="1818.2"/>
    <x v="546"/>
    <n v="809.16"/>
    <n v="12"/>
    <n v="1067"/>
    <n v="67543"/>
    <x v="2"/>
    <n v="281859"/>
    <n v="658.7"/>
    <n v="136552.41"/>
    <n v="3"/>
  </r>
  <r>
    <n v="785"/>
    <s v="Basic Sun Preparations"/>
    <n v="2007"/>
    <x v="9"/>
    <n v="690"/>
    <n v="2773.54"/>
    <x v="547"/>
    <n v="962.9"/>
    <n v="12"/>
    <n v="1067"/>
    <n v="67543"/>
    <x v="2"/>
    <n v="281859"/>
    <n v="658.7"/>
    <n v="136552.41"/>
    <n v="3"/>
  </r>
  <r>
    <n v="795"/>
    <s v="Basic Sun Preparations"/>
    <n v="2007"/>
    <x v="0"/>
    <n v="328"/>
    <n v="1431.82"/>
    <x v="548"/>
    <n v="856.57"/>
    <n v="13"/>
    <n v="1115"/>
    <n v="57569"/>
    <x v="2"/>
    <n v="101248"/>
    <n v="685.7"/>
    <n v="121474.7"/>
    <n v="3"/>
  </r>
  <r>
    <n v="795"/>
    <s v="Basic Sun Preparations"/>
    <n v="2007"/>
    <x v="1"/>
    <n v="204"/>
    <n v="905.55"/>
    <x v="549"/>
    <n v="505"/>
    <n v="13"/>
    <n v="1115"/>
    <n v="57569"/>
    <x v="2"/>
    <n v="101248"/>
    <n v="685.7"/>
    <n v="121474.7"/>
    <n v="3"/>
  </r>
  <r>
    <n v="795"/>
    <s v="Basic Sun Preparations"/>
    <n v="2007"/>
    <x v="2"/>
    <n v="224"/>
    <n v="955.16"/>
    <x v="550"/>
    <n v="500.62"/>
    <n v="13"/>
    <n v="1115"/>
    <n v="57569"/>
    <x v="2"/>
    <n v="101248"/>
    <n v="685.7"/>
    <n v="121474.7"/>
    <n v="3"/>
  </r>
  <r>
    <n v="795"/>
    <s v="Basic Sun Preparations"/>
    <n v="2007"/>
    <x v="3"/>
    <n v="297"/>
    <n v="1340.87"/>
    <x v="551"/>
    <n v="722.28"/>
    <n v="13"/>
    <n v="1115"/>
    <n v="57569"/>
    <x v="2"/>
    <n v="101248"/>
    <n v="685.7"/>
    <n v="121474.7"/>
    <n v="3"/>
  </r>
  <r>
    <n v="795"/>
    <s v="Basic Sun Preparations"/>
    <n v="2007"/>
    <x v="6"/>
    <n v="499"/>
    <n v="2263.4699999999998"/>
    <x v="552"/>
    <n v="1188.8699999999999"/>
    <n v="13"/>
    <n v="1115"/>
    <n v="57569"/>
    <x v="2"/>
    <n v="101248"/>
    <n v="685.7"/>
    <n v="121474.7"/>
    <n v="3"/>
  </r>
  <r>
    <n v="795"/>
    <s v="Basic Sun Preparations"/>
    <n v="2007"/>
    <x v="7"/>
    <n v="540"/>
    <n v="2474.64"/>
    <x v="553"/>
    <n v="1139.71"/>
    <n v="13"/>
    <n v="1115"/>
    <n v="57569"/>
    <x v="2"/>
    <n v="101248"/>
    <n v="685.7"/>
    <n v="121474.7"/>
    <n v="3"/>
  </r>
  <r>
    <n v="795"/>
    <s v="Basic Sun Preparations"/>
    <n v="2007"/>
    <x v="9"/>
    <n v="601"/>
    <n v="2558.83"/>
    <x v="554"/>
    <n v="1010.64"/>
    <n v="13"/>
    <n v="1115"/>
    <n v="57569"/>
    <x v="2"/>
    <n v="101248"/>
    <n v="685.7"/>
    <n v="121474.7"/>
    <n v="3"/>
  </r>
  <r>
    <n v="796"/>
    <s v="Basic Sun Preparations"/>
    <n v="2007"/>
    <x v="0"/>
    <n v="43"/>
    <n v="190.44"/>
    <x v="555"/>
    <n v="123.64"/>
    <n v="4"/>
    <n v="309"/>
    <n v="20142"/>
    <x v="2"/>
    <n v="52086"/>
    <n v="195.2"/>
    <n v="33273.300000000003"/>
    <n v="3"/>
  </r>
  <r>
    <n v="796"/>
    <s v="Basic Sun Preparations"/>
    <n v="2007"/>
    <x v="1"/>
    <n v="34"/>
    <n v="172.01"/>
    <x v="556"/>
    <n v="96.9"/>
    <n v="4"/>
    <n v="309"/>
    <n v="20142"/>
    <x v="2"/>
    <n v="52086"/>
    <n v="195.2"/>
    <n v="33273.300000000003"/>
    <n v="3"/>
  </r>
  <r>
    <n v="796"/>
    <s v="Basic Sun Preparations"/>
    <n v="2007"/>
    <x v="2"/>
    <n v="52"/>
    <n v="197.1"/>
    <x v="557"/>
    <n v="121.79"/>
    <n v="4"/>
    <n v="309"/>
    <n v="20142"/>
    <x v="2"/>
    <n v="52086"/>
    <n v="195.2"/>
    <n v="33273.300000000003"/>
    <n v="3"/>
  </r>
  <r>
    <n v="796"/>
    <s v="Basic Sun Preparations"/>
    <n v="2007"/>
    <x v="3"/>
    <n v="45"/>
    <n v="161.1"/>
    <x v="558"/>
    <n v="84.5"/>
    <n v="4"/>
    <n v="309"/>
    <n v="20142"/>
    <x v="2"/>
    <n v="52086"/>
    <n v="195.2"/>
    <n v="33273.300000000003"/>
    <n v="3"/>
  </r>
  <r>
    <n v="796"/>
    <s v="Basic Sun Preparations"/>
    <n v="2007"/>
    <x v="4"/>
    <n v="126"/>
    <n v="550.80999999999995"/>
    <x v="559"/>
    <n v="341.96"/>
    <n v="4"/>
    <n v="309"/>
    <n v="20142"/>
    <x v="2"/>
    <n v="52086"/>
    <n v="195.2"/>
    <n v="33273.300000000003"/>
    <n v="3"/>
  </r>
  <r>
    <n v="796"/>
    <s v="Basic Sun Preparations"/>
    <n v="2007"/>
    <x v="5"/>
    <n v="184"/>
    <n v="726.44"/>
    <x v="560"/>
    <n v="383.7"/>
    <n v="4"/>
    <n v="309"/>
    <n v="20142"/>
    <x v="2"/>
    <n v="52086"/>
    <n v="195.2"/>
    <n v="33273.300000000003"/>
    <n v="3"/>
  </r>
  <r>
    <n v="796"/>
    <s v="Basic Sun Preparations"/>
    <n v="2007"/>
    <x v="6"/>
    <n v="111"/>
    <n v="491.72"/>
    <x v="561"/>
    <n v="248.8"/>
    <n v="4"/>
    <n v="309"/>
    <n v="20142"/>
    <x v="2"/>
    <n v="52086"/>
    <n v="195.2"/>
    <n v="33273.300000000003"/>
    <n v="3"/>
  </r>
  <r>
    <n v="796"/>
    <s v="Basic Sun Preparations"/>
    <n v="2007"/>
    <x v="7"/>
    <n v="106"/>
    <n v="411.57"/>
    <x v="562"/>
    <n v="221.73"/>
    <n v="4"/>
    <n v="309"/>
    <n v="20142"/>
    <x v="2"/>
    <n v="52086"/>
    <n v="195.2"/>
    <n v="33273.300000000003"/>
    <n v="3"/>
  </r>
  <r>
    <n v="796"/>
    <s v="Basic Sun Preparations"/>
    <n v="2007"/>
    <x v="8"/>
    <n v="156"/>
    <n v="638.95000000000005"/>
    <x v="563"/>
    <n v="223"/>
    <n v="4"/>
    <n v="309"/>
    <n v="20142"/>
    <x v="2"/>
    <n v="52086"/>
    <n v="195.2"/>
    <n v="33273.300000000003"/>
    <n v="3"/>
  </r>
  <r>
    <n v="796"/>
    <s v="Basic Sun Preparations"/>
    <n v="2007"/>
    <x v="10"/>
    <n v="521"/>
    <n v="2258.69"/>
    <x v="564"/>
    <n v="837.5"/>
    <n v="4"/>
    <n v="309"/>
    <n v="20142"/>
    <x v="2"/>
    <n v="52086"/>
    <n v="195.2"/>
    <n v="33273.300000000003"/>
    <n v="3"/>
  </r>
  <r>
    <n v="796"/>
    <s v="Basic Sun Preparations"/>
    <n v="2007"/>
    <x v="11"/>
    <n v="350"/>
    <n v="1488.73"/>
    <x v="565"/>
    <n v="478.84"/>
    <n v="4"/>
    <n v="309"/>
    <n v="20142"/>
    <x v="2"/>
    <n v="52086"/>
    <n v="195.2"/>
    <n v="33273.300000000003"/>
    <n v="3"/>
  </r>
  <r>
    <n v="796"/>
    <s v="Basic Sun Preparations"/>
    <n v="2007"/>
    <x v="9"/>
    <n v="196"/>
    <n v="784.67"/>
    <x v="566"/>
    <n v="298.68"/>
    <n v="4"/>
    <n v="309"/>
    <n v="20142"/>
    <x v="2"/>
    <n v="52086"/>
    <n v="195.2"/>
    <n v="33273.300000000003"/>
    <n v="3"/>
  </r>
  <r>
    <n v="814"/>
    <s v="Basic Sun Preparations"/>
    <n v="2007"/>
    <x v="0"/>
    <n v="81"/>
    <n v="387.62"/>
    <x v="567"/>
    <n v="193.04"/>
    <n v="7"/>
    <n v="448"/>
    <n v="24774"/>
    <x v="2"/>
    <n v="98877"/>
    <n v="262.7"/>
    <n v="40919.17"/>
    <n v="3"/>
  </r>
  <r>
    <n v="814"/>
    <s v="Basic Sun Preparations"/>
    <n v="2007"/>
    <x v="1"/>
    <n v="82"/>
    <n v="350.82"/>
    <x v="568"/>
    <n v="196.58"/>
    <n v="7"/>
    <n v="448"/>
    <n v="24774"/>
    <x v="2"/>
    <n v="98877"/>
    <n v="262.7"/>
    <n v="40919.17"/>
    <n v="3"/>
  </r>
  <r>
    <n v="814"/>
    <s v="Basic Sun Preparations"/>
    <n v="2007"/>
    <x v="2"/>
    <n v="107"/>
    <n v="476.21"/>
    <x v="569"/>
    <n v="236.53"/>
    <n v="7"/>
    <n v="448"/>
    <n v="24774"/>
    <x v="2"/>
    <n v="98877"/>
    <n v="262.7"/>
    <n v="40919.17"/>
    <n v="3"/>
  </r>
  <r>
    <n v="814"/>
    <s v="Basic Sun Preparations"/>
    <n v="2007"/>
    <x v="3"/>
    <n v="136"/>
    <n v="605.39"/>
    <x v="570"/>
    <n v="265.45"/>
    <n v="7"/>
    <n v="448"/>
    <n v="24774"/>
    <x v="2"/>
    <n v="98877"/>
    <n v="262.7"/>
    <n v="40919.17"/>
    <n v="3"/>
  </r>
  <r>
    <n v="814"/>
    <s v="Basic Sun Preparations"/>
    <n v="2007"/>
    <x v="4"/>
    <n v="176"/>
    <n v="889.59"/>
    <x v="571"/>
    <n v="412.38"/>
    <n v="7"/>
    <n v="448"/>
    <n v="24774"/>
    <x v="2"/>
    <n v="98877"/>
    <n v="262.7"/>
    <n v="40919.17"/>
    <n v="3"/>
  </r>
  <r>
    <n v="814"/>
    <s v="Basic Sun Preparations"/>
    <n v="2007"/>
    <x v="5"/>
    <n v="258"/>
    <n v="1244.52"/>
    <x v="572"/>
    <n v="553.38"/>
    <n v="7"/>
    <n v="448"/>
    <n v="24774"/>
    <x v="2"/>
    <n v="98877"/>
    <n v="262.7"/>
    <n v="40919.17"/>
    <n v="3"/>
  </r>
  <r>
    <n v="814"/>
    <s v="Basic Sun Preparations"/>
    <n v="2007"/>
    <x v="6"/>
    <n v="195"/>
    <n v="882.27"/>
    <x v="573"/>
    <n v="453.34"/>
    <n v="7"/>
    <n v="448"/>
    <n v="24774"/>
    <x v="2"/>
    <n v="98877"/>
    <n v="262.7"/>
    <n v="40919.17"/>
    <n v="3"/>
  </r>
  <r>
    <n v="814"/>
    <s v="Basic Sun Preparations"/>
    <n v="2007"/>
    <x v="7"/>
    <n v="208"/>
    <n v="837.56"/>
    <x v="574"/>
    <n v="400.97"/>
    <n v="7"/>
    <n v="448"/>
    <n v="24774"/>
    <x v="2"/>
    <n v="98877"/>
    <n v="262.7"/>
    <n v="40919.17"/>
    <n v="3"/>
  </r>
  <r>
    <n v="814"/>
    <s v="Basic Sun Preparations"/>
    <n v="2007"/>
    <x v="8"/>
    <n v="326"/>
    <n v="1353.63"/>
    <x v="575"/>
    <n v="630.46"/>
    <n v="7"/>
    <n v="448"/>
    <n v="24774"/>
    <x v="2"/>
    <n v="98877"/>
    <n v="262.7"/>
    <n v="40919.17"/>
    <n v="3"/>
  </r>
  <r>
    <n v="814"/>
    <s v="Basic Sun Preparations"/>
    <n v="2007"/>
    <x v="10"/>
    <n v="749"/>
    <n v="2923.93"/>
    <x v="576"/>
    <n v="1329.62"/>
    <n v="7"/>
    <n v="448"/>
    <n v="24774"/>
    <x v="2"/>
    <n v="98877"/>
    <n v="262.7"/>
    <n v="40919.17"/>
    <n v="3"/>
  </r>
  <r>
    <n v="814"/>
    <s v="Basic Sun Preparations"/>
    <n v="2007"/>
    <x v="11"/>
    <n v="485"/>
    <n v="1969.63"/>
    <x v="577"/>
    <n v="962.13"/>
    <n v="7"/>
    <n v="448"/>
    <n v="24774"/>
    <x v="2"/>
    <n v="98877"/>
    <n v="262.7"/>
    <n v="40919.17"/>
    <n v="3"/>
  </r>
  <r>
    <n v="814"/>
    <s v="Basic Sun Preparations"/>
    <n v="2007"/>
    <x v="9"/>
    <n v="299"/>
    <n v="1201.02"/>
    <x v="578"/>
    <n v="549.34"/>
    <n v="7"/>
    <n v="448"/>
    <n v="24774"/>
    <x v="2"/>
    <n v="98877"/>
    <n v="262.7"/>
    <n v="40919.17"/>
    <n v="3"/>
  </r>
  <r>
    <n v="850"/>
    <s v="Basic Sun Preparations"/>
    <n v="2007"/>
    <x v="0"/>
    <n v="299"/>
    <n v="1402.31"/>
    <x v="579"/>
    <n v="668.02"/>
    <n v="12"/>
    <n v="658"/>
    <n v="40572"/>
    <x v="2"/>
    <n v="133236"/>
    <n v="378.2"/>
    <n v="72853.679999999993"/>
    <n v="3"/>
  </r>
  <r>
    <n v="850"/>
    <s v="Basic Sun Preparations"/>
    <n v="2007"/>
    <x v="1"/>
    <n v="145"/>
    <n v="615.97"/>
    <x v="580"/>
    <n v="334.18"/>
    <n v="12"/>
    <n v="658"/>
    <n v="40572"/>
    <x v="2"/>
    <n v="133236"/>
    <n v="378.2"/>
    <n v="72853.679999999993"/>
    <n v="3"/>
  </r>
  <r>
    <n v="850"/>
    <s v="Basic Sun Preparations"/>
    <n v="2007"/>
    <x v="2"/>
    <n v="203"/>
    <n v="987.28"/>
    <x v="581"/>
    <n v="514.38"/>
    <n v="12"/>
    <n v="658"/>
    <n v="40572"/>
    <x v="2"/>
    <n v="133236"/>
    <n v="378.2"/>
    <n v="72853.679999999993"/>
    <n v="3"/>
  </r>
  <r>
    <n v="850"/>
    <s v="Basic Sun Preparations"/>
    <n v="2007"/>
    <x v="3"/>
    <n v="179"/>
    <n v="945.54"/>
    <x v="582"/>
    <n v="433.18"/>
    <n v="12"/>
    <n v="658"/>
    <n v="40572"/>
    <x v="2"/>
    <n v="133236"/>
    <n v="378.2"/>
    <n v="72853.679999999993"/>
    <n v="3"/>
  </r>
  <r>
    <n v="850"/>
    <s v="Basic Sun Preparations"/>
    <n v="2007"/>
    <x v="4"/>
    <n v="398"/>
    <n v="1951.06"/>
    <x v="583"/>
    <n v="913.09"/>
    <n v="12"/>
    <n v="658"/>
    <n v="40572"/>
    <x v="2"/>
    <n v="133236"/>
    <n v="378.2"/>
    <n v="72853.679999999993"/>
    <n v="3"/>
  </r>
  <r>
    <n v="850"/>
    <s v="Basic Sun Preparations"/>
    <n v="2007"/>
    <x v="5"/>
    <n v="407"/>
    <n v="1946.88"/>
    <x v="584"/>
    <n v="820.23"/>
    <n v="12"/>
    <n v="658"/>
    <n v="40572"/>
    <x v="2"/>
    <n v="133236"/>
    <n v="378.2"/>
    <n v="72853.679999999993"/>
    <n v="3"/>
  </r>
  <r>
    <n v="850"/>
    <s v="Basic Sun Preparations"/>
    <n v="2007"/>
    <x v="6"/>
    <n v="281"/>
    <n v="1367.13"/>
    <x v="585"/>
    <n v="664.98"/>
    <n v="12"/>
    <n v="658"/>
    <n v="40572"/>
    <x v="2"/>
    <n v="133236"/>
    <n v="378.2"/>
    <n v="72853.679999999993"/>
    <n v="3"/>
  </r>
  <r>
    <n v="850"/>
    <s v="Basic Sun Preparations"/>
    <n v="2007"/>
    <x v="7"/>
    <n v="343"/>
    <n v="1512.54"/>
    <x v="586"/>
    <n v="573.47"/>
    <n v="12"/>
    <n v="658"/>
    <n v="40572"/>
    <x v="2"/>
    <n v="133236"/>
    <n v="378.2"/>
    <n v="72853.679999999993"/>
    <n v="3"/>
  </r>
  <r>
    <n v="850"/>
    <s v="Basic Sun Preparations"/>
    <n v="2007"/>
    <x v="8"/>
    <n v="582"/>
    <n v="2537.6"/>
    <x v="587"/>
    <n v="819.47"/>
    <n v="12"/>
    <n v="658"/>
    <n v="40572"/>
    <x v="2"/>
    <n v="133236"/>
    <n v="378.2"/>
    <n v="72853.679999999993"/>
    <n v="3"/>
  </r>
  <r>
    <n v="850"/>
    <s v="Basic Sun Preparations"/>
    <n v="2007"/>
    <x v="9"/>
    <n v="544"/>
    <n v="2360.27"/>
    <x v="588"/>
    <n v="800.34"/>
    <n v="12"/>
    <n v="658"/>
    <n v="40572"/>
    <x v="2"/>
    <n v="133236"/>
    <n v="378.2"/>
    <n v="72853.679999999993"/>
    <n v="3"/>
  </r>
  <r>
    <n v="866"/>
    <s v="Basic Sun Preparations"/>
    <n v="2007"/>
    <x v="0"/>
    <n v="536"/>
    <n v="2281.92"/>
    <x v="589"/>
    <n v="1129.42"/>
    <n v="18"/>
    <n v="2147"/>
    <n v="94903"/>
    <x v="2"/>
    <n v="356149"/>
    <n v="887.2"/>
    <n v="198522.47"/>
    <n v="3"/>
  </r>
  <r>
    <n v="866"/>
    <s v="Basic Sun Preparations"/>
    <n v="2007"/>
    <x v="1"/>
    <n v="488"/>
    <n v="2115.12"/>
    <x v="590"/>
    <n v="1112.18"/>
    <n v="18"/>
    <n v="2147"/>
    <n v="94903"/>
    <x v="2"/>
    <n v="356149"/>
    <n v="887.2"/>
    <n v="198522.47"/>
    <n v="3"/>
  </r>
  <r>
    <n v="866"/>
    <s v="Basic Sun Preparations"/>
    <n v="2007"/>
    <x v="2"/>
    <n v="512"/>
    <n v="2151"/>
    <x v="591"/>
    <n v="977.19"/>
    <n v="18"/>
    <n v="2147"/>
    <n v="94903"/>
    <x v="2"/>
    <n v="356149"/>
    <n v="887.2"/>
    <n v="198522.47"/>
    <n v="3"/>
  </r>
  <r>
    <n v="866"/>
    <s v="Basic Sun Preparations"/>
    <n v="2007"/>
    <x v="3"/>
    <n v="549"/>
    <n v="2202.19"/>
    <x v="592"/>
    <n v="1066.96"/>
    <n v="18"/>
    <n v="2147"/>
    <n v="94903"/>
    <x v="2"/>
    <n v="356149"/>
    <n v="887.2"/>
    <n v="198522.47"/>
    <n v="3"/>
  </r>
  <r>
    <n v="926"/>
    <s v="Basic Sun Preparations"/>
    <n v="2007"/>
    <x v="0"/>
    <n v="348"/>
    <n v="1423.76"/>
    <x v="593"/>
    <n v="660.84"/>
    <n v="18"/>
    <n v="1161"/>
    <n v="65854"/>
    <x v="2"/>
    <n v="309259"/>
    <n v="633.20000000000005"/>
    <n v="123224.53"/>
    <n v="3"/>
  </r>
  <r>
    <n v="926"/>
    <s v="Basic Sun Preparations"/>
    <n v="2007"/>
    <x v="1"/>
    <n v="218"/>
    <n v="899.81"/>
    <x v="594"/>
    <n v="406.43"/>
    <n v="18"/>
    <n v="1161"/>
    <n v="65854"/>
    <x v="2"/>
    <n v="309259"/>
    <n v="633.20000000000005"/>
    <n v="123224.53"/>
    <n v="3"/>
  </r>
  <r>
    <n v="926"/>
    <s v="Basic Sun Preparations"/>
    <n v="2007"/>
    <x v="2"/>
    <n v="366"/>
    <n v="1573.41"/>
    <x v="595"/>
    <n v="765.42"/>
    <n v="18"/>
    <n v="1161"/>
    <n v="65854"/>
    <x v="2"/>
    <n v="309259"/>
    <n v="633.20000000000005"/>
    <n v="123224.53"/>
    <n v="3"/>
  </r>
  <r>
    <n v="926"/>
    <s v="Basic Sun Preparations"/>
    <n v="2007"/>
    <x v="3"/>
    <n v="403"/>
    <n v="1675.44"/>
    <x v="596"/>
    <n v="770.22"/>
    <n v="18"/>
    <n v="1161"/>
    <n v="65854"/>
    <x v="2"/>
    <n v="309259"/>
    <n v="633.20000000000005"/>
    <n v="123224.53"/>
    <n v="3"/>
  </r>
  <r>
    <n v="926"/>
    <s v="Basic Sun Preparations"/>
    <n v="2007"/>
    <x v="4"/>
    <n v="668"/>
    <n v="2697.38"/>
    <x v="597"/>
    <n v="1232.96"/>
    <n v="18"/>
    <n v="1161"/>
    <n v="65854"/>
    <x v="2"/>
    <n v="309259"/>
    <n v="633.20000000000005"/>
    <n v="123224.53"/>
    <n v="3"/>
  </r>
  <r>
    <n v="926"/>
    <s v="Basic Sun Preparations"/>
    <n v="2007"/>
    <x v="5"/>
    <n v="706"/>
    <n v="2935.28"/>
    <x v="598"/>
    <n v="1329.32"/>
    <n v="18"/>
    <n v="1161"/>
    <n v="65854"/>
    <x v="2"/>
    <n v="309259"/>
    <n v="633.20000000000005"/>
    <n v="123224.53"/>
    <n v="3"/>
  </r>
  <r>
    <n v="926"/>
    <s v="Basic Sun Preparations"/>
    <n v="2007"/>
    <x v="6"/>
    <n v="615"/>
    <n v="2509.42"/>
    <x v="599"/>
    <n v="1271.99"/>
    <n v="18"/>
    <n v="1161"/>
    <n v="65854"/>
    <x v="2"/>
    <n v="309259"/>
    <n v="633.20000000000005"/>
    <n v="123224.53"/>
    <n v="3"/>
  </r>
  <r>
    <n v="926"/>
    <s v="Basic Sun Preparations"/>
    <n v="2007"/>
    <x v="7"/>
    <n v="773"/>
    <n v="3100.87"/>
    <x v="600"/>
    <n v="1329.75"/>
    <n v="18"/>
    <n v="1161"/>
    <n v="65854"/>
    <x v="2"/>
    <n v="309259"/>
    <n v="633.20000000000005"/>
    <n v="123224.53"/>
    <n v="3"/>
  </r>
  <r>
    <n v="948"/>
    <s v="Basic Sun Preparations"/>
    <n v="2007"/>
    <x v="0"/>
    <n v="44"/>
    <n v="162.66999999999999"/>
    <x v="601"/>
    <n v="83.02"/>
    <n v="4"/>
    <n v="351"/>
    <n v="17817"/>
    <x v="2"/>
    <n v="68577"/>
    <n v="212.6"/>
    <n v="22318.15"/>
    <n v="2"/>
  </r>
  <r>
    <n v="948"/>
    <s v="Basic Sun Preparations"/>
    <n v="2007"/>
    <x v="1"/>
    <n v="17"/>
    <n v="73.86"/>
    <x v="602"/>
    <n v="48.75"/>
    <n v="4"/>
    <n v="351"/>
    <n v="17817"/>
    <x v="2"/>
    <n v="68577"/>
    <n v="212.6"/>
    <n v="22318.15"/>
    <n v="2"/>
  </r>
  <r>
    <n v="948"/>
    <s v="Basic Sun Preparations"/>
    <n v="2007"/>
    <x v="2"/>
    <n v="44"/>
    <n v="196.06"/>
    <x v="603"/>
    <n v="124.71"/>
    <n v="4"/>
    <n v="351"/>
    <n v="17817"/>
    <x v="2"/>
    <n v="68577"/>
    <n v="212.6"/>
    <n v="22318.15"/>
    <n v="2"/>
  </r>
  <r>
    <n v="948"/>
    <s v="Basic Sun Preparations"/>
    <n v="2007"/>
    <x v="3"/>
    <n v="73"/>
    <n v="302.19"/>
    <x v="604"/>
    <n v="139.68"/>
    <n v="4"/>
    <n v="351"/>
    <n v="17817"/>
    <x v="2"/>
    <n v="68577"/>
    <n v="212.6"/>
    <n v="22318.15"/>
    <n v="2"/>
  </r>
  <r>
    <n v="948"/>
    <s v="Basic Sun Preparations"/>
    <n v="2007"/>
    <x v="4"/>
    <n v="94"/>
    <n v="367.21"/>
    <x v="605"/>
    <n v="141"/>
    <n v="4"/>
    <n v="351"/>
    <n v="17817"/>
    <x v="2"/>
    <n v="68577"/>
    <n v="212.6"/>
    <n v="22318.15"/>
    <n v="2"/>
  </r>
  <r>
    <n v="948"/>
    <s v="Basic Sun Preparations"/>
    <n v="2007"/>
    <x v="5"/>
    <n v="126"/>
    <n v="552.59"/>
    <x v="606"/>
    <n v="216.64"/>
    <n v="4"/>
    <n v="351"/>
    <n v="17817"/>
    <x v="2"/>
    <n v="68577"/>
    <n v="212.6"/>
    <n v="22318.15"/>
    <n v="2"/>
  </r>
  <r>
    <n v="948"/>
    <s v="Basic Sun Preparations"/>
    <n v="2007"/>
    <x v="6"/>
    <n v="81"/>
    <n v="402.29"/>
    <x v="607"/>
    <n v="201.37"/>
    <n v="4"/>
    <n v="351"/>
    <n v="17817"/>
    <x v="2"/>
    <n v="68577"/>
    <n v="212.6"/>
    <n v="22318.15"/>
    <n v="2"/>
  </r>
  <r>
    <n v="948"/>
    <s v="Basic Sun Preparations"/>
    <n v="2007"/>
    <x v="7"/>
    <n v="111"/>
    <n v="448.76"/>
    <x v="608"/>
    <n v="180.94"/>
    <n v="4"/>
    <n v="351"/>
    <n v="17817"/>
    <x v="2"/>
    <n v="68577"/>
    <n v="212.6"/>
    <n v="22318.15"/>
    <n v="2"/>
  </r>
  <r>
    <n v="948"/>
    <s v="Basic Sun Preparations"/>
    <n v="2007"/>
    <x v="8"/>
    <n v="161"/>
    <n v="675.56"/>
    <x v="609"/>
    <n v="322.45999999999998"/>
    <n v="4"/>
    <n v="351"/>
    <n v="17817"/>
    <x v="2"/>
    <n v="68577"/>
    <n v="212.6"/>
    <n v="22318.15"/>
    <n v="2"/>
  </r>
  <r>
    <n v="948"/>
    <s v="Basic Sun Preparations"/>
    <n v="2007"/>
    <x v="10"/>
    <n v="406"/>
    <n v="1664.9"/>
    <x v="610"/>
    <n v="645.66"/>
    <n v="4"/>
    <n v="351"/>
    <n v="17817"/>
    <x v="2"/>
    <n v="68577"/>
    <n v="212.6"/>
    <n v="22318.15"/>
    <n v="2"/>
  </r>
  <r>
    <n v="948"/>
    <s v="Basic Sun Preparations"/>
    <n v="2007"/>
    <x v="11"/>
    <n v="243"/>
    <n v="1000.18"/>
    <x v="611"/>
    <n v="378.68"/>
    <n v="4"/>
    <n v="351"/>
    <n v="17817"/>
    <x v="2"/>
    <n v="68577"/>
    <n v="212.6"/>
    <n v="22318.15"/>
    <n v="2"/>
  </r>
  <r>
    <n v="948"/>
    <s v="Basic Sun Preparations"/>
    <n v="2007"/>
    <x v="9"/>
    <n v="137"/>
    <n v="529.03"/>
    <x v="612"/>
    <n v="186.08"/>
    <n v="4"/>
    <n v="351"/>
    <n v="17817"/>
    <x v="2"/>
    <n v="68577"/>
    <n v="212.6"/>
    <n v="22318.15"/>
    <n v="2"/>
  </r>
  <r>
    <n v="949"/>
    <s v="Basic Sun Preparations"/>
    <n v="2007"/>
    <x v="0"/>
    <n v="255"/>
    <n v="1141.2"/>
    <x v="613"/>
    <n v="528.02"/>
    <n v="12"/>
    <n v="680"/>
    <n v="40199"/>
    <x v="2"/>
    <n v="48944"/>
    <n v="397.2"/>
    <n v="75838.240000000005"/>
    <n v="3"/>
  </r>
  <r>
    <n v="949"/>
    <s v="Basic Sun Preparations"/>
    <n v="2007"/>
    <x v="1"/>
    <n v="187"/>
    <n v="806.99"/>
    <x v="614"/>
    <n v="372.1"/>
    <n v="12"/>
    <n v="680"/>
    <n v="40199"/>
    <x v="2"/>
    <n v="48944"/>
    <n v="397.2"/>
    <n v="75838.240000000005"/>
    <n v="3"/>
  </r>
  <r>
    <n v="949"/>
    <s v="Basic Sun Preparations"/>
    <n v="2007"/>
    <x v="2"/>
    <n v="200"/>
    <n v="980.6"/>
    <x v="615"/>
    <n v="438.02"/>
    <n v="12"/>
    <n v="680"/>
    <n v="40199"/>
    <x v="2"/>
    <n v="48944"/>
    <n v="397.2"/>
    <n v="75838.240000000005"/>
    <n v="3"/>
  </r>
  <r>
    <n v="949"/>
    <s v="Basic Sun Preparations"/>
    <n v="2007"/>
    <x v="3"/>
    <n v="276"/>
    <n v="1203.4000000000001"/>
    <x v="616"/>
    <n v="523.21"/>
    <n v="12"/>
    <n v="680"/>
    <n v="40199"/>
    <x v="2"/>
    <n v="48944"/>
    <n v="397.2"/>
    <n v="75838.240000000005"/>
    <n v="3"/>
  </r>
  <r>
    <n v="949"/>
    <s v="Basic Sun Preparations"/>
    <n v="2007"/>
    <x v="4"/>
    <n v="418"/>
    <n v="1929.16"/>
    <x v="617"/>
    <n v="751.66"/>
    <n v="12"/>
    <n v="680"/>
    <n v="40199"/>
    <x v="2"/>
    <n v="48944"/>
    <n v="397.2"/>
    <n v="75838.240000000005"/>
    <n v="3"/>
  </r>
  <r>
    <n v="949"/>
    <s v="Basic Sun Preparations"/>
    <n v="2007"/>
    <x v="5"/>
    <n v="580"/>
    <n v="2420.84"/>
    <x v="618"/>
    <n v="948.38"/>
    <n v="12"/>
    <n v="680"/>
    <n v="40199"/>
    <x v="2"/>
    <n v="48944"/>
    <n v="397.2"/>
    <n v="75838.240000000005"/>
    <n v="3"/>
  </r>
  <r>
    <n v="949"/>
    <s v="Basic Sun Preparations"/>
    <n v="2007"/>
    <x v="6"/>
    <n v="343"/>
    <n v="1456.99"/>
    <x v="619"/>
    <n v="755.06"/>
    <n v="12"/>
    <n v="680"/>
    <n v="40199"/>
    <x v="2"/>
    <n v="48944"/>
    <n v="397.2"/>
    <n v="75838.240000000005"/>
    <n v="3"/>
  </r>
  <r>
    <n v="949"/>
    <s v="Basic Sun Preparations"/>
    <n v="2007"/>
    <x v="7"/>
    <n v="335"/>
    <n v="1381.81"/>
    <x v="620"/>
    <n v="470.85"/>
    <n v="12"/>
    <n v="680"/>
    <n v="40199"/>
    <x v="2"/>
    <n v="48944"/>
    <n v="397.2"/>
    <n v="75838.240000000005"/>
    <n v="3"/>
  </r>
  <r>
    <n v="949"/>
    <s v="Basic Sun Preparations"/>
    <n v="2007"/>
    <x v="8"/>
    <n v="597"/>
    <n v="2400.6799999999998"/>
    <x v="621"/>
    <n v="1007.11"/>
    <n v="12"/>
    <n v="680"/>
    <n v="40199"/>
    <x v="2"/>
    <n v="48944"/>
    <n v="397.2"/>
    <n v="75838.240000000005"/>
    <n v="3"/>
  </r>
  <r>
    <n v="949"/>
    <s v="Basic Sun Preparations"/>
    <n v="2007"/>
    <x v="9"/>
    <n v="610"/>
    <n v="2423.38"/>
    <x v="622"/>
    <n v="899.08"/>
    <n v="12"/>
    <n v="680"/>
    <n v="40199"/>
    <x v="2"/>
    <n v="48944"/>
    <n v="397.2"/>
    <n v="75838.240000000005"/>
    <n v="3"/>
  </r>
  <r>
    <n v="950"/>
    <s v="Basic Sun Preparations"/>
    <n v="2007"/>
    <x v="1"/>
    <n v="414"/>
    <n v="1982.74"/>
    <x v="623"/>
    <n v="1053.3399999999999"/>
    <n v="17"/>
    <n v="1617"/>
    <n v="78840"/>
    <x v="2"/>
    <n v="262434"/>
    <n v="720.2"/>
    <n v="176226.94"/>
    <n v="3"/>
  </r>
  <r>
    <n v="950"/>
    <s v="Basic Sun Preparations"/>
    <n v="2007"/>
    <x v="2"/>
    <n v="470"/>
    <n v="2146.6"/>
    <x v="624"/>
    <n v="1116.01"/>
    <n v="17"/>
    <n v="1617"/>
    <n v="78840"/>
    <x v="2"/>
    <n v="262434"/>
    <n v="720.2"/>
    <n v="176226.94"/>
    <n v="3"/>
  </r>
  <r>
    <n v="950"/>
    <s v="Basic Sun Preparations"/>
    <n v="2007"/>
    <x v="3"/>
    <n v="549"/>
    <n v="2559.35"/>
    <x v="625"/>
    <n v="1269.54"/>
    <n v="17"/>
    <n v="1617"/>
    <n v="78840"/>
    <x v="2"/>
    <n v="262434"/>
    <n v="720.2"/>
    <n v="176226.94"/>
    <n v="3"/>
  </r>
  <r>
    <n v="975"/>
    <s v="Basic Sun Preparations"/>
    <n v="2007"/>
    <x v="0"/>
    <n v="344"/>
    <n v="1465.6"/>
    <x v="626"/>
    <n v="865.22"/>
    <n v="17"/>
    <n v="1617"/>
    <n v="62906"/>
    <x v="2"/>
    <n v="99944"/>
    <n v="747.7"/>
    <n v="125517.09"/>
    <n v="2"/>
  </r>
  <r>
    <n v="975"/>
    <s v="Basic Sun Preparations"/>
    <n v="2007"/>
    <x v="1"/>
    <n v="224"/>
    <n v="1004.13"/>
    <x v="627"/>
    <n v="584.38"/>
    <n v="17"/>
    <n v="1617"/>
    <n v="62906"/>
    <x v="2"/>
    <n v="99944"/>
    <n v="747.7"/>
    <n v="125517.09"/>
    <n v="2"/>
  </r>
  <r>
    <n v="975"/>
    <s v="Basic Sun Preparations"/>
    <n v="2007"/>
    <x v="2"/>
    <n v="279"/>
    <n v="1380.47"/>
    <x v="628"/>
    <n v="727.92"/>
    <n v="17"/>
    <n v="1617"/>
    <n v="62906"/>
    <x v="2"/>
    <n v="99944"/>
    <n v="747.7"/>
    <n v="125517.09"/>
    <n v="2"/>
  </r>
  <r>
    <n v="975"/>
    <s v="Basic Sun Preparations"/>
    <n v="2007"/>
    <x v="3"/>
    <n v="407"/>
    <n v="1754.57"/>
    <x v="629"/>
    <n v="912.13"/>
    <n v="17"/>
    <n v="1617"/>
    <n v="62906"/>
    <x v="2"/>
    <n v="99944"/>
    <n v="747.7"/>
    <n v="125517.09"/>
    <n v="2"/>
  </r>
  <r>
    <n v="975"/>
    <s v="Basic Sun Preparations"/>
    <n v="2007"/>
    <x v="6"/>
    <n v="526"/>
    <n v="2215.5500000000002"/>
    <x v="630"/>
    <n v="1100.1199999999999"/>
    <n v="17"/>
    <n v="1617"/>
    <n v="62906"/>
    <x v="2"/>
    <n v="99944"/>
    <n v="747.7"/>
    <n v="125517.09"/>
    <n v="2"/>
  </r>
  <r>
    <n v="975"/>
    <s v="Basic Sun Preparations"/>
    <n v="2007"/>
    <x v="7"/>
    <n v="599"/>
    <n v="2359.14"/>
    <x v="631"/>
    <n v="1073.8"/>
    <n v="17"/>
    <n v="1617"/>
    <n v="62906"/>
    <x v="2"/>
    <n v="99944"/>
    <n v="747.7"/>
    <n v="125517.09"/>
    <n v="2"/>
  </r>
  <r>
    <n v="975"/>
    <s v="Basic Sun Preparations"/>
    <n v="2007"/>
    <x v="8"/>
    <n v="678"/>
    <n v="2625.59"/>
    <x v="632"/>
    <n v="1118.93"/>
    <n v="17"/>
    <n v="1617"/>
    <n v="62906"/>
    <x v="2"/>
    <n v="99944"/>
    <n v="747.7"/>
    <n v="125517.09"/>
    <n v="2"/>
  </r>
  <r>
    <n v="975"/>
    <s v="Basic Sun Preparations"/>
    <n v="2007"/>
    <x v="9"/>
    <n v="795"/>
    <n v="3086.13"/>
    <x v="633"/>
    <n v="1107.9000000000001"/>
    <n v="17"/>
    <n v="1617"/>
    <n v="62906"/>
    <x v="2"/>
    <n v="99944"/>
    <n v="747.7"/>
    <n v="125517.09"/>
    <n v="2"/>
  </r>
  <r>
    <n v="978"/>
    <s v="Basic Sun Preparations"/>
    <n v="2007"/>
    <x v="0"/>
    <n v="154"/>
    <n v="595.30999999999995"/>
    <x v="634"/>
    <n v="309.04000000000002"/>
    <n v="9"/>
    <n v="533"/>
    <n v="44833"/>
    <x v="2"/>
    <n v="132961"/>
    <n v="302.60000000000002"/>
    <n v="73180.11"/>
    <n v="3"/>
  </r>
  <r>
    <n v="978"/>
    <s v="Basic Sun Preparations"/>
    <n v="2007"/>
    <x v="1"/>
    <n v="153"/>
    <n v="645.17999999999995"/>
    <x v="635"/>
    <n v="331.83"/>
    <n v="9"/>
    <n v="533"/>
    <n v="44833"/>
    <x v="2"/>
    <n v="132961"/>
    <n v="302.60000000000002"/>
    <n v="73180.11"/>
    <n v="3"/>
  </r>
  <r>
    <n v="978"/>
    <s v="Basic Sun Preparations"/>
    <n v="2007"/>
    <x v="2"/>
    <n v="219"/>
    <n v="908.25"/>
    <x v="636"/>
    <n v="422.7"/>
    <n v="9"/>
    <n v="533"/>
    <n v="44833"/>
    <x v="2"/>
    <n v="132961"/>
    <n v="302.60000000000002"/>
    <n v="73180.11"/>
    <n v="3"/>
  </r>
  <r>
    <n v="978"/>
    <s v="Basic Sun Preparations"/>
    <n v="2007"/>
    <x v="3"/>
    <n v="267"/>
    <n v="1103.24"/>
    <x v="637"/>
    <n v="542.85"/>
    <n v="9"/>
    <n v="533"/>
    <n v="44833"/>
    <x v="2"/>
    <n v="132961"/>
    <n v="302.60000000000002"/>
    <n v="73180.11"/>
    <n v="3"/>
  </r>
  <r>
    <n v="978"/>
    <s v="Basic Sun Preparations"/>
    <n v="2007"/>
    <x v="4"/>
    <n v="467"/>
    <n v="1965.81"/>
    <x v="638"/>
    <n v="946.74"/>
    <n v="9"/>
    <n v="533"/>
    <n v="44833"/>
    <x v="2"/>
    <n v="132961"/>
    <n v="302.60000000000002"/>
    <n v="73180.11"/>
    <n v="3"/>
  </r>
  <r>
    <n v="978"/>
    <s v="Basic Sun Preparations"/>
    <n v="2007"/>
    <x v="5"/>
    <n v="456"/>
    <n v="1802.16"/>
    <x v="639"/>
    <n v="862.4"/>
    <n v="9"/>
    <n v="533"/>
    <n v="44833"/>
    <x v="2"/>
    <n v="132961"/>
    <n v="302.60000000000002"/>
    <n v="73180.11"/>
    <n v="3"/>
  </r>
  <r>
    <n v="978"/>
    <s v="Basic Sun Preparations"/>
    <n v="2007"/>
    <x v="6"/>
    <n v="437"/>
    <n v="1740.63"/>
    <x v="640"/>
    <n v="919.1"/>
    <n v="9"/>
    <n v="533"/>
    <n v="44833"/>
    <x v="2"/>
    <n v="132961"/>
    <n v="302.60000000000002"/>
    <n v="73180.11"/>
    <n v="3"/>
  </r>
  <r>
    <n v="978"/>
    <s v="Basic Sun Preparations"/>
    <n v="2007"/>
    <x v="7"/>
    <n v="484"/>
    <n v="2073.21"/>
    <x v="641"/>
    <n v="802.49"/>
    <n v="9"/>
    <n v="533"/>
    <n v="44833"/>
    <x v="2"/>
    <n v="132961"/>
    <n v="302.60000000000002"/>
    <n v="73180.11"/>
    <n v="3"/>
  </r>
  <r>
    <n v="978"/>
    <s v="Basic Sun Preparations"/>
    <n v="2007"/>
    <x v="8"/>
    <n v="531"/>
    <n v="2033.3"/>
    <x v="642"/>
    <n v="734.58"/>
    <n v="9"/>
    <n v="533"/>
    <n v="44833"/>
    <x v="2"/>
    <n v="132961"/>
    <n v="302.60000000000002"/>
    <n v="73180.11"/>
    <n v="3"/>
  </r>
  <r>
    <n v="978"/>
    <s v="Basic Sun Preparations"/>
    <n v="2007"/>
    <x v="11"/>
    <n v="989"/>
    <n v="3909.89"/>
    <x v="643"/>
    <n v="1341.19"/>
    <n v="9"/>
    <n v="533"/>
    <n v="44833"/>
    <x v="2"/>
    <n v="132961"/>
    <n v="302.60000000000002"/>
    <n v="73180.11"/>
    <n v="3"/>
  </r>
  <r>
    <n v="978"/>
    <s v="Basic Sun Preparations"/>
    <n v="2007"/>
    <x v="9"/>
    <n v="665"/>
    <n v="2563.75"/>
    <x v="644"/>
    <n v="1079.2"/>
    <n v="9"/>
    <n v="533"/>
    <n v="44833"/>
    <x v="2"/>
    <n v="132961"/>
    <n v="302.60000000000002"/>
    <n v="73180.11"/>
    <n v="3"/>
  </r>
  <r>
    <n v="993"/>
    <s v="Basic Sun Preparations"/>
    <n v="2007"/>
    <x v="0"/>
    <n v="91"/>
    <n v="406.91"/>
    <x v="645"/>
    <n v="140.88"/>
    <n v="6"/>
    <n v="376"/>
    <n v="18223"/>
    <x v="2"/>
    <n v="31668"/>
    <n v="232.2"/>
    <n v="35989.269999999997"/>
    <n v="3"/>
  </r>
  <r>
    <n v="993"/>
    <s v="Basic Sun Preparations"/>
    <n v="2007"/>
    <x v="1"/>
    <n v="83"/>
    <n v="353.13"/>
    <x v="646"/>
    <n v="140.18"/>
    <n v="6"/>
    <n v="376"/>
    <n v="18223"/>
    <x v="2"/>
    <n v="31668"/>
    <n v="232.2"/>
    <n v="35989.269999999997"/>
    <n v="3"/>
  </r>
  <r>
    <n v="993"/>
    <s v="Basic Sun Preparations"/>
    <n v="2007"/>
    <x v="2"/>
    <n v="94"/>
    <n v="396.13"/>
    <x v="647"/>
    <n v="196.8"/>
    <n v="6"/>
    <n v="376"/>
    <n v="18223"/>
    <x v="2"/>
    <n v="31668"/>
    <n v="232.2"/>
    <n v="35989.269999999997"/>
    <n v="3"/>
  </r>
  <r>
    <n v="993"/>
    <s v="Basic Sun Preparations"/>
    <n v="2007"/>
    <x v="3"/>
    <n v="121"/>
    <n v="551.94000000000005"/>
    <x v="648"/>
    <n v="218.37"/>
    <n v="6"/>
    <n v="376"/>
    <n v="18223"/>
    <x v="2"/>
    <n v="31668"/>
    <n v="232.2"/>
    <n v="35989.269999999997"/>
    <n v="3"/>
  </r>
  <r>
    <n v="993"/>
    <s v="Basic Sun Preparations"/>
    <n v="2007"/>
    <x v="4"/>
    <n v="215"/>
    <n v="971.8"/>
    <x v="649"/>
    <n v="344.55"/>
    <n v="6"/>
    <n v="376"/>
    <n v="18223"/>
    <x v="2"/>
    <n v="31668"/>
    <n v="232.2"/>
    <n v="35989.269999999997"/>
    <n v="3"/>
  </r>
  <r>
    <n v="993"/>
    <s v="Basic Sun Preparations"/>
    <n v="2007"/>
    <x v="5"/>
    <n v="292"/>
    <n v="1302.19"/>
    <x v="650"/>
    <n v="533.11"/>
    <n v="6"/>
    <n v="376"/>
    <n v="18223"/>
    <x v="2"/>
    <n v="31668"/>
    <n v="232.2"/>
    <n v="35989.269999999997"/>
    <n v="3"/>
  </r>
  <r>
    <n v="993"/>
    <s v="Basic Sun Preparations"/>
    <n v="2007"/>
    <x v="6"/>
    <n v="199"/>
    <n v="863.01"/>
    <x v="651"/>
    <n v="284.93"/>
    <n v="6"/>
    <n v="376"/>
    <n v="18223"/>
    <x v="2"/>
    <n v="31668"/>
    <n v="232.2"/>
    <n v="35989.269999999997"/>
    <n v="3"/>
  </r>
  <r>
    <n v="993"/>
    <s v="Basic Sun Preparations"/>
    <n v="2007"/>
    <x v="7"/>
    <n v="213"/>
    <n v="868.72"/>
    <x v="652"/>
    <n v="301.25"/>
    <n v="6"/>
    <n v="376"/>
    <n v="18223"/>
    <x v="2"/>
    <n v="31668"/>
    <n v="232.2"/>
    <n v="35989.269999999997"/>
    <n v="3"/>
  </r>
  <r>
    <n v="993"/>
    <s v="Basic Sun Preparations"/>
    <n v="2007"/>
    <x v="8"/>
    <n v="354"/>
    <n v="1412.74"/>
    <x v="653"/>
    <n v="525.66"/>
    <n v="6"/>
    <n v="376"/>
    <n v="18223"/>
    <x v="2"/>
    <n v="31668"/>
    <n v="232.2"/>
    <n v="35989.269999999997"/>
    <n v="3"/>
  </r>
  <r>
    <n v="993"/>
    <s v="Basic Sun Preparations"/>
    <n v="2007"/>
    <x v="11"/>
    <n v="666"/>
    <n v="2621.93"/>
    <x v="654"/>
    <n v="1075.1300000000001"/>
    <n v="6"/>
    <n v="376"/>
    <n v="18223"/>
    <x v="2"/>
    <n v="31668"/>
    <n v="232.2"/>
    <n v="35989.269999999997"/>
    <n v="3"/>
  </r>
  <r>
    <n v="993"/>
    <s v="Basic Sun Preparations"/>
    <n v="2007"/>
    <x v="9"/>
    <n v="434"/>
    <n v="1721.18"/>
    <x v="655"/>
    <n v="611.59"/>
    <n v="6"/>
    <n v="376"/>
    <n v="18223"/>
    <x v="2"/>
    <n v="31668"/>
    <n v="232.2"/>
    <n v="35989.269999999997"/>
    <n v="3"/>
  </r>
  <r>
    <n v="1005"/>
    <s v="Basic Sun Preparations"/>
    <n v="2007"/>
    <x v="0"/>
    <n v="110"/>
    <n v="580.16"/>
    <x v="656"/>
    <n v="226.27"/>
    <n v="5"/>
    <n v="250"/>
    <n v="34476"/>
    <x v="2"/>
    <n v="94576"/>
    <n v="172"/>
    <n v="53485.61"/>
    <n v="1"/>
  </r>
  <r>
    <n v="1005"/>
    <s v="Basic Sun Preparations"/>
    <n v="2007"/>
    <x v="1"/>
    <n v="114"/>
    <n v="599.88"/>
    <x v="657"/>
    <n v="210.74"/>
    <n v="5"/>
    <n v="250"/>
    <n v="34476"/>
    <x v="2"/>
    <n v="94576"/>
    <n v="172"/>
    <n v="53485.61"/>
    <n v="1"/>
  </r>
  <r>
    <n v="1005"/>
    <s v="Basic Sun Preparations"/>
    <n v="2007"/>
    <x v="2"/>
    <n v="97"/>
    <n v="473.37"/>
    <x v="658"/>
    <n v="167.55"/>
    <n v="5"/>
    <n v="250"/>
    <n v="34476"/>
    <x v="2"/>
    <n v="94576"/>
    <n v="172"/>
    <n v="53485.61"/>
    <n v="1"/>
  </r>
  <r>
    <n v="1005"/>
    <s v="Basic Sun Preparations"/>
    <n v="2007"/>
    <x v="3"/>
    <n v="147"/>
    <n v="680.33"/>
    <x v="659"/>
    <n v="182.26"/>
    <n v="5"/>
    <n v="250"/>
    <n v="34476"/>
    <x v="2"/>
    <n v="94576"/>
    <n v="172"/>
    <n v="53485.61"/>
    <n v="1"/>
  </r>
  <r>
    <n v="1005"/>
    <s v="Basic Sun Preparations"/>
    <n v="2007"/>
    <x v="4"/>
    <n v="278"/>
    <n v="1273.45"/>
    <x v="660"/>
    <n v="487.58"/>
    <n v="5"/>
    <n v="250"/>
    <n v="34476"/>
    <x v="2"/>
    <n v="94576"/>
    <n v="172"/>
    <n v="53485.61"/>
    <n v="1"/>
  </r>
  <r>
    <n v="1005"/>
    <s v="Basic Sun Preparations"/>
    <n v="2007"/>
    <x v="5"/>
    <n v="272"/>
    <n v="1302.8900000000001"/>
    <x v="661"/>
    <n v="387.22"/>
    <n v="5"/>
    <n v="250"/>
    <n v="34476"/>
    <x v="2"/>
    <n v="94576"/>
    <n v="172"/>
    <n v="53485.61"/>
    <n v="1"/>
  </r>
  <r>
    <n v="1005"/>
    <s v="Basic Sun Preparations"/>
    <n v="2007"/>
    <x v="6"/>
    <n v="167"/>
    <n v="783.07"/>
    <x v="662"/>
    <n v="288.5"/>
    <n v="5"/>
    <n v="250"/>
    <n v="34476"/>
    <x v="2"/>
    <n v="94576"/>
    <n v="172"/>
    <n v="53485.61"/>
    <n v="1"/>
  </r>
  <r>
    <n v="1005"/>
    <s v="Basic Sun Preparations"/>
    <n v="2007"/>
    <x v="7"/>
    <n v="177"/>
    <n v="805.24"/>
    <x v="663"/>
    <n v="264.17"/>
    <n v="5"/>
    <n v="250"/>
    <n v="34476"/>
    <x v="2"/>
    <n v="94576"/>
    <n v="172"/>
    <n v="53485.61"/>
    <n v="1"/>
  </r>
  <r>
    <n v="1005"/>
    <s v="Basic Sun Preparations"/>
    <n v="2007"/>
    <x v="8"/>
    <n v="307"/>
    <n v="1379.02"/>
    <x v="664"/>
    <n v="369.61"/>
    <n v="5"/>
    <n v="250"/>
    <n v="34476"/>
    <x v="2"/>
    <n v="94576"/>
    <n v="172"/>
    <n v="53485.61"/>
    <n v="1"/>
  </r>
  <r>
    <n v="1005"/>
    <s v="Basic Sun Preparations"/>
    <n v="2007"/>
    <x v="11"/>
    <n v="752"/>
    <n v="3410.7"/>
    <x v="665"/>
    <n v="1017.47"/>
    <n v="5"/>
    <n v="250"/>
    <n v="34476"/>
    <x v="2"/>
    <n v="94576"/>
    <n v="172"/>
    <n v="53485.61"/>
    <n v="1"/>
  </r>
  <r>
    <n v="1005"/>
    <s v="Basic Sun Preparations"/>
    <n v="2007"/>
    <x v="9"/>
    <n v="387"/>
    <n v="1728.86"/>
    <x v="666"/>
    <n v="354.79"/>
    <n v="5"/>
    <n v="250"/>
    <n v="34476"/>
    <x v="2"/>
    <n v="94576"/>
    <n v="172"/>
    <n v="53485.61"/>
    <n v="1"/>
  </r>
  <r>
    <n v="1040"/>
    <s v="Basic Sun Preparations"/>
    <n v="2007"/>
    <x v="0"/>
    <n v="134"/>
    <n v="627.25"/>
    <x v="667"/>
    <n v="262.27999999999997"/>
    <n v="5"/>
    <n v="306"/>
    <n v="22029"/>
    <x v="2"/>
    <n v="29756"/>
    <n v="191.7"/>
    <n v="38759.24"/>
    <n v="3"/>
  </r>
  <r>
    <n v="1040"/>
    <s v="Basic Sun Preparations"/>
    <n v="2007"/>
    <x v="1"/>
    <n v="90"/>
    <n v="390.44"/>
    <x v="668"/>
    <n v="168.9"/>
    <n v="5"/>
    <n v="306"/>
    <n v="22029"/>
    <x v="2"/>
    <n v="29756"/>
    <n v="191.7"/>
    <n v="38759.24"/>
    <n v="3"/>
  </r>
  <r>
    <n v="1040"/>
    <s v="Basic Sun Preparations"/>
    <n v="2007"/>
    <x v="2"/>
    <n v="103"/>
    <n v="491.62"/>
    <x v="669"/>
    <n v="194.21"/>
    <n v="5"/>
    <n v="306"/>
    <n v="22029"/>
    <x v="2"/>
    <n v="29756"/>
    <n v="191.7"/>
    <n v="38759.24"/>
    <n v="3"/>
  </r>
  <r>
    <n v="1040"/>
    <s v="Basic Sun Preparations"/>
    <n v="2007"/>
    <x v="3"/>
    <n v="139"/>
    <n v="660.21"/>
    <x v="670"/>
    <n v="322.44"/>
    <n v="5"/>
    <n v="306"/>
    <n v="22029"/>
    <x v="2"/>
    <n v="29756"/>
    <n v="191.7"/>
    <n v="38759.24"/>
    <n v="3"/>
  </r>
  <r>
    <n v="1040"/>
    <s v="Basic Sun Preparations"/>
    <n v="2007"/>
    <x v="4"/>
    <n v="362"/>
    <n v="1582.07"/>
    <x v="671"/>
    <n v="651.14"/>
    <n v="5"/>
    <n v="306"/>
    <n v="22029"/>
    <x v="2"/>
    <n v="29756"/>
    <n v="191.7"/>
    <n v="38759.24"/>
    <n v="3"/>
  </r>
  <r>
    <n v="1040"/>
    <s v="Basic Sun Preparations"/>
    <n v="2007"/>
    <x v="5"/>
    <n v="398"/>
    <n v="1749.56"/>
    <x v="672"/>
    <n v="637.03"/>
    <n v="5"/>
    <n v="306"/>
    <n v="22029"/>
    <x v="2"/>
    <n v="29756"/>
    <n v="191.7"/>
    <n v="38759.24"/>
    <n v="3"/>
  </r>
  <r>
    <n v="1040"/>
    <s v="Basic Sun Preparations"/>
    <n v="2007"/>
    <x v="6"/>
    <n v="176"/>
    <n v="797.78"/>
    <x v="673"/>
    <n v="412.92"/>
    <n v="5"/>
    <n v="306"/>
    <n v="22029"/>
    <x v="2"/>
    <n v="29756"/>
    <n v="191.7"/>
    <n v="38759.24"/>
    <n v="3"/>
  </r>
  <r>
    <n v="1040"/>
    <s v="Basic Sun Preparations"/>
    <n v="2007"/>
    <x v="7"/>
    <n v="222"/>
    <n v="977.85"/>
    <x v="674"/>
    <n v="349.96"/>
    <n v="5"/>
    <n v="306"/>
    <n v="22029"/>
    <x v="2"/>
    <n v="29756"/>
    <n v="191.7"/>
    <n v="38759.24"/>
    <n v="3"/>
  </r>
  <r>
    <n v="1040"/>
    <s v="Basic Sun Preparations"/>
    <n v="2007"/>
    <x v="8"/>
    <n v="346"/>
    <n v="1560.05"/>
    <x v="675"/>
    <n v="608.46"/>
    <n v="5"/>
    <n v="306"/>
    <n v="22029"/>
    <x v="2"/>
    <n v="29756"/>
    <n v="191.7"/>
    <n v="38759.24"/>
    <n v="3"/>
  </r>
  <r>
    <n v="1040"/>
    <s v="Basic Sun Preparations"/>
    <n v="2007"/>
    <x v="10"/>
    <n v="861"/>
    <n v="3581.38"/>
    <x v="676"/>
    <n v="1170.21"/>
    <n v="5"/>
    <n v="306"/>
    <n v="22029"/>
    <x v="2"/>
    <n v="29756"/>
    <n v="191.7"/>
    <n v="38759.24"/>
    <n v="3"/>
  </r>
  <r>
    <n v="1040"/>
    <s v="Basic Sun Preparations"/>
    <n v="2007"/>
    <x v="11"/>
    <n v="679"/>
    <n v="2848.66"/>
    <x v="677"/>
    <n v="1054.46"/>
    <n v="5"/>
    <n v="306"/>
    <n v="22029"/>
    <x v="2"/>
    <n v="29756"/>
    <n v="191.7"/>
    <n v="38759.24"/>
    <n v="3"/>
  </r>
  <r>
    <n v="1040"/>
    <s v="Basic Sun Preparations"/>
    <n v="2007"/>
    <x v="9"/>
    <n v="346"/>
    <n v="1450.34"/>
    <x v="678"/>
    <n v="580.78"/>
    <n v="5"/>
    <n v="306"/>
    <n v="22029"/>
    <x v="2"/>
    <n v="29756"/>
    <n v="191.7"/>
    <n v="38759.24"/>
    <n v="3"/>
  </r>
  <r>
    <n v="1072"/>
    <s v="Basic Sun Preparations"/>
    <n v="2007"/>
    <x v="0"/>
    <n v="76"/>
    <n v="393.37"/>
    <x v="679"/>
    <n v="211.95"/>
    <n v="5"/>
    <n v="199"/>
    <n v="10373"/>
    <x v="2"/>
    <n v="26470"/>
    <n v="130.5"/>
    <n v="17942.55"/>
    <n v="3"/>
  </r>
  <r>
    <n v="1072"/>
    <s v="Basic Sun Preparations"/>
    <n v="2007"/>
    <x v="1"/>
    <n v="26"/>
    <n v="144.79"/>
    <x v="680"/>
    <n v="82.16"/>
    <n v="5"/>
    <n v="199"/>
    <n v="10373"/>
    <x v="2"/>
    <n v="26470"/>
    <n v="130.5"/>
    <n v="17942.55"/>
    <n v="3"/>
  </r>
  <r>
    <n v="1072"/>
    <s v="Basic Sun Preparations"/>
    <n v="2007"/>
    <x v="2"/>
    <n v="47"/>
    <n v="248.95"/>
    <x v="681"/>
    <n v="130.91999999999999"/>
    <n v="5"/>
    <n v="199"/>
    <n v="10373"/>
    <x v="2"/>
    <n v="26470"/>
    <n v="130.5"/>
    <n v="17942.55"/>
    <n v="3"/>
  </r>
  <r>
    <n v="1072"/>
    <s v="Basic Sun Preparations"/>
    <n v="2007"/>
    <x v="3"/>
    <n v="57"/>
    <n v="258.27"/>
    <x v="682"/>
    <n v="125.38"/>
    <n v="5"/>
    <n v="199"/>
    <n v="10373"/>
    <x v="2"/>
    <n v="26470"/>
    <n v="130.5"/>
    <n v="17942.55"/>
    <n v="3"/>
  </r>
  <r>
    <n v="1072"/>
    <s v="Basic Sun Preparations"/>
    <n v="2007"/>
    <x v="4"/>
    <n v="87"/>
    <n v="424.08"/>
    <x v="683"/>
    <n v="209.94"/>
    <n v="5"/>
    <n v="199"/>
    <n v="10373"/>
    <x v="2"/>
    <n v="26470"/>
    <n v="130.5"/>
    <n v="17942.55"/>
    <n v="3"/>
  </r>
  <r>
    <n v="1072"/>
    <s v="Basic Sun Preparations"/>
    <n v="2007"/>
    <x v="5"/>
    <n v="156"/>
    <n v="773.75"/>
    <x v="684"/>
    <n v="319.82"/>
    <n v="5"/>
    <n v="199"/>
    <n v="10373"/>
    <x v="2"/>
    <n v="26470"/>
    <n v="130.5"/>
    <n v="17942.55"/>
    <n v="3"/>
  </r>
  <r>
    <n v="1072"/>
    <s v="Basic Sun Preparations"/>
    <n v="2007"/>
    <x v="6"/>
    <n v="87"/>
    <n v="339.74"/>
    <x v="685"/>
    <n v="97.99"/>
    <n v="5"/>
    <n v="199"/>
    <n v="10373"/>
    <x v="2"/>
    <n v="26470"/>
    <n v="130.5"/>
    <n v="17942.55"/>
    <n v="3"/>
  </r>
  <r>
    <n v="1072"/>
    <s v="Basic Sun Preparations"/>
    <n v="2007"/>
    <x v="7"/>
    <n v="121"/>
    <n v="557.46"/>
    <x v="686"/>
    <n v="227.01"/>
    <n v="5"/>
    <n v="199"/>
    <n v="10373"/>
    <x v="2"/>
    <n v="26470"/>
    <n v="130.5"/>
    <n v="17942.55"/>
    <n v="3"/>
  </r>
  <r>
    <n v="1072"/>
    <s v="Basic Sun Preparations"/>
    <n v="2007"/>
    <x v="8"/>
    <n v="169"/>
    <n v="760.44"/>
    <x v="687"/>
    <n v="393.75"/>
    <n v="5"/>
    <n v="199"/>
    <n v="10373"/>
    <x v="2"/>
    <n v="26470"/>
    <n v="130.5"/>
    <n v="17942.55"/>
    <n v="3"/>
  </r>
  <r>
    <n v="1072"/>
    <s v="Basic Sun Preparations"/>
    <n v="2007"/>
    <x v="10"/>
    <n v="655"/>
    <n v="2658.71"/>
    <x v="688"/>
    <n v="913.74"/>
    <n v="5"/>
    <n v="199"/>
    <n v="10373"/>
    <x v="2"/>
    <n v="26470"/>
    <n v="130.5"/>
    <n v="17942.55"/>
    <n v="3"/>
  </r>
  <r>
    <n v="1072"/>
    <s v="Basic Sun Preparations"/>
    <n v="2007"/>
    <x v="11"/>
    <n v="319"/>
    <n v="1361.62"/>
    <x v="689"/>
    <n v="449.98"/>
    <n v="5"/>
    <n v="199"/>
    <n v="10373"/>
    <x v="2"/>
    <n v="26470"/>
    <n v="130.5"/>
    <n v="17942.55"/>
    <n v="3"/>
  </r>
  <r>
    <n v="1072"/>
    <s v="Basic Sun Preparations"/>
    <n v="2007"/>
    <x v="9"/>
    <n v="213"/>
    <n v="866.39"/>
    <x v="690"/>
    <n v="263.97000000000003"/>
    <n v="5"/>
    <n v="199"/>
    <n v="10373"/>
    <x v="2"/>
    <n v="26470"/>
    <n v="130.5"/>
    <n v="17942.55"/>
    <n v="3"/>
  </r>
  <r>
    <n v="1080"/>
    <s v="Basic Sun Preparations"/>
    <n v="2007"/>
    <x v="0"/>
    <n v="113"/>
    <n v="424.83"/>
    <x v="691"/>
    <n v="267.45999999999998"/>
    <n v="15"/>
    <n v="931"/>
    <n v="34611"/>
    <x v="2"/>
    <n v="52292"/>
    <n v="444.2"/>
    <n v="54431.89"/>
    <n v="2"/>
  </r>
  <r>
    <n v="1080"/>
    <s v="Basic Sun Preparations"/>
    <n v="2007"/>
    <x v="1"/>
    <n v="106"/>
    <n v="424.94"/>
    <x v="692"/>
    <n v="239.34"/>
    <n v="15"/>
    <n v="931"/>
    <n v="34611"/>
    <x v="2"/>
    <n v="52292"/>
    <n v="444.2"/>
    <n v="54431.89"/>
    <n v="2"/>
  </r>
  <r>
    <n v="1080"/>
    <s v="Basic Sun Preparations"/>
    <n v="2007"/>
    <x v="2"/>
    <n v="113"/>
    <n v="475.09"/>
    <x v="693"/>
    <n v="206.85"/>
    <n v="15"/>
    <n v="931"/>
    <n v="34611"/>
    <x v="2"/>
    <n v="52292"/>
    <n v="444.2"/>
    <n v="54431.89"/>
    <n v="2"/>
  </r>
  <r>
    <n v="1080"/>
    <s v="Basic Sun Preparations"/>
    <n v="2007"/>
    <x v="3"/>
    <n v="150"/>
    <n v="628.41"/>
    <x v="694"/>
    <n v="340.57"/>
    <n v="15"/>
    <n v="931"/>
    <n v="34611"/>
    <x v="2"/>
    <n v="52292"/>
    <n v="444.2"/>
    <n v="54431.89"/>
    <n v="2"/>
  </r>
  <r>
    <n v="1080"/>
    <s v="Basic Sun Preparations"/>
    <n v="2007"/>
    <x v="4"/>
    <n v="312"/>
    <n v="1390.34"/>
    <x v="695"/>
    <n v="725.55"/>
    <n v="15"/>
    <n v="931"/>
    <n v="34611"/>
    <x v="2"/>
    <n v="52292"/>
    <n v="444.2"/>
    <n v="54431.89"/>
    <n v="2"/>
  </r>
  <r>
    <n v="1080"/>
    <s v="Basic Sun Preparations"/>
    <n v="2007"/>
    <x v="5"/>
    <n v="328"/>
    <n v="1292.54"/>
    <x v="696"/>
    <n v="649.29999999999995"/>
    <n v="15"/>
    <n v="931"/>
    <n v="34611"/>
    <x v="2"/>
    <n v="52292"/>
    <n v="444.2"/>
    <n v="54431.89"/>
    <n v="2"/>
  </r>
  <r>
    <n v="1080"/>
    <s v="Basic Sun Preparations"/>
    <n v="2007"/>
    <x v="6"/>
    <n v="169"/>
    <n v="726.95"/>
    <x v="697"/>
    <n v="364.1"/>
    <n v="15"/>
    <n v="931"/>
    <n v="34611"/>
    <x v="2"/>
    <n v="52292"/>
    <n v="444.2"/>
    <n v="54431.89"/>
    <n v="2"/>
  </r>
  <r>
    <n v="1080"/>
    <s v="Basic Sun Preparations"/>
    <n v="2007"/>
    <x v="7"/>
    <n v="203"/>
    <n v="797.29"/>
    <x v="698"/>
    <n v="387.44"/>
    <n v="15"/>
    <n v="931"/>
    <n v="34611"/>
    <x v="2"/>
    <n v="52292"/>
    <n v="444.2"/>
    <n v="54431.89"/>
    <n v="2"/>
  </r>
  <r>
    <n v="1080"/>
    <s v="Basic Sun Preparations"/>
    <n v="2007"/>
    <x v="8"/>
    <n v="383"/>
    <n v="1526.85"/>
    <x v="699"/>
    <n v="727.19"/>
    <n v="15"/>
    <n v="931"/>
    <n v="34611"/>
    <x v="2"/>
    <n v="52292"/>
    <n v="444.2"/>
    <n v="54431.89"/>
    <n v="2"/>
  </r>
  <r>
    <n v="1080"/>
    <s v="Basic Sun Preparations"/>
    <n v="2007"/>
    <x v="10"/>
    <n v="884"/>
    <n v="3297.37"/>
    <x v="700"/>
    <n v="1270.29"/>
    <n v="15"/>
    <n v="931"/>
    <n v="34611"/>
    <x v="2"/>
    <n v="52292"/>
    <n v="444.2"/>
    <n v="54431.89"/>
    <n v="2"/>
  </r>
  <r>
    <n v="1080"/>
    <s v="Basic Sun Preparations"/>
    <n v="2007"/>
    <x v="11"/>
    <n v="740"/>
    <n v="2836.04"/>
    <x v="701"/>
    <n v="1161.5899999999999"/>
    <n v="15"/>
    <n v="931"/>
    <n v="34611"/>
    <x v="2"/>
    <n v="52292"/>
    <n v="444.2"/>
    <n v="54431.89"/>
    <n v="2"/>
  </r>
  <r>
    <n v="1080"/>
    <s v="Basic Sun Preparations"/>
    <n v="2007"/>
    <x v="9"/>
    <n v="422"/>
    <n v="1534.4"/>
    <x v="702"/>
    <n v="648.51"/>
    <n v="15"/>
    <n v="931"/>
    <n v="34611"/>
    <x v="2"/>
    <n v="52292"/>
    <n v="444.2"/>
    <n v="54431.89"/>
    <n v="2"/>
  </r>
  <r>
    <n v="1084"/>
    <s v="Basic Sun Preparations"/>
    <n v="2007"/>
    <x v="0"/>
    <n v="40"/>
    <n v="158.08000000000001"/>
    <x v="703"/>
    <n v="75.94"/>
    <n v="4"/>
    <n v="249"/>
    <n v="13059"/>
    <x v="2"/>
    <n v="23320"/>
    <n v="158.19999999999999"/>
    <n v="18901.580000000002"/>
    <n v="2"/>
  </r>
  <r>
    <n v="1084"/>
    <s v="Basic Sun Preparations"/>
    <n v="2007"/>
    <x v="1"/>
    <n v="24"/>
    <n v="85.02"/>
    <x v="704"/>
    <n v="36.31"/>
    <n v="4"/>
    <n v="249"/>
    <n v="13059"/>
    <x v="2"/>
    <n v="23320"/>
    <n v="158.19999999999999"/>
    <n v="18901.580000000002"/>
    <n v="2"/>
  </r>
  <r>
    <n v="1084"/>
    <s v="Basic Sun Preparations"/>
    <n v="2007"/>
    <x v="2"/>
    <n v="65"/>
    <n v="243.49"/>
    <x v="705"/>
    <n v="107.12"/>
    <n v="4"/>
    <n v="249"/>
    <n v="13059"/>
    <x v="2"/>
    <n v="23320"/>
    <n v="158.19999999999999"/>
    <n v="18901.580000000002"/>
    <n v="2"/>
  </r>
  <r>
    <n v="1084"/>
    <s v="Basic Sun Preparations"/>
    <n v="2007"/>
    <x v="3"/>
    <n v="68"/>
    <n v="279.02"/>
    <x v="706"/>
    <n v="119.24"/>
    <n v="4"/>
    <n v="249"/>
    <n v="13059"/>
    <x v="2"/>
    <n v="23320"/>
    <n v="158.19999999999999"/>
    <n v="18901.580000000002"/>
    <n v="2"/>
  </r>
  <r>
    <n v="1084"/>
    <s v="Basic Sun Preparations"/>
    <n v="2007"/>
    <x v="4"/>
    <n v="152"/>
    <n v="652.4"/>
    <x v="707"/>
    <n v="287.25"/>
    <n v="4"/>
    <n v="249"/>
    <n v="13059"/>
    <x v="2"/>
    <n v="23320"/>
    <n v="158.19999999999999"/>
    <n v="18901.580000000002"/>
    <n v="2"/>
  </r>
  <r>
    <n v="1084"/>
    <s v="Basic Sun Preparations"/>
    <n v="2007"/>
    <x v="5"/>
    <n v="139"/>
    <n v="535.47"/>
    <x v="708"/>
    <n v="257.20999999999998"/>
    <n v="4"/>
    <n v="249"/>
    <n v="13059"/>
    <x v="2"/>
    <n v="23320"/>
    <n v="158.19999999999999"/>
    <n v="18901.580000000002"/>
    <n v="2"/>
  </r>
  <r>
    <n v="1084"/>
    <s v="Basic Sun Preparations"/>
    <n v="2007"/>
    <x v="6"/>
    <n v="62"/>
    <n v="234.41"/>
    <x v="709"/>
    <n v="140.37"/>
    <n v="4"/>
    <n v="249"/>
    <n v="13059"/>
    <x v="2"/>
    <n v="23320"/>
    <n v="158.19999999999999"/>
    <n v="18901.580000000002"/>
    <n v="2"/>
  </r>
  <r>
    <n v="1084"/>
    <s v="Basic Sun Preparations"/>
    <n v="2007"/>
    <x v="7"/>
    <n v="73"/>
    <n v="278.32"/>
    <x v="710"/>
    <n v="171.24"/>
    <n v="4"/>
    <n v="249"/>
    <n v="13059"/>
    <x v="2"/>
    <n v="23320"/>
    <n v="158.19999999999999"/>
    <n v="18901.580000000002"/>
    <n v="2"/>
  </r>
  <r>
    <n v="1084"/>
    <s v="Basic Sun Preparations"/>
    <n v="2007"/>
    <x v="8"/>
    <n v="81"/>
    <n v="326.5"/>
    <x v="711"/>
    <n v="166.27"/>
    <n v="4"/>
    <n v="249"/>
    <n v="13059"/>
    <x v="2"/>
    <n v="23320"/>
    <n v="158.19999999999999"/>
    <n v="18901.580000000002"/>
    <n v="2"/>
  </r>
  <r>
    <n v="1084"/>
    <s v="Basic Sun Preparations"/>
    <n v="2007"/>
    <x v="10"/>
    <n v="380"/>
    <n v="1446.73"/>
    <x v="712"/>
    <n v="739.61"/>
    <n v="4"/>
    <n v="249"/>
    <n v="13059"/>
    <x v="2"/>
    <n v="23320"/>
    <n v="158.19999999999999"/>
    <n v="18901.580000000002"/>
    <n v="2"/>
  </r>
  <r>
    <n v="1084"/>
    <s v="Basic Sun Preparations"/>
    <n v="2007"/>
    <x v="11"/>
    <n v="254"/>
    <n v="981.2"/>
    <x v="713"/>
    <n v="504.59"/>
    <n v="4"/>
    <n v="249"/>
    <n v="13059"/>
    <x v="2"/>
    <n v="23320"/>
    <n v="158.19999999999999"/>
    <n v="18901.580000000002"/>
    <n v="2"/>
  </r>
  <r>
    <n v="1084"/>
    <s v="Basic Sun Preparations"/>
    <n v="2007"/>
    <x v="9"/>
    <n v="125"/>
    <n v="440.51"/>
    <x v="714"/>
    <n v="235.78"/>
    <n v="4"/>
    <n v="249"/>
    <n v="13059"/>
    <x v="2"/>
    <n v="23320"/>
    <n v="158.19999999999999"/>
    <n v="18901.580000000002"/>
    <n v="2"/>
  </r>
  <r>
    <n v="1108"/>
    <s v="Basic Sun Preparations"/>
    <n v="2007"/>
    <x v="0"/>
    <n v="77"/>
    <n v="315.89"/>
    <x v="715"/>
    <n v="161.46"/>
    <n v="4"/>
    <n v="263"/>
    <n v="42458"/>
    <x v="0"/>
    <n v="697618"/>
    <n v="161"/>
    <n v="40431.89"/>
    <n v="3"/>
  </r>
  <r>
    <n v="1108"/>
    <s v="Basic Sun Preparations"/>
    <n v="2007"/>
    <x v="1"/>
    <n v="58"/>
    <n v="225.8"/>
    <x v="716"/>
    <n v="73.069999999999993"/>
    <n v="4"/>
    <n v="263"/>
    <n v="42458"/>
    <x v="0"/>
    <n v="697618"/>
    <n v="161"/>
    <n v="40431.89"/>
    <n v="3"/>
  </r>
  <r>
    <n v="1108"/>
    <s v="Basic Sun Preparations"/>
    <n v="2007"/>
    <x v="2"/>
    <n v="41"/>
    <n v="166.36"/>
    <x v="717"/>
    <n v="58.08"/>
    <n v="4"/>
    <n v="263"/>
    <n v="42458"/>
    <x v="0"/>
    <n v="697618"/>
    <n v="161"/>
    <n v="40431.89"/>
    <n v="3"/>
  </r>
  <r>
    <n v="1108"/>
    <s v="Basic Sun Preparations"/>
    <n v="2007"/>
    <x v="3"/>
    <n v="160"/>
    <n v="583.79999999999995"/>
    <x v="718"/>
    <n v="242.26"/>
    <n v="4"/>
    <n v="263"/>
    <n v="42458"/>
    <x v="0"/>
    <n v="697618"/>
    <n v="161"/>
    <n v="40431.89"/>
    <n v="3"/>
  </r>
  <r>
    <n v="1108"/>
    <s v="Basic Sun Preparations"/>
    <n v="2007"/>
    <x v="4"/>
    <n v="220"/>
    <n v="849.72"/>
    <x v="719"/>
    <n v="333.83"/>
    <n v="4"/>
    <n v="263"/>
    <n v="42458"/>
    <x v="0"/>
    <n v="697618"/>
    <n v="161"/>
    <n v="40431.89"/>
    <n v="3"/>
  </r>
  <r>
    <n v="1108"/>
    <s v="Basic Sun Preparations"/>
    <n v="2007"/>
    <x v="5"/>
    <n v="270"/>
    <n v="1075.56"/>
    <x v="720"/>
    <n v="416.89"/>
    <n v="4"/>
    <n v="263"/>
    <n v="42458"/>
    <x v="0"/>
    <n v="697618"/>
    <n v="161"/>
    <n v="40431.89"/>
    <n v="3"/>
  </r>
  <r>
    <n v="1108"/>
    <s v="Basic Sun Preparations"/>
    <n v="2007"/>
    <x v="6"/>
    <n v="130"/>
    <n v="556.55999999999995"/>
    <x v="721"/>
    <n v="278.45"/>
    <n v="4"/>
    <n v="263"/>
    <n v="42458"/>
    <x v="0"/>
    <n v="697618"/>
    <n v="161"/>
    <n v="40431.89"/>
    <n v="3"/>
  </r>
  <r>
    <n v="1108"/>
    <s v="Basic Sun Preparations"/>
    <n v="2007"/>
    <x v="7"/>
    <n v="159"/>
    <n v="621.89"/>
    <x v="722"/>
    <n v="276.77999999999997"/>
    <n v="4"/>
    <n v="263"/>
    <n v="42458"/>
    <x v="0"/>
    <n v="697618"/>
    <n v="161"/>
    <n v="40431.89"/>
    <n v="3"/>
  </r>
  <r>
    <n v="1108"/>
    <s v="Basic Sun Preparations"/>
    <n v="2007"/>
    <x v="8"/>
    <n v="252"/>
    <n v="1013.03"/>
    <x v="723"/>
    <n v="377.57"/>
    <n v="4"/>
    <n v="263"/>
    <n v="42458"/>
    <x v="0"/>
    <n v="697618"/>
    <n v="161"/>
    <n v="40431.89"/>
    <n v="3"/>
  </r>
  <r>
    <n v="1108"/>
    <s v="Basic Sun Preparations"/>
    <n v="2007"/>
    <x v="10"/>
    <n v="686"/>
    <n v="2632"/>
    <x v="724"/>
    <n v="1089.69"/>
    <n v="4"/>
    <n v="263"/>
    <n v="42458"/>
    <x v="0"/>
    <n v="697618"/>
    <n v="161"/>
    <n v="40431.89"/>
    <n v="3"/>
  </r>
  <r>
    <n v="1108"/>
    <s v="Basic Sun Preparations"/>
    <n v="2007"/>
    <x v="11"/>
    <n v="356"/>
    <n v="1360.9"/>
    <x v="544"/>
    <n v="540.97"/>
    <n v="4"/>
    <n v="263"/>
    <n v="42458"/>
    <x v="0"/>
    <n v="697618"/>
    <n v="161"/>
    <n v="40431.89"/>
    <n v="3"/>
  </r>
  <r>
    <n v="1108"/>
    <s v="Basic Sun Preparations"/>
    <n v="2007"/>
    <x v="9"/>
    <n v="143"/>
    <n v="588.51"/>
    <x v="725"/>
    <n v="244.8"/>
    <n v="4"/>
    <n v="263"/>
    <n v="42458"/>
    <x v="0"/>
    <n v="697618"/>
    <n v="161"/>
    <n v="40431.89"/>
    <n v="3"/>
  </r>
  <r>
    <n v="1115"/>
    <s v="Basic Sun Preparations"/>
    <n v="2007"/>
    <x v="0"/>
    <n v="427"/>
    <n v="1829.7"/>
    <x v="726"/>
    <n v="884.7"/>
    <n v="17"/>
    <n v="1099"/>
    <n v="65021"/>
    <x v="2"/>
    <n v="229560"/>
    <n v="544.20000000000005"/>
    <n v="116524.58"/>
    <n v="3"/>
  </r>
  <r>
    <n v="1115"/>
    <s v="Basic Sun Preparations"/>
    <n v="2007"/>
    <x v="1"/>
    <n v="463"/>
    <n v="1986.36"/>
    <x v="727"/>
    <n v="986.31"/>
    <n v="17"/>
    <n v="1099"/>
    <n v="65021"/>
    <x v="2"/>
    <n v="229560"/>
    <n v="544.20000000000005"/>
    <n v="116524.58"/>
    <n v="3"/>
  </r>
  <r>
    <n v="1115"/>
    <s v="Basic Sun Preparations"/>
    <n v="2007"/>
    <x v="2"/>
    <n v="439"/>
    <n v="1893.56"/>
    <x v="728"/>
    <n v="940.32"/>
    <n v="17"/>
    <n v="1099"/>
    <n v="65021"/>
    <x v="2"/>
    <n v="229560"/>
    <n v="544.20000000000005"/>
    <n v="116524.58"/>
    <n v="3"/>
  </r>
  <r>
    <n v="1115"/>
    <s v="Basic Sun Preparations"/>
    <n v="2007"/>
    <x v="3"/>
    <n v="645"/>
    <n v="2742.25"/>
    <x v="729"/>
    <n v="1323.79"/>
    <n v="17"/>
    <n v="1099"/>
    <n v="65021"/>
    <x v="2"/>
    <n v="229560"/>
    <n v="544.20000000000005"/>
    <n v="116524.58"/>
    <n v="3"/>
  </r>
  <r>
    <n v="1115"/>
    <s v="Basic Sun Preparations"/>
    <n v="2007"/>
    <x v="9"/>
    <n v="940"/>
    <n v="3463.63"/>
    <x v="730"/>
    <n v="1316.88"/>
    <n v="17"/>
    <n v="1099"/>
    <n v="65021"/>
    <x v="2"/>
    <n v="229560"/>
    <n v="544.20000000000005"/>
    <n v="116524.58"/>
    <n v="3"/>
  </r>
  <r>
    <n v="1123"/>
    <s v="Basic Sun Preparations"/>
    <n v="2007"/>
    <x v="0"/>
    <n v="115"/>
    <n v="370.57"/>
    <x v="731"/>
    <n v="137.80000000000001"/>
    <n v="12"/>
    <n v="600"/>
    <n v="26867"/>
    <x v="2"/>
    <n v="53182"/>
    <n v="332"/>
    <n v="38545.58"/>
    <n v="2"/>
  </r>
  <r>
    <n v="1123"/>
    <s v="Basic Sun Preparations"/>
    <n v="2007"/>
    <x v="1"/>
    <n v="69"/>
    <n v="295.41000000000003"/>
    <x v="732"/>
    <n v="143.44"/>
    <n v="12"/>
    <n v="600"/>
    <n v="26867"/>
    <x v="2"/>
    <n v="53182"/>
    <n v="332"/>
    <n v="38545.58"/>
    <n v="2"/>
  </r>
  <r>
    <n v="1123"/>
    <s v="Basic Sun Preparations"/>
    <n v="2007"/>
    <x v="2"/>
    <n v="76"/>
    <n v="315.97000000000003"/>
    <x v="733"/>
    <n v="177.36"/>
    <n v="12"/>
    <n v="600"/>
    <n v="26867"/>
    <x v="2"/>
    <n v="53182"/>
    <n v="332"/>
    <n v="38545.58"/>
    <n v="2"/>
  </r>
  <r>
    <n v="1123"/>
    <s v="Basic Sun Preparations"/>
    <n v="2007"/>
    <x v="3"/>
    <n v="173"/>
    <n v="776.77"/>
    <x v="734"/>
    <n v="426.8"/>
    <n v="12"/>
    <n v="600"/>
    <n v="26867"/>
    <x v="2"/>
    <n v="53182"/>
    <n v="332"/>
    <n v="38545.58"/>
    <n v="2"/>
  </r>
  <r>
    <n v="1123"/>
    <s v="Basic Sun Preparations"/>
    <n v="2007"/>
    <x v="4"/>
    <n v="252"/>
    <n v="1109.28"/>
    <x v="735"/>
    <n v="541.02"/>
    <n v="12"/>
    <n v="600"/>
    <n v="26867"/>
    <x v="2"/>
    <n v="53182"/>
    <n v="332"/>
    <n v="38545.58"/>
    <n v="2"/>
  </r>
  <r>
    <n v="1123"/>
    <s v="Basic Sun Preparations"/>
    <n v="2007"/>
    <x v="5"/>
    <n v="336"/>
    <n v="1393.48"/>
    <x v="736"/>
    <n v="772.85"/>
    <n v="12"/>
    <n v="600"/>
    <n v="26867"/>
    <x v="2"/>
    <n v="53182"/>
    <n v="332"/>
    <n v="38545.58"/>
    <n v="2"/>
  </r>
  <r>
    <n v="1123"/>
    <s v="Basic Sun Preparations"/>
    <n v="2007"/>
    <x v="6"/>
    <n v="186"/>
    <n v="767.27"/>
    <x v="737"/>
    <n v="491.58"/>
    <n v="12"/>
    <n v="600"/>
    <n v="26867"/>
    <x v="2"/>
    <n v="53182"/>
    <n v="332"/>
    <n v="38545.58"/>
    <n v="2"/>
  </r>
  <r>
    <n v="1123"/>
    <s v="Basic Sun Preparations"/>
    <n v="2007"/>
    <x v="7"/>
    <n v="353"/>
    <n v="1429.68"/>
    <x v="738"/>
    <n v="867.97"/>
    <n v="12"/>
    <n v="600"/>
    <n v="26867"/>
    <x v="2"/>
    <n v="53182"/>
    <n v="332"/>
    <n v="38545.58"/>
    <n v="2"/>
  </r>
  <r>
    <n v="1123"/>
    <s v="Basic Sun Preparations"/>
    <n v="2007"/>
    <x v="8"/>
    <n v="352"/>
    <n v="1311.21"/>
    <x v="739"/>
    <n v="619.24"/>
    <n v="12"/>
    <n v="600"/>
    <n v="26867"/>
    <x v="2"/>
    <n v="53182"/>
    <n v="332"/>
    <n v="38545.58"/>
    <n v="2"/>
  </r>
  <r>
    <n v="1123"/>
    <s v="Basic Sun Preparations"/>
    <n v="2007"/>
    <x v="10"/>
    <n v="654"/>
    <n v="2490.4499999999998"/>
    <x v="740"/>
    <n v="1120.3599999999999"/>
    <n v="12"/>
    <n v="600"/>
    <n v="26867"/>
    <x v="2"/>
    <n v="53182"/>
    <n v="332"/>
    <n v="38545.58"/>
    <n v="2"/>
  </r>
  <r>
    <n v="1123"/>
    <s v="Basic Sun Preparations"/>
    <n v="2007"/>
    <x v="11"/>
    <n v="444"/>
    <n v="1701.83"/>
    <x v="741"/>
    <n v="726.37"/>
    <n v="12"/>
    <n v="600"/>
    <n v="26867"/>
    <x v="2"/>
    <n v="53182"/>
    <n v="332"/>
    <n v="38545.58"/>
    <n v="2"/>
  </r>
  <r>
    <n v="1123"/>
    <s v="Basic Sun Preparations"/>
    <n v="2007"/>
    <x v="9"/>
    <n v="293"/>
    <n v="1157.6400000000001"/>
    <x v="742"/>
    <n v="574.76"/>
    <n v="12"/>
    <n v="600"/>
    <n v="26867"/>
    <x v="2"/>
    <n v="53182"/>
    <n v="332"/>
    <n v="38545.58"/>
    <n v="2"/>
  </r>
  <r>
    <n v="1143"/>
    <s v="Basic Sun Preparations"/>
    <n v="2007"/>
    <x v="0"/>
    <n v="323"/>
    <n v="1287.8499999999999"/>
    <x v="743"/>
    <n v="806.61"/>
    <n v="18"/>
    <n v="1255"/>
    <n v="70473"/>
    <x v="2"/>
    <n v="155139"/>
    <n v="639.20000000000005"/>
    <n v="96352.79"/>
    <n v="2"/>
  </r>
  <r>
    <n v="1143"/>
    <s v="Basic Sun Preparations"/>
    <n v="2007"/>
    <x v="1"/>
    <n v="265"/>
    <n v="1040.6099999999999"/>
    <x v="744"/>
    <n v="545.03"/>
    <n v="18"/>
    <n v="1255"/>
    <n v="70473"/>
    <x v="2"/>
    <n v="155139"/>
    <n v="639.20000000000005"/>
    <n v="96352.79"/>
    <n v="2"/>
  </r>
  <r>
    <n v="1143"/>
    <s v="Basic Sun Preparations"/>
    <n v="2007"/>
    <x v="2"/>
    <n v="327"/>
    <n v="1306.51"/>
    <x v="745"/>
    <n v="565.22"/>
    <n v="18"/>
    <n v="1255"/>
    <n v="70473"/>
    <x v="2"/>
    <n v="155139"/>
    <n v="639.20000000000005"/>
    <n v="96352.79"/>
    <n v="2"/>
  </r>
  <r>
    <n v="1143"/>
    <s v="Basic Sun Preparations"/>
    <n v="2007"/>
    <x v="3"/>
    <n v="445"/>
    <n v="1706.12"/>
    <x v="746"/>
    <n v="732.38"/>
    <n v="18"/>
    <n v="1255"/>
    <n v="70473"/>
    <x v="2"/>
    <n v="155139"/>
    <n v="639.20000000000005"/>
    <n v="96352.79"/>
    <n v="2"/>
  </r>
  <r>
    <n v="1143"/>
    <s v="Basic Sun Preparations"/>
    <n v="2007"/>
    <x v="4"/>
    <n v="685"/>
    <n v="2652.23"/>
    <x v="747"/>
    <n v="1054.33"/>
    <n v="18"/>
    <n v="1255"/>
    <n v="70473"/>
    <x v="2"/>
    <n v="155139"/>
    <n v="639.20000000000005"/>
    <n v="96352.79"/>
    <n v="2"/>
  </r>
  <r>
    <n v="1143"/>
    <s v="Basic Sun Preparations"/>
    <n v="2007"/>
    <x v="5"/>
    <n v="749"/>
    <n v="2860.73"/>
    <x v="748"/>
    <n v="1291.4000000000001"/>
    <n v="18"/>
    <n v="1255"/>
    <n v="70473"/>
    <x v="2"/>
    <n v="155139"/>
    <n v="639.20000000000005"/>
    <n v="96352.79"/>
    <n v="2"/>
  </r>
  <r>
    <n v="1143"/>
    <s v="Basic Sun Preparations"/>
    <n v="2007"/>
    <x v="6"/>
    <n v="616"/>
    <n v="2396.59"/>
    <x v="749"/>
    <n v="1170.0999999999999"/>
    <n v="18"/>
    <n v="1255"/>
    <n v="70473"/>
    <x v="2"/>
    <n v="155139"/>
    <n v="639.20000000000005"/>
    <n v="96352.79"/>
    <n v="2"/>
  </r>
  <r>
    <n v="1143"/>
    <s v="Basic Sun Preparations"/>
    <n v="2007"/>
    <x v="7"/>
    <n v="825"/>
    <n v="3290.4"/>
    <x v="750"/>
    <n v="1267.9100000000001"/>
    <n v="18"/>
    <n v="1255"/>
    <n v="70473"/>
    <x v="2"/>
    <n v="155139"/>
    <n v="639.20000000000005"/>
    <n v="96352.79"/>
    <n v="2"/>
  </r>
  <r>
    <n v="1143"/>
    <s v="Basic Sun Preparations"/>
    <n v="2007"/>
    <x v="8"/>
    <n v="859"/>
    <n v="3240.04"/>
    <x v="751"/>
    <n v="1183.25"/>
    <n v="18"/>
    <n v="1255"/>
    <n v="70473"/>
    <x v="2"/>
    <n v="155139"/>
    <n v="639.20000000000005"/>
    <n v="96352.79"/>
    <n v="2"/>
  </r>
  <r>
    <n v="1143"/>
    <s v="Basic Sun Preparations"/>
    <n v="2007"/>
    <x v="9"/>
    <n v="689"/>
    <n v="2508.0500000000002"/>
    <x v="752"/>
    <n v="879.7"/>
    <n v="18"/>
    <n v="1255"/>
    <n v="70473"/>
    <x v="2"/>
    <n v="155139"/>
    <n v="639.20000000000005"/>
    <n v="96352.79"/>
    <n v="2"/>
  </r>
  <r>
    <n v="1152"/>
    <s v="Basic Sun Preparations"/>
    <n v="2007"/>
    <x v="0"/>
    <n v="267"/>
    <n v="1197.74"/>
    <x v="753"/>
    <n v="632.89"/>
    <n v="17"/>
    <n v="1195"/>
    <n v="51796"/>
    <x v="2"/>
    <n v="118312"/>
    <n v="597.20000000000005"/>
    <n v="94968.69"/>
    <n v="2"/>
  </r>
  <r>
    <n v="1152"/>
    <s v="Basic Sun Preparations"/>
    <n v="2007"/>
    <x v="1"/>
    <n v="272"/>
    <n v="1066.8699999999999"/>
    <x v="754"/>
    <n v="512.52"/>
    <n v="17"/>
    <n v="1195"/>
    <n v="51796"/>
    <x v="2"/>
    <n v="118312"/>
    <n v="597.20000000000005"/>
    <n v="94968.69"/>
    <n v="2"/>
  </r>
  <r>
    <n v="1152"/>
    <s v="Basic Sun Preparations"/>
    <n v="2007"/>
    <x v="2"/>
    <n v="270"/>
    <n v="1125.28"/>
    <x v="755"/>
    <n v="503.45"/>
    <n v="17"/>
    <n v="1195"/>
    <n v="51796"/>
    <x v="2"/>
    <n v="118312"/>
    <n v="597.20000000000005"/>
    <n v="94968.69"/>
    <n v="2"/>
  </r>
  <r>
    <n v="1152"/>
    <s v="Basic Sun Preparations"/>
    <n v="2007"/>
    <x v="3"/>
    <n v="437"/>
    <n v="1793.17"/>
    <x v="756"/>
    <n v="905.28"/>
    <n v="17"/>
    <n v="1195"/>
    <n v="51796"/>
    <x v="2"/>
    <n v="118312"/>
    <n v="597.20000000000005"/>
    <n v="94968.69"/>
    <n v="2"/>
  </r>
  <r>
    <n v="1152"/>
    <s v="Basic Sun Preparations"/>
    <n v="2007"/>
    <x v="4"/>
    <n v="589"/>
    <n v="2421.59"/>
    <x v="757"/>
    <n v="1001.19"/>
    <n v="17"/>
    <n v="1195"/>
    <n v="51796"/>
    <x v="2"/>
    <n v="118312"/>
    <n v="597.20000000000005"/>
    <n v="94968.69"/>
    <n v="2"/>
  </r>
  <r>
    <n v="1152"/>
    <s v="Basic Sun Preparations"/>
    <n v="2007"/>
    <x v="5"/>
    <n v="667"/>
    <n v="2571.1799999999998"/>
    <x v="758"/>
    <n v="1242.6099999999999"/>
    <n v="17"/>
    <n v="1195"/>
    <n v="51796"/>
    <x v="2"/>
    <n v="118312"/>
    <n v="597.20000000000005"/>
    <n v="94968.69"/>
    <n v="2"/>
  </r>
  <r>
    <n v="1152"/>
    <s v="Basic Sun Preparations"/>
    <n v="2007"/>
    <x v="6"/>
    <n v="509"/>
    <n v="2086.0100000000002"/>
    <x v="759"/>
    <n v="1007.45"/>
    <n v="17"/>
    <n v="1195"/>
    <n v="51796"/>
    <x v="2"/>
    <n v="118312"/>
    <n v="597.20000000000005"/>
    <n v="94968.69"/>
    <n v="2"/>
  </r>
  <r>
    <n v="1152"/>
    <s v="Basic Sun Preparations"/>
    <n v="2007"/>
    <x v="7"/>
    <n v="483"/>
    <n v="1836.69"/>
    <x v="760"/>
    <n v="768.42"/>
    <n v="17"/>
    <n v="1195"/>
    <n v="51796"/>
    <x v="2"/>
    <n v="118312"/>
    <n v="597.20000000000005"/>
    <n v="94968.69"/>
    <n v="2"/>
  </r>
  <r>
    <n v="1152"/>
    <s v="Basic Sun Preparations"/>
    <n v="2007"/>
    <x v="8"/>
    <n v="802"/>
    <n v="3002.87"/>
    <x v="761"/>
    <n v="1034.3699999999999"/>
    <n v="17"/>
    <n v="1195"/>
    <n v="51796"/>
    <x v="2"/>
    <n v="118312"/>
    <n v="597.20000000000005"/>
    <n v="94968.69"/>
    <n v="2"/>
  </r>
  <r>
    <n v="1152"/>
    <s v="Basic Sun Preparations"/>
    <n v="2007"/>
    <x v="11"/>
    <n v="914"/>
    <n v="3443.56"/>
    <x v="762"/>
    <n v="1167.06"/>
    <n v="17"/>
    <n v="1195"/>
    <n v="51796"/>
    <x v="2"/>
    <n v="118312"/>
    <n v="597.20000000000005"/>
    <n v="94968.69"/>
    <n v="2"/>
  </r>
  <r>
    <n v="1152"/>
    <s v="Basic Sun Preparations"/>
    <n v="2007"/>
    <x v="9"/>
    <n v="462"/>
    <n v="1681.72"/>
    <x v="763"/>
    <n v="616.58000000000004"/>
    <n v="17"/>
    <n v="1195"/>
    <n v="51796"/>
    <x v="2"/>
    <n v="118312"/>
    <n v="597.20000000000005"/>
    <n v="94968.69"/>
    <n v="2"/>
  </r>
  <r>
    <n v="1179"/>
    <s v="Basic Sun Preparations"/>
    <n v="2007"/>
    <x v="0"/>
    <n v="204"/>
    <n v="710.82"/>
    <x v="764"/>
    <n v="356.32"/>
    <n v="12"/>
    <n v="912"/>
    <n v="40120"/>
    <x v="2"/>
    <n v="127208"/>
    <n v="453.2"/>
    <n v="56713.16"/>
    <n v="2"/>
  </r>
  <r>
    <n v="1179"/>
    <s v="Basic Sun Preparations"/>
    <n v="2007"/>
    <x v="1"/>
    <n v="175"/>
    <n v="739.76"/>
    <x v="765"/>
    <n v="374.19"/>
    <n v="12"/>
    <n v="912"/>
    <n v="40120"/>
    <x v="2"/>
    <n v="127208"/>
    <n v="453.2"/>
    <n v="56713.16"/>
    <n v="2"/>
  </r>
  <r>
    <n v="1179"/>
    <s v="Basic Sun Preparations"/>
    <n v="2007"/>
    <x v="2"/>
    <n v="206"/>
    <n v="736.08"/>
    <x v="766"/>
    <n v="295.61"/>
    <n v="12"/>
    <n v="912"/>
    <n v="40120"/>
    <x v="2"/>
    <n v="127208"/>
    <n v="453.2"/>
    <n v="56713.16"/>
    <n v="2"/>
  </r>
  <r>
    <n v="1179"/>
    <s v="Basic Sun Preparations"/>
    <n v="2007"/>
    <x v="3"/>
    <n v="302"/>
    <n v="1160.08"/>
    <x v="767"/>
    <n v="531.1"/>
    <n v="12"/>
    <n v="912"/>
    <n v="40120"/>
    <x v="2"/>
    <n v="127208"/>
    <n v="453.2"/>
    <n v="56713.16"/>
    <n v="2"/>
  </r>
  <r>
    <n v="1179"/>
    <s v="Basic Sun Preparations"/>
    <n v="2007"/>
    <x v="4"/>
    <n v="416"/>
    <n v="1666.63"/>
    <x v="768"/>
    <n v="698.84"/>
    <n v="12"/>
    <n v="912"/>
    <n v="40120"/>
    <x v="2"/>
    <n v="127208"/>
    <n v="453.2"/>
    <n v="56713.16"/>
    <n v="2"/>
  </r>
  <r>
    <n v="1179"/>
    <s v="Basic Sun Preparations"/>
    <n v="2007"/>
    <x v="5"/>
    <n v="430"/>
    <n v="1697.44"/>
    <x v="769"/>
    <n v="815.77"/>
    <n v="12"/>
    <n v="912"/>
    <n v="40120"/>
    <x v="2"/>
    <n v="127208"/>
    <n v="453.2"/>
    <n v="56713.16"/>
    <n v="2"/>
  </r>
  <r>
    <n v="1179"/>
    <s v="Basic Sun Preparations"/>
    <n v="2007"/>
    <x v="6"/>
    <n v="290"/>
    <n v="1284.72"/>
    <x v="770"/>
    <n v="587.54999999999995"/>
    <n v="12"/>
    <n v="912"/>
    <n v="40120"/>
    <x v="2"/>
    <n v="127208"/>
    <n v="453.2"/>
    <n v="56713.16"/>
    <n v="2"/>
  </r>
  <r>
    <n v="1179"/>
    <s v="Basic Sun Preparations"/>
    <n v="2007"/>
    <x v="7"/>
    <n v="404"/>
    <n v="1516.64"/>
    <x v="771"/>
    <n v="579.36"/>
    <n v="12"/>
    <n v="912"/>
    <n v="40120"/>
    <x v="2"/>
    <n v="127208"/>
    <n v="453.2"/>
    <n v="56713.16"/>
    <n v="2"/>
  </r>
  <r>
    <n v="1179"/>
    <s v="Basic Sun Preparations"/>
    <n v="2007"/>
    <x v="8"/>
    <n v="487"/>
    <n v="1723.76"/>
    <x v="772"/>
    <n v="563.39"/>
    <n v="12"/>
    <n v="912"/>
    <n v="40120"/>
    <x v="2"/>
    <n v="127208"/>
    <n v="453.2"/>
    <n v="56713.16"/>
    <n v="2"/>
  </r>
  <r>
    <n v="1179"/>
    <s v="Basic Sun Preparations"/>
    <n v="2007"/>
    <x v="10"/>
    <n v="941"/>
    <n v="3372.87"/>
    <x v="773"/>
    <n v="1111.43"/>
    <n v="12"/>
    <n v="912"/>
    <n v="40120"/>
    <x v="2"/>
    <n v="127208"/>
    <n v="453.2"/>
    <n v="56713.16"/>
    <n v="2"/>
  </r>
  <r>
    <n v="1179"/>
    <s v="Basic Sun Preparations"/>
    <n v="2007"/>
    <x v="11"/>
    <n v="713"/>
    <n v="2615.0500000000002"/>
    <x v="774"/>
    <n v="857.51"/>
    <n v="12"/>
    <n v="912"/>
    <n v="40120"/>
    <x v="2"/>
    <n v="127208"/>
    <n v="453.2"/>
    <n v="56713.16"/>
    <n v="2"/>
  </r>
  <r>
    <n v="1179"/>
    <s v="Basic Sun Preparations"/>
    <n v="2007"/>
    <x v="9"/>
    <n v="387"/>
    <n v="1400.74"/>
    <x v="775"/>
    <n v="498.94"/>
    <n v="12"/>
    <n v="912"/>
    <n v="40120"/>
    <x v="2"/>
    <n v="127208"/>
    <n v="453.2"/>
    <n v="56713.16"/>
    <n v="2"/>
  </r>
  <r>
    <n v="1181"/>
    <s v="Basic Sun Preparations"/>
    <n v="2007"/>
    <x v="0"/>
    <n v="230"/>
    <n v="970.35"/>
    <x v="776"/>
    <n v="513.57000000000005"/>
    <n v="12"/>
    <n v="889"/>
    <n v="46071"/>
    <x v="2"/>
    <n v="132484"/>
    <n v="470.2"/>
    <n v="72824.91"/>
    <n v="2"/>
  </r>
  <r>
    <n v="1181"/>
    <s v="Basic Sun Preparations"/>
    <n v="2007"/>
    <x v="1"/>
    <n v="218"/>
    <n v="935.13"/>
    <x v="777"/>
    <n v="499.84"/>
    <n v="12"/>
    <n v="889"/>
    <n v="46071"/>
    <x v="2"/>
    <n v="132484"/>
    <n v="470.2"/>
    <n v="72824.91"/>
    <n v="2"/>
  </r>
  <r>
    <n v="1181"/>
    <s v="Basic Sun Preparations"/>
    <n v="2007"/>
    <x v="2"/>
    <n v="218"/>
    <n v="784.31"/>
    <x v="778"/>
    <n v="409.17"/>
    <n v="12"/>
    <n v="889"/>
    <n v="46071"/>
    <x v="2"/>
    <n v="132484"/>
    <n v="470.2"/>
    <n v="72824.91"/>
    <n v="2"/>
  </r>
  <r>
    <n v="1181"/>
    <s v="Basic Sun Preparations"/>
    <n v="2007"/>
    <x v="3"/>
    <n v="272"/>
    <n v="1087.72"/>
    <x v="779"/>
    <n v="472.73"/>
    <n v="12"/>
    <n v="889"/>
    <n v="46071"/>
    <x v="2"/>
    <n v="132484"/>
    <n v="470.2"/>
    <n v="72824.91"/>
    <n v="2"/>
  </r>
  <r>
    <n v="1181"/>
    <s v="Basic Sun Preparations"/>
    <n v="2007"/>
    <x v="4"/>
    <n v="414"/>
    <n v="1755.85"/>
    <x v="780"/>
    <n v="855.87"/>
    <n v="12"/>
    <n v="889"/>
    <n v="46071"/>
    <x v="2"/>
    <n v="132484"/>
    <n v="470.2"/>
    <n v="72824.91"/>
    <n v="2"/>
  </r>
  <r>
    <n v="1181"/>
    <s v="Basic Sun Preparations"/>
    <n v="2007"/>
    <x v="5"/>
    <n v="486"/>
    <n v="2051.02"/>
    <x v="781"/>
    <n v="1054.95"/>
    <n v="12"/>
    <n v="889"/>
    <n v="46071"/>
    <x v="2"/>
    <n v="132484"/>
    <n v="470.2"/>
    <n v="72824.91"/>
    <n v="2"/>
  </r>
  <r>
    <n v="1181"/>
    <s v="Basic Sun Preparations"/>
    <n v="2007"/>
    <x v="6"/>
    <n v="454"/>
    <n v="1715.73"/>
    <x v="782"/>
    <n v="919.76"/>
    <n v="12"/>
    <n v="889"/>
    <n v="46071"/>
    <x v="2"/>
    <n v="132484"/>
    <n v="470.2"/>
    <n v="72824.91"/>
    <n v="2"/>
  </r>
  <r>
    <n v="1181"/>
    <s v="Basic Sun Preparations"/>
    <n v="2007"/>
    <x v="7"/>
    <n v="383"/>
    <n v="1520.54"/>
    <x v="783"/>
    <n v="729.38"/>
    <n v="12"/>
    <n v="889"/>
    <n v="46071"/>
    <x v="2"/>
    <n v="132484"/>
    <n v="470.2"/>
    <n v="72824.91"/>
    <n v="2"/>
  </r>
  <r>
    <n v="1181"/>
    <s v="Basic Sun Preparations"/>
    <n v="2007"/>
    <x v="8"/>
    <n v="518"/>
    <n v="2089.0700000000002"/>
    <x v="784"/>
    <n v="739.75"/>
    <n v="12"/>
    <n v="889"/>
    <n v="46071"/>
    <x v="2"/>
    <n v="132484"/>
    <n v="470.2"/>
    <n v="72824.91"/>
    <n v="2"/>
  </r>
  <r>
    <n v="1181"/>
    <s v="Basic Sun Preparations"/>
    <n v="2007"/>
    <x v="11"/>
    <n v="776"/>
    <n v="3111.32"/>
    <x v="785"/>
    <n v="1121.8399999999999"/>
    <n v="12"/>
    <n v="889"/>
    <n v="46071"/>
    <x v="2"/>
    <n v="132484"/>
    <n v="470.2"/>
    <n v="72824.91"/>
    <n v="2"/>
  </r>
  <r>
    <n v="1181"/>
    <s v="Basic Sun Preparations"/>
    <n v="2007"/>
    <x v="9"/>
    <n v="429"/>
    <n v="1580.78"/>
    <x v="786"/>
    <n v="530.24"/>
    <n v="12"/>
    <n v="889"/>
    <n v="46071"/>
    <x v="2"/>
    <n v="132484"/>
    <n v="470.2"/>
    <n v="72824.91"/>
    <n v="2"/>
  </r>
  <r>
    <n v="1182"/>
    <s v="Basic Sun Preparations"/>
    <n v="2007"/>
    <x v="0"/>
    <n v="236"/>
    <n v="939.37"/>
    <x v="787"/>
    <n v="470.42"/>
    <n v="12"/>
    <n v="1377"/>
    <n v="48928"/>
    <x v="2"/>
    <n v="116669"/>
    <n v="694.2"/>
    <n v="92711.55"/>
    <n v="2"/>
  </r>
  <r>
    <n v="1182"/>
    <s v="Basic Sun Preparations"/>
    <n v="2007"/>
    <x v="1"/>
    <n v="281"/>
    <n v="1255.8"/>
    <x v="788"/>
    <n v="600.91"/>
    <n v="12"/>
    <n v="1377"/>
    <n v="48928"/>
    <x v="2"/>
    <n v="116669"/>
    <n v="694.2"/>
    <n v="92711.55"/>
    <n v="2"/>
  </r>
  <r>
    <n v="1182"/>
    <s v="Basic Sun Preparations"/>
    <n v="2007"/>
    <x v="2"/>
    <n v="214"/>
    <n v="918.66"/>
    <x v="789"/>
    <n v="437.5"/>
    <n v="12"/>
    <n v="1377"/>
    <n v="48928"/>
    <x v="2"/>
    <n v="116669"/>
    <n v="694.2"/>
    <n v="92711.55"/>
    <n v="2"/>
  </r>
  <r>
    <n v="1182"/>
    <s v="Basic Sun Preparations"/>
    <n v="2007"/>
    <x v="3"/>
    <n v="366"/>
    <n v="1601.92"/>
    <x v="790"/>
    <n v="762.51"/>
    <n v="12"/>
    <n v="1377"/>
    <n v="48928"/>
    <x v="2"/>
    <n v="116669"/>
    <n v="694.2"/>
    <n v="92711.55"/>
    <n v="2"/>
  </r>
  <r>
    <n v="1182"/>
    <s v="Basic Sun Preparations"/>
    <n v="2007"/>
    <x v="4"/>
    <n v="458"/>
    <n v="1923.1"/>
    <x v="791"/>
    <n v="840.49"/>
    <n v="12"/>
    <n v="1377"/>
    <n v="48928"/>
    <x v="2"/>
    <n v="116669"/>
    <n v="694.2"/>
    <n v="92711.55"/>
    <n v="2"/>
  </r>
  <r>
    <n v="1182"/>
    <s v="Basic Sun Preparations"/>
    <n v="2007"/>
    <x v="5"/>
    <n v="535"/>
    <n v="2274.42"/>
    <x v="792"/>
    <n v="1074.1300000000001"/>
    <n v="12"/>
    <n v="1377"/>
    <n v="48928"/>
    <x v="2"/>
    <n v="116669"/>
    <n v="694.2"/>
    <n v="92711.55"/>
    <n v="2"/>
  </r>
  <r>
    <n v="1182"/>
    <s v="Basic Sun Preparations"/>
    <n v="2007"/>
    <x v="6"/>
    <n v="405"/>
    <n v="1697.32"/>
    <x v="793"/>
    <n v="681.44"/>
    <n v="12"/>
    <n v="1377"/>
    <n v="48928"/>
    <x v="2"/>
    <n v="116669"/>
    <n v="694.2"/>
    <n v="92711.55"/>
    <n v="2"/>
  </r>
  <r>
    <n v="1182"/>
    <s v="Basic Sun Preparations"/>
    <n v="2007"/>
    <x v="7"/>
    <n v="592"/>
    <n v="2251.34"/>
    <x v="794"/>
    <n v="860.93"/>
    <n v="12"/>
    <n v="1377"/>
    <n v="48928"/>
    <x v="2"/>
    <n v="116669"/>
    <n v="694.2"/>
    <n v="92711.55"/>
    <n v="2"/>
  </r>
  <r>
    <n v="1182"/>
    <s v="Basic Sun Preparations"/>
    <n v="2007"/>
    <x v="8"/>
    <n v="577"/>
    <n v="2099.85"/>
    <x v="795"/>
    <n v="639.29999999999995"/>
    <n v="12"/>
    <n v="1377"/>
    <n v="48928"/>
    <x v="2"/>
    <n v="116669"/>
    <n v="694.2"/>
    <n v="92711.55"/>
    <n v="2"/>
  </r>
  <r>
    <n v="1182"/>
    <s v="Basic Sun Preparations"/>
    <n v="2007"/>
    <x v="11"/>
    <n v="846"/>
    <n v="3277.26"/>
    <x v="796"/>
    <n v="1220.3399999999999"/>
    <n v="12"/>
    <n v="1377"/>
    <n v="48928"/>
    <x v="2"/>
    <n v="116669"/>
    <n v="694.2"/>
    <n v="92711.55"/>
    <n v="2"/>
  </r>
  <r>
    <n v="1182"/>
    <s v="Basic Sun Preparations"/>
    <n v="2007"/>
    <x v="9"/>
    <n v="629"/>
    <n v="2419.25"/>
    <x v="797"/>
    <n v="696.65"/>
    <n v="12"/>
    <n v="1377"/>
    <n v="48928"/>
    <x v="2"/>
    <n v="116669"/>
    <n v="694.2"/>
    <n v="92711.55"/>
    <n v="2"/>
  </r>
  <r>
    <n v="1187"/>
    <s v="Basic Sun Preparations"/>
    <n v="2007"/>
    <x v="0"/>
    <n v="38"/>
    <n v="179.06"/>
    <x v="798"/>
    <n v="108.23"/>
    <n v="6"/>
    <n v="298"/>
    <n v="9880"/>
    <x v="2"/>
    <n v="27405"/>
    <n v="169"/>
    <n v="15064.58"/>
    <n v="2"/>
  </r>
  <r>
    <n v="1187"/>
    <s v="Basic Sun Preparations"/>
    <n v="2007"/>
    <x v="1"/>
    <n v="43"/>
    <n v="188.18"/>
    <x v="799"/>
    <n v="123.23"/>
    <n v="6"/>
    <n v="298"/>
    <n v="9880"/>
    <x v="2"/>
    <n v="27405"/>
    <n v="169"/>
    <n v="15064.58"/>
    <n v="2"/>
  </r>
  <r>
    <n v="1187"/>
    <s v="Basic Sun Preparations"/>
    <n v="2007"/>
    <x v="2"/>
    <n v="46"/>
    <n v="232.91"/>
    <x v="800"/>
    <n v="133.65"/>
    <n v="6"/>
    <n v="298"/>
    <n v="9880"/>
    <x v="2"/>
    <n v="27405"/>
    <n v="169"/>
    <n v="15064.58"/>
    <n v="2"/>
  </r>
  <r>
    <n v="1187"/>
    <s v="Basic Sun Preparations"/>
    <n v="2007"/>
    <x v="3"/>
    <n v="61"/>
    <n v="310.58999999999997"/>
    <x v="801"/>
    <n v="162.28"/>
    <n v="6"/>
    <n v="298"/>
    <n v="9880"/>
    <x v="2"/>
    <n v="27405"/>
    <n v="169"/>
    <n v="15064.58"/>
    <n v="2"/>
  </r>
  <r>
    <n v="1187"/>
    <s v="Basic Sun Preparations"/>
    <n v="2007"/>
    <x v="4"/>
    <n v="98"/>
    <n v="388.61"/>
    <x v="802"/>
    <n v="220.06"/>
    <n v="6"/>
    <n v="298"/>
    <n v="9880"/>
    <x v="2"/>
    <n v="27405"/>
    <n v="169"/>
    <n v="15064.58"/>
    <n v="2"/>
  </r>
  <r>
    <n v="1187"/>
    <s v="Basic Sun Preparations"/>
    <n v="2007"/>
    <x v="5"/>
    <n v="132"/>
    <n v="667.74"/>
    <x v="803"/>
    <n v="366.51"/>
    <n v="6"/>
    <n v="298"/>
    <n v="9880"/>
    <x v="2"/>
    <n v="27405"/>
    <n v="169"/>
    <n v="15064.58"/>
    <n v="2"/>
  </r>
  <r>
    <n v="1187"/>
    <s v="Basic Sun Preparations"/>
    <n v="2007"/>
    <x v="6"/>
    <n v="98"/>
    <n v="366.69"/>
    <x v="804"/>
    <n v="206.28"/>
    <n v="6"/>
    <n v="298"/>
    <n v="9880"/>
    <x v="2"/>
    <n v="27405"/>
    <n v="169"/>
    <n v="15064.58"/>
    <n v="2"/>
  </r>
  <r>
    <n v="1187"/>
    <s v="Basic Sun Preparations"/>
    <n v="2007"/>
    <x v="7"/>
    <n v="120"/>
    <n v="508.02"/>
    <x v="805"/>
    <n v="297.25"/>
    <n v="6"/>
    <n v="298"/>
    <n v="9880"/>
    <x v="2"/>
    <n v="27405"/>
    <n v="169"/>
    <n v="15064.58"/>
    <n v="2"/>
  </r>
  <r>
    <n v="1187"/>
    <s v="Basic Sun Preparations"/>
    <n v="2007"/>
    <x v="8"/>
    <n v="137"/>
    <n v="526.71"/>
    <x v="262"/>
    <n v="243.84"/>
    <n v="6"/>
    <n v="298"/>
    <n v="9880"/>
    <x v="2"/>
    <n v="27405"/>
    <n v="169"/>
    <n v="15064.58"/>
    <n v="2"/>
  </r>
  <r>
    <n v="1187"/>
    <s v="Basic Sun Preparations"/>
    <n v="2007"/>
    <x v="10"/>
    <n v="417"/>
    <n v="1570.21"/>
    <x v="806"/>
    <n v="839"/>
    <n v="6"/>
    <n v="298"/>
    <n v="9880"/>
    <x v="2"/>
    <n v="27405"/>
    <n v="169"/>
    <n v="15064.58"/>
    <n v="2"/>
  </r>
  <r>
    <n v="1187"/>
    <s v="Basic Sun Preparations"/>
    <n v="2007"/>
    <x v="11"/>
    <n v="195"/>
    <n v="784.89"/>
    <x v="807"/>
    <n v="441.34"/>
    <n v="6"/>
    <n v="298"/>
    <n v="9880"/>
    <x v="2"/>
    <n v="27405"/>
    <n v="169"/>
    <n v="15064.58"/>
    <n v="2"/>
  </r>
  <r>
    <n v="1187"/>
    <s v="Basic Sun Preparations"/>
    <n v="2007"/>
    <x v="9"/>
    <n v="98"/>
    <n v="376.09"/>
    <x v="808"/>
    <n v="179.47"/>
    <n v="6"/>
    <n v="298"/>
    <n v="9880"/>
    <x v="2"/>
    <n v="27405"/>
    <n v="169"/>
    <n v="15064.58"/>
    <n v="2"/>
  </r>
  <r>
    <n v="1238"/>
    <s v="Basic Sun Preparations"/>
    <n v="2007"/>
    <x v="0"/>
    <n v="153"/>
    <n v="519.04999999999995"/>
    <x v="809"/>
    <n v="292.44"/>
    <n v="16"/>
    <n v="1177"/>
    <n v="39486"/>
    <x v="2"/>
    <n v="130520"/>
    <n v="505.7"/>
    <n v="54189.785000000003"/>
    <n v="2"/>
  </r>
  <r>
    <n v="1238"/>
    <s v="Basic Sun Preparations"/>
    <n v="2007"/>
    <x v="1"/>
    <n v="152"/>
    <n v="662.93"/>
    <x v="810"/>
    <n v="268.08999999999997"/>
    <n v="16"/>
    <n v="1177"/>
    <n v="39486"/>
    <x v="2"/>
    <n v="130520"/>
    <n v="505.7"/>
    <n v="54189.785000000003"/>
    <n v="2"/>
  </r>
  <r>
    <n v="1238"/>
    <s v="Basic Sun Preparations"/>
    <n v="2007"/>
    <x v="2"/>
    <n v="149"/>
    <n v="525.58000000000004"/>
    <x v="811"/>
    <n v="228.93"/>
    <n v="16"/>
    <n v="1177"/>
    <n v="39486"/>
    <x v="2"/>
    <n v="130520"/>
    <n v="505.7"/>
    <n v="54189.785000000003"/>
    <n v="2"/>
  </r>
  <r>
    <n v="1238"/>
    <s v="Basic Sun Preparations"/>
    <n v="2007"/>
    <x v="3"/>
    <n v="224"/>
    <n v="943"/>
    <x v="812"/>
    <n v="447.27"/>
    <n v="16"/>
    <n v="1177"/>
    <n v="39486"/>
    <x v="2"/>
    <n v="130520"/>
    <n v="505.7"/>
    <n v="54189.785000000003"/>
    <n v="2"/>
  </r>
  <r>
    <n v="1238"/>
    <s v="Basic Sun Preparations"/>
    <n v="2007"/>
    <x v="4"/>
    <n v="284"/>
    <n v="1129.3399999999999"/>
    <x v="813"/>
    <n v="520.23"/>
    <n v="16"/>
    <n v="1177"/>
    <n v="39486"/>
    <x v="2"/>
    <n v="130520"/>
    <n v="505.7"/>
    <n v="54189.785000000003"/>
    <n v="2"/>
  </r>
  <r>
    <n v="1238"/>
    <s v="Basic Sun Preparations"/>
    <n v="2007"/>
    <x v="5"/>
    <n v="332"/>
    <n v="1320.67"/>
    <x v="814"/>
    <n v="604.01"/>
    <n v="16"/>
    <n v="1177"/>
    <n v="39486"/>
    <x v="2"/>
    <n v="130520"/>
    <n v="505.7"/>
    <n v="54189.785000000003"/>
    <n v="2"/>
  </r>
  <r>
    <n v="1238"/>
    <s v="Basic Sun Preparations"/>
    <n v="2007"/>
    <x v="6"/>
    <n v="311"/>
    <n v="1166.3800000000001"/>
    <x v="815"/>
    <n v="631.38"/>
    <n v="16"/>
    <n v="1177"/>
    <n v="39486"/>
    <x v="2"/>
    <n v="130520"/>
    <n v="505.7"/>
    <n v="54189.785000000003"/>
    <n v="2"/>
  </r>
  <r>
    <n v="1238"/>
    <s v="Basic Sun Preparations"/>
    <n v="2007"/>
    <x v="7"/>
    <n v="383"/>
    <n v="1471.82"/>
    <x v="816"/>
    <n v="597.91999999999996"/>
    <n v="16"/>
    <n v="1177"/>
    <n v="39486"/>
    <x v="2"/>
    <n v="130520"/>
    <n v="505.7"/>
    <n v="54189.785000000003"/>
    <n v="2"/>
  </r>
  <r>
    <n v="1238"/>
    <s v="Basic Sun Preparations"/>
    <n v="2007"/>
    <x v="8"/>
    <n v="397"/>
    <n v="1431.5"/>
    <x v="817"/>
    <n v="608.83000000000004"/>
    <n v="16"/>
    <n v="1177"/>
    <n v="39486"/>
    <x v="2"/>
    <n v="130520"/>
    <n v="505.7"/>
    <n v="54189.785000000003"/>
    <n v="2"/>
  </r>
  <r>
    <n v="1238"/>
    <s v="Basic Sun Preparations"/>
    <n v="2007"/>
    <x v="10"/>
    <n v="820"/>
    <n v="2864.52"/>
    <x v="818"/>
    <n v="1101.3900000000001"/>
    <n v="16"/>
    <n v="1177"/>
    <n v="39486"/>
    <x v="2"/>
    <n v="130520"/>
    <n v="505.7"/>
    <n v="54189.785000000003"/>
    <n v="2"/>
  </r>
  <r>
    <n v="1238"/>
    <s v="Basic Sun Preparations"/>
    <n v="2007"/>
    <x v="11"/>
    <n v="612"/>
    <n v="2454.6799999999998"/>
    <x v="819"/>
    <n v="891.35"/>
    <n v="16"/>
    <n v="1177"/>
    <n v="39486"/>
    <x v="2"/>
    <n v="130520"/>
    <n v="505.7"/>
    <n v="54189.785000000003"/>
    <n v="2"/>
  </r>
  <r>
    <n v="1238"/>
    <s v="Basic Sun Preparations"/>
    <n v="2007"/>
    <x v="9"/>
    <n v="397"/>
    <n v="1454.07"/>
    <x v="820"/>
    <n v="491.31"/>
    <n v="16"/>
    <n v="1177"/>
    <n v="39486"/>
    <x v="2"/>
    <n v="130520"/>
    <n v="505.7"/>
    <n v="54189.785000000003"/>
    <n v="2"/>
  </r>
  <r>
    <n v="1262"/>
    <s v="Basic Sun Preparations"/>
    <n v="2007"/>
    <x v="0"/>
    <n v="12"/>
    <n v="46.51"/>
    <x v="821"/>
    <n v="16.88"/>
    <n v="4"/>
    <n v="261"/>
    <n v="13046"/>
    <x v="2"/>
    <n v="79018"/>
    <n v="156.19999999999999"/>
    <n v="14025.96"/>
    <n v="2"/>
  </r>
  <r>
    <n v="1262"/>
    <s v="Basic Sun Preparations"/>
    <n v="2007"/>
    <x v="1"/>
    <n v="36"/>
    <n v="174.26"/>
    <x v="822"/>
    <n v="107.79"/>
    <n v="4"/>
    <n v="261"/>
    <n v="13046"/>
    <x v="2"/>
    <n v="79018"/>
    <n v="156.19999999999999"/>
    <n v="14025.96"/>
    <n v="2"/>
  </r>
  <r>
    <n v="1262"/>
    <s v="Basic Sun Preparations"/>
    <n v="2007"/>
    <x v="2"/>
    <n v="28"/>
    <n v="120.09"/>
    <x v="823"/>
    <n v="82.54"/>
    <n v="4"/>
    <n v="261"/>
    <n v="13046"/>
    <x v="2"/>
    <n v="79018"/>
    <n v="156.19999999999999"/>
    <n v="14025.96"/>
    <n v="2"/>
  </r>
  <r>
    <n v="1262"/>
    <s v="Basic Sun Preparations"/>
    <n v="2007"/>
    <x v="3"/>
    <n v="37"/>
    <n v="140.16"/>
    <x v="824"/>
    <n v="91.1"/>
    <n v="4"/>
    <n v="261"/>
    <n v="13046"/>
    <x v="2"/>
    <n v="79018"/>
    <n v="156.19999999999999"/>
    <n v="14025.96"/>
    <n v="2"/>
  </r>
  <r>
    <n v="1262"/>
    <s v="Basic Sun Preparations"/>
    <n v="2007"/>
    <x v="4"/>
    <n v="79"/>
    <n v="320.19"/>
    <x v="825"/>
    <n v="176.99"/>
    <n v="4"/>
    <n v="261"/>
    <n v="13046"/>
    <x v="2"/>
    <n v="79018"/>
    <n v="156.19999999999999"/>
    <n v="14025.96"/>
    <n v="2"/>
  </r>
  <r>
    <n v="1262"/>
    <s v="Basic Sun Preparations"/>
    <n v="2007"/>
    <x v="5"/>
    <n v="97"/>
    <n v="373.31"/>
    <x v="826"/>
    <n v="248.62"/>
    <n v="4"/>
    <n v="261"/>
    <n v="13046"/>
    <x v="2"/>
    <n v="79018"/>
    <n v="156.19999999999999"/>
    <n v="14025.96"/>
    <n v="2"/>
  </r>
  <r>
    <n v="1262"/>
    <s v="Basic Sun Preparations"/>
    <n v="2007"/>
    <x v="6"/>
    <n v="49"/>
    <n v="171.08"/>
    <x v="827"/>
    <n v="100.33"/>
    <n v="4"/>
    <n v="261"/>
    <n v="13046"/>
    <x v="2"/>
    <n v="79018"/>
    <n v="156.19999999999999"/>
    <n v="14025.96"/>
    <n v="2"/>
  </r>
  <r>
    <n v="1262"/>
    <s v="Basic Sun Preparations"/>
    <n v="2007"/>
    <x v="7"/>
    <n v="81"/>
    <n v="285.35000000000002"/>
    <x v="828"/>
    <n v="175.4"/>
    <n v="4"/>
    <n v="261"/>
    <n v="13046"/>
    <x v="2"/>
    <n v="79018"/>
    <n v="156.19999999999999"/>
    <n v="14025.96"/>
    <n v="2"/>
  </r>
  <r>
    <n v="1262"/>
    <s v="Basic Sun Preparations"/>
    <n v="2007"/>
    <x v="8"/>
    <n v="124"/>
    <n v="471.41"/>
    <x v="829"/>
    <n v="194.52"/>
    <n v="4"/>
    <n v="261"/>
    <n v="13046"/>
    <x v="2"/>
    <n v="79018"/>
    <n v="156.19999999999999"/>
    <n v="14025.96"/>
    <n v="2"/>
  </r>
  <r>
    <n v="1262"/>
    <s v="Basic Sun Preparations"/>
    <n v="2007"/>
    <x v="10"/>
    <n v="259"/>
    <n v="926.69"/>
    <x v="830"/>
    <n v="357.57"/>
    <n v="4"/>
    <n v="261"/>
    <n v="13046"/>
    <x v="2"/>
    <n v="79018"/>
    <n v="156.19999999999999"/>
    <n v="14025.96"/>
    <n v="2"/>
  </r>
  <r>
    <n v="1262"/>
    <s v="Basic Sun Preparations"/>
    <n v="2007"/>
    <x v="11"/>
    <n v="170"/>
    <n v="626.96"/>
    <x v="831"/>
    <n v="253.95"/>
    <n v="4"/>
    <n v="261"/>
    <n v="13046"/>
    <x v="2"/>
    <n v="79018"/>
    <n v="156.19999999999999"/>
    <n v="14025.96"/>
    <n v="2"/>
  </r>
  <r>
    <n v="1262"/>
    <s v="Basic Sun Preparations"/>
    <n v="2007"/>
    <x v="9"/>
    <n v="60"/>
    <n v="233.29"/>
    <x v="832"/>
    <n v="150.71"/>
    <n v="4"/>
    <n v="261"/>
    <n v="13046"/>
    <x v="2"/>
    <n v="79018"/>
    <n v="156.19999999999999"/>
    <n v="14025.96"/>
    <n v="2"/>
  </r>
  <r>
    <n v="1403"/>
    <s v="Basic Sun Preparations"/>
    <n v="2007"/>
    <x v="0"/>
    <n v="101"/>
    <n v="427.7"/>
    <x v="833"/>
    <n v="211.84"/>
    <n v="8"/>
    <n v="489"/>
    <n v="20390"/>
    <x v="2"/>
    <n v="36129"/>
    <n v="308"/>
    <n v="35819.22"/>
    <n v="2"/>
  </r>
  <r>
    <n v="1403"/>
    <s v="Basic Sun Preparations"/>
    <n v="2007"/>
    <x v="1"/>
    <n v="93"/>
    <n v="452.99"/>
    <x v="834"/>
    <n v="201.99"/>
    <n v="8"/>
    <n v="489"/>
    <n v="20390"/>
    <x v="2"/>
    <n v="36129"/>
    <n v="308"/>
    <n v="35819.22"/>
    <n v="2"/>
  </r>
  <r>
    <n v="1403"/>
    <s v="Basic Sun Preparations"/>
    <n v="2007"/>
    <x v="2"/>
    <n v="100"/>
    <n v="409.79"/>
    <x v="835"/>
    <n v="230.06"/>
    <n v="8"/>
    <n v="489"/>
    <n v="20390"/>
    <x v="2"/>
    <n v="36129"/>
    <n v="308"/>
    <n v="35819.22"/>
    <n v="2"/>
  </r>
  <r>
    <n v="1403"/>
    <s v="Basic Sun Preparations"/>
    <n v="2007"/>
    <x v="3"/>
    <n v="142"/>
    <n v="618.63"/>
    <x v="836"/>
    <n v="359.32"/>
    <n v="8"/>
    <n v="489"/>
    <n v="20390"/>
    <x v="2"/>
    <n v="36129"/>
    <n v="308"/>
    <n v="35819.22"/>
    <n v="2"/>
  </r>
  <r>
    <n v="1403"/>
    <s v="Basic Sun Preparations"/>
    <n v="2007"/>
    <x v="4"/>
    <n v="233"/>
    <n v="1102.03"/>
    <x v="837"/>
    <n v="528.14"/>
    <n v="8"/>
    <n v="489"/>
    <n v="20390"/>
    <x v="2"/>
    <n v="36129"/>
    <n v="308"/>
    <n v="35819.22"/>
    <n v="2"/>
  </r>
  <r>
    <n v="1403"/>
    <s v="Basic Sun Preparations"/>
    <n v="2007"/>
    <x v="5"/>
    <n v="270"/>
    <n v="1294.33"/>
    <x v="838"/>
    <n v="582.54"/>
    <n v="8"/>
    <n v="489"/>
    <n v="20390"/>
    <x v="2"/>
    <n v="36129"/>
    <n v="308"/>
    <n v="35819.22"/>
    <n v="2"/>
  </r>
  <r>
    <n v="1403"/>
    <s v="Basic Sun Preparations"/>
    <n v="2007"/>
    <x v="6"/>
    <n v="231"/>
    <n v="1089.05"/>
    <x v="839"/>
    <n v="536.11"/>
    <n v="8"/>
    <n v="489"/>
    <n v="20390"/>
    <x v="2"/>
    <n v="36129"/>
    <n v="308"/>
    <n v="35819.22"/>
    <n v="2"/>
  </r>
  <r>
    <n v="1403"/>
    <s v="Basic Sun Preparations"/>
    <n v="2007"/>
    <x v="7"/>
    <n v="279"/>
    <n v="1177.98"/>
    <x v="840"/>
    <n v="397.49"/>
    <n v="8"/>
    <n v="489"/>
    <n v="20390"/>
    <x v="2"/>
    <n v="36129"/>
    <n v="308"/>
    <n v="35819.22"/>
    <n v="2"/>
  </r>
  <r>
    <n v="1403"/>
    <s v="Basic Sun Preparations"/>
    <n v="2007"/>
    <x v="8"/>
    <n v="282"/>
    <n v="1250.01"/>
    <x v="841"/>
    <n v="520.70000000000005"/>
    <n v="8"/>
    <n v="489"/>
    <n v="20390"/>
    <x v="2"/>
    <n v="36129"/>
    <n v="308"/>
    <n v="35819.22"/>
    <n v="2"/>
  </r>
  <r>
    <n v="1403"/>
    <s v="Basic Sun Preparations"/>
    <n v="2007"/>
    <x v="10"/>
    <n v="760"/>
    <n v="3283.73"/>
    <x v="842"/>
    <n v="1294.3"/>
    <n v="8"/>
    <n v="489"/>
    <n v="20390"/>
    <x v="2"/>
    <n v="36129"/>
    <n v="308"/>
    <n v="35819.22"/>
    <n v="2"/>
  </r>
  <r>
    <n v="1403"/>
    <s v="Basic Sun Preparations"/>
    <n v="2007"/>
    <x v="11"/>
    <n v="517"/>
    <n v="2272.58"/>
    <x v="843"/>
    <n v="882.44"/>
    <n v="8"/>
    <n v="489"/>
    <n v="20390"/>
    <x v="2"/>
    <n v="36129"/>
    <n v="308"/>
    <n v="35819.22"/>
    <n v="2"/>
  </r>
  <r>
    <n v="1403"/>
    <s v="Basic Sun Preparations"/>
    <n v="2007"/>
    <x v="9"/>
    <n v="380"/>
    <n v="1485.11"/>
    <x v="844"/>
    <n v="466.52"/>
    <n v="8"/>
    <n v="489"/>
    <n v="20390"/>
    <x v="2"/>
    <n v="36129"/>
    <n v="308"/>
    <n v="35819.22"/>
    <n v="2"/>
  </r>
  <r>
    <n v="1407"/>
    <s v="Basic Sun Preparations"/>
    <n v="2007"/>
    <x v="0"/>
    <n v="107"/>
    <n v="507.36"/>
    <x v="845"/>
    <n v="232.52"/>
    <n v="6"/>
    <n v="350"/>
    <n v="21304"/>
    <x v="2"/>
    <n v="35166"/>
    <n v="221.2"/>
    <n v="32038.91"/>
    <n v="3"/>
  </r>
  <r>
    <n v="1407"/>
    <s v="Basic Sun Preparations"/>
    <n v="2007"/>
    <x v="1"/>
    <n v="65"/>
    <n v="259.74"/>
    <x v="846"/>
    <n v="124.72"/>
    <n v="6"/>
    <n v="350"/>
    <n v="21304"/>
    <x v="2"/>
    <n v="35166"/>
    <n v="221.2"/>
    <n v="32038.91"/>
    <n v="3"/>
  </r>
  <r>
    <n v="1407"/>
    <s v="Basic Sun Preparations"/>
    <n v="2007"/>
    <x v="2"/>
    <n v="102"/>
    <n v="436.2"/>
    <x v="847"/>
    <n v="235.51"/>
    <n v="6"/>
    <n v="350"/>
    <n v="21304"/>
    <x v="2"/>
    <n v="35166"/>
    <n v="221.2"/>
    <n v="32038.91"/>
    <n v="3"/>
  </r>
  <r>
    <n v="1407"/>
    <s v="Basic Sun Preparations"/>
    <n v="2007"/>
    <x v="3"/>
    <n v="94"/>
    <n v="464.21"/>
    <x v="848"/>
    <n v="178.08"/>
    <n v="6"/>
    <n v="350"/>
    <n v="21304"/>
    <x v="2"/>
    <n v="35166"/>
    <n v="221.2"/>
    <n v="32038.91"/>
    <n v="3"/>
  </r>
  <r>
    <n v="1407"/>
    <s v="Basic Sun Preparations"/>
    <n v="2007"/>
    <x v="4"/>
    <n v="223"/>
    <n v="1006.95"/>
    <x v="849"/>
    <n v="451.03"/>
    <n v="6"/>
    <n v="350"/>
    <n v="21304"/>
    <x v="2"/>
    <n v="35166"/>
    <n v="221.2"/>
    <n v="32038.91"/>
    <n v="3"/>
  </r>
  <r>
    <n v="1407"/>
    <s v="Basic Sun Preparations"/>
    <n v="2007"/>
    <x v="5"/>
    <n v="271"/>
    <n v="1268.49"/>
    <x v="850"/>
    <n v="550.62"/>
    <n v="6"/>
    <n v="350"/>
    <n v="21304"/>
    <x v="2"/>
    <n v="35166"/>
    <n v="221.2"/>
    <n v="32038.91"/>
    <n v="3"/>
  </r>
  <r>
    <n v="1407"/>
    <s v="Basic Sun Preparations"/>
    <n v="2007"/>
    <x v="6"/>
    <n v="118"/>
    <n v="534.51"/>
    <x v="851"/>
    <n v="248.94"/>
    <n v="6"/>
    <n v="350"/>
    <n v="21304"/>
    <x v="2"/>
    <n v="35166"/>
    <n v="221.2"/>
    <n v="32038.91"/>
    <n v="3"/>
  </r>
  <r>
    <n v="1407"/>
    <s v="Basic Sun Preparations"/>
    <n v="2007"/>
    <x v="7"/>
    <n v="167"/>
    <n v="694.96"/>
    <x v="852"/>
    <n v="247.85"/>
    <n v="6"/>
    <n v="350"/>
    <n v="21304"/>
    <x v="2"/>
    <n v="35166"/>
    <n v="221.2"/>
    <n v="32038.91"/>
    <n v="3"/>
  </r>
  <r>
    <n v="1407"/>
    <s v="Basic Sun Preparations"/>
    <n v="2007"/>
    <x v="8"/>
    <n v="237"/>
    <n v="1022.91"/>
    <x v="853"/>
    <n v="401.64"/>
    <n v="6"/>
    <n v="350"/>
    <n v="21304"/>
    <x v="2"/>
    <n v="35166"/>
    <n v="221.2"/>
    <n v="32038.91"/>
    <n v="3"/>
  </r>
  <r>
    <n v="1407"/>
    <s v="Basic Sun Preparations"/>
    <n v="2007"/>
    <x v="10"/>
    <n v="711"/>
    <n v="3004.97"/>
    <x v="854"/>
    <n v="1083.0899999999999"/>
    <n v="6"/>
    <n v="350"/>
    <n v="21304"/>
    <x v="2"/>
    <n v="35166"/>
    <n v="221.2"/>
    <n v="32038.91"/>
    <n v="3"/>
  </r>
  <r>
    <n v="1407"/>
    <s v="Basic Sun Preparations"/>
    <n v="2007"/>
    <x v="11"/>
    <n v="391"/>
    <n v="1708.15"/>
    <x v="855"/>
    <n v="525.73"/>
    <n v="6"/>
    <n v="350"/>
    <n v="21304"/>
    <x v="2"/>
    <n v="35166"/>
    <n v="221.2"/>
    <n v="32038.91"/>
    <n v="3"/>
  </r>
  <r>
    <n v="1407"/>
    <s v="Basic Sun Preparations"/>
    <n v="2007"/>
    <x v="9"/>
    <n v="219"/>
    <n v="939.18"/>
    <x v="856"/>
    <n v="365.77"/>
    <n v="6"/>
    <n v="350"/>
    <n v="21304"/>
    <x v="2"/>
    <n v="35166"/>
    <n v="221.2"/>
    <n v="32038.91"/>
    <n v="3"/>
  </r>
  <r>
    <n v="1433"/>
    <s v="Basic Sun Preparations"/>
    <n v="2007"/>
    <x v="0"/>
    <n v="113"/>
    <n v="652.36"/>
    <x v="857"/>
    <n v="348.01"/>
    <n v="4"/>
    <n v="294"/>
    <n v="19444"/>
    <x v="1"/>
    <n v="14918"/>
    <n v="203.5"/>
    <n v="33406.44"/>
    <n v="3"/>
  </r>
  <r>
    <n v="1433"/>
    <s v="Basic Sun Preparations"/>
    <n v="2007"/>
    <x v="1"/>
    <n v="80"/>
    <n v="386.5"/>
    <x v="858"/>
    <n v="207.15"/>
    <n v="4"/>
    <n v="294"/>
    <n v="19444"/>
    <x v="1"/>
    <n v="14918"/>
    <n v="203.5"/>
    <n v="33406.44"/>
    <n v="3"/>
  </r>
  <r>
    <n v="1433"/>
    <s v="Basic Sun Preparations"/>
    <n v="2007"/>
    <x v="2"/>
    <n v="95"/>
    <n v="429.27"/>
    <x v="859"/>
    <n v="167.65"/>
    <n v="4"/>
    <n v="294"/>
    <n v="19444"/>
    <x v="1"/>
    <n v="14918"/>
    <n v="203.5"/>
    <n v="33406.44"/>
    <n v="3"/>
  </r>
  <r>
    <n v="1433"/>
    <s v="Basic Sun Preparations"/>
    <n v="2007"/>
    <x v="3"/>
    <n v="107"/>
    <n v="492.5"/>
    <x v="860"/>
    <n v="304.07"/>
    <n v="4"/>
    <n v="294"/>
    <n v="19444"/>
    <x v="1"/>
    <n v="14918"/>
    <n v="203.5"/>
    <n v="33406.44"/>
    <n v="3"/>
  </r>
  <r>
    <n v="1433"/>
    <s v="Basic Sun Preparations"/>
    <n v="2007"/>
    <x v="4"/>
    <n v="199"/>
    <n v="924.74"/>
    <x v="861"/>
    <n v="474.81"/>
    <n v="4"/>
    <n v="294"/>
    <n v="19444"/>
    <x v="1"/>
    <n v="14918"/>
    <n v="203.5"/>
    <n v="33406.44"/>
    <n v="3"/>
  </r>
  <r>
    <n v="1433"/>
    <s v="Basic Sun Preparations"/>
    <n v="2007"/>
    <x v="5"/>
    <n v="245"/>
    <n v="1230.75"/>
    <x v="862"/>
    <n v="612.71"/>
    <n v="4"/>
    <n v="294"/>
    <n v="19444"/>
    <x v="1"/>
    <n v="14918"/>
    <n v="203.5"/>
    <n v="33406.44"/>
    <n v="3"/>
  </r>
  <r>
    <n v="1433"/>
    <s v="Basic Sun Preparations"/>
    <n v="2007"/>
    <x v="6"/>
    <n v="131"/>
    <n v="644.57000000000005"/>
    <x v="863"/>
    <n v="403.96"/>
    <n v="4"/>
    <n v="294"/>
    <n v="19444"/>
    <x v="1"/>
    <n v="14918"/>
    <n v="203.5"/>
    <n v="33406.44"/>
    <n v="3"/>
  </r>
  <r>
    <n v="1433"/>
    <s v="Basic Sun Preparations"/>
    <n v="2007"/>
    <x v="7"/>
    <n v="169"/>
    <n v="716.65"/>
    <x v="864"/>
    <n v="367.73"/>
    <n v="4"/>
    <n v="294"/>
    <n v="19444"/>
    <x v="1"/>
    <n v="14918"/>
    <n v="203.5"/>
    <n v="33406.44"/>
    <n v="3"/>
  </r>
  <r>
    <n v="1433"/>
    <s v="Basic Sun Preparations"/>
    <n v="2007"/>
    <x v="8"/>
    <n v="206"/>
    <n v="912.14"/>
    <x v="865"/>
    <n v="486.79"/>
    <n v="4"/>
    <n v="294"/>
    <n v="19444"/>
    <x v="1"/>
    <n v="14918"/>
    <n v="203.5"/>
    <n v="33406.44"/>
    <n v="3"/>
  </r>
  <r>
    <n v="1433"/>
    <s v="Basic Sun Preparations"/>
    <n v="2007"/>
    <x v="10"/>
    <n v="723"/>
    <n v="3133.4"/>
    <x v="866"/>
    <n v="1294.55"/>
    <n v="4"/>
    <n v="294"/>
    <n v="19444"/>
    <x v="1"/>
    <n v="14918"/>
    <n v="203.5"/>
    <n v="33406.44"/>
    <n v="3"/>
  </r>
  <r>
    <n v="1433"/>
    <s v="Basic Sun Preparations"/>
    <n v="2007"/>
    <x v="11"/>
    <n v="472"/>
    <n v="1971.53"/>
    <x v="867"/>
    <n v="716.73"/>
    <n v="4"/>
    <n v="294"/>
    <n v="19444"/>
    <x v="1"/>
    <n v="14918"/>
    <n v="203.5"/>
    <n v="33406.44"/>
    <n v="3"/>
  </r>
  <r>
    <n v="1433"/>
    <s v="Basic Sun Preparations"/>
    <n v="2007"/>
    <x v="9"/>
    <n v="314"/>
    <n v="1330.41"/>
    <x v="868"/>
    <n v="327.37"/>
    <n v="4"/>
    <n v="294"/>
    <n v="19444"/>
    <x v="1"/>
    <n v="14918"/>
    <n v="203.5"/>
    <n v="33406.44"/>
    <n v="3"/>
  </r>
  <r>
    <n v="1445"/>
    <s v="Basic Sun Preparations"/>
    <n v="2007"/>
    <x v="0"/>
    <n v="27"/>
    <n v="85.62"/>
    <x v="869"/>
    <n v="47.53"/>
    <n v="6"/>
    <n v="302"/>
    <n v="11405"/>
    <x v="2"/>
    <n v="59787"/>
    <n v="197"/>
    <n v="13879.73"/>
    <n v="2"/>
  </r>
  <r>
    <n v="1445"/>
    <s v="Basic Sun Preparations"/>
    <n v="2007"/>
    <x v="1"/>
    <n v="23"/>
    <n v="86.16"/>
    <x v="870"/>
    <n v="48.08"/>
    <n v="6"/>
    <n v="302"/>
    <n v="11405"/>
    <x v="2"/>
    <n v="59787"/>
    <n v="197"/>
    <n v="13879.73"/>
    <n v="2"/>
  </r>
  <r>
    <n v="1445"/>
    <s v="Basic Sun Preparations"/>
    <n v="2007"/>
    <x v="2"/>
    <n v="44"/>
    <n v="159.05000000000001"/>
    <x v="871"/>
    <n v="74.33"/>
    <n v="6"/>
    <n v="302"/>
    <n v="11405"/>
    <x v="2"/>
    <n v="59787"/>
    <n v="197"/>
    <n v="13879.73"/>
    <n v="2"/>
  </r>
  <r>
    <n v="1445"/>
    <s v="Basic Sun Preparations"/>
    <n v="2007"/>
    <x v="3"/>
    <n v="58"/>
    <n v="251.82"/>
    <x v="872"/>
    <n v="119.07"/>
    <n v="6"/>
    <n v="302"/>
    <n v="11405"/>
    <x v="2"/>
    <n v="59787"/>
    <n v="197"/>
    <n v="13879.73"/>
    <n v="2"/>
  </r>
  <r>
    <n v="1445"/>
    <s v="Basic Sun Preparations"/>
    <n v="2007"/>
    <x v="4"/>
    <n v="81"/>
    <n v="345.18"/>
    <x v="873"/>
    <n v="156.87"/>
    <n v="6"/>
    <n v="302"/>
    <n v="11405"/>
    <x v="2"/>
    <n v="59787"/>
    <n v="197"/>
    <n v="13879.73"/>
    <n v="2"/>
  </r>
  <r>
    <n v="1445"/>
    <s v="Basic Sun Preparations"/>
    <n v="2007"/>
    <x v="5"/>
    <n v="111"/>
    <n v="433.29"/>
    <x v="874"/>
    <n v="249.26"/>
    <n v="6"/>
    <n v="302"/>
    <n v="11405"/>
    <x v="2"/>
    <n v="59787"/>
    <n v="197"/>
    <n v="13879.73"/>
    <n v="2"/>
  </r>
  <r>
    <n v="1445"/>
    <s v="Basic Sun Preparations"/>
    <n v="2007"/>
    <x v="6"/>
    <n v="54"/>
    <n v="206.6"/>
    <x v="875"/>
    <n v="111.4"/>
    <n v="6"/>
    <n v="302"/>
    <n v="11405"/>
    <x v="2"/>
    <n v="59787"/>
    <n v="197"/>
    <n v="13879.73"/>
    <n v="2"/>
  </r>
  <r>
    <n v="1445"/>
    <s v="Basic Sun Preparations"/>
    <n v="2007"/>
    <x v="7"/>
    <n v="56"/>
    <n v="246.07"/>
    <x v="876"/>
    <n v="121.83"/>
    <n v="6"/>
    <n v="302"/>
    <n v="11405"/>
    <x v="2"/>
    <n v="59787"/>
    <n v="197"/>
    <n v="13879.73"/>
    <n v="2"/>
  </r>
  <r>
    <n v="1445"/>
    <s v="Basic Sun Preparations"/>
    <n v="2007"/>
    <x v="8"/>
    <n v="117"/>
    <n v="485.73"/>
    <x v="877"/>
    <n v="224.43"/>
    <n v="6"/>
    <n v="302"/>
    <n v="11405"/>
    <x v="2"/>
    <n v="59787"/>
    <n v="197"/>
    <n v="13879.73"/>
    <n v="2"/>
  </r>
  <r>
    <n v="1445"/>
    <s v="Basic Sun Preparations"/>
    <n v="2007"/>
    <x v="10"/>
    <n v="379"/>
    <n v="1529.2"/>
    <x v="878"/>
    <n v="787"/>
    <n v="6"/>
    <n v="302"/>
    <n v="11405"/>
    <x v="2"/>
    <n v="59787"/>
    <n v="197"/>
    <n v="13879.73"/>
    <n v="2"/>
  </r>
  <r>
    <n v="1445"/>
    <s v="Basic Sun Preparations"/>
    <n v="2007"/>
    <x v="11"/>
    <n v="177"/>
    <n v="667.58"/>
    <x v="879"/>
    <n v="372.55"/>
    <n v="6"/>
    <n v="302"/>
    <n v="11405"/>
    <x v="2"/>
    <n v="59787"/>
    <n v="197"/>
    <n v="13879.73"/>
    <n v="2"/>
  </r>
  <r>
    <n v="1445"/>
    <s v="Basic Sun Preparations"/>
    <n v="2007"/>
    <x v="9"/>
    <n v="108"/>
    <n v="419.17"/>
    <x v="880"/>
    <n v="163.58000000000001"/>
    <n v="6"/>
    <n v="302"/>
    <n v="11405"/>
    <x v="2"/>
    <n v="59787"/>
    <n v="197"/>
    <n v="13879.73"/>
    <n v="2"/>
  </r>
  <r>
    <n v="1449"/>
    <s v="Basic Sun Preparations"/>
    <n v="2007"/>
    <x v="0"/>
    <n v="522"/>
    <n v="2046.74"/>
    <x v="881"/>
    <n v="922.74"/>
    <n v="18"/>
    <n v="1861"/>
    <n v="77788"/>
    <x v="2"/>
    <n v="238469"/>
    <n v="875.2"/>
    <n v="152481.57999999999"/>
    <n v="2"/>
  </r>
  <r>
    <n v="1449"/>
    <s v="Basic Sun Preparations"/>
    <n v="2007"/>
    <x v="1"/>
    <n v="485"/>
    <n v="1936.19"/>
    <x v="882"/>
    <n v="951.76"/>
    <n v="18"/>
    <n v="1861"/>
    <n v="77788"/>
    <x v="2"/>
    <n v="238469"/>
    <n v="875.2"/>
    <n v="152481.57999999999"/>
    <n v="2"/>
  </r>
  <r>
    <n v="1449"/>
    <s v="Basic Sun Preparations"/>
    <n v="2007"/>
    <x v="2"/>
    <n v="502"/>
    <n v="1995.11"/>
    <x v="883"/>
    <n v="910.19"/>
    <n v="18"/>
    <n v="1861"/>
    <n v="77788"/>
    <x v="2"/>
    <n v="238469"/>
    <n v="875.2"/>
    <n v="152481.57999999999"/>
    <n v="2"/>
  </r>
  <r>
    <n v="1465"/>
    <s v="Basic Sun Preparations"/>
    <n v="2007"/>
    <x v="0"/>
    <n v="102"/>
    <n v="459.42"/>
    <x v="884"/>
    <n v="242.74"/>
    <n v="6"/>
    <n v="457"/>
    <n v="23726"/>
    <x v="2"/>
    <n v="37805"/>
    <n v="245.2"/>
    <n v="37981.440000000002"/>
    <n v="2"/>
  </r>
  <r>
    <n v="1465"/>
    <s v="Basic Sun Preparations"/>
    <n v="2007"/>
    <x v="1"/>
    <n v="74"/>
    <n v="341.82"/>
    <x v="885"/>
    <n v="143.19999999999999"/>
    <n v="6"/>
    <n v="457"/>
    <n v="23726"/>
    <x v="2"/>
    <n v="37805"/>
    <n v="245.2"/>
    <n v="37981.440000000002"/>
    <n v="2"/>
  </r>
  <r>
    <n v="1465"/>
    <s v="Basic Sun Preparations"/>
    <n v="2007"/>
    <x v="2"/>
    <n v="76"/>
    <n v="351.66"/>
    <x v="886"/>
    <n v="186.08"/>
    <n v="6"/>
    <n v="457"/>
    <n v="23726"/>
    <x v="2"/>
    <n v="37805"/>
    <n v="245.2"/>
    <n v="37981.440000000002"/>
    <n v="2"/>
  </r>
  <r>
    <n v="1465"/>
    <s v="Basic Sun Preparations"/>
    <n v="2007"/>
    <x v="3"/>
    <n v="149"/>
    <n v="619.47"/>
    <x v="887"/>
    <n v="264.75"/>
    <n v="6"/>
    <n v="457"/>
    <n v="23726"/>
    <x v="2"/>
    <n v="37805"/>
    <n v="245.2"/>
    <n v="37981.440000000002"/>
    <n v="2"/>
  </r>
  <r>
    <n v="1465"/>
    <s v="Basic Sun Preparations"/>
    <n v="2007"/>
    <x v="4"/>
    <n v="243"/>
    <n v="1031.21"/>
    <x v="888"/>
    <n v="477.46"/>
    <n v="6"/>
    <n v="457"/>
    <n v="23726"/>
    <x v="2"/>
    <n v="37805"/>
    <n v="245.2"/>
    <n v="37981.440000000002"/>
    <n v="2"/>
  </r>
  <r>
    <n v="1465"/>
    <s v="Basic Sun Preparations"/>
    <n v="2007"/>
    <x v="5"/>
    <n v="348"/>
    <n v="1487.72"/>
    <x v="889"/>
    <n v="713.11"/>
    <n v="6"/>
    <n v="457"/>
    <n v="23726"/>
    <x v="2"/>
    <n v="37805"/>
    <n v="245.2"/>
    <n v="37981.440000000002"/>
    <n v="2"/>
  </r>
  <r>
    <n v="1465"/>
    <s v="Basic Sun Preparations"/>
    <n v="2007"/>
    <x v="6"/>
    <n v="216"/>
    <n v="916.48"/>
    <x v="890"/>
    <n v="409.21"/>
    <n v="6"/>
    <n v="457"/>
    <n v="23726"/>
    <x v="2"/>
    <n v="37805"/>
    <n v="245.2"/>
    <n v="37981.440000000002"/>
    <n v="2"/>
  </r>
  <r>
    <n v="1465"/>
    <s v="Basic Sun Preparations"/>
    <n v="2007"/>
    <x v="7"/>
    <n v="205"/>
    <n v="820.81"/>
    <x v="891"/>
    <n v="358.32"/>
    <n v="6"/>
    <n v="457"/>
    <n v="23726"/>
    <x v="2"/>
    <n v="37805"/>
    <n v="245.2"/>
    <n v="37981.440000000002"/>
    <n v="2"/>
  </r>
  <r>
    <n v="1465"/>
    <s v="Basic Sun Preparations"/>
    <n v="2007"/>
    <x v="8"/>
    <n v="206"/>
    <n v="794.24"/>
    <x v="892"/>
    <n v="309.56"/>
    <n v="6"/>
    <n v="457"/>
    <n v="23726"/>
    <x v="2"/>
    <n v="37805"/>
    <n v="245.2"/>
    <n v="37981.440000000002"/>
    <n v="2"/>
  </r>
  <r>
    <n v="1465"/>
    <s v="Basic Sun Preparations"/>
    <n v="2007"/>
    <x v="10"/>
    <n v="800"/>
    <n v="3197.65"/>
    <x v="893"/>
    <n v="1225.3599999999999"/>
    <n v="6"/>
    <n v="457"/>
    <n v="23726"/>
    <x v="2"/>
    <n v="37805"/>
    <n v="245.2"/>
    <n v="37981.440000000002"/>
    <n v="2"/>
  </r>
  <r>
    <n v="1465"/>
    <s v="Basic Sun Preparations"/>
    <n v="2007"/>
    <x v="11"/>
    <n v="626"/>
    <n v="2512.34"/>
    <x v="894"/>
    <n v="1017.15"/>
    <n v="6"/>
    <n v="457"/>
    <n v="23726"/>
    <x v="2"/>
    <n v="37805"/>
    <n v="245.2"/>
    <n v="37981.440000000002"/>
    <n v="2"/>
  </r>
  <r>
    <n v="1465"/>
    <s v="Basic Sun Preparations"/>
    <n v="2007"/>
    <x v="9"/>
    <n v="321"/>
    <n v="1328.41"/>
    <x v="895"/>
    <n v="562.19000000000005"/>
    <n v="6"/>
    <n v="457"/>
    <n v="23726"/>
    <x v="2"/>
    <n v="37805"/>
    <n v="245.2"/>
    <n v="37981.440000000002"/>
    <n v="2"/>
  </r>
  <r>
    <n v="1527"/>
    <s v="Basic Sun Preparations"/>
    <n v="2007"/>
    <x v="0"/>
    <n v="184"/>
    <n v="688"/>
    <x v="896"/>
    <n v="291.64999999999998"/>
    <n v="9"/>
    <n v="710"/>
    <n v="39481"/>
    <x v="2"/>
    <n v="76380"/>
    <n v="420.2"/>
    <n v="61755.3"/>
    <n v="2"/>
  </r>
  <r>
    <n v="1527"/>
    <s v="Basic Sun Preparations"/>
    <n v="2007"/>
    <x v="1"/>
    <n v="147"/>
    <n v="591.82000000000005"/>
    <x v="897"/>
    <n v="286.22000000000003"/>
    <n v="9"/>
    <n v="710"/>
    <n v="39481"/>
    <x v="2"/>
    <n v="76380"/>
    <n v="420.2"/>
    <n v="61755.3"/>
    <n v="2"/>
  </r>
  <r>
    <n v="1527"/>
    <s v="Basic Sun Preparations"/>
    <n v="2007"/>
    <x v="2"/>
    <n v="119"/>
    <n v="428.81"/>
    <x v="898"/>
    <n v="219.38"/>
    <n v="9"/>
    <n v="710"/>
    <n v="39481"/>
    <x v="2"/>
    <n v="76380"/>
    <n v="420.2"/>
    <n v="61755.3"/>
    <n v="2"/>
  </r>
  <r>
    <n v="1527"/>
    <s v="Basic Sun Preparations"/>
    <n v="2007"/>
    <x v="3"/>
    <n v="138"/>
    <n v="658.95"/>
    <x v="899"/>
    <n v="305.51"/>
    <n v="9"/>
    <n v="710"/>
    <n v="39481"/>
    <x v="2"/>
    <n v="76380"/>
    <n v="420.2"/>
    <n v="61755.3"/>
    <n v="2"/>
  </r>
  <r>
    <n v="1527"/>
    <s v="Basic Sun Preparations"/>
    <n v="2007"/>
    <x v="4"/>
    <n v="201"/>
    <n v="847.27"/>
    <x v="900"/>
    <n v="356.76"/>
    <n v="9"/>
    <n v="710"/>
    <n v="39481"/>
    <x v="2"/>
    <n v="76380"/>
    <n v="420.2"/>
    <n v="61755.3"/>
    <n v="2"/>
  </r>
  <r>
    <n v="1527"/>
    <s v="Basic Sun Preparations"/>
    <n v="2007"/>
    <x v="5"/>
    <n v="223"/>
    <n v="921.02"/>
    <x v="901"/>
    <n v="425.98"/>
    <n v="9"/>
    <n v="710"/>
    <n v="39481"/>
    <x v="2"/>
    <n v="76380"/>
    <n v="420.2"/>
    <n v="61755.3"/>
    <n v="2"/>
  </r>
  <r>
    <n v="1527"/>
    <s v="Basic Sun Preparations"/>
    <n v="2007"/>
    <x v="6"/>
    <n v="290"/>
    <n v="1162.45"/>
    <x v="902"/>
    <n v="557.87"/>
    <n v="9"/>
    <n v="710"/>
    <n v="39481"/>
    <x v="2"/>
    <n v="76380"/>
    <n v="420.2"/>
    <n v="61755.3"/>
    <n v="2"/>
  </r>
  <r>
    <n v="1527"/>
    <s v="Basic Sun Preparations"/>
    <n v="2007"/>
    <x v="7"/>
    <n v="248"/>
    <n v="950.47"/>
    <x v="903"/>
    <n v="378.17"/>
    <n v="9"/>
    <n v="710"/>
    <n v="39481"/>
    <x v="2"/>
    <n v="76380"/>
    <n v="420.2"/>
    <n v="61755.3"/>
    <n v="2"/>
  </r>
  <r>
    <n v="1527"/>
    <s v="Basic Sun Preparations"/>
    <n v="2007"/>
    <x v="8"/>
    <n v="745"/>
    <n v="2793.92"/>
    <x v="904"/>
    <n v="1027.57"/>
    <n v="9"/>
    <n v="710"/>
    <n v="39481"/>
    <x v="2"/>
    <n v="76380"/>
    <n v="420.2"/>
    <n v="61755.3"/>
    <n v="2"/>
  </r>
  <r>
    <n v="1527"/>
    <s v="Basic Sun Preparations"/>
    <n v="2007"/>
    <x v="11"/>
    <n v="600"/>
    <n v="2210.13"/>
    <x v="905"/>
    <n v="852.26"/>
    <n v="9"/>
    <n v="710"/>
    <n v="39481"/>
    <x v="2"/>
    <n v="76380"/>
    <n v="420.2"/>
    <n v="61755.3"/>
    <n v="2"/>
  </r>
  <r>
    <n v="1527"/>
    <s v="Basic Sun Preparations"/>
    <n v="2007"/>
    <x v="9"/>
    <n v="315"/>
    <n v="1166.26"/>
    <x v="906"/>
    <n v="511.06"/>
    <n v="9"/>
    <n v="710"/>
    <n v="39481"/>
    <x v="2"/>
    <n v="76380"/>
    <n v="420.2"/>
    <n v="61755.3"/>
    <n v="2"/>
  </r>
  <r>
    <n v="1595"/>
    <s v="Basic Sun Preparations"/>
    <n v="2007"/>
    <x v="0"/>
    <n v="94"/>
    <n v="450.24"/>
    <x v="907"/>
    <n v="217.32"/>
    <n v="5"/>
    <n v="239"/>
    <n v="16294"/>
    <x v="1"/>
    <n v="111947"/>
    <n v="149"/>
    <n v="26170.26"/>
    <n v="3"/>
  </r>
  <r>
    <n v="1595"/>
    <s v="Basic Sun Preparations"/>
    <n v="2007"/>
    <x v="1"/>
    <n v="109"/>
    <n v="421.07"/>
    <x v="908"/>
    <n v="187.99"/>
    <n v="5"/>
    <n v="239"/>
    <n v="16294"/>
    <x v="1"/>
    <n v="111947"/>
    <n v="149"/>
    <n v="26170.26"/>
    <n v="3"/>
  </r>
  <r>
    <n v="1595"/>
    <s v="Basic Sun Preparations"/>
    <n v="2007"/>
    <x v="2"/>
    <n v="101"/>
    <n v="406.21"/>
    <x v="909"/>
    <n v="150.96"/>
    <n v="5"/>
    <n v="239"/>
    <n v="16294"/>
    <x v="1"/>
    <n v="111947"/>
    <n v="149"/>
    <n v="26170.26"/>
    <n v="3"/>
  </r>
  <r>
    <n v="1595"/>
    <s v="Basic Sun Preparations"/>
    <n v="2007"/>
    <x v="3"/>
    <n v="154"/>
    <n v="638.66999999999996"/>
    <x v="910"/>
    <n v="260.12"/>
    <n v="5"/>
    <n v="239"/>
    <n v="16294"/>
    <x v="1"/>
    <n v="111947"/>
    <n v="149"/>
    <n v="26170.26"/>
    <n v="3"/>
  </r>
  <r>
    <n v="1595"/>
    <s v="Basic Sun Preparations"/>
    <n v="2007"/>
    <x v="4"/>
    <n v="155"/>
    <n v="575.67999999999995"/>
    <x v="911"/>
    <n v="194.47"/>
    <n v="5"/>
    <n v="239"/>
    <n v="16294"/>
    <x v="1"/>
    <n v="111947"/>
    <n v="149"/>
    <n v="26170.26"/>
    <n v="3"/>
  </r>
  <r>
    <n v="1595"/>
    <s v="Basic Sun Preparations"/>
    <n v="2007"/>
    <x v="5"/>
    <n v="259"/>
    <n v="1021.2"/>
    <x v="912"/>
    <n v="344.47"/>
    <n v="5"/>
    <n v="239"/>
    <n v="16294"/>
    <x v="1"/>
    <n v="111947"/>
    <n v="149"/>
    <n v="26170.26"/>
    <n v="3"/>
  </r>
  <r>
    <n v="1595"/>
    <s v="Basic Sun Preparations"/>
    <n v="2007"/>
    <x v="6"/>
    <n v="156"/>
    <n v="573.16999999999996"/>
    <x v="913"/>
    <n v="239.19"/>
    <n v="5"/>
    <n v="239"/>
    <n v="16294"/>
    <x v="1"/>
    <n v="111947"/>
    <n v="149"/>
    <n v="26170.26"/>
    <n v="3"/>
  </r>
  <r>
    <n v="1595"/>
    <s v="Basic Sun Preparations"/>
    <n v="2007"/>
    <x v="7"/>
    <n v="260"/>
    <n v="1055.51"/>
    <x v="914"/>
    <n v="444.67"/>
    <n v="5"/>
    <n v="239"/>
    <n v="16294"/>
    <x v="1"/>
    <n v="111947"/>
    <n v="149"/>
    <n v="26170.26"/>
    <n v="3"/>
  </r>
  <r>
    <n v="1595"/>
    <s v="Basic Sun Preparations"/>
    <n v="2007"/>
    <x v="8"/>
    <n v="390"/>
    <n v="1475.82"/>
    <x v="915"/>
    <n v="514.67999999999995"/>
    <n v="5"/>
    <n v="239"/>
    <n v="16294"/>
    <x v="1"/>
    <n v="111947"/>
    <n v="149"/>
    <n v="26170.26"/>
    <n v="3"/>
  </r>
  <r>
    <n v="1595"/>
    <s v="Basic Sun Preparations"/>
    <n v="2007"/>
    <x v="10"/>
    <n v="645"/>
    <n v="2440.16"/>
    <x v="916"/>
    <n v="924.81"/>
    <n v="5"/>
    <n v="239"/>
    <n v="16294"/>
    <x v="1"/>
    <n v="111947"/>
    <n v="149"/>
    <n v="26170.26"/>
    <n v="3"/>
  </r>
  <r>
    <n v="1595"/>
    <s v="Basic Sun Preparations"/>
    <n v="2007"/>
    <x v="11"/>
    <n v="497"/>
    <n v="1931.78"/>
    <x v="917"/>
    <n v="757.55"/>
    <n v="5"/>
    <n v="239"/>
    <n v="16294"/>
    <x v="1"/>
    <n v="111947"/>
    <n v="149"/>
    <n v="26170.26"/>
    <n v="3"/>
  </r>
  <r>
    <n v="1595"/>
    <s v="Basic Sun Preparations"/>
    <n v="2007"/>
    <x v="9"/>
    <n v="347"/>
    <n v="1415.24"/>
    <x v="918"/>
    <n v="474.86"/>
    <n v="5"/>
    <n v="239"/>
    <n v="16294"/>
    <x v="1"/>
    <n v="111947"/>
    <n v="149"/>
    <n v="26170.26"/>
    <n v="3"/>
  </r>
  <r>
    <n v="1624"/>
    <s v="Basic Sun Preparations"/>
    <n v="2007"/>
    <x v="0"/>
    <n v="112"/>
    <n v="552.66999999999996"/>
    <x v="919"/>
    <n v="242.96"/>
    <n v="7"/>
    <n v="605"/>
    <n v="53191"/>
    <x v="2"/>
    <n v="74242"/>
    <n v="267.2"/>
    <n v="95796"/>
    <n v="3"/>
  </r>
  <r>
    <n v="1624"/>
    <s v="Basic Sun Preparations"/>
    <n v="2007"/>
    <x v="1"/>
    <n v="97"/>
    <n v="512.9"/>
    <x v="920"/>
    <n v="218.92"/>
    <n v="7"/>
    <n v="605"/>
    <n v="53191"/>
    <x v="2"/>
    <n v="74242"/>
    <n v="267.2"/>
    <n v="95796"/>
    <n v="3"/>
  </r>
  <r>
    <n v="1624"/>
    <s v="Basic Sun Preparations"/>
    <n v="2007"/>
    <x v="2"/>
    <n v="100"/>
    <n v="534.16"/>
    <x v="921"/>
    <n v="208.76"/>
    <n v="7"/>
    <n v="605"/>
    <n v="53191"/>
    <x v="2"/>
    <n v="74242"/>
    <n v="267.2"/>
    <n v="95796"/>
    <n v="3"/>
  </r>
  <r>
    <n v="1624"/>
    <s v="Basic Sun Preparations"/>
    <n v="2007"/>
    <x v="3"/>
    <n v="133"/>
    <n v="685.78"/>
    <x v="922"/>
    <n v="272.7"/>
    <n v="7"/>
    <n v="605"/>
    <n v="53191"/>
    <x v="2"/>
    <n v="74242"/>
    <n v="267.2"/>
    <n v="95796"/>
    <n v="3"/>
  </r>
  <r>
    <n v="1624"/>
    <s v="Basic Sun Preparations"/>
    <n v="2007"/>
    <x v="4"/>
    <n v="190"/>
    <n v="931.55"/>
    <x v="923"/>
    <n v="356.84"/>
    <n v="7"/>
    <n v="605"/>
    <n v="53191"/>
    <x v="2"/>
    <n v="74242"/>
    <n v="267.2"/>
    <n v="95796"/>
    <n v="3"/>
  </r>
  <r>
    <n v="1624"/>
    <s v="Basic Sun Preparations"/>
    <n v="2007"/>
    <x v="5"/>
    <n v="206"/>
    <n v="1087.9000000000001"/>
    <x v="924"/>
    <n v="395.99"/>
    <n v="7"/>
    <n v="605"/>
    <n v="53191"/>
    <x v="2"/>
    <n v="74242"/>
    <n v="267.2"/>
    <n v="95796"/>
    <n v="3"/>
  </r>
  <r>
    <n v="1624"/>
    <s v="Basic Sun Preparations"/>
    <n v="2007"/>
    <x v="6"/>
    <n v="138"/>
    <n v="679.21"/>
    <x v="925"/>
    <n v="182.22"/>
    <n v="7"/>
    <n v="605"/>
    <n v="53191"/>
    <x v="2"/>
    <n v="74242"/>
    <n v="267.2"/>
    <n v="95796"/>
    <n v="3"/>
  </r>
  <r>
    <n v="1624"/>
    <s v="Basic Sun Preparations"/>
    <n v="2007"/>
    <x v="7"/>
    <n v="171"/>
    <n v="811.76"/>
    <x v="926"/>
    <n v="255.7"/>
    <n v="7"/>
    <n v="605"/>
    <n v="53191"/>
    <x v="2"/>
    <n v="74242"/>
    <n v="267.2"/>
    <n v="95796"/>
    <n v="3"/>
  </r>
  <r>
    <n v="1624"/>
    <s v="Basic Sun Preparations"/>
    <n v="2007"/>
    <x v="8"/>
    <n v="302"/>
    <n v="1311.17"/>
    <x v="927"/>
    <n v="378.3"/>
    <n v="7"/>
    <n v="605"/>
    <n v="53191"/>
    <x v="2"/>
    <n v="74242"/>
    <n v="267.2"/>
    <n v="95796"/>
    <n v="3"/>
  </r>
  <r>
    <n v="1624"/>
    <s v="Basic Sun Preparations"/>
    <n v="2007"/>
    <x v="10"/>
    <n v="791"/>
    <n v="3529.37"/>
    <x v="928"/>
    <n v="1100.05"/>
    <n v="7"/>
    <n v="605"/>
    <n v="53191"/>
    <x v="2"/>
    <n v="74242"/>
    <n v="267.2"/>
    <n v="95796"/>
    <n v="3"/>
  </r>
  <r>
    <n v="1624"/>
    <s v="Basic Sun Preparations"/>
    <n v="2007"/>
    <x v="11"/>
    <n v="737"/>
    <n v="3292.36"/>
    <x v="929"/>
    <n v="1059.9000000000001"/>
    <n v="7"/>
    <n v="605"/>
    <n v="53191"/>
    <x v="2"/>
    <n v="74242"/>
    <n v="267.2"/>
    <n v="95796"/>
    <n v="3"/>
  </r>
  <r>
    <n v="1624"/>
    <s v="Basic Sun Preparations"/>
    <n v="2007"/>
    <x v="9"/>
    <n v="406"/>
    <n v="1662.08"/>
    <x v="930"/>
    <n v="494.31"/>
    <n v="7"/>
    <n v="605"/>
    <n v="53191"/>
    <x v="2"/>
    <n v="74242"/>
    <n v="267.2"/>
    <n v="95796"/>
    <n v="3"/>
  </r>
  <r>
    <n v="2023"/>
    <s v="Basic Sun Preparations"/>
    <n v="2007"/>
    <x v="0"/>
    <n v="116"/>
    <n v="459.15"/>
    <x v="931"/>
    <n v="223.81"/>
    <n v="8"/>
    <n v="462"/>
    <n v="31565"/>
    <x v="2"/>
    <n v="80321"/>
    <n v="273.2"/>
    <n v="46837.5"/>
    <n v="3"/>
  </r>
  <r>
    <n v="2023"/>
    <s v="Basic Sun Preparations"/>
    <n v="2007"/>
    <x v="1"/>
    <n v="151"/>
    <n v="584.59"/>
    <x v="932"/>
    <n v="354.9"/>
    <n v="8"/>
    <n v="462"/>
    <n v="31565"/>
    <x v="2"/>
    <n v="80321"/>
    <n v="273.2"/>
    <n v="46837.5"/>
    <n v="3"/>
  </r>
  <r>
    <n v="2023"/>
    <s v="Basic Sun Preparations"/>
    <n v="2007"/>
    <x v="2"/>
    <n v="84"/>
    <n v="316.47000000000003"/>
    <x v="933"/>
    <n v="170.59"/>
    <n v="8"/>
    <n v="462"/>
    <n v="31565"/>
    <x v="2"/>
    <n v="80321"/>
    <n v="273.2"/>
    <n v="46837.5"/>
    <n v="3"/>
  </r>
  <r>
    <n v="2023"/>
    <s v="Basic Sun Preparations"/>
    <n v="2007"/>
    <x v="3"/>
    <n v="153"/>
    <n v="626.4"/>
    <x v="934"/>
    <n v="348.75"/>
    <n v="8"/>
    <n v="462"/>
    <n v="31565"/>
    <x v="2"/>
    <n v="80321"/>
    <n v="273.2"/>
    <n v="46837.5"/>
    <n v="3"/>
  </r>
  <r>
    <n v="2023"/>
    <s v="Basic Sun Preparations"/>
    <n v="2007"/>
    <x v="4"/>
    <n v="206"/>
    <n v="863.39"/>
    <x v="935"/>
    <n v="426.63"/>
    <n v="8"/>
    <n v="462"/>
    <n v="31565"/>
    <x v="2"/>
    <n v="80321"/>
    <n v="273.2"/>
    <n v="46837.5"/>
    <n v="3"/>
  </r>
  <r>
    <n v="2023"/>
    <s v="Basic Sun Preparations"/>
    <n v="2007"/>
    <x v="5"/>
    <n v="312"/>
    <n v="1362.89"/>
    <x v="936"/>
    <n v="595.05999999999995"/>
    <n v="8"/>
    <n v="462"/>
    <n v="31565"/>
    <x v="2"/>
    <n v="80321"/>
    <n v="273.2"/>
    <n v="46837.5"/>
    <n v="3"/>
  </r>
  <r>
    <n v="2023"/>
    <s v="Basic Sun Preparations"/>
    <n v="2007"/>
    <x v="6"/>
    <n v="206"/>
    <n v="952.33"/>
    <x v="937"/>
    <n v="515.29999999999995"/>
    <n v="8"/>
    <n v="462"/>
    <n v="31565"/>
    <x v="2"/>
    <n v="80321"/>
    <n v="273.2"/>
    <n v="46837.5"/>
    <n v="3"/>
  </r>
  <r>
    <n v="2023"/>
    <s v="Basic Sun Preparations"/>
    <n v="2007"/>
    <x v="7"/>
    <n v="264"/>
    <n v="1105.53"/>
    <x v="938"/>
    <n v="439.26"/>
    <n v="8"/>
    <n v="462"/>
    <n v="31565"/>
    <x v="2"/>
    <n v="80321"/>
    <n v="273.2"/>
    <n v="46837.5"/>
    <n v="3"/>
  </r>
  <r>
    <n v="2023"/>
    <s v="Basic Sun Preparations"/>
    <n v="2007"/>
    <x v="8"/>
    <n v="591"/>
    <n v="2415.09"/>
    <x v="939"/>
    <n v="943.37"/>
    <n v="8"/>
    <n v="462"/>
    <n v="31565"/>
    <x v="2"/>
    <n v="80321"/>
    <n v="273.2"/>
    <n v="46837.5"/>
    <n v="3"/>
  </r>
  <r>
    <n v="2023"/>
    <s v="Basic Sun Preparations"/>
    <n v="2007"/>
    <x v="10"/>
    <n v="809"/>
    <n v="3375.06"/>
    <x v="940"/>
    <n v="1327.21"/>
    <n v="8"/>
    <n v="462"/>
    <n v="31565"/>
    <x v="2"/>
    <n v="80321"/>
    <n v="273.2"/>
    <n v="46837.5"/>
    <n v="3"/>
  </r>
  <r>
    <n v="2023"/>
    <s v="Basic Sun Preparations"/>
    <n v="2007"/>
    <x v="11"/>
    <n v="481"/>
    <n v="1889.42"/>
    <x v="941"/>
    <n v="738.4"/>
    <n v="8"/>
    <n v="462"/>
    <n v="31565"/>
    <x v="2"/>
    <n v="80321"/>
    <n v="273.2"/>
    <n v="46837.5"/>
    <n v="3"/>
  </r>
  <r>
    <n v="2023"/>
    <s v="Basic Sun Preparations"/>
    <n v="2007"/>
    <x v="9"/>
    <n v="338"/>
    <n v="1195.4000000000001"/>
    <x v="942"/>
    <n v="448.51"/>
    <n v="8"/>
    <n v="462"/>
    <n v="31565"/>
    <x v="2"/>
    <n v="80321"/>
    <n v="273.2"/>
    <n v="46837.5"/>
    <n v="3"/>
  </r>
  <r>
    <n v="5009"/>
    <s v="Basic Sun Preparations"/>
    <n v="2007"/>
    <x v="0"/>
    <n v="50"/>
    <n v="191.5"/>
    <x v="943"/>
    <n v="108.01"/>
    <n v="6"/>
    <n v="325"/>
    <n v="12671"/>
    <x v="2"/>
    <n v="24856"/>
    <n v="213.2"/>
    <n v="14427.91"/>
    <n v="2"/>
  </r>
  <r>
    <n v="5009"/>
    <s v="Basic Sun Preparations"/>
    <n v="2007"/>
    <x v="1"/>
    <n v="40"/>
    <n v="165.7"/>
    <x v="944"/>
    <n v="102.41"/>
    <n v="6"/>
    <n v="325"/>
    <n v="12671"/>
    <x v="2"/>
    <n v="24856"/>
    <n v="213.2"/>
    <n v="14427.91"/>
    <n v="2"/>
  </r>
  <r>
    <n v="5009"/>
    <s v="Basic Sun Preparations"/>
    <n v="2007"/>
    <x v="2"/>
    <n v="39"/>
    <n v="148.68"/>
    <x v="945"/>
    <n v="47.87"/>
    <n v="6"/>
    <n v="325"/>
    <n v="12671"/>
    <x v="2"/>
    <n v="24856"/>
    <n v="213.2"/>
    <n v="14427.91"/>
    <n v="2"/>
  </r>
  <r>
    <n v="5009"/>
    <s v="Basic Sun Preparations"/>
    <n v="2007"/>
    <x v="3"/>
    <n v="59"/>
    <n v="265.06"/>
    <x v="946"/>
    <n v="134.44999999999999"/>
    <n v="6"/>
    <n v="325"/>
    <n v="12671"/>
    <x v="2"/>
    <n v="24856"/>
    <n v="213.2"/>
    <n v="14427.91"/>
    <n v="2"/>
  </r>
  <r>
    <n v="5009"/>
    <s v="Basic Sun Preparations"/>
    <n v="2007"/>
    <x v="4"/>
    <n v="66"/>
    <n v="271.08"/>
    <x v="947"/>
    <n v="164.39"/>
    <n v="6"/>
    <n v="325"/>
    <n v="12671"/>
    <x v="2"/>
    <n v="24856"/>
    <n v="213.2"/>
    <n v="14427.91"/>
    <n v="2"/>
  </r>
  <r>
    <n v="5009"/>
    <s v="Basic Sun Preparations"/>
    <n v="2007"/>
    <x v="5"/>
    <n v="104"/>
    <n v="427.98"/>
    <x v="948"/>
    <n v="256.88"/>
    <n v="6"/>
    <n v="325"/>
    <n v="12671"/>
    <x v="2"/>
    <n v="24856"/>
    <n v="213.2"/>
    <n v="14427.91"/>
    <n v="2"/>
  </r>
  <r>
    <n v="5009"/>
    <s v="Basic Sun Preparations"/>
    <n v="2007"/>
    <x v="6"/>
    <n v="75"/>
    <n v="263.45"/>
    <x v="949"/>
    <n v="105.82"/>
    <n v="6"/>
    <n v="325"/>
    <n v="12671"/>
    <x v="2"/>
    <n v="24856"/>
    <n v="213.2"/>
    <n v="14427.91"/>
    <n v="2"/>
  </r>
  <r>
    <n v="5009"/>
    <s v="Basic Sun Preparations"/>
    <n v="2007"/>
    <x v="7"/>
    <n v="82"/>
    <n v="323.8"/>
    <x v="950"/>
    <n v="156.83000000000001"/>
    <n v="6"/>
    <n v="325"/>
    <n v="12671"/>
    <x v="2"/>
    <n v="24856"/>
    <n v="213.2"/>
    <n v="14427.91"/>
    <n v="2"/>
  </r>
  <r>
    <n v="5009"/>
    <s v="Basic Sun Preparations"/>
    <n v="2007"/>
    <x v="8"/>
    <n v="146"/>
    <n v="507.89"/>
    <x v="951"/>
    <n v="199.44"/>
    <n v="6"/>
    <n v="325"/>
    <n v="12671"/>
    <x v="2"/>
    <n v="24856"/>
    <n v="213.2"/>
    <n v="14427.91"/>
    <n v="2"/>
  </r>
  <r>
    <n v="5009"/>
    <s v="Basic Sun Preparations"/>
    <n v="2007"/>
    <x v="10"/>
    <n v="240"/>
    <n v="828.04"/>
    <x v="952"/>
    <n v="338.99"/>
    <n v="6"/>
    <n v="325"/>
    <n v="12671"/>
    <x v="2"/>
    <n v="24856"/>
    <n v="213.2"/>
    <n v="14427.91"/>
    <n v="2"/>
  </r>
  <r>
    <n v="5009"/>
    <s v="Basic Sun Preparations"/>
    <n v="2007"/>
    <x v="11"/>
    <n v="131"/>
    <n v="457.86"/>
    <x v="953"/>
    <n v="125.01"/>
    <n v="6"/>
    <n v="325"/>
    <n v="12671"/>
    <x v="2"/>
    <n v="24856"/>
    <n v="213.2"/>
    <n v="14427.91"/>
    <n v="2"/>
  </r>
  <r>
    <n v="5009"/>
    <s v="Basic Sun Preparations"/>
    <n v="2007"/>
    <x v="9"/>
    <n v="83"/>
    <n v="339.9"/>
    <x v="954"/>
    <n v="156.96"/>
    <n v="6"/>
    <n v="325"/>
    <n v="12671"/>
    <x v="2"/>
    <n v="24856"/>
    <n v="213.2"/>
    <n v="14427.91"/>
    <n v="2"/>
  </r>
  <r>
    <n v="5053"/>
    <s v="Basic Sun Preparations"/>
    <n v="2007"/>
    <x v="0"/>
    <n v="72"/>
    <n v="277.08999999999997"/>
    <x v="955"/>
    <n v="90.78"/>
    <n v="6"/>
    <n v="346"/>
    <n v="21051"/>
    <x v="2"/>
    <n v="63511"/>
    <n v="207.2"/>
    <n v="31485.95"/>
    <n v="3"/>
  </r>
  <r>
    <n v="5053"/>
    <s v="Basic Sun Preparations"/>
    <n v="2007"/>
    <x v="1"/>
    <n v="48"/>
    <n v="235.59"/>
    <x v="956"/>
    <n v="99.66"/>
    <n v="6"/>
    <n v="346"/>
    <n v="21051"/>
    <x v="2"/>
    <n v="63511"/>
    <n v="207.2"/>
    <n v="31485.95"/>
    <n v="3"/>
  </r>
  <r>
    <n v="5053"/>
    <s v="Basic Sun Preparations"/>
    <n v="2007"/>
    <x v="2"/>
    <n v="68"/>
    <n v="302.55"/>
    <x v="957"/>
    <n v="91.29"/>
    <n v="6"/>
    <n v="346"/>
    <n v="21051"/>
    <x v="2"/>
    <n v="63511"/>
    <n v="207.2"/>
    <n v="31485.95"/>
    <n v="3"/>
  </r>
  <r>
    <n v="5053"/>
    <s v="Basic Sun Preparations"/>
    <n v="2007"/>
    <x v="3"/>
    <n v="75"/>
    <n v="326.14"/>
    <x v="958"/>
    <n v="138.74"/>
    <n v="6"/>
    <n v="346"/>
    <n v="21051"/>
    <x v="2"/>
    <n v="63511"/>
    <n v="207.2"/>
    <n v="31485.95"/>
    <n v="3"/>
  </r>
  <r>
    <n v="5053"/>
    <s v="Basic Sun Preparations"/>
    <n v="2007"/>
    <x v="4"/>
    <n v="213"/>
    <n v="837.96"/>
    <x v="959"/>
    <n v="395.22"/>
    <n v="6"/>
    <n v="346"/>
    <n v="21051"/>
    <x v="2"/>
    <n v="63511"/>
    <n v="207.2"/>
    <n v="31485.95"/>
    <n v="3"/>
  </r>
  <r>
    <n v="5053"/>
    <s v="Basic Sun Preparations"/>
    <n v="2007"/>
    <x v="5"/>
    <n v="237"/>
    <n v="1015.83"/>
    <x v="960"/>
    <n v="467.39"/>
    <n v="6"/>
    <n v="346"/>
    <n v="21051"/>
    <x v="2"/>
    <n v="63511"/>
    <n v="207.2"/>
    <n v="31485.95"/>
    <n v="3"/>
  </r>
  <r>
    <n v="5053"/>
    <s v="Basic Sun Preparations"/>
    <n v="2007"/>
    <x v="6"/>
    <n v="145"/>
    <n v="591.09"/>
    <x v="961"/>
    <n v="264.49"/>
    <n v="6"/>
    <n v="346"/>
    <n v="21051"/>
    <x v="2"/>
    <n v="63511"/>
    <n v="207.2"/>
    <n v="31485.95"/>
    <n v="3"/>
  </r>
  <r>
    <n v="5053"/>
    <s v="Basic Sun Preparations"/>
    <n v="2007"/>
    <x v="7"/>
    <n v="169"/>
    <n v="695.75"/>
    <x v="962"/>
    <n v="335.21"/>
    <n v="6"/>
    <n v="346"/>
    <n v="21051"/>
    <x v="2"/>
    <n v="63511"/>
    <n v="207.2"/>
    <n v="31485.95"/>
    <n v="3"/>
  </r>
  <r>
    <n v="5053"/>
    <s v="Basic Sun Preparations"/>
    <n v="2007"/>
    <x v="8"/>
    <n v="259"/>
    <n v="1064.4000000000001"/>
    <x v="963"/>
    <n v="430.77"/>
    <n v="6"/>
    <n v="346"/>
    <n v="21051"/>
    <x v="2"/>
    <n v="63511"/>
    <n v="207.2"/>
    <n v="31485.95"/>
    <n v="3"/>
  </r>
  <r>
    <n v="5053"/>
    <s v="Basic Sun Preparations"/>
    <n v="2007"/>
    <x v="10"/>
    <n v="712"/>
    <n v="2785.93"/>
    <x v="964"/>
    <n v="1000.84"/>
    <n v="6"/>
    <n v="346"/>
    <n v="21051"/>
    <x v="2"/>
    <n v="63511"/>
    <n v="207.2"/>
    <n v="31485.95"/>
    <n v="3"/>
  </r>
  <r>
    <n v="5053"/>
    <s v="Basic Sun Preparations"/>
    <n v="2007"/>
    <x v="11"/>
    <n v="337"/>
    <n v="1300.5"/>
    <x v="965"/>
    <n v="508.98"/>
    <n v="6"/>
    <n v="346"/>
    <n v="21051"/>
    <x v="2"/>
    <n v="63511"/>
    <n v="207.2"/>
    <n v="31485.95"/>
    <n v="3"/>
  </r>
  <r>
    <n v="5053"/>
    <s v="Basic Sun Preparations"/>
    <n v="2007"/>
    <x v="9"/>
    <n v="220"/>
    <n v="890.34"/>
    <x v="966"/>
    <n v="321.98"/>
    <n v="6"/>
    <n v="346"/>
    <n v="21051"/>
    <x v="2"/>
    <n v="63511"/>
    <n v="207.2"/>
    <n v="31485.95"/>
    <n v="3"/>
  </r>
  <r>
    <n v="5060"/>
    <s v="Basic Sun Preparations"/>
    <n v="2007"/>
    <x v="0"/>
    <n v="159"/>
    <n v="686.96"/>
    <x v="967"/>
    <n v="274.57"/>
    <n v="5"/>
    <n v="670"/>
    <n v="45206"/>
    <x v="2"/>
    <n v="2727610"/>
    <n v="319.5"/>
    <n v="85380.72"/>
    <n v="3"/>
  </r>
  <r>
    <n v="5060"/>
    <s v="Basic Sun Preparations"/>
    <n v="2007"/>
    <x v="1"/>
    <n v="138"/>
    <n v="688.39"/>
    <x v="968"/>
    <n v="308.11"/>
    <n v="5"/>
    <n v="670"/>
    <n v="45206"/>
    <x v="2"/>
    <n v="2727610"/>
    <n v="319.5"/>
    <n v="85380.72"/>
    <n v="3"/>
  </r>
  <r>
    <n v="5060"/>
    <s v="Basic Sun Preparations"/>
    <n v="2007"/>
    <x v="2"/>
    <n v="109"/>
    <n v="491.54"/>
    <x v="969"/>
    <n v="220.85"/>
    <n v="5"/>
    <n v="670"/>
    <n v="45206"/>
    <x v="2"/>
    <n v="2727610"/>
    <n v="319.5"/>
    <n v="85380.72"/>
    <n v="3"/>
  </r>
  <r>
    <n v="5060"/>
    <s v="Basic Sun Preparations"/>
    <n v="2007"/>
    <x v="3"/>
    <n v="166"/>
    <n v="712.48"/>
    <x v="970"/>
    <n v="259.25"/>
    <n v="5"/>
    <n v="670"/>
    <n v="45206"/>
    <x v="2"/>
    <n v="2727610"/>
    <n v="319.5"/>
    <n v="85380.72"/>
    <n v="3"/>
  </r>
  <r>
    <n v="5060"/>
    <s v="Basic Sun Preparations"/>
    <n v="2007"/>
    <x v="4"/>
    <n v="158"/>
    <n v="661.73"/>
    <x v="971"/>
    <n v="215.62"/>
    <n v="5"/>
    <n v="670"/>
    <n v="45206"/>
    <x v="2"/>
    <n v="2727610"/>
    <n v="319.5"/>
    <n v="85380.72"/>
    <n v="3"/>
  </r>
  <r>
    <n v="5060"/>
    <s v="Basic Sun Preparations"/>
    <n v="2007"/>
    <x v="5"/>
    <n v="299"/>
    <n v="1288.3499999999999"/>
    <x v="972"/>
    <n v="430.91"/>
    <n v="5"/>
    <n v="670"/>
    <n v="45206"/>
    <x v="2"/>
    <n v="2727610"/>
    <n v="319.5"/>
    <n v="85380.72"/>
    <n v="3"/>
  </r>
  <r>
    <n v="5060"/>
    <s v="Basic Sun Preparations"/>
    <n v="2007"/>
    <x v="6"/>
    <n v="176"/>
    <n v="748.96"/>
    <x v="973"/>
    <n v="287.85000000000002"/>
    <n v="5"/>
    <n v="670"/>
    <n v="45206"/>
    <x v="2"/>
    <n v="2727610"/>
    <n v="319.5"/>
    <n v="85380.72"/>
    <n v="3"/>
  </r>
  <r>
    <n v="5060"/>
    <s v="Basic Sun Preparations"/>
    <n v="2007"/>
    <x v="7"/>
    <n v="276"/>
    <n v="1212.6099999999999"/>
    <x v="974"/>
    <n v="336.07"/>
    <n v="5"/>
    <n v="670"/>
    <n v="45206"/>
    <x v="2"/>
    <n v="2727610"/>
    <n v="319.5"/>
    <n v="85380.72"/>
    <n v="3"/>
  </r>
  <r>
    <n v="5060"/>
    <s v="Basic Sun Preparations"/>
    <n v="2007"/>
    <x v="8"/>
    <n v="258"/>
    <n v="1084.33"/>
    <x v="975"/>
    <n v="316.05"/>
    <n v="5"/>
    <n v="670"/>
    <n v="45206"/>
    <x v="2"/>
    <n v="2727610"/>
    <n v="319.5"/>
    <n v="85380.72"/>
    <n v="3"/>
  </r>
  <r>
    <n v="5060"/>
    <s v="Basic Sun Preparations"/>
    <n v="2007"/>
    <x v="10"/>
    <n v="781"/>
    <n v="3385.39"/>
    <x v="976"/>
    <n v="920.91"/>
    <n v="5"/>
    <n v="670"/>
    <n v="45206"/>
    <x v="2"/>
    <n v="2727610"/>
    <n v="319.5"/>
    <n v="85380.72"/>
    <n v="3"/>
  </r>
  <r>
    <n v="5060"/>
    <s v="Basic Sun Preparations"/>
    <n v="2007"/>
    <x v="11"/>
    <n v="596"/>
    <n v="2574.0100000000002"/>
    <x v="977"/>
    <n v="746.44"/>
    <n v="5"/>
    <n v="670"/>
    <n v="45206"/>
    <x v="2"/>
    <n v="2727610"/>
    <n v="319.5"/>
    <n v="85380.72"/>
    <n v="3"/>
  </r>
  <r>
    <n v="5060"/>
    <s v="Basic Sun Preparations"/>
    <n v="2007"/>
    <x v="9"/>
    <n v="347"/>
    <n v="1444.12"/>
    <x v="978"/>
    <n v="341.83"/>
    <n v="5"/>
    <n v="670"/>
    <n v="45206"/>
    <x v="2"/>
    <n v="2727610"/>
    <n v="319.5"/>
    <n v="85380.72"/>
    <n v="3"/>
  </r>
  <r>
    <n v="6403"/>
    <s v="Basic Sun Preparations"/>
    <n v="2007"/>
    <x v="0"/>
    <n v="243"/>
    <n v="1114.48"/>
    <x v="979"/>
    <n v="528.64"/>
    <n v="17"/>
    <n v="919"/>
    <n v="32153"/>
    <x v="2"/>
    <n v="109998"/>
    <n v="575.20000000000005"/>
    <n v="77255.740000000005"/>
    <n v="2"/>
  </r>
  <r>
    <n v="6403"/>
    <s v="Basic Sun Preparations"/>
    <n v="2007"/>
    <x v="1"/>
    <n v="175"/>
    <n v="733.2"/>
    <x v="980"/>
    <n v="336.82"/>
    <n v="17"/>
    <n v="919"/>
    <n v="32153"/>
    <x v="2"/>
    <n v="109998"/>
    <n v="575.20000000000005"/>
    <n v="77255.740000000005"/>
    <n v="2"/>
  </r>
  <r>
    <n v="6403"/>
    <s v="Basic Sun Preparations"/>
    <n v="2007"/>
    <x v="2"/>
    <n v="236"/>
    <n v="1014.33"/>
    <x v="981"/>
    <n v="448.98"/>
    <n v="17"/>
    <n v="919"/>
    <n v="32153"/>
    <x v="2"/>
    <n v="109998"/>
    <n v="575.20000000000005"/>
    <n v="77255.740000000005"/>
    <n v="2"/>
  </r>
  <r>
    <n v="6403"/>
    <s v="Basic Sun Preparations"/>
    <n v="2007"/>
    <x v="3"/>
    <n v="457"/>
    <n v="2066.87"/>
    <x v="982"/>
    <n v="925.8"/>
    <n v="17"/>
    <n v="919"/>
    <n v="32153"/>
    <x v="2"/>
    <n v="109998"/>
    <n v="575.20000000000005"/>
    <n v="77255.740000000005"/>
    <n v="2"/>
  </r>
  <r>
    <n v="6403"/>
    <s v="Basic Sun Preparations"/>
    <n v="2007"/>
    <x v="4"/>
    <n v="618"/>
    <n v="2706.37"/>
    <x v="983"/>
    <n v="1190.9000000000001"/>
    <n v="17"/>
    <n v="919"/>
    <n v="32153"/>
    <x v="2"/>
    <n v="109998"/>
    <n v="575.20000000000005"/>
    <n v="77255.740000000005"/>
    <n v="2"/>
  </r>
  <r>
    <n v="6403"/>
    <s v="Basic Sun Preparations"/>
    <n v="2007"/>
    <x v="5"/>
    <n v="565"/>
    <n v="2449.52"/>
    <x v="984"/>
    <n v="934.23"/>
    <n v="17"/>
    <n v="919"/>
    <n v="32153"/>
    <x v="2"/>
    <n v="109998"/>
    <n v="575.20000000000005"/>
    <n v="77255.740000000005"/>
    <n v="2"/>
  </r>
  <r>
    <n v="6403"/>
    <s v="Basic Sun Preparations"/>
    <n v="2007"/>
    <x v="6"/>
    <n v="456"/>
    <n v="1974.04"/>
    <x v="985"/>
    <n v="879.7"/>
    <n v="17"/>
    <n v="919"/>
    <n v="32153"/>
    <x v="2"/>
    <n v="109998"/>
    <n v="575.20000000000005"/>
    <n v="77255.740000000005"/>
    <n v="2"/>
  </r>
  <r>
    <n v="6403"/>
    <s v="Basic Sun Preparations"/>
    <n v="2007"/>
    <x v="7"/>
    <n v="444"/>
    <n v="1794.06"/>
    <x v="986"/>
    <n v="755.14"/>
    <n v="17"/>
    <n v="919"/>
    <n v="32153"/>
    <x v="2"/>
    <n v="109998"/>
    <n v="575.20000000000005"/>
    <n v="77255.740000000005"/>
    <n v="2"/>
  </r>
  <r>
    <n v="6403"/>
    <s v="Basic Sun Preparations"/>
    <n v="2007"/>
    <x v="8"/>
    <n v="626"/>
    <n v="2389.25"/>
    <x v="987"/>
    <n v="826.08"/>
    <n v="17"/>
    <n v="919"/>
    <n v="32153"/>
    <x v="2"/>
    <n v="109998"/>
    <n v="575.20000000000005"/>
    <n v="77255.740000000005"/>
    <n v="2"/>
  </r>
  <r>
    <n v="6403"/>
    <s v="Basic Sun Preparations"/>
    <n v="2007"/>
    <x v="9"/>
    <n v="643"/>
    <n v="2418.13"/>
    <x v="988"/>
    <n v="851.67"/>
    <n v="17"/>
    <n v="919"/>
    <n v="32153"/>
    <x v="2"/>
    <n v="109998"/>
    <n v="575.20000000000005"/>
    <n v="77255.740000000005"/>
    <n v="2"/>
  </r>
  <r>
    <n v="6434"/>
    <s v="Basic Sun Preparations"/>
    <n v="2007"/>
    <x v="0"/>
    <n v="133"/>
    <n v="557.27"/>
    <x v="989"/>
    <n v="209.78"/>
    <n v="9"/>
    <n v="775"/>
    <n v="28936"/>
    <x v="2"/>
    <n v="102575"/>
    <n v="479.2"/>
    <n v="66875.44"/>
    <n v="2"/>
  </r>
  <r>
    <n v="6434"/>
    <s v="Basic Sun Preparations"/>
    <n v="2007"/>
    <x v="1"/>
    <n v="111"/>
    <n v="506.21"/>
    <x v="990"/>
    <n v="234.61"/>
    <n v="9"/>
    <n v="775"/>
    <n v="28936"/>
    <x v="2"/>
    <n v="102575"/>
    <n v="479.2"/>
    <n v="66875.44"/>
    <n v="2"/>
  </r>
  <r>
    <n v="6434"/>
    <s v="Basic Sun Preparations"/>
    <n v="2007"/>
    <x v="2"/>
    <n v="126"/>
    <n v="506.88"/>
    <x v="991"/>
    <n v="212.81"/>
    <n v="9"/>
    <n v="775"/>
    <n v="28936"/>
    <x v="2"/>
    <n v="102575"/>
    <n v="479.2"/>
    <n v="66875.44"/>
    <n v="2"/>
  </r>
  <r>
    <n v="6434"/>
    <s v="Basic Sun Preparations"/>
    <n v="2007"/>
    <x v="3"/>
    <n v="207"/>
    <n v="934.8"/>
    <x v="992"/>
    <n v="478.77"/>
    <n v="9"/>
    <n v="775"/>
    <n v="28936"/>
    <x v="2"/>
    <n v="102575"/>
    <n v="479.2"/>
    <n v="66875.44"/>
    <n v="2"/>
  </r>
  <r>
    <n v="6434"/>
    <s v="Basic Sun Preparations"/>
    <n v="2007"/>
    <x v="4"/>
    <n v="422"/>
    <n v="1776.19"/>
    <x v="993"/>
    <n v="780.13"/>
    <n v="9"/>
    <n v="775"/>
    <n v="28936"/>
    <x v="2"/>
    <n v="102575"/>
    <n v="479.2"/>
    <n v="66875.44"/>
    <n v="2"/>
  </r>
  <r>
    <n v="6434"/>
    <s v="Basic Sun Preparations"/>
    <n v="2007"/>
    <x v="5"/>
    <n v="406"/>
    <n v="1677.93"/>
    <x v="994"/>
    <n v="873.52"/>
    <n v="9"/>
    <n v="775"/>
    <n v="28936"/>
    <x v="2"/>
    <n v="102575"/>
    <n v="479.2"/>
    <n v="66875.44"/>
    <n v="2"/>
  </r>
  <r>
    <n v="6434"/>
    <s v="Basic Sun Preparations"/>
    <n v="2007"/>
    <x v="6"/>
    <n v="258"/>
    <n v="986.74"/>
    <x v="995"/>
    <n v="522.71"/>
    <n v="9"/>
    <n v="775"/>
    <n v="28936"/>
    <x v="2"/>
    <n v="102575"/>
    <n v="479.2"/>
    <n v="66875.44"/>
    <n v="2"/>
  </r>
  <r>
    <n v="6434"/>
    <s v="Basic Sun Preparations"/>
    <n v="2007"/>
    <x v="7"/>
    <n v="317"/>
    <n v="1284.77"/>
    <x v="996"/>
    <n v="484.25"/>
    <n v="9"/>
    <n v="775"/>
    <n v="28936"/>
    <x v="2"/>
    <n v="102575"/>
    <n v="479.2"/>
    <n v="66875.44"/>
    <n v="2"/>
  </r>
  <r>
    <n v="6434"/>
    <s v="Basic Sun Preparations"/>
    <n v="2007"/>
    <x v="8"/>
    <n v="532"/>
    <n v="2124.92"/>
    <x v="997"/>
    <n v="939.52"/>
    <n v="9"/>
    <n v="775"/>
    <n v="28936"/>
    <x v="2"/>
    <n v="102575"/>
    <n v="479.2"/>
    <n v="66875.44"/>
    <n v="2"/>
  </r>
  <r>
    <n v="6434"/>
    <s v="Basic Sun Preparations"/>
    <n v="2007"/>
    <x v="11"/>
    <n v="564"/>
    <n v="2190.9299999999998"/>
    <x v="998"/>
    <n v="737.44"/>
    <n v="9"/>
    <n v="775"/>
    <n v="28936"/>
    <x v="2"/>
    <n v="102575"/>
    <n v="479.2"/>
    <n v="66875.44"/>
    <n v="2"/>
  </r>
  <r>
    <n v="6434"/>
    <s v="Basic Sun Preparations"/>
    <n v="2007"/>
    <x v="9"/>
    <n v="261"/>
    <n v="1058.18"/>
    <x v="999"/>
    <n v="432.77"/>
    <n v="9"/>
    <n v="775"/>
    <n v="28936"/>
    <x v="2"/>
    <n v="102575"/>
    <n v="479.2"/>
    <n v="66875.44"/>
    <n v="2"/>
  </r>
  <r>
    <n v="6437"/>
    <s v="Basic Sun Preparations"/>
    <n v="2007"/>
    <x v="0"/>
    <n v="93"/>
    <n v="372.04"/>
    <x v="1000"/>
    <n v="129.62"/>
    <n v="7"/>
    <n v="512"/>
    <n v="14931"/>
    <x v="2"/>
    <n v="115391"/>
    <n v="308"/>
    <n v="30062.98"/>
    <n v="2"/>
  </r>
  <r>
    <n v="6437"/>
    <s v="Basic Sun Preparations"/>
    <n v="2007"/>
    <x v="1"/>
    <n v="78"/>
    <n v="320.95999999999998"/>
    <x v="1001"/>
    <n v="144.74"/>
    <n v="7"/>
    <n v="512"/>
    <n v="14931"/>
    <x v="2"/>
    <n v="115391"/>
    <n v="308"/>
    <n v="30062.98"/>
    <n v="2"/>
  </r>
  <r>
    <n v="6437"/>
    <s v="Basic Sun Preparations"/>
    <n v="2007"/>
    <x v="2"/>
    <n v="94"/>
    <n v="389.61"/>
    <x v="1002"/>
    <n v="203.26"/>
    <n v="7"/>
    <n v="512"/>
    <n v="14931"/>
    <x v="2"/>
    <n v="115391"/>
    <n v="308"/>
    <n v="30062.98"/>
    <n v="2"/>
  </r>
  <r>
    <n v="6437"/>
    <s v="Basic Sun Preparations"/>
    <n v="2007"/>
    <x v="3"/>
    <n v="103"/>
    <n v="371.53"/>
    <x v="1003"/>
    <n v="142.57"/>
    <n v="7"/>
    <n v="512"/>
    <n v="14931"/>
    <x v="2"/>
    <n v="115391"/>
    <n v="308"/>
    <n v="30062.98"/>
    <n v="2"/>
  </r>
  <r>
    <n v="6437"/>
    <s v="Basic Sun Preparations"/>
    <n v="2007"/>
    <x v="4"/>
    <n v="222"/>
    <n v="906.93"/>
    <x v="1004"/>
    <n v="457.53"/>
    <n v="7"/>
    <n v="512"/>
    <n v="14931"/>
    <x v="2"/>
    <n v="115391"/>
    <n v="308"/>
    <n v="30062.98"/>
    <n v="2"/>
  </r>
  <r>
    <n v="6437"/>
    <s v="Basic Sun Preparations"/>
    <n v="2007"/>
    <x v="5"/>
    <n v="193"/>
    <n v="713.71"/>
    <x v="1005"/>
    <n v="290.55"/>
    <n v="7"/>
    <n v="512"/>
    <n v="14931"/>
    <x v="2"/>
    <n v="115391"/>
    <n v="308"/>
    <n v="30062.98"/>
    <n v="2"/>
  </r>
  <r>
    <n v="6437"/>
    <s v="Basic Sun Preparations"/>
    <n v="2007"/>
    <x v="6"/>
    <n v="148"/>
    <n v="567.04999999999995"/>
    <x v="1006"/>
    <n v="303.95"/>
    <n v="7"/>
    <n v="512"/>
    <n v="14931"/>
    <x v="2"/>
    <n v="115391"/>
    <n v="308"/>
    <n v="30062.98"/>
    <n v="2"/>
  </r>
  <r>
    <n v="6437"/>
    <s v="Basic Sun Preparations"/>
    <n v="2007"/>
    <x v="7"/>
    <n v="260"/>
    <n v="1112.3399999999999"/>
    <x v="1007"/>
    <n v="456.61"/>
    <n v="7"/>
    <n v="512"/>
    <n v="14931"/>
    <x v="2"/>
    <n v="115391"/>
    <n v="308"/>
    <n v="30062.98"/>
    <n v="2"/>
  </r>
  <r>
    <n v="6437"/>
    <s v="Basic Sun Preparations"/>
    <n v="2007"/>
    <x v="8"/>
    <n v="222"/>
    <n v="872.11"/>
    <x v="1008"/>
    <n v="412.87"/>
    <n v="7"/>
    <n v="512"/>
    <n v="14931"/>
    <x v="2"/>
    <n v="115391"/>
    <n v="308"/>
    <n v="30062.98"/>
    <n v="2"/>
  </r>
  <r>
    <n v="6437"/>
    <s v="Basic Sun Preparations"/>
    <n v="2007"/>
    <x v="10"/>
    <n v="533"/>
    <n v="1981.49"/>
    <x v="1009"/>
    <n v="769.03"/>
    <n v="7"/>
    <n v="512"/>
    <n v="14931"/>
    <x v="2"/>
    <n v="115391"/>
    <n v="308"/>
    <n v="30062.98"/>
    <n v="2"/>
  </r>
  <r>
    <n v="6437"/>
    <s v="Basic Sun Preparations"/>
    <n v="2007"/>
    <x v="11"/>
    <n v="360"/>
    <n v="1379.51"/>
    <x v="1010"/>
    <n v="443.88"/>
    <n v="7"/>
    <n v="512"/>
    <n v="14931"/>
    <x v="2"/>
    <n v="115391"/>
    <n v="308"/>
    <n v="30062.98"/>
    <n v="2"/>
  </r>
  <r>
    <n v="6437"/>
    <s v="Basic Sun Preparations"/>
    <n v="2007"/>
    <x v="9"/>
    <n v="207"/>
    <n v="791.11"/>
    <x v="1011"/>
    <n v="272.08999999999997"/>
    <n v="7"/>
    <n v="512"/>
    <n v="14931"/>
    <x v="2"/>
    <n v="115391"/>
    <n v="308"/>
    <n v="30062.98"/>
    <n v="2"/>
  </r>
  <r>
    <n v="6439"/>
    <s v="Basic Sun Preparations"/>
    <n v="2007"/>
    <x v="0"/>
    <n v="264"/>
    <n v="1117.8399999999999"/>
    <x v="1012"/>
    <n v="641.41"/>
    <n v="12"/>
    <n v="853"/>
    <n v="28415"/>
    <x v="2"/>
    <n v="301652"/>
    <n v="495.2"/>
    <n v="63703.95"/>
    <n v="2"/>
  </r>
  <r>
    <n v="6439"/>
    <s v="Basic Sun Preparations"/>
    <n v="2007"/>
    <x v="1"/>
    <n v="272"/>
    <n v="1094.79"/>
    <x v="1013"/>
    <n v="568.67999999999995"/>
    <n v="12"/>
    <n v="853"/>
    <n v="28415"/>
    <x v="2"/>
    <n v="301652"/>
    <n v="495.2"/>
    <n v="63703.95"/>
    <n v="2"/>
  </r>
  <r>
    <n v="6439"/>
    <s v="Basic Sun Preparations"/>
    <n v="2007"/>
    <x v="2"/>
    <n v="208"/>
    <n v="842.8"/>
    <x v="1014"/>
    <n v="444.09"/>
    <n v="12"/>
    <n v="853"/>
    <n v="28415"/>
    <x v="2"/>
    <n v="301652"/>
    <n v="495.2"/>
    <n v="63703.95"/>
    <n v="2"/>
  </r>
  <r>
    <n v="6439"/>
    <s v="Basic Sun Preparations"/>
    <n v="2007"/>
    <x v="3"/>
    <n v="251"/>
    <n v="1043.0899999999999"/>
    <x v="1015"/>
    <n v="549.16999999999996"/>
    <n v="12"/>
    <n v="853"/>
    <n v="28415"/>
    <x v="2"/>
    <n v="301652"/>
    <n v="495.2"/>
    <n v="63703.95"/>
    <n v="2"/>
  </r>
  <r>
    <n v="6439"/>
    <s v="Basic Sun Preparations"/>
    <n v="2007"/>
    <x v="4"/>
    <n v="475"/>
    <n v="1907.39"/>
    <x v="1016"/>
    <n v="952.66"/>
    <n v="12"/>
    <n v="853"/>
    <n v="28415"/>
    <x v="2"/>
    <n v="301652"/>
    <n v="495.2"/>
    <n v="63703.95"/>
    <n v="2"/>
  </r>
  <r>
    <n v="6439"/>
    <s v="Basic Sun Preparations"/>
    <n v="2007"/>
    <x v="5"/>
    <n v="541"/>
    <n v="2072.16"/>
    <x v="1017"/>
    <n v="869.58"/>
    <n v="12"/>
    <n v="853"/>
    <n v="28415"/>
    <x v="2"/>
    <n v="301652"/>
    <n v="495.2"/>
    <n v="63703.95"/>
    <n v="2"/>
  </r>
  <r>
    <n v="6439"/>
    <s v="Basic Sun Preparations"/>
    <n v="2007"/>
    <x v="6"/>
    <n v="386"/>
    <n v="1492.7"/>
    <x v="1018"/>
    <n v="738.59"/>
    <n v="12"/>
    <n v="853"/>
    <n v="28415"/>
    <x v="2"/>
    <n v="301652"/>
    <n v="495.2"/>
    <n v="63703.95"/>
    <n v="2"/>
  </r>
  <r>
    <n v="6439"/>
    <s v="Basic Sun Preparations"/>
    <n v="2007"/>
    <x v="7"/>
    <n v="454"/>
    <n v="1827.18"/>
    <x v="1019"/>
    <n v="784.05"/>
    <n v="12"/>
    <n v="853"/>
    <n v="28415"/>
    <x v="2"/>
    <n v="301652"/>
    <n v="495.2"/>
    <n v="63703.95"/>
    <n v="2"/>
  </r>
  <r>
    <n v="6439"/>
    <s v="Basic Sun Preparations"/>
    <n v="2007"/>
    <x v="8"/>
    <n v="832"/>
    <n v="3223.48"/>
    <x v="1020"/>
    <n v="1242.69"/>
    <n v="12"/>
    <n v="853"/>
    <n v="28415"/>
    <x v="2"/>
    <n v="301652"/>
    <n v="495.2"/>
    <n v="63703.95"/>
    <n v="2"/>
  </r>
  <r>
    <n v="6439"/>
    <s v="Basic Sun Preparations"/>
    <n v="2007"/>
    <x v="11"/>
    <n v="807"/>
    <n v="3235.69"/>
    <x v="1021"/>
    <n v="1124.46"/>
    <n v="12"/>
    <n v="853"/>
    <n v="28415"/>
    <x v="2"/>
    <n v="301652"/>
    <n v="495.2"/>
    <n v="63703.95"/>
    <n v="2"/>
  </r>
  <r>
    <n v="6439"/>
    <s v="Basic Sun Preparations"/>
    <n v="2007"/>
    <x v="9"/>
    <n v="581"/>
    <n v="2127.58"/>
    <x v="1022"/>
    <n v="726.42"/>
    <n v="12"/>
    <n v="853"/>
    <n v="28415"/>
    <x v="2"/>
    <n v="301652"/>
    <n v="495.2"/>
    <n v="63703.95"/>
    <n v="2"/>
  </r>
  <r>
    <n v="6444"/>
    <s v="Basic Sun Preparations"/>
    <n v="2007"/>
    <x v="0"/>
    <n v="403"/>
    <n v="1739.03"/>
    <x v="1023"/>
    <n v="822.18"/>
    <n v="12"/>
    <n v="884"/>
    <n v="30128"/>
    <x v="2"/>
    <n v="233722"/>
    <n v="604.20000000000005"/>
    <n v="74815.429999999993"/>
    <n v="2"/>
  </r>
  <r>
    <n v="6444"/>
    <s v="Basic Sun Preparations"/>
    <n v="2007"/>
    <x v="1"/>
    <n v="368"/>
    <n v="1532.12"/>
    <x v="1024"/>
    <n v="677.17"/>
    <n v="12"/>
    <n v="884"/>
    <n v="30128"/>
    <x v="2"/>
    <n v="233722"/>
    <n v="604.20000000000005"/>
    <n v="74815.429999999993"/>
    <n v="2"/>
  </r>
  <r>
    <n v="6444"/>
    <s v="Basic Sun Preparations"/>
    <n v="2007"/>
    <x v="2"/>
    <n v="262"/>
    <n v="1162.06"/>
    <x v="1025"/>
    <n v="519.42999999999995"/>
    <n v="12"/>
    <n v="884"/>
    <n v="30128"/>
    <x v="2"/>
    <n v="233722"/>
    <n v="604.20000000000005"/>
    <n v="74815.429999999993"/>
    <n v="2"/>
  </r>
  <r>
    <n v="6444"/>
    <s v="Basic Sun Preparations"/>
    <n v="2007"/>
    <x v="3"/>
    <n v="464"/>
    <n v="1948.51"/>
    <x v="1026"/>
    <n v="840.66"/>
    <n v="12"/>
    <n v="884"/>
    <n v="30128"/>
    <x v="2"/>
    <n v="233722"/>
    <n v="604.20000000000005"/>
    <n v="74815.429999999993"/>
    <n v="2"/>
  </r>
  <r>
    <n v="6444"/>
    <s v="Basic Sun Preparations"/>
    <n v="2007"/>
    <x v="4"/>
    <n v="619"/>
    <n v="2616.94"/>
    <x v="1027"/>
    <n v="1087.18"/>
    <n v="12"/>
    <n v="884"/>
    <n v="30128"/>
    <x v="2"/>
    <n v="233722"/>
    <n v="604.20000000000005"/>
    <n v="74815.429999999993"/>
    <n v="2"/>
  </r>
  <r>
    <n v="6444"/>
    <s v="Basic Sun Preparations"/>
    <n v="2007"/>
    <x v="6"/>
    <n v="556"/>
    <n v="2220.73"/>
    <x v="1028"/>
    <n v="1010.51"/>
    <n v="12"/>
    <n v="884"/>
    <n v="30128"/>
    <x v="2"/>
    <n v="233722"/>
    <n v="604.20000000000005"/>
    <n v="74815.429999999993"/>
    <n v="2"/>
  </r>
  <r>
    <n v="6444"/>
    <s v="Basic Sun Preparations"/>
    <n v="2007"/>
    <x v="7"/>
    <n v="718"/>
    <n v="2945.14"/>
    <x v="1029"/>
    <n v="1154.6199999999999"/>
    <n v="12"/>
    <n v="884"/>
    <n v="30128"/>
    <x v="2"/>
    <n v="233722"/>
    <n v="604.20000000000005"/>
    <n v="74815.429999999993"/>
    <n v="2"/>
  </r>
  <r>
    <n v="6444"/>
    <s v="Basic Sun Preparations"/>
    <n v="2007"/>
    <x v="8"/>
    <n v="797"/>
    <n v="3224.96"/>
    <x v="1030"/>
    <n v="1164.9100000000001"/>
    <n v="12"/>
    <n v="884"/>
    <n v="30128"/>
    <x v="2"/>
    <n v="233722"/>
    <n v="604.20000000000005"/>
    <n v="74815.429999999993"/>
    <n v="2"/>
  </r>
  <r>
    <n v="6444"/>
    <s v="Basic Sun Preparations"/>
    <n v="2007"/>
    <x v="9"/>
    <n v="744"/>
    <n v="2778.8"/>
    <x v="1031"/>
    <n v="846.65"/>
    <n v="12"/>
    <n v="884"/>
    <n v="30128"/>
    <x v="2"/>
    <n v="233722"/>
    <n v="604.20000000000005"/>
    <n v="74815.429999999993"/>
    <n v="2"/>
  </r>
  <r>
    <n v="6464"/>
    <s v="Basic Sun Preparations"/>
    <n v="2007"/>
    <x v="0"/>
    <n v="385"/>
    <n v="1565.75"/>
    <x v="1032"/>
    <n v="767.52"/>
    <n v="15"/>
    <n v="1000"/>
    <n v="42307"/>
    <x v="2"/>
    <n v="268449"/>
    <n v="579.20000000000005"/>
    <n v="114762.76"/>
    <n v="3"/>
  </r>
  <r>
    <n v="6464"/>
    <s v="Basic Sun Preparations"/>
    <n v="2007"/>
    <x v="1"/>
    <n v="351"/>
    <n v="1551.24"/>
    <x v="1033"/>
    <n v="728.77"/>
    <n v="15"/>
    <n v="1000"/>
    <n v="42307"/>
    <x v="2"/>
    <n v="268449"/>
    <n v="579.20000000000005"/>
    <n v="114762.76"/>
    <n v="3"/>
  </r>
  <r>
    <n v="6464"/>
    <s v="Basic Sun Preparations"/>
    <n v="2007"/>
    <x v="2"/>
    <n v="404"/>
    <n v="1750.43"/>
    <x v="1034"/>
    <n v="900.65"/>
    <n v="15"/>
    <n v="1000"/>
    <n v="42307"/>
    <x v="2"/>
    <n v="268449"/>
    <n v="579.20000000000005"/>
    <n v="114762.76"/>
    <n v="3"/>
  </r>
  <r>
    <n v="6464"/>
    <s v="Basic Sun Preparations"/>
    <n v="2007"/>
    <x v="3"/>
    <n v="544"/>
    <n v="2408.3200000000002"/>
    <x v="1035"/>
    <n v="1170.97"/>
    <n v="15"/>
    <n v="1000"/>
    <n v="42307"/>
    <x v="2"/>
    <n v="268449"/>
    <n v="579.20000000000005"/>
    <n v="114762.76"/>
    <n v="3"/>
  </r>
  <r>
    <n v="6464"/>
    <s v="Basic Sun Preparations"/>
    <n v="2007"/>
    <x v="7"/>
    <n v="710"/>
    <n v="2927.64"/>
    <x v="1036"/>
    <n v="1314.15"/>
    <n v="15"/>
    <n v="1000"/>
    <n v="42307"/>
    <x v="2"/>
    <n v="268449"/>
    <n v="579.20000000000005"/>
    <n v="114762.76"/>
    <n v="3"/>
  </r>
  <r>
    <n v="6464"/>
    <s v="Basic Sun Preparations"/>
    <n v="2007"/>
    <x v="9"/>
    <n v="710"/>
    <n v="2772.99"/>
    <x v="1037"/>
    <n v="1040.0899999999999"/>
    <n v="15"/>
    <n v="1000"/>
    <n v="42307"/>
    <x v="2"/>
    <n v="268449"/>
    <n v="579.20000000000005"/>
    <n v="114762.76"/>
    <n v="3"/>
  </r>
  <r>
    <n v="6467"/>
    <s v="Basic Sun Preparations"/>
    <n v="2007"/>
    <x v="0"/>
    <n v="46"/>
    <n v="177.22"/>
    <x v="413"/>
    <n v="91.57"/>
    <n v="12"/>
    <n v="805"/>
    <n v="16276"/>
    <x v="2"/>
    <n v="62100"/>
    <n v="487.2"/>
    <n v="36238.04"/>
    <n v="2"/>
  </r>
  <r>
    <n v="6467"/>
    <s v="Basic Sun Preparations"/>
    <n v="2007"/>
    <x v="1"/>
    <n v="58"/>
    <n v="189.15"/>
    <x v="1038"/>
    <n v="101.01"/>
    <n v="12"/>
    <n v="805"/>
    <n v="16276"/>
    <x v="2"/>
    <n v="62100"/>
    <n v="487.2"/>
    <n v="36238.04"/>
    <n v="2"/>
  </r>
  <r>
    <n v="6467"/>
    <s v="Basic Sun Preparations"/>
    <n v="2007"/>
    <x v="2"/>
    <n v="58"/>
    <n v="241.61"/>
    <x v="1039"/>
    <n v="127.13"/>
    <n v="12"/>
    <n v="805"/>
    <n v="16276"/>
    <x v="2"/>
    <n v="62100"/>
    <n v="487.2"/>
    <n v="36238.04"/>
    <n v="2"/>
  </r>
  <r>
    <n v="6467"/>
    <s v="Basic Sun Preparations"/>
    <n v="2007"/>
    <x v="3"/>
    <n v="64"/>
    <n v="269.95"/>
    <x v="1040"/>
    <n v="132.93"/>
    <n v="12"/>
    <n v="805"/>
    <n v="16276"/>
    <x v="2"/>
    <n v="62100"/>
    <n v="487.2"/>
    <n v="36238.04"/>
    <n v="2"/>
  </r>
  <r>
    <n v="6467"/>
    <s v="Basic Sun Preparations"/>
    <n v="2007"/>
    <x v="4"/>
    <n v="145"/>
    <n v="636.74"/>
    <x v="1041"/>
    <n v="323.87"/>
    <n v="12"/>
    <n v="805"/>
    <n v="16276"/>
    <x v="2"/>
    <n v="62100"/>
    <n v="487.2"/>
    <n v="36238.04"/>
    <n v="2"/>
  </r>
  <r>
    <n v="6467"/>
    <s v="Basic Sun Preparations"/>
    <n v="2007"/>
    <x v="5"/>
    <n v="156"/>
    <n v="680.02"/>
    <x v="1042"/>
    <n v="331.77"/>
    <n v="12"/>
    <n v="805"/>
    <n v="16276"/>
    <x v="2"/>
    <n v="62100"/>
    <n v="487.2"/>
    <n v="36238.04"/>
    <n v="2"/>
  </r>
  <r>
    <n v="6467"/>
    <s v="Basic Sun Preparations"/>
    <n v="2007"/>
    <x v="6"/>
    <n v="107"/>
    <n v="457.06"/>
    <x v="1043"/>
    <n v="216.86"/>
    <n v="12"/>
    <n v="805"/>
    <n v="16276"/>
    <x v="2"/>
    <n v="62100"/>
    <n v="487.2"/>
    <n v="36238.04"/>
    <n v="2"/>
  </r>
  <r>
    <n v="6467"/>
    <s v="Basic Sun Preparations"/>
    <n v="2007"/>
    <x v="7"/>
    <n v="78"/>
    <n v="349.73"/>
    <x v="1044"/>
    <n v="134.09"/>
    <n v="12"/>
    <n v="805"/>
    <n v="16276"/>
    <x v="2"/>
    <n v="62100"/>
    <n v="487.2"/>
    <n v="36238.04"/>
    <n v="2"/>
  </r>
  <r>
    <n v="6467"/>
    <s v="Basic Sun Preparations"/>
    <n v="2007"/>
    <x v="8"/>
    <n v="133"/>
    <n v="551.99"/>
    <x v="1045"/>
    <n v="250.7"/>
    <n v="12"/>
    <n v="805"/>
    <n v="16276"/>
    <x v="2"/>
    <n v="62100"/>
    <n v="487.2"/>
    <n v="36238.04"/>
    <n v="2"/>
  </r>
  <r>
    <n v="6467"/>
    <s v="Basic Sun Preparations"/>
    <n v="2007"/>
    <x v="10"/>
    <n v="481"/>
    <n v="1893.86"/>
    <x v="1046"/>
    <n v="770.21"/>
    <n v="12"/>
    <n v="805"/>
    <n v="16276"/>
    <x v="2"/>
    <n v="62100"/>
    <n v="487.2"/>
    <n v="36238.04"/>
    <n v="2"/>
  </r>
  <r>
    <n v="6467"/>
    <s v="Basic Sun Preparations"/>
    <n v="2007"/>
    <x v="11"/>
    <n v="325"/>
    <n v="1235.8499999999999"/>
    <x v="1047"/>
    <n v="473.72"/>
    <n v="12"/>
    <n v="805"/>
    <n v="16276"/>
    <x v="2"/>
    <n v="62100"/>
    <n v="487.2"/>
    <n v="36238.04"/>
    <n v="2"/>
  </r>
  <r>
    <n v="6467"/>
    <s v="Basic Sun Preparations"/>
    <n v="2007"/>
    <x v="9"/>
    <n v="208"/>
    <n v="775.77"/>
    <x v="1048"/>
    <n v="308.2"/>
    <n v="12"/>
    <n v="805"/>
    <n v="16276"/>
    <x v="2"/>
    <n v="62100"/>
    <n v="487.2"/>
    <n v="36238.04"/>
    <n v="2"/>
  </r>
  <r>
    <n v="6476"/>
    <s v="Basic Sun Preparations"/>
    <n v="2007"/>
    <x v="0"/>
    <n v="156"/>
    <n v="612.53"/>
    <x v="1049"/>
    <n v="283.67"/>
    <n v="17"/>
    <n v="1000"/>
    <n v="22006"/>
    <x v="2"/>
    <n v="134958"/>
    <n v="584.20000000000005"/>
    <n v="52450.28"/>
    <n v="2"/>
  </r>
  <r>
    <n v="6476"/>
    <s v="Basic Sun Preparations"/>
    <n v="2007"/>
    <x v="1"/>
    <n v="187"/>
    <n v="708.68"/>
    <x v="1050"/>
    <n v="339.43"/>
    <n v="17"/>
    <n v="1000"/>
    <n v="22006"/>
    <x v="2"/>
    <n v="134958"/>
    <n v="584.20000000000005"/>
    <n v="52450.28"/>
    <n v="2"/>
  </r>
  <r>
    <n v="6476"/>
    <s v="Basic Sun Preparations"/>
    <n v="2007"/>
    <x v="2"/>
    <n v="157"/>
    <n v="614.38"/>
    <x v="1051"/>
    <n v="259.83999999999997"/>
    <n v="17"/>
    <n v="1000"/>
    <n v="22006"/>
    <x v="2"/>
    <n v="134958"/>
    <n v="584.20000000000005"/>
    <n v="52450.28"/>
    <n v="2"/>
  </r>
  <r>
    <n v="6476"/>
    <s v="Basic Sun Preparations"/>
    <n v="2007"/>
    <x v="3"/>
    <n v="193"/>
    <n v="825.63"/>
    <x v="1052"/>
    <n v="421.52"/>
    <n v="17"/>
    <n v="1000"/>
    <n v="22006"/>
    <x v="2"/>
    <n v="134958"/>
    <n v="584.20000000000005"/>
    <n v="52450.28"/>
    <n v="2"/>
  </r>
  <r>
    <n v="6476"/>
    <s v="Basic Sun Preparations"/>
    <n v="2007"/>
    <x v="4"/>
    <n v="265"/>
    <n v="1155.6400000000001"/>
    <x v="1053"/>
    <n v="540.4"/>
    <n v="17"/>
    <n v="1000"/>
    <n v="22006"/>
    <x v="2"/>
    <n v="134958"/>
    <n v="584.20000000000005"/>
    <n v="52450.28"/>
    <n v="2"/>
  </r>
  <r>
    <n v="6476"/>
    <s v="Basic Sun Preparations"/>
    <n v="2007"/>
    <x v="5"/>
    <n v="346"/>
    <n v="1373.93"/>
    <x v="1054"/>
    <n v="597.97"/>
    <n v="17"/>
    <n v="1000"/>
    <n v="22006"/>
    <x v="2"/>
    <n v="134958"/>
    <n v="584.20000000000005"/>
    <n v="52450.28"/>
    <n v="2"/>
  </r>
  <r>
    <n v="6476"/>
    <s v="Basic Sun Preparations"/>
    <n v="2007"/>
    <x v="6"/>
    <n v="281"/>
    <n v="1187.32"/>
    <x v="1055"/>
    <n v="623.42999999999995"/>
    <n v="17"/>
    <n v="1000"/>
    <n v="22006"/>
    <x v="2"/>
    <n v="134958"/>
    <n v="584.20000000000005"/>
    <n v="52450.28"/>
    <n v="2"/>
  </r>
  <r>
    <n v="6476"/>
    <s v="Basic Sun Preparations"/>
    <n v="2007"/>
    <x v="7"/>
    <n v="271"/>
    <n v="1071.94"/>
    <x v="1056"/>
    <n v="507.2"/>
    <n v="17"/>
    <n v="1000"/>
    <n v="22006"/>
    <x v="2"/>
    <n v="134958"/>
    <n v="584.20000000000005"/>
    <n v="52450.28"/>
    <n v="2"/>
  </r>
  <r>
    <n v="6476"/>
    <s v="Basic Sun Preparations"/>
    <n v="2007"/>
    <x v="8"/>
    <n v="575"/>
    <n v="2137.89"/>
    <x v="1057"/>
    <n v="913.18"/>
    <n v="17"/>
    <n v="1000"/>
    <n v="22006"/>
    <x v="2"/>
    <n v="134958"/>
    <n v="584.20000000000005"/>
    <n v="52450.28"/>
    <n v="2"/>
  </r>
  <r>
    <n v="6476"/>
    <s v="Basic Sun Preparations"/>
    <n v="2007"/>
    <x v="11"/>
    <n v="519"/>
    <n v="1940.51"/>
    <x v="1058"/>
    <n v="924.02"/>
    <n v="17"/>
    <n v="1000"/>
    <n v="22006"/>
    <x v="2"/>
    <n v="134958"/>
    <n v="584.20000000000005"/>
    <n v="52450.28"/>
    <n v="2"/>
  </r>
  <r>
    <n v="6476"/>
    <s v="Basic Sun Preparations"/>
    <n v="2007"/>
    <x v="9"/>
    <n v="325"/>
    <n v="1236.3800000000001"/>
    <x v="1059"/>
    <n v="633.66"/>
    <n v="17"/>
    <n v="1000"/>
    <n v="22006"/>
    <x v="2"/>
    <n v="134958"/>
    <n v="584.20000000000005"/>
    <n v="52450.28"/>
    <n v="2"/>
  </r>
  <r>
    <n v="6485"/>
    <s v="Basic Sun Preparations"/>
    <n v="2007"/>
    <x v="0"/>
    <n v="199"/>
    <n v="935.1"/>
    <x v="1060"/>
    <n v="307.29000000000002"/>
    <n v="16"/>
    <n v="785"/>
    <n v="18329"/>
    <x v="2"/>
    <n v="124512"/>
    <n v="446"/>
    <n v="46173.02"/>
    <n v="2"/>
  </r>
  <r>
    <n v="6485"/>
    <s v="Basic Sun Preparations"/>
    <n v="2007"/>
    <x v="1"/>
    <n v="182"/>
    <n v="760.92"/>
    <x v="1061"/>
    <n v="273.37"/>
    <n v="16"/>
    <n v="785"/>
    <n v="18329"/>
    <x v="2"/>
    <n v="124512"/>
    <n v="446"/>
    <n v="46173.02"/>
    <n v="2"/>
  </r>
  <r>
    <n v="6485"/>
    <s v="Basic Sun Preparations"/>
    <n v="2007"/>
    <x v="2"/>
    <n v="203"/>
    <n v="1076.75"/>
    <x v="1062"/>
    <n v="509.8"/>
    <n v="16"/>
    <n v="785"/>
    <n v="18329"/>
    <x v="2"/>
    <n v="124512"/>
    <n v="446"/>
    <n v="46173.02"/>
    <n v="2"/>
  </r>
  <r>
    <n v="6485"/>
    <s v="Basic Sun Preparations"/>
    <n v="2007"/>
    <x v="3"/>
    <n v="131"/>
    <n v="633.15"/>
    <x v="1063"/>
    <n v="212.37"/>
    <n v="16"/>
    <n v="785"/>
    <n v="18329"/>
    <x v="2"/>
    <n v="124512"/>
    <n v="446"/>
    <n v="46173.02"/>
    <n v="2"/>
  </r>
  <r>
    <n v="6485"/>
    <s v="Basic Sun Preparations"/>
    <n v="2007"/>
    <x v="4"/>
    <n v="225"/>
    <n v="1119.2"/>
    <x v="1064"/>
    <n v="436.06"/>
    <n v="16"/>
    <n v="785"/>
    <n v="18329"/>
    <x v="2"/>
    <n v="124512"/>
    <n v="446"/>
    <n v="46173.02"/>
    <n v="2"/>
  </r>
  <r>
    <n v="6485"/>
    <s v="Basic Sun Preparations"/>
    <n v="2007"/>
    <x v="5"/>
    <n v="270"/>
    <n v="1245.72"/>
    <x v="1065"/>
    <n v="515.38"/>
    <n v="16"/>
    <n v="785"/>
    <n v="18329"/>
    <x v="2"/>
    <n v="124512"/>
    <n v="446"/>
    <n v="46173.02"/>
    <n v="2"/>
  </r>
  <r>
    <n v="6485"/>
    <s v="Basic Sun Preparations"/>
    <n v="2007"/>
    <x v="6"/>
    <n v="205"/>
    <n v="912.3"/>
    <x v="1066"/>
    <n v="373.43"/>
    <n v="16"/>
    <n v="785"/>
    <n v="18329"/>
    <x v="2"/>
    <n v="124512"/>
    <n v="446"/>
    <n v="46173.02"/>
    <n v="2"/>
  </r>
  <r>
    <n v="6485"/>
    <s v="Basic Sun Preparations"/>
    <n v="2007"/>
    <x v="7"/>
    <n v="249"/>
    <n v="1060.05"/>
    <x v="1067"/>
    <n v="432.46"/>
    <n v="16"/>
    <n v="785"/>
    <n v="18329"/>
    <x v="2"/>
    <n v="124512"/>
    <n v="446"/>
    <n v="46173.02"/>
    <n v="2"/>
  </r>
  <r>
    <n v="6485"/>
    <s v="Basic Sun Preparations"/>
    <n v="2007"/>
    <x v="8"/>
    <n v="355"/>
    <n v="1439.31"/>
    <x v="1068"/>
    <n v="492.56"/>
    <n v="16"/>
    <n v="785"/>
    <n v="18329"/>
    <x v="2"/>
    <n v="124512"/>
    <n v="446"/>
    <n v="46173.02"/>
    <n v="2"/>
  </r>
  <r>
    <n v="6485"/>
    <s v="Basic Sun Preparations"/>
    <n v="2007"/>
    <x v="10"/>
    <n v="796"/>
    <n v="3367.2"/>
    <x v="1069"/>
    <n v="1077.95"/>
    <n v="16"/>
    <n v="785"/>
    <n v="18329"/>
    <x v="2"/>
    <n v="124512"/>
    <n v="446"/>
    <n v="46173.02"/>
    <n v="2"/>
  </r>
  <r>
    <n v="6485"/>
    <s v="Basic Sun Preparations"/>
    <n v="2007"/>
    <x v="11"/>
    <n v="601"/>
    <n v="2461.1799999999998"/>
    <x v="1070"/>
    <n v="804.12"/>
    <n v="16"/>
    <n v="785"/>
    <n v="18329"/>
    <x v="2"/>
    <n v="124512"/>
    <n v="446"/>
    <n v="46173.02"/>
    <n v="2"/>
  </r>
  <r>
    <n v="6485"/>
    <s v="Basic Sun Preparations"/>
    <n v="2007"/>
    <x v="9"/>
    <n v="385"/>
    <n v="1578.22"/>
    <x v="1071"/>
    <n v="495.13"/>
    <n v="16"/>
    <n v="785"/>
    <n v="18329"/>
    <x v="2"/>
    <n v="124512"/>
    <n v="446"/>
    <n v="46173.02"/>
    <n v="2"/>
  </r>
  <r>
    <n v="6488"/>
    <s v="Basic Sun Preparations"/>
    <n v="2007"/>
    <x v="0"/>
    <n v="152"/>
    <n v="645.34"/>
    <x v="1072"/>
    <n v="247.77"/>
    <n v="12"/>
    <n v="769"/>
    <n v="20908"/>
    <x v="2"/>
    <n v="73553"/>
    <n v="455.2"/>
    <n v="48737.06"/>
    <n v="2"/>
  </r>
  <r>
    <n v="6488"/>
    <s v="Basic Sun Preparations"/>
    <n v="2007"/>
    <x v="1"/>
    <n v="116"/>
    <n v="568.91"/>
    <x v="1073"/>
    <n v="282.11"/>
    <n v="12"/>
    <n v="769"/>
    <n v="20908"/>
    <x v="2"/>
    <n v="73553"/>
    <n v="455.2"/>
    <n v="48737.06"/>
    <n v="2"/>
  </r>
  <r>
    <n v="6488"/>
    <s v="Basic Sun Preparations"/>
    <n v="2007"/>
    <x v="2"/>
    <n v="125"/>
    <n v="480.25"/>
    <x v="1074"/>
    <n v="202.92"/>
    <n v="12"/>
    <n v="769"/>
    <n v="20908"/>
    <x v="2"/>
    <n v="73553"/>
    <n v="455.2"/>
    <n v="48737.06"/>
    <n v="2"/>
  </r>
  <r>
    <n v="6488"/>
    <s v="Basic Sun Preparations"/>
    <n v="2007"/>
    <x v="3"/>
    <n v="140"/>
    <n v="602.55999999999995"/>
    <x v="1075"/>
    <n v="244.61"/>
    <n v="12"/>
    <n v="769"/>
    <n v="20908"/>
    <x v="2"/>
    <n v="73553"/>
    <n v="455.2"/>
    <n v="48737.06"/>
    <n v="2"/>
  </r>
  <r>
    <n v="6488"/>
    <s v="Basic Sun Preparations"/>
    <n v="2007"/>
    <x v="4"/>
    <n v="312"/>
    <n v="1279.6600000000001"/>
    <x v="1076"/>
    <n v="417.51"/>
    <n v="12"/>
    <n v="769"/>
    <n v="20908"/>
    <x v="2"/>
    <n v="73553"/>
    <n v="455.2"/>
    <n v="48737.06"/>
    <n v="2"/>
  </r>
  <r>
    <n v="6488"/>
    <s v="Basic Sun Preparations"/>
    <n v="2007"/>
    <x v="5"/>
    <n v="288"/>
    <n v="1275.95"/>
    <x v="1077"/>
    <n v="483.97"/>
    <n v="12"/>
    <n v="769"/>
    <n v="20908"/>
    <x v="2"/>
    <n v="73553"/>
    <n v="455.2"/>
    <n v="48737.06"/>
    <n v="2"/>
  </r>
  <r>
    <n v="6488"/>
    <s v="Basic Sun Preparations"/>
    <n v="2007"/>
    <x v="6"/>
    <n v="214"/>
    <n v="871.76"/>
    <x v="1078"/>
    <n v="376.15"/>
    <n v="12"/>
    <n v="769"/>
    <n v="20908"/>
    <x v="2"/>
    <n v="73553"/>
    <n v="455.2"/>
    <n v="48737.06"/>
    <n v="2"/>
  </r>
  <r>
    <n v="6488"/>
    <s v="Basic Sun Preparations"/>
    <n v="2007"/>
    <x v="7"/>
    <n v="207"/>
    <n v="889.77"/>
    <x v="1079"/>
    <n v="316.63"/>
    <n v="12"/>
    <n v="769"/>
    <n v="20908"/>
    <x v="2"/>
    <n v="73553"/>
    <n v="455.2"/>
    <n v="48737.06"/>
    <n v="2"/>
  </r>
  <r>
    <n v="6488"/>
    <s v="Basic Sun Preparations"/>
    <n v="2007"/>
    <x v="8"/>
    <n v="354"/>
    <n v="1425.57"/>
    <x v="1080"/>
    <n v="448.62"/>
    <n v="12"/>
    <n v="769"/>
    <n v="20908"/>
    <x v="2"/>
    <n v="73553"/>
    <n v="455.2"/>
    <n v="48737.06"/>
    <n v="2"/>
  </r>
  <r>
    <n v="6488"/>
    <s v="Basic Sun Preparations"/>
    <n v="2007"/>
    <x v="10"/>
    <n v="883"/>
    <n v="3672.15"/>
    <x v="1081"/>
    <n v="1145.76"/>
    <n v="12"/>
    <n v="769"/>
    <n v="20908"/>
    <x v="2"/>
    <n v="73553"/>
    <n v="455.2"/>
    <n v="48737.06"/>
    <n v="2"/>
  </r>
  <r>
    <n v="6488"/>
    <s v="Basic Sun Preparations"/>
    <n v="2007"/>
    <x v="11"/>
    <n v="582"/>
    <n v="2420.65"/>
    <x v="1082"/>
    <n v="780.93"/>
    <n v="12"/>
    <n v="769"/>
    <n v="20908"/>
    <x v="2"/>
    <n v="73553"/>
    <n v="455.2"/>
    <n v="48737.06"/>
    <n v="2"/>
  </r>
  <r>
    <n v="6488"/>
    <s v="Basic Sun Preparations"/>
    <n v="2007"/>
    <x v="9"/>
    <n v="263"/>
    <n v="1054.72"/>
    <x v="1083"/>
    <n v="482.99"/>
    <n v="12"/>
    <n v="769"/>
    <n v="20908"/>
    <x v="2"/>
    <n v="73553"/>
    <n v="455.2"/>
    <n v="48737.06"/>
    <n v="2"/>
  </r>
  <r>
    <n v="6502"/>
    <s v="Basic Sun Preparations"/>
    <n v="2007"/>
    <x v="0"/>
    <n v="194"/>
    <n v="739.9"/>
    <x v="1084"/>
    <n v="417.26"/>
    <n v="15"/>
    <n v="710"/>
    <n v="26603"/>
    <x v="2"/>
    <n v="91146"/>
    <n v="444.2"/>
    <n v="66751.89"/>
    <n v="3"/>
  </r>
  <r>
    <n v="6502"/>
    <s v="Basic Sun Preparations"/>
    <n v="2007"/>
    <x v="1"/>
    <n v="208"/>
    <n v="878.9"/>
    <x v="1085"/>
    <n v="414.54"/>
    <n v="15"/>
    <n v="710"/>
    <n v="26603"/>
    <x v="2"/>
    <n v="91146"/>
    <n v="444.2"/>
    <n v="66751.89"/>
    <n v="3"/>
  </r>
  <r>
    <n v="6502"/>
    <s v="Basic Sun Preparations"/>
    <n v="2007"/>
    <x v="2"/>
    <n v="198"/>
    <n v="781.34"/>
    <x v="1086"/>
    <n v="352.42"/>
    <n v="15"/>
    <n v="710"/>
    <n v="26603"/>
    <x v="2"/>
    <n v="91146"/>
    <n v="444.2"/>
    <n v="66751.89"/>
    <n v="3"/>
  </r>
  <r>
    <n v="6502"/>
    <s v="Basic Sun Preparations"/>
    <n v="2007"/>
    <x v="3"/>
    <n v="301"/>
    <n v="1293.19"/>
    <x v="1087"/>
    <n v="588.91"/>
    <n v="15"/>
    <n v="710"/>
    <n v="26603"/>
    <x v="2"/>
    <n v="91146"/>
    <n v="444.2"/>
    <n v="66751.89"/>
    <n v="3"/>
  </r>
  <r>
    <n v="6502"/>
    <s v="Basic Sun Preparations"/>
    <n v="2007"/>
    <x v="4"/>
    <n v="395"/>
    <n v="1730.92"/>
    <x v="1088"/>
    <n v="762.94"/>
    <n v="15"/>
    <n v="710"/>
    <n v="26603"/>
    <x v="2"/>
    <n v="91146"/>
    <n v="444.2"/>
    <n v="66751.89"/>
    <n v="3"/>
  </r>
  <r>
    <n v="6502"/>
    <s v="Basic Sun Preparations"/>
    <n v="2007"/>
    <x v="5"/>
    <n v="486"/>
    <n v="2106.88"/>
    <x v="1089"/>
    <n v="853.12"/>
    <n v="15"/>
    <n v="710"/>
    <n v="26603"/>
    <x v="2"/>
    <n v="91146"/>
    <n v="444.2"/>
    <n v="66751.89"/>
    <n v="3"/>
  </r>
  <r>
    <n v="6502"/>
    <s v="Basic Sun Preparations"/>
    <n v="2007"/>
    <x v="6"/>
    <n v="368"/>
    <n v="1493.07"/>
    <x v="1090"/>
    <n v="622.35"/>
    <n v="15"/>
    <n v="710"/>
    <n v="26603"/>
    <x v="2"/>
    <n v="91146"/>
    <n v="444.2"/>
    <n v="66751.89"/>
    <n v="3"/>
  </r>
  <r>
    <n v="6502"/>
    <s v="Basic Sun Preparations"/>
    <n v="2007"/>
    <x v="7"/>
    <n v="357"/>
    <n v="1331.03"/>
    <x v="1091"/>
    <n v="574.61"/>
    <n v="15"/>
    <n v="710"/>
    <n v="26603"/>
    <x v="2"/>
    <n v="91146"/>
    <n v="444.2"/>
    <n v="66751.89"/>
    <n v="3"/>
  </r>
  <r>
    <n v="6502"/>
    <s v="Basic Sun Preparations"/>
    <n v="2007"/>
    <x v="8"/>
    <n v="646"/>
    <n v="2518.1999999999998"/>
    <x v="1092"/>
    <n v="1100.5899999999999"/>
    <n v="15"/>
    <n v="710"/>
    <n v="26603"/>
    <x v="2"/>
    <n v="91146"/>
    <n v="444.2"/>
    <n v="66751.89"/>
    <n v="3"/>
  </r>
  <r>
    <n v="6502"/>
    <s v="Basic Sun Preparations"/>
    <n v="2007"/>
    <x v="9"/>
    <n v="395"/>
    <n v="1530.42"/>
    <x v="1093"/>
    <n v="614.19000000000005"/>
    <n v="15"/>
    <n v="710"/>
    <n v="26603"/>
    <x v="2"/>
    <n v="91146"/>
    <n v="444.2"/>
    <n v="66751.89"/>
    <n v="3"/>
  </r>
  <r>
    <n v="6507"/>
    <s v="Basic Sun Preparations"/>
    <n v="2007"/>
    <x v="0"/>
    <n v="234"/>
    <n v="990"/>
    <x v="1094"/>
    <n v="302.02999999999997"/>
    <n v="12"/>
    <n v="730"/>
    <n v="28737"/>
    <x v="2"/>
    <n v="153393"/>
    <n v="415.2"/>
    <n v="75306.990000000005"/>
    <n v="3"/>
  </r>
  <r>
    <n v="6507"/>
    <s v="Basic Sun Preparations"/>
    <n v="2007"/>
    <x v="1"/>
    <n v="238"/>
    <n v="1049.3499999999999"/>
    <x v="1095"/>
    <n v="520.6"/>
    <n v="12"/>
    <n v="730"/>
    <n v="28737"/>
    <x v="2"/>
    <n v="153393"/>
    <n v="415.2"/>
    <n v="75306.990000000005"/>
    <n v="3"/>
  </r>
  <r>
    <n v="6507"/>
    <s v="Basic Sun Preparations"/>
    <n v="2007"/>
    <x v="2"/>
    <n v="188"/>
    <n v="856.73"/>
    <x v="1096"/>
    <n v="378.54"/>
    <n v="12"/>
    <n v="730"/>
    <n v="28737"/>
    <x v="2"/>
    <n v="153393"/>
    <n v="415.2"/>
    <n v="75306.990000000005"/>
    <n v="3"/>
  </r>
  <r>
    <n v="6507"/>
    <s v="Basic Sun Preparations"/>
    <n v="2007"/>
    <x v="3"/>
    <n v="242"/>
    <n v="1004.68"/>
    <x v="1097"/>
    <n v="437.11"/>
    <n v="12"/>
    <n v="730"/>
    <n v="28737"/>
    <x v="2"/>
    <n v="153393"/>
    <n v="415.2"/>
    <n v="75306.990000000005"/>
    <n v="3"/>
  </r>
  <r>
    <n v="6507"/>
    <s v="Basic Sun Preparations"/>
    <n v="2007"/>
    <x v="4"/>
    <n v="535"/>
    <n v="2367.2600000000002"/>
    <x v="1098"/>
    <n v="1068.98"/>
    <n v="12"/>
    <n v="730"/>
    <n v="28737"/>
    <x v="2"/>
    <n v="153393"/>
    <n v="415.2"/>
    <n v="75306.990000000005"/>
    <n v="3"/>
  </r>
  <r>
    <n v="6507"/>
    <s v="Basic Sun Preparations"/>
    <n v="2007"/>
    <x v="5"/>
    <n v="663"/>
    <n v="2718.15"/>
    <x v="1099"/>
    <n v="1122.8800000000001"/>
    <n v="12"/>
    <n v="730"/>
    <n v="28737"/>
    <x v="2"/>
    <n v="153393"/>
    <n v="415.2"/>
    <n v="75306.990000000005"/>
    <n v="3"/>
  </r>
  <r>
    <n v="6507"/>
    <s v="Basic Sun Preparations"/>
    <n v="2007"/>
    <x v="6"/>
    <n v="362"/>
    <n v="1551.84"/>
    <x v="1100"/>
    <n v="750.54"/>
    <n v="12"/>
    <n v="730"/>
    <n v="28737"/>
    <x v="2"/>
    <n v="153393"/>
    <n v="415.2"/>
    <n v="75306.990000000005"/>
    <n v="3"/>
  </r>
  <r>
    <n v="6507"/>
    <s v="Basic Sun Preparations"/>
    <n v="2007"/>
    <x v="7"/>
    <n v="430"/>
    <n v="1842.98"/>
    <x v="1101"/>
    <n v="800.29"/>
    <n v="12"/>
    <n v="730"/>
    <n v="28737"/>
    <x v="2"/>
    <n v="153393"/>
    <n v="415.2"/>
    <n v="75306.990000000005"/>
    <n v="3"/>
  </r>
  <r>
    <n v="6507"/>
    <s v="Basic Sun Preparations"/>
    <n v="2007"/>
    <x v="8"/>
    <n v="696"/>
    <n v="2778.63"/>
    <x v="1102"/>
    <n v="953.5"/>
    <n v="12"/>
    <n v="730"/>
    <n v="28737"/>
    <x v="2"/>
    <n v="153393"/>
    <n v="415.2"/>
    <n v="75306.990000000005"/>
    <n v="3"/>
  </r>
  <r>
    <n v="6507"/>
    <s v="Basic Sun Preparations"/>
    <n v="2007"/>
    <x v="11"/>
    <n v="944"/>
    <n v="3796.57"/>
    <x v="1103"/>
    <n v="1332.54"/>
    <n v="12"/>
    <n v="730"/>
    <n v="28737"/>
    <x v="2"/>
    <n v="153393"/>
    <n v="415.2"/>
    <n v="75306.990000000005"/>
    <n v="3"/>
  </r>
  <r>
    <n v="6507"/>
    <s v="Basic Sun Preparations"/>
    <n v="2007"/>
    <x v="9"/>
    <n v="475"/>
    <n v="1866.01"/>
    <x v="1104"/>
    <n v="664.75"/>
    <n v="12"/>
    <n v="730"/>
    <n v="28737"/>
    <x v="2"/>
    <n v="153393"/>
    <n v="415.2"/>
    <n v="75306.990000000005"/>
    <n v="3"/>
  </r>
  <r>
    <n v="6509"/>
    <s v="Basic Sun Preparations"/>
    <n v="2007"/>
    <x v="0"/>
    <n v="160"/>
    <n v="741.12"/>
    <x v="1105"/>
    <n v="253.78"/>
    <n v="12"/>
    <n v="675"/>
    <n v="23844"/>
    <x v="2"/>
    <n v="70095"/>
    <n v="378.2"/>
    <n v="56605.42"/>
    <n v="2"/>
  </r>
  <r>
    <n v="6509"/>
    <s v="Basic Sun Preparations"/>
    <n v="2007"/>
    <x v="1"/>
    <n v="114"/>
    <n v="500.69"/>
    <x v="1106"/>
    <n v="191.23"/>
    <n v="12"/>
    <n v="675"/>
    <n v="23844"/>
    <x v="2"/>
    <n v="70095"/>
    <n v="378.2"/>
    <n v="56605.42"/>
    <n v="2"/>
  </r>
  <r>
    <n v="6509"/>
    <s v="Basic Sun Preparations"/>
    <n v="2007"/>
    <x v="2"/>
    <n v="118"/>
    <n v="538.04"/>
    <x v="1107"/>
    <n v="250.38"/>
    <n v="12"/>
    <n v="675"/>
    <n v="23844"/>
    <x v="2"/>
    <n v="70095"/>
    <n v="378.2"/>
    <n v="56605.42"/>
    <n v="2"/>
  </r>
  <r>
    <n v="6509"/>
    <s v="Basic Sun Preparations"/>
    <n v="2007"/>
    <x v="3"/>
    <n v="129"/>
    <n v="642.41"/>
    <x v="1108"/>
    <n v="261.95999999999998"/>
    <n v="12"/>
    <n v="675"/>
    <n v="23844"/>
    <x v="2"/>
    <n v="70095"/>
    <n v="378.2"/>
    <n v="56605.42"/>
    <n v="2"/>
  </r>
  <r>
    <n v="6509"/>
    <s v="Basic Sun Preparations"/>
    <n v="2007"/>
    <x v="4"/>
    <n v="248"/>
    <n v="1213.2"/>
    <x v="1109"/>
    <n v="519.41999999999996"/>
    <n v="12"/>
    <n v="675"/>
    <n v="23844"/>
    <x v="2"/>
    <n v="70095"/>
    <n v="378.2"/>
    <n v="56605.42"/>
    <n v="2"/>
  </r>
  <r>
    <n v="6509"/>
    <s v="Basic Sun Preparations"/>
    <n v="2007"/>
    <x v="5"/>
    <n v="277"/>
    <n v="1319.32"/>
    <x v="1110"/>
    <n v="461.62"/>
    <n v="12"/>
    <n v="675"/>
    <n v="23844"/>
    <x v="2"/>
    <n v="70095"/>
    <n v="378.2"/>
    <n v="56605.42"/>
    <n v="2"/>
  </r>
  <r>
    <n v="6509"/>
    <s v="Basic Sun Preparations"/>
    <n v="2007"/>
    <x v="6"/>
    <n v="235"/>
    <n v="1045.6600000000001"/>
    <x v="1111"/>
    <n v="459.41"/>
    <n v="12"/>
    <n v="675"/>
    <n v="23844"/>
    <x v="2"/>
    <n v="70095"/>
    <n v="378.2"/>
    <n v="56605.42"/>
    <n v="2"/>
  </r>
  <r>
    <n v="6509"/>
    <s v="Basic Sun Preparations"/>
    <n v="2007"/>
    <x v="7"/>
    <n v="310"/>
    <n v="1328.15"/>
    <x v="1112"/>
    <n v="543.17999999999995"/>
    <n v="12"/>
    <n v="675"/>
    <n v="23844"/>
    <x v="2"/>
    <n v="70095"/>
    <n v="378.2"/>
    <n v="56605.42"/>
    <n v="2"/>
  </r>
  <r>
    <n v="6509"/>
    <s v="Basic Sun Preparations"/>
    <n v="2007"/>
    <x v="8"/>
    <n v="316"/>
    <n v="1444.03"/>
    <x v="1113"/>
    <n v="460.99"/>
    <n v="12"/>
    <n v="675"/>
    <n v="23844"/>
    <x v="2"/>
    <n v="70095"/>
    <n v="378.2"/>
    <n v="56605.42"/>
    <n v="2"/>
  </r>
  <r>
    <n v="6509"/>
    <s v="Basic Sun Preparations"/>
    <n v="2007"/>
    <x v="11"/>
    <n v="733"/>
    <n v="3120.96"/>
    <x v="1114"/>
    <n v="920.56"/>
    <n v="12"/>
    <n v="675"/>
    <n v="23844"/>
    <x v="2"/>
    <n v="70095"/>
    <n v="378.2"/>
    <n v="56605.42"/>
    <n v="2"/>
  </r>
  <r>
    <n v="6509"/>
    <s v="Basic Sun Preparations"/>
    <n v="2007"/>
    <x v="9"/>
    <n v="369"/>
    <n v="1555.58"/>
    <x v="1115"/>
    <n v="548.95000000000005"/>
    <n v="12"/>
    <n v="675"/>
    <n v="23844"/>
    <x v="2"/>
    <n v="70095"/>
    <n v="378.2"/>
    <n v="56605.42"/>
    <n v="2"/>
  </r>
  <r>
    <n v="6533"/>
    <s v="Basic Sun Preparations"/>
    <n v="2007"/>
    <x v="0"/>
    <n v="248"/>
    <n v="945.37"/>
    <x v="1116"/>
    <n v="424.12"/>
    <n v="15"/>
    <n v="740"/>
    <n v="23880"/>
    <x v="2"/>
    <n v="153529"/>
    <n v="459"/>
    <n v="56811.83"/>
    <n v="2"/>
  </r>
  <r>
    <n v="6533"/>
    <s v="Basic Sun Preparations"/>
    <n v="2007"/>
    <x v="1"/>
    <n v="202"/>
    <n v="870"/>
    <x v="1117"/>
    <n v="501.35"/>
    <n v="15"/>
    <n v="740"/>
    <n v="23880"/>
    <x v="2"/>
    <n v="153529"/>
    <n v="459"/>
    <n v="56811.83"/>
    <n v="2"/>
  </r>
  <r>
    <n v="6533"/>
    <s v="Basic Sun Preparations"/>
    <n v="2007"/>
    <x v="2"/>
    <n v="180"/>
    <n v="839.88"/>
    <x v="1118"/>
    <n v="475.9"/>
    <n v="15"/>
    <n v="740"/>
    <n v="23880"/>
    <x v="2"/>
    <n v="153529"/>
    <n v="459"/>
    <n v="56811.83"/>
    <n v="2"/>
  </r>
  <r>
    <n v="6533"/>
    <s v="Basic Sun Preparations"/>
    <n v="2007"/>
    <x v="3"/>
    <n v="279"/>
    <n v="1188.3599999999999"/>
    <x v="1119"/>
    <n v="620.32000000000005"/>
    <n v="15"/>
    <n v="740"/>
    <n v="23880"/>
    <x v="2"/>
    <n v="153529"/>
    <n v="459"/>
    <n v="56811.83"/>
    <n v="2"/>
  </r>
  <r>
    <n v="6533"/>
    <s v="Basic Sun Preparations"/>
    <n v="2007"/>
    <x v="4"/>
    <n v="415"/>
    <n v="1793.88"/>
    <x v="1120"/>
    <n v="858.02"/>
    <n v="15"/>
    <n v="740"/>
    <n v="23880"/>
    <x v="2"/>
    <n v="153529"/>
    <n v="459"/>
    <n v="56811.83"/>
    <n v="2"/>
  </r>
  <r>
    <n v="6533"/>
    <s v="Basic Sun Preparations"/>
    <n v="2007"/>
    <x v="5"/>
    <n v="513"/>
    <n v="2059.6"/>
    <x v="1121"/>
    <n v="1064.73"/>
    <n v="15"/>
    <n v="740"/>
    <n v="23880"/>
    <x v="2"/>
    <n v="153529"/>
    <n v="459"/>
    <n v="56811.83"/>
    <n v="2"/>
  </r>
  <r>
    <n v="6533"/>
    <s v="Basic Sun Preparations"/>
    <n v="2007"/>
    <x v="6"/>
    <n v="405"/>
    <n v="1709.08"/>
    <x v="1122"/>
    <n v="949.49"/>
    <n v="15"/>
    <n v="740"/>
    <n v="23880"/>
    <x v="2"/>
    <n v="153529"/>
    <n v="459"/>
    <n v="56811.83"/>
    <n v="2"/>
  </r>
  <r>
    <n v="6533"/>
    <s v="Basic Sun Preparations"/>
    <n v="2007"/>
    <x v="7"/>
    <n v="431"/>
    <n v="1781.15"/>
    <x v="1123"/>
    <n v="899.22"/>
    <n v="15"/>
    <n v="740"/>
    <n v="23880"/>
    <x v="2"/>
    <n v="153529"/>
    <n v="459"/>
    <n v="56811.83"/>
    <n v="2"/>
  </r>
  <r>
    <n v="6533"/>
    <s v="Basic Sun Preparations"/>
    <n v="2007"/>
    <x v="8"/>
    <n v="509"/>
    <n v="1844.52"/>
    <x v="1124"/>
    <n v="803.46"/>
    <n v="15"/>
    <n v="740"/>
    <n v="23880"/>
    <x v="2"/>
    <n v="153529"/>
    <n v="459"/>
    <n v="56811.83"/>
    <n v="2"/>
  </r>
  <r>
    <n v="6533"/>
    <s v="Basic Sun Preparations"/>
    <n v="2007"/>
    <x v="11"/>
    <n v="698"/>
    <n v="2607.46"/>
    <x v="1125"/>
    <n v="1209.29"/>
    <n v="15"/>
    <n v="740"/>
    <n v="23880"/>
    <x v="2"/>
    <n v="153529"/>
    <n v="459"/>
    <n v="56811.83"/>
    <n v="2"/>
  </r>
  <r>
    <n v="6533"/>
    <s v="Basic Sun Preparations"/>
    <n v="2007"/>
    <x v="9"/>
    <n v="384"/>
    <n v="1384.86"/>
    <x v="1126"/>
    <n v="596.75"/>
    <n v="15"/>
    <n v="740"/>
    <n v="23880"/>
    <x v="2"/>
    <n v="153529"/>
    <n v="459"/>
    <n v="56811.83"/>
    <n v="2"/>
  </r>
  <r>
    <n v="6538"/>
    <s v="Basic Sun Preparations"/>
    <n v="2007"/>
    <x v="0"/>
    <n v="167"/>
    <n v="754.93"/>
    <x v="1127"/>
    <n v="302.60000000000002"/>
    <n v="16"/>
    <n v="1633"/>
    <n v="26448"/>
    <x v="2"/>
    <n v="153932"/>
    <n v="856.2"/>
    <n v="63473.19"/>
    <n v="2"/>
  </r>
  <r>
    <n v="6538"/>
    <s v="Basic Sun Preparations"/>
    <n v="2007"/>
    <x v="1"/>
    <n v="119"/>
    <n v="573.97"/>
    <x v="1128"/>
    <n v="270.43"/>
    <n v="16"/>
    <n v="1633"/>
    <n v="26448"/>
    <x v="2"/>
    <n v="153932"/>
    <n v="856.2"/>
    <n v="63473.19"/>
    <n v="2"/>
  </r>
  <r>
    <n v="6538"/>
    <s v="Basic Sun Preparations"/>
    <n v="2007"/>
    <x v="2"/>
    <n v="165"/>
    <n v="761.84"/>
    <x v="1129"/>
    <n v="310.87"/>
    <n v="16"/>
    <n v="1633"/>
    <n v="26448"/>
    <x v="2"/>
    <n v="153932"/>
    <n v="856.2"/>
    <n v="63473.19"/>
    <n v="2"/>
  </r>
  <r>
    <n v="6538"/>
    <s v="Basic Sun Preparations"/>
    <n v="2007"/>
    <x v="3"/>
    <n v="138"/>
    <n v="599.64"/>
    <x v="1130"/>
    <n v="276.27"/>
    <n v="16"/>
    <n v="1633"/>
    <n v="26448"/>
    <x v="2"/>
    <n v="153932"/>
    <n v="856.2"/>
    <n v="63473.19"/>
    <n v="2"/>
  </r>
  <r>
    <n v="6538"/>
    <s v="Basic Sun Preparations"/>
    <n v="2007"/>
    <x v="4"/>
    <n v="309"/>
    <n v="1443.95"/>
    <x v="1131"/>
    <n v="648.35"/>
    <n v="16"/>
    <n v="1633"/>
    <n v="26448"/>
    <x v="2"/>
    <n v="153932"/>
    <n v="856.2"/>
    <n v="63473.19"/>
    <n v="2"/>
  </r>
  <r>
    <n v="6538"/>
    <s v="Basic Sun Preparations"/>
    <n v="2007"/>
    <x v="5"/>
    <n v="289"/>
    <n v="1266.5"/>
    <x v="1132"/>
    <n v="549.47"/>
    <n v="16"/>
    <n v="1633"/>
    <n v="26448"/>
    <x v="2"/>
    <n v="153932"/>
    <n v="856.2"/>
    <n v="63473.19"/>
    <n v="2"/>
  </r>
  <r>
    <n v="6538"/>
    <s v="Basic Sun Preparations"/>
    <n v="2007"/>
    <x v="6"/>
    <n v="270"/>
    <n v="1186.3699999999999"/>
    <x v="1133"/>
    <n v="579.37"/>
    <n v="16"/>
    <n v="1633"/>
    <n v="26448"/>
    <x v="2"/>
    <n v="153932"/>
    <n v="856.2"/>
    <n v="63473.19"/>
    <n v="2"/>
  </r>
  <r>
    <n v="6538"/>
    <s v="Basic Sun Preparations"/>
    <n v="2007"/>
    <x v="7"/>
    <n v="357"/>
    <n v="1345.78"/>
    <x v="1134"/>
    <n v="574.39"/>
    <n v="16"/>
    <n v="1633"/>
    <n v="26448"/>
    <x v="2"/>
    <n v="153932"/>
    <n v="856.2"/>
    <n v="63473.19"/>
    <n v="2"/>
  </r>
  <r>
    <n v="6538"/>
    <s v="Basic Sun Preparations"/>
    <n v="2007"/>
    <x v="8"/>
    <n v="418"/>
    <n v="1692.13"/>
    <x v="1135"/>
    <n v="654.54999999999995"/>
    <n v="16"/>
    <n v="1633"/>
    <n v="26448"/>
    <x v="2"/>
    <n v="153932"/>
    <n v="856.2"/>
    <n v="63473.19"/>
    <n v="2"/>
  </r>
  <r>
    <n v="6538"/>
    <s v="Basic Sun Preparations"/>
    <n v="2007"/>
    <x v="11"/>
    <n v="870"/>
    <n v="3305.87"/>
    <x v="1136"/>
    <n v="1173.07"/>
    <n v="16"/>
    <n v="1633"/>
    <n v="26448"/>
    <x v="2"/>
    <n v="153932"/>
    <n v="856.2"/>
    <n v="63473.19"/>
    <n v="2"/>
  </r>
  <r>
    <n v="6538"/>
    <s v="Basic Sun Preparations"/>
    <n v="2007"/>
    <x v="9"/>
    <n v="464"/>
    <n v="1803.94"/>
    <x v="1137"/>
    <n v="710.96"/>
    <n v="16"/>
    <n v="1633"/>
    <n v="26448"/>
    <x v="2"/>
    <n v="153932"/>
    <n v="856.2"/>
    <n v="63473.19"/>
    <n v="2"/>
  </r>
  <r>
    <n v="6551"/>
    <s v="Basic Sun Preparations"/>
    <n v="2007"/>
    <x v="0"/>
    <n v="196"/>
    <n v="730.99"/>
    <x v="1138"/>
    <n v="341.9"/>
    <n v="18"/>
    <n v="775"/>
    <n v="22232"/>
    <x v="2"/>
    <n v="91517"/>
    <n v="480"/>
    <n v="50952.99"/>
    <n v="2"/>
  </r>
  <r>
    <n v="6551"/>
    <s v="Basic Sun Preparations"/>
    <n v="2007"/>
    <x v="1"/>
    <n v="195"/>
    <n v="874.14"/>
    <x v="1139"/>
    <n v="497.74"/>
    <n v="18"/>
    <n v="775"/>
    <n v="22232"/>
    <x v="2"/>
    <n v="91517"/>
    <n v="480"/>
    <n v="50952.99"/>
    <n v="2"/>
  </r>
  <r>
    <n v="6551"/>
    <s v="Basic Sun Preparations"/>
    <n v="2007"/>
    <x v="2"/>
    <n v="156"/>
    <n v="619.64"/>
    <x v="1140"/>
    <n v="240.48"/>
    <n v="18"/>
    <n v="775"/>
    <n v="22232"/>
    <x v="2"/>
    <n v="91517"/>
    <n v="480"/>
    <n v="50952.99"/>
    <n v="2"/>
  </r>
  <r>
    <n v="6551"/>
    <s v="Basic Sun Preparations"/>
    <n v="2007"/>
    <x v="3"/>
    <n v="332"/>
    <n v="1331.93"/>
    <x v="1141"/>
    <n v="577.05999999999995"/>
    <n v="18"/>
    <n v="775"/>
    <n v="22232"/>
    <x v="2"/>
    <n v="91517"/>
    <n v="480"/>
    <n v="50952.99"/>
    <n v="2"/>
  </r>
  <r>
    <n v="6551"/>
    <s v="Basic Sun Preparations"/>
    <n v="2007"/>
    <x v="4"/>
    <n v="400"/>
    <n v="1562.89"/>
    <x v="1142"/>
    <n v="676.63"/>
    <n v="18"/>
    <n v="775"/>
    <n v="22232"/>
    <x v="2"/>
    <n v="91517"/>
    <n v="480"/>
    <n v="50952.99"/>
    <n v="2"/>
  </r>
  <r>
    <n v="6551"/>
    <s v="Basic Sun Preparations"/>
    <n v="2007"/>
    <x v="5"/>
    <n v="429"/>
    <n v="1746.8"/>
    <x v="1143"/>
    <n v="821.31"/>
    <n v="18"/>
    <n v="775"/>
    <n v="22232"/>
    <x v="2"/>
    <n v="91517"/>
    <n v="480"/>
    <n v="50952.99"/>
    <n v="2"/>
  </r>
  <r>
    <n v="6551"/>
    <s v="Basic Sun Preparations"/>
    <n v="2007"/>
    <x v="6"/>
    <n v="541"/>
    <n v="2112.86"/>
    <x v="1144"/>
    <n v="1074.3599999999999"/>
    <n v="18"/>
    <n v="775"/>
    <n v="22232"/>
    <x v="2"/>
    <n v="91517"/>
    <n v="480"/>
    <n v="50952.99"/>
    <n v="2"/>
  </r>
  <r>
    <n v="6551"/>
    <s v="Basic Sun Preparations"/>
    <n v="2007"/>
    <x v="7"/>
    <n v="317"/>
    <n v="1223.8599999999999"/>
    <x v="1145"/>
    <n v="530.95000000000005"/>
    <n v="18"/>
    <n v="775"/>
    <n v="22232"/>
    <x v="2"/>
    <n v="91517"/>
    <n v="480"/>
    <n v="50952.99"/>
    <n v="2"/>
  </r>
  <r>
    <n v="6551"/>
    <s v="Basic Sun Preparations"/>
    <n v="2007"/>
    <x v="8"/>
    <n v="572"/>
    <n v="2114.52"/>
    <x v="1146"/>
    <n v="804.66"/>
    <n v="18"/>
    <n v="775"/>
    <n v="22232"/>
    <x v="2"/>
    <n v="91517"/>
    <n v="480"/>
    <n v="50952.99"/>
    <n v="2"/>
  </r>
  <r>
    <n v="6551"/>
    <s v="Basic Sun Preparations"/>
    <n v="2007"/>
    <x v="11"/>
    <n v="808"/>
    <n v="2937.11"/>
    <x v="1147"/>
    <n v="1004.78"/>
    <n v="18"/>
    <n v="775"/>
    <n v="22232"/>
    <x v="2"/>
    <n v="91517"/>
    <n v="480"/>
    <n v="50952.99"/>
    <n v="2"/>
  </r>
  <r>
    <n v="6551"/>
    <s v="Basic Sun Preparations"/>
    <n v="2007"/>
    <x v="9"/>
    <n v="406"/>
    <n v="1519.94"/>
    <x v="1148"/>
    <n v="563"/>
    <n v="18"/>
    <n v="775"/>
    <n v="22232"/>
    <x v="2"/>
    <n v="91517"/>
    <n v="480"/>
    <n v="50952.99"/>
    <n v="2"/>
  </r>
  <r>
    <n v="6561"/>
    <s v="Basic Sun Preparations"/>
    <n v="2007"/>
    <x v="0"/>
    <n v="128"/>
    <n v="502.53"/>
    <x v="1149"/>
    <n v="287.52"/>
    <n v="15"/>
    <n v="696"/>
    <n v="16353"/>
    <x v="2"/>
    <n v="136420"/>
    <n v="438"/>
    <n v="39239.1"/>
    <n v="2"/>
  </r>
  <r>
    <n v="6561"/>
    <s v="Basic Sun Preparations"/>
    <n v="2007"/>
    <x v="1"/>
    <n v="109"/>
    <n v="452.9"/>
    <x v="1150"/>
    <n v="199.08"/>
    <n v="15"/>
    <n v="696"/>
    <n v="16353"/>
    <x v="2"/>
    <n v="136420"/>
    <n v="438"/>
    <n v="39239.1"/>
    <n v="2"/>
  </r>
  <r>
    <n v="6561"/>
    <s v="Basic Sun Preparations"/>
    <n v="2007"/>
    <x v="2"/>
    <n v="144"/>
    <n v="593.98"/>
    <x v="1151"/>
    <n v="278.16000000000003"/>
    <n v="15"/>
    <n v="696"/>
    <n v="16353"/>
    <x v="2"/>
    <n v="136420"/>
    <n v="438"/>
    <n v="39239.1"/>
    <n v="2"/>
  </r>
  <r>
    <n v="6561"/>
    <s v="Basic Sun Preparations"/>
    <n v="2007"/>
    <x v="3"/>
    <n v="152"/>
    <n v="634.94000000000005"/>
    <x v="1152"/>
    <n v="364.53"/>
    <n v="15"/>
    <n v="696"/>
    <n v="16353"/>
    <x v="2"/>
    <n v="136420"/>
    <n v="438"/>
    <n v="39239.1"/>
    <n v="2"/>
  </r>
  <r>
    <n v="6561"/>
    <s v="Basic Sun Preparations"/>
    <n v="2007"/>
    <x v="4"/>
    <n v="285"/>
    <n v="1126.17"/>
    <x v="1153"/>
    <n v="470.7"/>
    <n v="15"/>
    <n v="696"/>
    <n v="16353"/>
    <x v="2"/>
    <n v="136420"/>
    <n v="438"/>
    <n v="39239.1"/>
    <n v="2"/>
  </r>
  <r>
    <n v="6561"/>
    <s v="Basic Sun Preparations"/>
    <n v="2007"/>
    <x v="5"/>
    <n v="314"/>
    <n v="1333.92"/>
    <x v="1154"/>
    <n v="605.54999999999995"/>
    <n v="15"/>
    <n v="696"/>
    <n v="16353"/>
    <x v="2"/>
    <n v="136420"/>
    <n v="438"/>
    <n v="39239.1"/>
    <n v="2"/>
  </r>
  <r>
    <n v="6561"/>
    <s v="Basic Sun Preparations"/>
    <n v="2007"/>
    <x v="6"/>
    <n v="240"/>
    <n v="1039.8800000000001"/>
    <x v="1155"/>
    <n v="494.55"/>
    <n v="15"/>
    <n v="696"/>
    <n v="16353"/>
    <x v="2"/>
    <n v="136420"/>
    <n v="438"/>
    <n v="39239.1"/>
    <n v="2"/>
  </r>
  <r>
    <n v="6561"/>
    <s v="Basic Sun Preparations"/>
    <n v="2007"/>
    <x v="7"/>
    <n v="268"/>
    <n v="1133.6400000000001"/>
    <x v="1156"/>
    <n v="590.9"/>
    <n v="15"/>
    <n v="696"/>
    <n v="16353"/>
    <x v="2"/>
    <n v="136420"/>
    <n v="438"/>
    <n v="39239.1"/>
    <n v="2"/>
  </r>
  <r>
    <n v="6561"/>
    <s v="Basic Sun Preparations"/>
    <n v="2007"/>
    <x v="8"/>
    <n v="401"/>
    <n v="1639.55"/>
    <x v="1157"/>
    <n v="809.98"/>
    <n v="15"/>
    <n v="696"/>
    <n v="16353"/>
    <x v="2"/>
    <n v="136420"/>
    <n v="438"/>
    <n v="39239.1"/>
    <n v="2"/>
  </r>
  <r>
    <n v="6561"/>
    <s v="Basic Sun Preparations"/>
    <n v="2007"/>
    <x v="10"/>
    <n v="784"/>
    <n v="3130.72"/>
    <x v="1158"/>
    <n v="1173.53"/>
    <n v="15"/>
    <n v="696"/>
    <n v="16353"/>
    <x v="2"/>
    <n v="136420"/>
    <n v="438"/>
    <n v="39239.1"/>
    <n v="2"/>
  </r>
  <r>
    <n v="6561"/>
    <s v="Basic Sun Preparations"/>
    <n v="2007"/>
    <x v="11"/>
    <n v="585"/>
    <n v="2291.2600000000002"/>
    <x v="1159"/>
    <n v="735.14"/>
    <n v="15"/>
    <n v="696"/>
    <n v="16353"/>
    <x v="2"/>
    <n v="136420"/>
    <n v="438"/>
    <n v="39239.1"/>
    <n v="2"/>
  </r>
  <r>
    <n v="6561"/>
    <s v="Basic Sun Preparations"/>
    <n v="2007"/>
    <x v="9"/>
    <n v="352"/>
    <n v="1402.56"/>
    <x v="1160"/>
    <n v="447.95"/>
    <n v="15"/>
    <n v="696"/>
    <n v="16353"/>
    <x v="2"/>
    <n v="136420"/>
    <n v="438"/>
    <n v="39239.1"/>
    <n v="2"/>
  </r>
  <r>
    <n v="6565"/>
    <s v="Basic Sun Preparations"/>
    <n v="2007"/>
    <x v="0"/>
    <n v="99"/>
    <n v="448.61"/>
    <x v="1161"/>
    <n v="175.64"/>
    <n v="12"/>
    <n v="736"/>
    <n v="16429"/>
    <x v="2"/>
    <n v="292562"/>
    <n v="437"/>
    <n v="38590.21"/>
    <n v="2"/>
  </r>
  <r>
    <n v="6565"/>
    <s v="Basic Sun Preparations"/>
    <n v="2007"/>
    <x v="1"/>
    <n v="94"/>
    <n v="390.24"/>
    <x v="1162"/>
    <n v="117.57"/>
    <n v="12"/>
    <n v="736"/>
    <n v="16429"/>
    <x v="2"/>
    <n v="292562"/>
    <n v="437"/>
    <n v="38590.21"/>
    <n v="2"/>
  </r>
  <r>
    <n v="6565"/>
    <s v="Basic Sun Preparations"/>
    <n v="2007"/>
    <x v="2"/>
    <n v="136"/>
    <n v="585.1"/>
    <x v="1163"/>
    <n v="225.44"/>
    <n v="12"/>
    <n v="736"/>
    <n v="16429"/>
    <x v="2"/>
    <n v="292562"/>
    <n v="437"/>
    <n v="38590.21"/>
    <n v="2"/>
  </r>
  <r>
    <n v="6565"/>
    <s v="Basic Sun Preparations"/>
    <n v="2007"/>
    <x v="3"/>
    <n v="199"/>
    <n v="855.19"/>
    <x v="1164"/>
    <n v="339.71"/>
    <n v="12"/>
    <n v="736"/>
    <n v="16429"/>
    <x v="2"/>
    <n v="292562"/>
    <n v="437"/>
    <n v="38590.21"/>
    <n v="2"/>
  </r>
  <r>
    <n v="6565"/>
    <s v="Basic Sun Preparations"/>
    <n v="2007"/>
    <x v="4"/>
    <n v="272"/>
    <n v="1240.3800000000001"/>
    <x v="1165"/>
    <n v="413.09"/>
    <n v="12"/>
    <n v="736"/>
    <n v="16429"/>
    <x v="2"/>
    <n v="292562"/>
    <n v="437"/>
    <n v="38590.21"/>
    <n v="2"/>
  </r>
  <r>
    <n v="6565"/>
    <s v="Basic Sun Preparations"/>
    <n v="2007"/>
    <x v="5"/>
    <n v="324"/>
    <n v="1384.76"/>
    <x v="1166"/>
    <n v="530.96"/>
    <n v="12"/>
    <n v="736"/>
    <n v="16429"/>
    <x v="2"/>
    <n v="292562"/>
    <n v="437"/>
    <n v="38590.21"/>
    <n v="2"/>
  </r>
  <r>
    <n v="6565"/>
    <s v="Basic Sun Preparations"/>
    <n v="2007"/>
    <x v="6"/>
    <n v="218"/>
    <n v="926.94"/>
    <x v="1167"/>
    <n v="462.04"/>
    <n v="12"/>
    <n v="736"/>
    <n v="16429"/>
    <x v="2"/>
    <n v="292562"/>
    <n v="437"/>
    <n v="38590.21"/>
    <n v="2"/>
  </r>
  <r>
    <n v="6565"/>
    <s v="Basic Sun Preparations"/>
    <n v="2007"/>
    <x v="7"/>
    <n v="185"/>
    <n v="749.26"/>
    <x v="1168"/>
    <n v="370.87"/>
    <n v="12"/>
    <n v="736"/>
    <n v="16429"/>
    <x v="2"/>
    <n v="292562"/>
    <n v="437"/>
    <n v="38590.21"/>
    <n v="2"/>
  </r>
  <r>
    <n v="6565"/>
    <s v="Basic Sun Preparations"/>
    <n v="2007"/>
    <x v="8"/>
    <n v="484"/>
    <n v="1941.34"/>
    <x v="1169"/>
    <n v="665.14"/>
    <n v="12"/>
    <n v="736"/>
    <n v="16429"/>
    <x v="2"/>
    <n v="292562"/>
    <n v="437"/>
    <n v="38590.21"/>
    <n v="2"/>
  </r>
  <r>
    <n v="6565"/>
    <s v="Basic Sun Preparations"/>
    <n v="2007"/>
    <x v="10"/>
    <n v="785"/>
    <n v="3212.11"/>
    <x v="1170"/>
    <n v="1122.23"/>
    <n v="12"/>
    <n v="736"/>
    <n v="16429"/>
    <x v="2"/>
    <n v="292562"/>
    <n v="437"/>
    <n v="38590.21"/>
    <n v="2"/>
  </r>
  <r>
    <n v="6565"/>
    <s v="Basic Sun Preparations"/>
    <n v="2007"/>
    <x v="11"/>
    <n v="482"/>
    <n v="1949.18"/>
    <x v="1171"/>
    <n v="746.19"/>
    <n v="12"/>
    <n v="736"/>
    <n v="16429"/>
    <x v="2"/>
    <n v="292562"/>
    <n v="437"/>
    <n v="38590.21"/>
    <n v="2"/>
  </r>
  <r>
    <n v="6565"/>
    <s v="Basic Sun Preparations"/>
    <n v="2007"/>
    <x v="9"/>
    <n v="297"/>
    <n v="1112.8599999999999"/>
    <x v="1172"/>
    <n v="456.16"/>
    <n v="12"/>
    <n v="736"/>
    <n v="16429"/>
    <x v="2"/>
    <n v="292562"/>
    <n v="437"/>
    <n v="38590.21"/>
    <n v="2"/>
  </r>
  <r>
    <n v="6566"/>
    <s v="Basic Sun Preparations"/>
    <n v="2007"/>
    <x v="0"/>
    <n v="165"/>
    <n v="726.56"/>
    <x v="1173"/>
    <n v="355.99"/>
    <n v="12"/>
    <n v="980"/>
    <n v="20651"/>
    <x v="2"/>
    <n v="297849"/>
    <n v="617"/>
    <n v="57909.15"/>
    <n v="2"/>
  </r>
  <r>
    <n v="6566"/>
    <s v="Basic Sun Preparations"/>
    <n v="2007"/>
    <x v="1"/>
    <n v="150"/>
    <n v="679.23"/>
    <x v="1174"/>
    <n v="270.77999999999997"/>
    <n v="12"/>
    <n v="980"/>
    <n v="20651"/>
    <x v="2"/>
    <n v="297849"/>
    <n v="617"/>
    <n v="57909.15"/>
    <n v="2"/>
  </r>
  <r>
    <n v="6566"/>
    <s v="Basic Sun Preparations"/>
    <n v="2007"/>
    <x v="2"/>
    <n v="148"/>
    <n v="580.58000000000004"/>
    <x v="1175"/>
    <n v="199.81"/>
    <n v="12"/>
    <n v="980"/>
    <n v="20651"/>
    <x v="2"/>
    <n v="297849"/>
    <n v="617"/>
    <n v="57909.15"/>
    <n v="2"/>
  </r>
  <r>
    <n v="6566"/>
    <s v="Basic Sun Preparations"/>
    <n v="2007"/>
    <x v="3"/>
    <n v="226"/>
    <n v="945.92"/>
    <x v="1176"/>
    <n v="488.76"/>
    <n v="12"/>
    <n v="980"/>
    <n v="20651"/>
    <x v="2"/>
    <n v="297849"/>
    <n v="617"/>
    <n v="57909.15"/>
    <n v="2"/>
  </r>
  <r>
    <n v="6566"/>
    <s v="Basic Sun Preparations"/>
    <n v="2007"/>
    <x v="4"/>
    <n v="490"/>
    <n v="2181.89"/>
    <x v="1177"/>
    <n v="995.95"/>
    <n v="12"/>
    <n v="980"/>
    <n v="20651"/>
    <x v="2"/>
    <n v="297849"/>
    <n v="617"/>
    <n v="57909.15"/>
    <n v="2"/>
  </r>
  <r>
    <n v="6566"/>
    <s v="Basic Sun Preparations"/>
    <n v="2007"/>
    <x v="5"/>
    <n v="448"/>
    <n v="1977.58"/>
    <x v="1178"/>
    <n v="906.23"/>
    <n v="12"/>
    <n v="980"/>
    <n v="20651"/>
    <x v="2"/>
    <n v="297849"/>
    <n v="617"/>
    <n v="57909.15"/>
    <n v="2"/>
  </r>
  <r>
    <n v="6566"/>
    <s v="Basic Sun Preparations"/>
    <n v="2007"/>
    <x v="6"/>
    <n v="332"/>
    <n v="1399.98"/>
    <x v="1179"/>
    <n v="780.98"/>
    <n v="12"/>
    <n v="980"/>
    <n v="20651"/>
    <x v="2"/>
    <n v="297849"/>
    <n v="617"/>
    <n v="57909.15"/>
    <n v="2"/>
  </r>
  <r>
    <n v="6566"/>
    <s v="Basic Sun Preparations"/>
    <n v="2007"/>
    <x v="7"/>
    <n v="376"/>
    <n v="1448.96"/>
    <x v="1180"/>
    <n v="707.37"/>
    <n v="12"/>
    <n v="980"/>
    <n v="20651"/>
    <x v="2"/>
    <n v="297849"/>
    <n v="617"/>
    <n v="57909.15"/>
    <n v="2"/>
  </r>
  <r>
    <n v="6566"/>
    <s v="Basic Sun Preparations"/>
    <n v="2007"/>
    <x v="8"/>
    <n v="471"/>
    <n v="1847.11"/>
    <x v="1181"/>
    <n v="762.06"/>
    <n v="12"/>
    <n v="980"/>
    <n v="20651"/>
    <x v="2"/>
    <n v="297849"/>
    <n v="617"/>
    <n v="57909.15"/>
    <n v="2"/>
  </r>
  <r>
    <n v="6566"/>
    <s v="Basic Sun Preparations"/>
    <n v="2007"/>
    <x v="11"/>
    <n v="724"/>
    <n v="2944.04"/>
    <x v="1182"/>
    <n v="1171.17"/>
    <n v="12"/>
    <n v="980"/>
    <n v="20651"/>
    <x v="2"/>
    <n v="297849"/>
    <n v="617"/>
    <n v="57909.15"/>
    <n v="2"/>
  </r>
  <r>
    <n v="6566"/>
    <s v="Basic Sun Preparations"/>
    <n v="2007"/>
    <x v="9"/>
    <n v="338"/>
    <n v="1406.53"/>
    <x v="1183"/>
    <n v="428.96"/>
    <n v="12"/>
    <n v="980"/>
    <n v="20651"/>
    <x v="2"/>
    <n v="297849"/>
    <n v="617"/>
    <n v="57909.15"/>
    <n v="2"/>
  </r>
  <r>
    <n v="6577"/>
    <s v="Basic Sun Preparations"/>
    <n v="2007"/>
    <x v="0"/>
    <n v="199"/>
    <n v="752.8"/>
    <x v="1184"/>
    <n v="346.56"/>
    <n v="18"/>
    <n v="1075"/>
    <n v="22168"/>
    <x v="2"/>
    <n v="145258"/>
    <n v="645"/>
    <n v="50108.97"/>
    <n v="2"/>
  </r>
  <r>
    <n v="6577"/>
    <s v="Basic Sun Preparations"/>
    <n v="2007"/>
    <x v="1"/>
    <n v="152"/>
    <n v="683.19"/>
    <x v="1185"/>
    <n v="330.16"/>
    <n v="18"/>
    <n v="1075"/>
    <n v="22168"/>
    <x v="2"/>
    <n v="145258"/>
    <n v="645"/>
    <n v="50108.97"/>
    <n v="2"/>
  </r>
  <r>
    <n v="6577"/>
    <s v="Basic Sun Preparations"/>
    <n v="2007"/>
    <x v="2"/>
    <n v="219"/>
    <n v="937.51"/>
    <x v="1186"/>
    <n v="430.18"/>
    <n v="18"/>
    <n v="1075"/>
    <n v="22168"/>
    <x v="2"/>
    <n v="145258"/>
    <n v="645"/>
    <n v="50108.97"/>
    <n v="2"/>
  </r>
  <r>
    <n v="6577"/>
    <s v="Basic Sun Preparations"/>
    <n v="2007"/>
    <x v="3"/>
    <n v="280"/>
    <n v="1132.95"/>
    <x v="1187"/>
    <n v="510.66"/>
    <n v="18"/>
    <n v="1075"/>
    <n v="22168"/>
    <x v="2"/>
    <n v="145258"/>
    <n v="645"/>
    <n v="50108.97"/>
    <n v="2"/>
  </r>
  <r>
    <n v="6577"/>
    <s v="Basic Sun Preparations"/>
    <n v="2007"/>
    <x v="4"/>
    <n v="367"/>
    <n v="1510.44"/>
    <x v="1188"/>
    <n v="677.68"/>
    <n v="18"/>
    <n v="1075"/>
    <n v="22168"/>
    <x v="2"/>
    <n v="145258"/>
    <n v="645"/>
    <n v="50108.97"/>
    <n v="2"/>
  </r>
  <r>
    <n v="6577"/>
    <s v="Basic Sun Preparations"/>
    <n v="2007"/>
    <x v="5"/>
    <n v="362"/>
    <n v="1414.27"/>
    <x v="1189"/>
    <n v="624.09"/>
    <n v="18"/>
    <n v="1075"/>
    <n v="22168"/>
    <x v="2"/>
    <n v="145258"/>
    <n v="645"/>
    <n v="50108.97"/>
    <n v="2"/>
  </r>
  <r>
    <n v="6577"/>
    <s v="Basic Sun Preparations"/>
    <n v="2007"/>
    <x v="6"/>
    <n v="300"/>
    <n v="1132.25"/>
    <x v="1190"/>
    <n v="483.14"/>
    <n v="18"/>
    <n v="1075"/>
    <n v="22168"/>
    <x v="2"/>
    <n v="145258"/>
    <n v="645"/>
    <n v="50108.97"/>
    <n v="2"/>
  </r>
  <r>
    <n v="6577"/>
    <s v="Basic Sun Preparations"/>
    <n v="2007"/>
    <x v="7"/>
    <n v="376"/>
    <n v="1478.31"/>
    <x v="1191"/>
    <n v="551.26"/>
    <n v="18"/>
    <n v="1075"/>
    <n v="22168"/>
    <x v="2"/>
    <n v="145258"/>
    <n v="645"/>
    <n v="50108.97"/>
    <n v="2"/>
  </r>
  <r>
    <n v="6577"/>
    <s v="Basic Sun Preparations"/>
    <n v="2007"/>
    <x v="8"/>
    <n v="514"/>
    <n v="1945.52"/>
    <x v="1192"/>
    <n v="779.53"/>
    <n v="18"/>
    <n v="1075"/>
    <n v="22168"/>
    <x v="2"/>
    <n v="145258"/>
    <n v="645"/>
    <n v="50108.97"/>
    <n v="2"/>
  </r>
  <r>
    <n v="6577"/>
    <s v="Basic Sun Preparations"/>
    <n v="2007"/>
    <x v="11"/>
    <n v="691"/>
    <n v="2561.8200000000002"/>
    <x v="1193"/>
    <n v="964.79"/>
    <n v="18"/>
    <n v="1075"/>
    <n v="22168"/>
    <x v="2"/>
    <n v="145258"/>
    <n v="645"/>
    <n v="50108.97"/>
    <n v="2"/>
  </r>
  <r>
    <n v="6577"/>
    <s v="Basic Sun Preparations"/>
    <n v="2007"/>
    <x v="9"/>
    <n v="348"/>
    <n v="1315.77"/>
    <x v="1194"/>
    <n v="498.89"/>
    <n v="18"/>
    <n v="1075"/>
    <n v="22168"/>
    <x v="2"/>
    <n v="145258"/>
    <n v="645"/>
    <n v="50108.9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7" firstHeaderRow="1" firstDataRow="2" firstDataCol="1"/>
  <pivotFields count="16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10"/>
        <item x="11"/>
        <item x="9"/>
        <item t="default"/>
      </items>
    </pivotField>
    <pivotField showAll="0"/>
    <pivotField showAll="0"/>
    <pivotField dataField="1" showAll="0">
      <items count="1196">
        <item x="234"/>
        <item x="821"/>
        <item x="235"/>
        <item x="602"/>
        <item x="459"/>
        <item x="318"/>
        <item x="233"/>
        <item x="236"/>
        <item x="704"/>
        <item x="869"/>
        <item x="870"/>
        <item x="460"/>
        <item x="73"/>
        <item x="823"/>
        <item x="239"/>
        <item x="11"/>
        <item x="12"/>
        <item x="824"/>
        <item x="255"/>
        <item x="680"/>
        <item x="945"/>
        <item x="458"/>
        <item x="217"/>
        <item x="320"/>
        <item x="703"/>
        <item x="321"/>
        <item x="871"/>
        <item x="558"/>
        <item x="436"/>
        <item x="601"/>
        <item x="324"/>
        <item x="944"/>
        <item x="717"/>
        <item x="97"/>
        <item x="117"/>
        <item x="827"/>
        <item x="556"/>
        <item x="96"/>
        <item x="822"/>
        <item x="413"/>
        <item x="411"/>
        <item x="435"/>
        <item x="257"/>
        <item x="798"/>
        <item x="280"/>
        <item x="799"/>
        <item x="84"/>
        <item x="240"/>
        <item x="1038"/>
        <item x="555"/>
        <item x="359"/>
        <item x="943"/>
        <item x="218"/>
        <item x="603"/>
        <item x="557"/>
        <item x="517"/>
        <item x="269"/>
        <item x="319"/>
        <item x="95"/>
        <item x="412"/>
        <item x="875"/>
        <item x="464"/>
        <item x="325"/>
        <item x="716"/>
        <item x="201"/>
        <item x="800"/>
        <item x="832"/>
        <item x="709"/>
        <item x="956"/>
        <item x="85"/>
        <item x="322"/>
        <item x="462"/>
        <item x="256"/>
        <item x="1039"/>
        <item x="705"/>
        <item x="330"/>
        <item x="876"/>
        <item x="358"/>
        <item x="437"/>
        <item x="681"/>
        <item x="418"/>
        <item x="872"/>
        <item x="360"/>
        <item x="682"/>
        <item x="846"/>
        <item x="442"/>
        <item x="949"/>
        <item x="946"/>
        <item x="223"/>
        <item x="516"/>
        <item x="1040"/>
        <item x="10"/>
        <item x="947"/>
        <item x="293"/>
        <item x="955"/>
        <item x="710"/>
        <item x="323"/>
        <item x="706"/>
        <item x="828"/>
        <item x="732"/>
        <item x="401"/>
        <item x="151"/>
        <item x="216"/>
        <item x="203"/>
        <item x="604"/>
        <item x="957"/>
        <item x="518"/>
        <item x="219"/>
        <item x="98"/>
        <item x="279"/>
        <item x="222"/>
        <item x="482"/>
        <item x="801"/>
        <item x="72"/>
        <item x="364"/>
        <item x="86"/>
        <item x="424"/>
        <item x="715"/>
        <item x="733"/>
        <item x="933"/>
        <item x="461"/>
        <item x="825"/>
        <item x="1001"/>
        <item x="446"/>
        <item x="13"/>
        <item x="950"/>
        <item x="152"/>
        <item x="52"/>
        <item x="39"/>
        <item x="51"/>
        <item x="958"/>
        <item x="711"/>
        <item x="38"/>
        <item x="302"/>
        <item x="118"/>
        <item x="332"/>
        <item x="400"/>
        <item x="71"/>
        <item x="129"/>
        <item x="685"/>
        <item x="954"/>
        <item x="885"/>
        <item x="387"/>
        <item x="237"/>
        <item x="873"/>
        <item x="21"/>
        <item x="202"/>
        <item x="1044"/>
        <item x="568"/>
        <item x="886"/>
        <item x="646"/>
        <item x="244"/>
        <item x="281"/>
        <item x="438"/>
        <item x="41"/>
        <item x="804"/>
        <item x="605"/>
        <item x="731"/>
        <item x="465"/>
        <item x="1003"/>
        <item x="1000"/>
        <item x="74"/>
        <item x="258"/>
        <item x="826"/>
        <item x="83"/>
        <item x="251"/>
        <item x="399"/>
        <item x="507"/>
        <item x="808"/>
        <item x="329"/>
        <item x="388"/>
        <item x="506"/>
        <item x="858"/>
        <item x="415"/>
        <item x="567"/>
        <item x="802"/>
        <item x="1002"/>
        <item x="1162"/>
        <item x="668"/>
        <item x="679"/>
        <item x="647"/>
        <item x="116"/>
        <item x="131"/>
        <item x="220"/>
        <item x="267"/>
        <item x="183"/>
        <item x="607"/>
        <item x="205"/>
        <item x="909"/>
        <item x="50"/>
        <item x="645"/>
        <item x="835"/>
        <item x="369"/>
        <item x="562"/>
        <item x="204"/>
        <item x="331"/>
        <item x="483"/>
        <item x="119"/>
        <item x="365"/>
        <item x="880"/>
        <item x="908"/>
        <item x="268"/>
        <item x="683"/>
        <item x="691"/>
        <item x="692"/>
        <item x="833"/>
        <item x="948"/>
        <item x="898"/>
        <item x="859"/>
        <item x="519"/>
        <item x="128"/>
        <item x="874"/>
        <item x="402"/>
        <item x="847"/>
        <item x="463"/>
        <item x="307"/>
        <item x="16"/>
        <item x="40"/>
        <item x="714"/>
        <item x="510"/>
        <item x="484"/>
        <item x="150"/>
        <item x="326"/>
        <item x="1161"/>
        <item x="608"/>
        <item x="102"/>
        <item x="907"/>
        <item x="1150"/>
        <item x="834"/>
        <item x="443"/>
        <item x="292"/>
        <item x="274"/>
        <item x="417"/>
        <item x="1043"/>
        <item x="953"/>
        <item x="931"/>
        <item x="884"/>
        <item x="303"/>
        <item x="207"/>
        <item x="441"/>
        <item x="469"/>
        <item x="308"/>
        <item x="106"/>
        <item x="848"/>
        <item x="466"/>
        <item x="181"/>
        <item x="829"/>
        <item x="658"/>
        <item x="693"/>
        <item x="569"/>
        <item x="1074"/>
        <item x="77"/>
        <item x="27"/>
        <item x="241"/>
        <item x="877"/>
        <item x="282"/>
        <item x="470"/>
        <item x="362"/>
        <item x="414"/>
        <item x="969"/>
        <item x="669"/>
        <item x="561"/>
        <item x="860"/>
        <item x="208"/>
        <item x="439"/>
        <item x="238"/>
        <item x="1106"/>
        <item x="1149"/>
        <item x="130"/>
        <item x="990"/>
        <item x="99"/>
        <item x="991"/>
        <item x="845"/>
        <item x="951"/>
        <item x="805"/>
        <item x="361"/>
        <item x="920"/>
        <item x="182"/>
        <item x="425"/>
        <item x="528"/>
        <item x="309"/>
        <item x="809"/>
        <item x="286"/>
        <item x="252"/>
        <item x="291"/>
        <item x="811"/>
        <item x="262"/>
        <item x="122"/>
        <item x="612"/>
        <item x="471"/>
        <item x="472"/>
        <item x="101"/>
        <item x="103"/>
        <item x="921"/>
        <item x="851"/>
        <item x="708"/>
        <item x="391"/>
        <item x="1107"/>
        <item x="82"/>
        <item x="366"/>
        <item x="488"/>
        <item x="28"/>
        <item x="227"/>
        <item x="523"/>
        <item x="26"/>
        <item x="559"/>
        <item x="389"/>
        <item x="273"/>
        <item x="1045"/>
        <item x="648"/>
        <item x="522"/>
        <item x="606"/>
        <item x="919"/>
        <item x="53"/>
        <item x="721"/>
        <item x="989"/>
        <item x="686"/>
        <item x="294"/>
        <item x="333"/>
        <item x="423"/>
        <item x="468"/>
        <item x="270"/>
        <item x="1006"/>
        <item x="1073"/>
        <item x="541"/>
        <item x="212"/>
        <item x="221"/>
        <item x="913"/>
        <item x="1128"/>
        <item x="89"/>
        <item x="911"/>
        <item x="90"/>
        <item x="261"/>
        <item x="78"/>
        <item x="656"/>
        <item x="271"/>
        <item x="1175"/>
        <item x="266"/>
        <item x="718"/>
        <item x="932"/>
        <item x="1163"/>
        <item x="44"/>
        <item x="725"/>
        <item x="188"/>
        <item x="406"/>
        <item x="961"/>
        <item x="897"/>
        <item x="127"/>
        <item x="1151"/>
        <item x="634"/>
        <item x="246"/>
        <item x="1130"/>
        <item x="657"/>
        <item x="298"/>
        <item x="1075"/>
        <item x="570"/>
        <item x="17"/>
        <item x="336"/>
        <item x="1049"/>
        <item x="1051"/>
        <item x="15"/>
        <item x="580"/>
        <item x="836"/>
        <item x="887"/>
        <item x="76"/>
        <item x="1140"/>
        <item x="722"/>
        <item x="934"/>
        <item x="405"/>
        <item x="831"/>
        <item x="504"/>
        <item x="667"/>
        <item x="529"/>
        <item x="694"/>
        <item x="156"/>
        <item x="410"/>
        <item x="328"/>
        <item x="1063"/>
        <item x="206"/>
        <item x="1152"/>
        <item x="341"/>
        <item x="285"/>
        <item x="1041"/>
        <item x="123"/>
        <item x="505"/>
        <item x="489"/>
        <item x="910"/>
        <item x="563"/>
        <item x="427"/>
        <item x="1108"/>
        <item x="245"/>
        <item x="863"/>
        <item x="153"/>
        <item x="635"/>
        <item x="1072"/>
        <item x="272"/>
        <item x="857"/>
        <item x="707"/>
        <item x="75"/>
        <item x="493"/>
        <item x="899"/>
        <item x="670"/>
        <item x="310"/>
        <item x="422"/>
        <item x="971"/>
        <item x="810"/>
        <item x="879"/>
        <item x="803"/>
        <item x="100"/>
        <item x="247"/>
        <item x="609"/>
        <item x="485"/>
        <item x="134"/>
        <item x="1174"/>
        <item x="925"/>
        <item x="1042"/>
        <item x="540"/>
        <item x="659"/>
        <item x="363"/>
        <item x="377"/>
        <item x="390"/>
        <item x="1185"/>
        <item x="922"/>
        <item x="967"/>
        <item x="419"/>
        <item x="896"/>
        <item x="968"/>
        <item x="14"/>
        <item x="94"/>
        <item x="42"/>
        <item x="852"/>
        <item x="962"/>
        <item x="124"/>
        <item x="248"/>
        <item x="87"/>
        <item x="163"/>
        <item x="1050"/>
        <item x="249"/>
        <item x="764"/>
        <item x="970"/>
        <item x="1005"/>
        <item x="864"/>
        <item x="560"/>
        <item x="1173"/>
        <item x="697"/>
        <item x="120"/>
        <item x="1138"/>
        <item x="980"/>
        <item x="473"/>
        <item x="766"/>
        <item x="135"/>
        <item x="765"/>
        <item x="1084"/>
        <item x="1105"/>
        <item x="520"/>
        <item x="527"/>
        <item x="378"/>
        <item x="973"/>
        <item x="1168"/>
        <item x="447"/>
        <item x="426"/>
        <item x="1184"/>
        <item x="496"/>
        <item x="1127"/>
        <item x="448"/>
        <item x="687"/>
        <item x="1061"/>
        <item x="393"/>
        <item x="164"/>
        <item x="1129"/>
        <item x="56"/>
        <item x="349"/>
        <item x="416"/>
        <item x="737"/>
        <item x="497"/>
        <item x="337"/>
        <item x="403"/>
        <item x="376"/>
        <item x="684"/>
        <item x="1048"/>
        <item x="734"/>
        <item x="530"/>
        <item x="1086"/>
        <item x="662"/>
        <item x="350"/>
        <item x="297"/>
        <item x="191"/>
        <item x="778"/>
        <item x="566"/>
        <item x="807"/>
        <item x="1011"/>
        <item x="88"/>
        <item x="892"/>
        <item x="494"/>
        <item x="698"/>
        <item x="673"/>
        <item x="187"/>
        <item x="663"/>
        <item x="614"/>
        <item x="524"/>
        <item x="926"/>
        <item x="445"/>
        <item x="511"/>
        <item x="891"/>
        <item x="157"/>
        <item x="449"/>
        <item x="184"/>
        <item x="1052"/>
        <item x="250"/>
        <item x="952"/>
        <item x="63"/>
        <item x="243"/>
        <item x="574"/>
        <item x="959"/>
        <item x="1118"/>
        <item x="260"/>
        <item x="1014"/>
        <item x="91"/>
        <item x="900"/>
        <item x="719"/>
        <item x="162"/>
        <item x="259"/>
        <item x="1164"/>
        <item x="1096"/>
        <item x="651"/>
        <item x="935"/>
        <item x="509"/>
        <item x="57"/>
        <item x="690"/>
        <item x="45"/>
        <item x="652"/>
        <item x="1117"/>
        <item x="1078"/>
        <item x="1008"/>
        <item x="1139"/>
        <item x="18"/>
        <item x="1085"/>
        <item x="573"/>
        <item x="571"/>
        <item x="1079"/>
        <item x="966"/>
        <item x="29"/>
        <item x="79"/>
        <item x="594"/>
        <item x="49"/>
        <item x="549"/>
        <item x="1004"/>
        <item x="636"/>
        <item x="495"/>
        <item x="226"/>
        <item x="865"/>
        <item x="1066"/>
        <item x="890"/>
        <item x="172"/>
        <item x="789"/>
        <item x="901"/>
        <item x="313"/>
        <item x="278"/>
        <item x="43"/>
        <item x="861"/>
        <item x="830"/>
        <item x="1167"/>
        <item x="283"/>
        <item x="284"/>
        <item x="121"/>
        <item x="923"/>
        <item x="539"/>
        <item x="501"/>
        <item x="306"/>
        <item x="430"/>
        <item x="992"/>
        <item x="1060"/>
        <item x="777"/>
        <item x="1186"/>
        <item x="290"/>
        <item x="37"/>
        <item x="856"/>
        <item x="787"/>
        <item x="508"/>
        <item x="812"/>
        <item x="1116"/>
        <item x="582"/>
        <item x="1176"/>
        <item x="32"/>
        <item x="304"/>
        <item x="903"/>
        <item x="476"/>
        <item x="937"/>
        <item x="550"/>
        <item x="521"/>
        <item x="467"/>
        <item x="368"/>
        <item x="421"/>
        <item x="500"/>
        <item x="348"/>
        <item x="776"/>
        <item x="649"/>
        <item x="154"/>
        <item x="674"/>
        <item x="334"/>
        <item x="533"/>
        <item x="615"/>
        <item x="713"/>
        <item x="486"/>
        <item x="185"/>
        <item x="995"/>
        <item x="581"/>
        <item x="1094"/>
        <item x="611"/>
        <item x="265"/>
        <item x="627"/>
        <item x="1097"/>
        <item x="538"/>
        <item x="849"/>
        <item x="139"/>
        <item x="723"/>
        <item x="981"/>
        <item x="960"/>
        <item x="912"/>
        <item x="853"/>
        <item x="211"/>
        <item x="404"/>
        <item x="62"/>
        <item x="888"/>
        <item x="173"/>
        <item x="338"/>
        <item x="161"/>
        <item x="30"/>
        <item x="1155"/>
        <item x="744"/>
        <item x="1015"/>
        <item x="1111"/>
        <item x="1095"/>
        <item x="382"/>
        <item x="20"/>
        <item x="512"/>
        <item x="1083"/>
        <item x="914"/>
        <item x="136"/>
        <item x="999"/>
        <item x="1067"/>
        <item x="963"/>
        <item x="754"/>
        <item x="327"/>
        <item x="1056"/>
        <item x="2"/>
        <item x="720"/>
        <item x="1062"/>
        <item x="263"/>
        <item x="975"/>
        <item x="155"/>
        <item x="779"/>
        <item x="924"/>
        <item x="839"/>
        <item x="132"/>
        <item x="254"/>
        <item x="1013"/>
        <item x="61"/>
        <item x="224"/>
        <item x="837"/>
        <item x="314"/>
        <item x="637"/>
        <item x="938"/>
        <item x="735"/>
        <item x="1007"/>
        <item x="429"/>
        <item x="1172"/>
        <item x="979"/>
        <item x="1012"/>
        <item x="392"/>
        <item x="1064"/>
        <item x="755"/>
        <item x="1153"/>
        <item x="813"/>
        <item x="1190"/>
        <item x="1187"/>
        <item x="1156"/>
        <item x="81"/>
        <item x="613"/>
        <item x="335"/>
        <item x="344"/>
        <item x="295"/>
        <item x="1"/>
        <item x="1053"/>
        <item x="742"/>
        <item x="767"/>
        <item x="1025"/>
        <item x="54"/>
        <item x="902"/>
        <item x="409"/>
        <item x="394"/>
        <item x="906"/>
        <item x="815"/>
        <item x="105"/>
        <item x="407"/>
        <item x="840"/>
        <item x="55"/>
        <item x="296"/>
        <item x="64"/>
        <item x="33"/>
        <item x="1133"/>
        <item x="1055"/>
        <item x="1119"/>
        <item x="46"/>
        <item x="942"/>
        <item x="753"/>
        <item x="578"/>
        <item x="186"/>
        <item x="616"/>
        <item x="3"/>
        <item x="974"/>
        <item x="1109"/>
        <item x="450"/>
        <item x="372"/>
        <item x="1145"/>
        <item x="171"/>
        <item x="386"/>
        <item x="862"/>
        <item x="340"/>
        <item x="534"/>
        <item x="1047"/>
        <item x="1059"/>
        <item x="174"/>
        <item x="1165"/>
        <item x="158"/>
        <item x="572"/>
        <item x="209"/>
        <item x="1065"/>
        <item x="477"/>
        <item x="841"/>
        <item x="0"/>
        <item x="133"/>
        <item x="788"/>
        <item x="1132"/>
        <item x="379"/>
        <item x="850"/>
        <item x="660"/>
        <item x="93"/>
        <item x="1077"/>
        <item x="428"/>
        <item x="1076"/>
        <item x="770"/>
        <item x="996"/>
        <item x="743"/>
        <item x="972"/>
        <item x="696"/>
        <item x="1087"/>
        <item x="838"/>
        <item x="965"/>
        <item x="650"/>
        <item x="661"/>
        <item x="351"/>
        <item x="745"/>
        <item x="927"/>
        <item x="739"/>
        <item x="1194"/>
        <item x="1110"/>
        <item x="814"/>
        <item x="487"/>
        <item x="1112"/>
        <item x="895"/>
        <item x="868"/>
        <item x="1091"/>
        <item x="1141"/>
        <item x="1154"/>
        <item x="301"/>
        <item x="431"/>
        <item x="551"/>
        <item x="1134"/>
        <item x="575"/>
        <item x="544"/>
        <item x="689"/>
        <item x="936"/>
        <item x="585"/>
        <item x="1054"/>
        <item x="664"/>
        <item x="1010"/>
        <item x="628"/>
        <item x="620"/>
        <item x="1166"/>
        <item x="1126"/>
        <item x="478"/>
        <item x="695"/>
        <item x="736"/>
        <item x="1179"/>
        <item x="775"/>
        <item x="142"/>
        <item x="579"/>
        <item x="1160"/>
        <item x="526"/>
        <item x="451"/>
        <item x="1183"/>
        <item x="498"/>
        <item x="653"/>
        <item x="383"/>
        <item x="1189"/>
        <item x="918"/>
        <item x="34"/>
        <item x="481"/>
        <item x="593"/>
        <item x="108"/>
        <item x="474"/>
        <item x="1080"/>
        <item x="499"/>
        <item x="738"/>
        <item x="817"/>
        <item x="548"/>
        <item x="58"/>
        <item x="537"/>
        <item x="1068"/>
        <item x="311"/>
        <item x="1131"/>
        <item x="1113"/>
        <item x="978"/>
        <item x="712"/>
        <item x="1180"/>
        <item x="141"/>
        <item x="678"/>
        <item x="192"/>
        <item x="820"/>
        <item x="619"/>
        <item x="126"/>
        <item x="626"/>
        <item x="545"/>
        <item x="816"/>
        <item x="915"/>
        <item x="453"/>
        <item x="1191"/>
        <item x="844"/>
        <item x="889"/>
        <item x="168"/>
        <item x="565"/>
        <item x="1018"/>
        <item x="1090"/>
        <item x="109"/>
        <item x="65"/>
        <item x="1188"/>
        <item x="160"/>
        <item x="189"/>
        <item x="492"/>
        <item x="586"/>
        <item x="343"/>
        <item x="771"/>
        <item x="1148"/>
        <item x="783"/>
        <item x="699"/>
        <item x="878"/>
        <item x="1093"/>
        <item x="398"/>
        <item x="1024"/>
        <item x="702"/>
        <item x="317"/>
        <item x="515"/>
        <item x="68"/>
        <item x="434"/>
        <item x="230"/>
        <item x="1033"/>
        <item x="1100"/>
        <item x="277"/>
        <item x="440"/>
        <item x="1115"/>
        <item x="675"/>
        <item x="1142"/>
        <item x="1032"/>
        <item x="215"/>
        <item x="806"/>
        <item x="595"/>
        <item x="1071"/>
        <item x="786"/>
        <item x="671"/>
        <item x="531"/>
        <item x="354"/>
        <item x="790"/>
        <item x="24"/>
        <item x="490"/>
        <item x="167"/>
        <item x="1157"/>
        <item x="146"/>
        <item x="367"/>
        <item x="194"/>
        <item x="930"/>
        <item x="395"/>
        <item x="610"/>
        <item x="31"/>
        <item x="768"/>
        <item x="371"/>
        <item x="242"/>
        <item x="596"/>
        <item x="305"/>
        <item x="994"/>
        <item x="48"/>
        <item x="763"/>
        <item x="312"/>
        <item x="1135"/>
        <item x="342"/>
        <item x="793"/>
        <item x="769"/>
        <item x="741"/>
        <item x="104"/>
        <item x="746"/>
        <item x="855"/>
        <item x="1122"/>
        <item x="782"/>
        <item x="397"/>
        <item x="532"/>
        <item x="655"/>
        <item x="177"/>
        <item x="772"/>
        <item x="289"/>
        <item x="666"/>
        <item x="1088"/>
        <item x="420"/>
        <item x="1023"/>
        <item x="640"/>
        <item x="475"/>
        <item x="1143"/>
        <item x="125"/>
        <item x="672"/>
        <item x="1034"/>
        <item x="629"/>
        <item x="780"/>
        <item x="433"/>
        <item x="315"/>
        <item x="287"/>
        <item x="190"/>
        <item x="92"/>
        <item x="993"/>
        <item x="1123"/>
        <item x="67"/>
        <item x="6"/>
        <item x="19"/>
        <item x="756"/>
        <item x="1120"/>
        <item x="986"/>
        <item x="80"/>
        <item x="639"/>
        <item x="1137"/>
        <item x="454"/>
        <item x="546"/>
        <item x="1019"/>
        <item x="726"/>
        <item x="542"/>
        <item x="760"/>
        <item x="195"/>
        <item x="352"/>
        <item x="1101"/>
        <item x="1124"/>
        <item x="138"/>
        <item x="380"/>
        <item x="1181"/>
        <item x="214"/>
        <item x="229"/>
        <item x="107"/>
        <item x="1104"/>
        <item x="444"/>
        <item x="370"/>
        <item x="941"/>
        <item x="339"/>
        <item x="728"/>
        <item x="1046"/>
        <item x="1016"/>
        <item x="535"/>
        <item x="791"/>
        <item x="617"/>
        <item x="175"/>
        <item x="917"/>
        <item x="882"/>
        <item x="1058"/>
        <item x="1169"/>
        <item x="36"/>
        <item x="491"/>
        <item x="1192"/>
        <item x="584"/>
        <item x="1026"/>
        <item x="1171"/>
        <item x="583"/>
        <item x="23"/>
        <item x="543"/>
        <item x="638"/>
        <item x="577"/>
        <item x="867"/>
        <item x="178"/>
        <item x="143"/>
        <item x="985"/>
        <item x="1178"/>
        <item x="140"/>
        <item x="1009"/>
        <item x="623"/>
        <item x="727"/>
        <item x="193"/>
        <item x="883"/>
        <item x="213"/>
        <item x="357"/>
        <item x="60"/>
        <item x="642"/>
        <item x="881"/>
        <item x="110"/>
        <item x="781"/>
        <item x="147"/>
        <item x="1121"/>
        <item x="982"/>
        <item x="1017"/>
        <item x="225"/>
        <item x="641"/>
        <item x="759"/>
        <item x="784"/>
        <item x="198"/>
        <item x="795"/>
        <item x="353"/>
        <item x="1089"/>
        <item x="381"/>
        <item x="355"/>
        <item x="1144"/>
        <item x="1146"/>
        <item x="590"/>
        <item x="165"/>
        <item x="997"/>
        <item x="1022"/>
        <item x="1057"/>
        <item x="502"/>
        <item x="144"/>
        <item x="624"/>
        <item x="591"/>
        <item x="452"/>
        <item x="1177"/>
        <item x="299"/>
        <item x="253"/>
        <item x="998"/>
        <item x="503"/>
        <item x="592"/>
        <item x="7"/>
        <item x="47"/>
        <item x="905"/>
        <item x="630"/>
        <item x="1028"/>
        <item x="170"/>
        <item x="180"/>
        <item x="794"/>
        <item x="564"/>
        <item x="552"/>
        <item x="345"/>
        <item x="843"/>
        <item x="792"/>
        <item x="589"/>
        <item x="1159"/>
        <item x="373"/>
        <item x="149"/>
        <item x="113"/>
        <item x="22"/>
        <item x="176"/>
        <item x="631"/>
        <item x="588"/>
        <item x="1098"/>
        <item x="408"/>
        <item x="148"/>
        <item x="987"/>
        <item x="749"/>
        <item x="621"/>
        <item x="1035"/>
        <item x="275"/>
        <item x="939"/>
        <item x="988"/>
        <item x="797"/>
        <item x="1082"/>
        <item x="618"/>
        <item x="757"/>
        <item x="622"/>
        <item x="525"/>
        <item x="69"/>
        <item x="145"/>
        <item x="480"/>
        <item x="916"/>
        <item x="984"/>
        <item x="25"/>
        <item x="819"/>
        <item x="300"/>
        <item x="1070"/>
        <item x="356"/>
        <item x="553"/>
        <item x="740"/>
        <item x="752"/>
        <item x="599"/>
        <item x="894"/>
        <item x="70"/>
        <item x="1092"/>
        <item x="228"/>
        <item x="396"/>
        <item x="231"/>
        <item x="166"/>
        <item x="587"/>
        <item x="554"/>
        <item x="625"/>
        <item x="1193"/>
        <item x="644"/>
        <item x="758"/>
        <item x="977"/>
        <item x="264"/>
        <item x="66"/>
        <item x="1125"/>
        <item x="200"/>
        <item x="774"/>
        <item x="1027"/>
        <item x="654"/>
        <item x="536"/>
        <item x="632"/>
        <item x="9"/>
        <item x="724"/>
        <item x="199"/>
        <item x="457"/>
        <item x="747"/>
        <item x="688"/>
        <item x="179"/>
        <item x="115"/>
        <item x="114"/>
        <item x="196"/>
        <item x="597"/>
        <item x="983"/>
        <item x="432"/>
        <item x="375"/>
        <item x="1099"/>
        <item x="35"/>
        <item x="197"/>
        <item x="210"/>
        <item x="729"/>
        <item x="1037"/>
        <item x="547"/>
        <item x="1102"/>
        <item x="1031"/>
        <item x="111"/>
        <item x="4"/>
        <item x="964"/>
        <item x="904"/>
        <item x="5"/>
        <item x="385"/>
        <item x="701"/>
        <item x="479"/>
        <item x="677"/>
        <item x="169"/>
        <item x="748"/>
        <item x="818"/>
        <item x="112"/>
        <item x="159"/>
        <item x="576"/>
        <item x="1036"/>
        <item x="598"/>
        <item x="1147"/>
        <item x="1182"/>
        <item x="1029"/>
        <item x="137"/>
        <item x="761"/>
        <item x="854"/>
        <item x="455"/>
        <item x="384"/>
        <item x="514"/>
        <item x="374"/>
        <item x="633"/>
        <item x="316"/>
        <item x="600"/>
        <item x="347"/>
        <item x="785"/>
        <item x="1114"/>
        <item x="1158"/>
        <item x="866"/>
        <item x="893"/>
        <item x="1170"/>
        <item x="1020"/>
        <item x="1030"/>
        <item x="59"/>
        <item x="1021"/>
        <item x="751"/>
        <item x="796"/>
        <item x="842"/>
        <item x="750"/>
        <item x="929"/>
        <item x="700"/>
        <item x="1136"/>
        <item x="456"/>
        <item x="276"/>
        <item x="288"/>
        <item x="8"/>
        <item x="1069"/>
        <item x="773"/>
        <item x="940"/>
        <item x="232"/>
        <item x="976"/>
        <item x="665"/>
        <item x="762"/>
        <item x="730"/>
        <item x="346"/>
        <item x="928"/>
        <item x="676"/>
        <item x="513"/>
        <item x="1081"/>
        <item x="1103"/>
        <item x="643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SALES_TIS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1"/>
  <sheetViews>
    <sheetView workbookViewId="0">
      <selection activeCell="O33" sqref="O1:P1048576"/>
    </sheetView>
  </sheetViews>
  <sheetFormatPr baseColWidth="10" defaultColWidth="8.83203125" defaultRowHeight="15" x14ac:dyDescent="0.2"/>
  <cols>
    <col min="2" max="2" width="16.33203125" customWidth="1"/>
    <col min="4" max="4" width="8.6640625" customWidth="1"/>
    <col min="5" max="5" width="18" customWidth="1"/>
    <col min="6" max="6" width="16.1640625" customWidth="1"/>
    <col min="7" max="7" width="15.33203125" customWidth="1"/>
    <col min="8" max="8" width="13" customWidth="1"/>
    <col min="12" max="12" width="10.1640625" customWidth="1"/>
    <col min="13" max="13" width="12.1640625" customWidth="1"/>
    <col min="14" max="14" width="15.6640625" customWidth="1"/>
    <col min="15" max="15" width="13.83203125" customWidth="1"/>
    <col min="16" max="16" width="11.5" customWidth="1"/>
    <col min="17" max="17" width="8.83203125" customWidth="1"/>
    <col min="18" max="18" width="10.33203125" customWidth="1"/>
    <col min="26" max="26" width="15.83203125" customWidth="1"/>
    <col min="27" max="27" width="8.83203125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T1" s="2"/>
      <c r="X1" s="2"/>
      <c r="Z1" s="3"/>
    </row>
    <row r="2" spans="1:26" x14ac:dyDescent="0.2">
      <c r="A2">
        <v>10</v>
      </c>
      <c r="B2" t="s">
        <v>41</v>
      </c>
      <c r="C2">
        <v>2007</v>
      </c>
      <c r="D2">
        <v>1</v>
      </c>
      <c r="E2">
        <v>276</v>
      </c>
      <c r="F2">
        <v>1154.3699999999999</v>
      </c>
      <c r="G2">
        <v>1356.44</v>
      </c>
      <c r="H2">
        <v>592.80999999999995</v>
      </c>
      <c r="I2">
        <v>18</v>
      </c>
      <c r="J2">
        <v>777</v>
      </c>
      <c r="K2">
        <v>68936</v>
      </c>
      <c r="L2" t="s">
        <v>16</v>
      </c>
      <c r="M2">
        <v>525825</v>
      </c>
      <c r="N2">
        <v>442</v>
      </c>
    </row>
    <row r="3" spans="1:26" x14ac:dyDescent="0.2">
      <c r="A3">
        <v>10</v>
      </c>
      <c r="B3" t="s">
        <v>41</v>
      </c>
      <c r="C3">
        <v>2007</v>
      </c>
      <c r="D3">
        <v>1</v>
      </c>
      <c r="E3">
        <v>268</v>
      </c>
      <c r="F3">
        <v>1074.0999999999999</v>
      </c>
      <c r="G3">
        <v>1262.1300000000001</v>
      </c>
      <c r="H3">
        <v>517.88</v>
      </c>
      <c r="I3">
        <v>18</v>
      </c>
      <c r="J3">
        <v>777</v>
      </c>
      <c r="K3">
        <v>68936</v>
      </c>
      <c r="L3" t="s">
        <v>16</v>
      </c>
      <c r="M3">
        <v>525825</v>
      </c>
      <c r="N3">
        <v>442</v>
      </c>
    </row>
    <row r="4" spans="1:26" x14ac:dyDescent="0.2">
      <c r="A4">
        <v>10</v>
      </c>
      <c r="B4" t="s">
        <v>41</v>
      </c>
      <c r="C4">
        <v>2007</v>
      </c>
      <c r="D4">
        <v>1</v>
      </c>
      <c r="E4">
        <v>310</v>
      </c>
      <c r="F4">
        <v>1205.5999999999999</v>
      </c>
      <c r="G4">
        <v>1416.68</v>
      </c>
      <c r="H4">
        <v>597.74</v>
      </c>
      <c r="I4">
        <v>18</v>
      </c>
      <c r="J4">
        <v>777</v>
      </c>
      <c r="K4">
        <v>68936</v>
      </c>
      <c r="L4" t="s">
        <v>16</v>
      </c>
      <c r="M4">
        <v>525825</v>
      </c>
      <c r="N4">
        <v>442</v>
      </c>
    </row>
    <row r="5" spans="1:26" x14ac:dyDescent="0.2">
      <c r="A5">
        <v>10</v>
      </c>
      <c r="B5" t="s">
        <v>41</v>
      </c>
      <c r="C5">
        <v>2007</v>
      </c>
      <c r="D5">
        <v>1</v>
      </c>
      <c r="E5">
        <v>299</v>
      </c>
      <c r="F5">
        <v>1253.21</v>
      </c>
      <c r="G5">
        <v>1472.53</v>
      </c>
      <c r="H5">
        <v>679.61</v>
      </c>
      <c r="I5">
        <v>18</v>
      </c>
      <c r="J5">
        <v>777</v>
      </c>
      <c r="K5">
        <v>68936</v>
      </c>
      <c r="L5" t="s">
        <v>16</v>
      </c>
      <c r="M5">
        <v>525825</v>
      </c>
      <c r="N5">
        <v>442</v>
      </c>
    </row>
    <row r="6" spans="1:26" x14ac:dyDescent="0.2">
      <c r="A6">
        <v>10</v>
      </c>
      <c r="B6" t="s">
        <v>41</v>
      </c>
      <c r="C6">
        <v>2007</v>
      </c>
      <c r="D6">
        <v>1</v>
      </c>
      <c r="E6">
        <v>714</v>
      </c>
      <c r="F6">
        <v>2820.43</v>
      </c>
      <c r="G6">
        <v>3314.06</v>
      </c>
      <c r="H6">
        <v>1306.18</v>
      </c>
      <c r="I6">
        <v>18</v>
      </c>
      <c r="J6">
        <v>777</v>
      </c>
      <c r="K6">
        <v>68936</v>
      </c>
      <c r="L6" t="s">
        <v>16</v>
      </c>
      <c r="M6">
        <v>525825</v>
      </c>
      <c r="N6">
        <v>442</v>
      </c>
    </row>
    <row r="7" spans="1:26" x14ac:dyDescent="0.2">
      <c r="A7">
        <v>10</v>
      </c>
      <c r="B7" t="s">
        <v>41</v>
      </c>
      <c r="C7">
        <v>2007</v>
      </c>
      <c r="D7">
        <v>1</v>
      </c>
      <c r="E7">
        <v>446</v>
      </c>
      <c r="F7">
        <v>1786.66</v>
      </c>
      <c r="G7">
        <v>2099.41</v>
      </c>
      <c r="H7">
        <v>981.44</v>
      </c>
      <c r="I7">
        <v>18</v>
      </c>
      <c r="J7">
        <v>777</v>
      </c>
      <c r="K7">
        <v>68936</v>
      </c>
      <c r="L7" t="s">
        <v>16</v>
      </c>
      <c r="M7">
        <v>525825</v>
      </c>
      <c r="N7">
        <v>442</v>
      </c>
    </row>
    <row r="8" spans="1:26" x14ac:dyDescent="0.2">
      <c r="A8">
        <v>10</v>
      </c>
      <c r="B8" t="s">
        <v>41</v>
      </c>
      <c r="C8">
        <v>2007</v>
      </c>
      <c r="D8">
        <v>1</v>
      </c>
      <c r="E8">
        <v>556</v>
      </c>
      <c r="F8">
        <v>2208.33</v>
      </c>
      <c r="G8">
        <v>2594.9699999999998</v>
      </c>
      <c r="H8">
        <v>780.4</v>
      </c>
      <c r="I8">
        <v>18</v>
      </c>
      <c r="J8">
        <v>777</v>
      </c>
      <c r="K8">
        <v>68936</v>
      </c>
      <c r="L8" t="s">
        <v>16</v>
      </c>
      <c r="M8">
        <v>525825</v>
      </c>
      <c r="N8">
        <v>442</v>
      </c>
    </row>
    <row r="9" spans="1:26" x14ac:dyDescent="0.2">
      <c r="A9">
        <v>10</v>
      </c>
      <c r="B9" t="s">
        <v>41</v>
      </c>
      <c r="C9">
        <v>2007</v>
      </c>
      <c r="D9">
        <v>1</v>
      </c>
      <c r="E9">
        <v>705</v>
      </c>
      <c r="F9">
        <v>2779.81</v>
      </c>
      <c r="G9">
        <v>3266.26</v>
      </c>
      <c r="H9">
        <v>1274.5999999999999</v>
      </c>
      <c r="I9">
        <v>18</v>
      </c>
      <c r="J9">
        <v>777</v>
      </c>
      <c r="K9">
        <v>68936</v>
      </c>
      <c r="L9" t="s">
        <v>16</v>
      </c>
      <c r="M9">
        <v>525825</v>
      </c>
      <c r="N9">
        <v>442</v>
      </c>
    </row>
    <row r="10" spans="1:26" x14ac:dyDescent="0.2">
      <c r="A10">
        <v>10</v>
      </c>
      <c r="B10" t="s">
        <v>41</v>
      </c>
      <c r="C10">
        <v>2007</v>
      </c>
      <c r="D10">
        <v>1</v>
      </c>
      <c r="E10">
        <v>700</v>
      </c>
      <c r="F10">
        <v>2628.96</v>
      </c>
      <c r="G10">
        <v>3089.03</v>
      </c>
      <c r="H10">
        <v>861.01</v>
      </c>
      <c r="I10">
        <v>18</v>
      </c>
      <c r="J10">
        <v>777</v>
      </c>
      <c r="K10">
        <v>68936</v>
      </c>
      <c r="L10" t="s">
        <v>16</v>
      </c>
      <c r="M10">
        <v>525825</v>
      </c>
      <c r="N10">
        <v>442</v>
      </c>
    </row>
    <row r="11" spans="1:26" x14ac:dyDescent="0.2">
      <c r="A11">
        <v>10</v>
      </c>
      <c r="B11" t="s">
        <v>41</v>
      </c>
      <c r="C11">
        <v>2007</v>
      </c>
      <c r="D11">
        <v>1</v>
      </c>
      <c r="E11">
        <v>882</v>
      </c>
      <c r="F11">
        <v>3364.38</v>
      </c>
      <c r="G11">
        <v>3953.16</v>
      </c>
      <c r="H11">
        <v>1356.92</v>
      </c>
      <c r="I11">
        <v>18</v>
      </c>
      <c r="J11">
        <v>777</v>
      </c>
      <c r="K11">
        <v>68936</v>
      </c>
      <c r="L11" t="s">
        <v>16</v>
      </c>
      <c r="M11">
        <v>525825</v>
      </c>
      <c r="N11">
        <v>442</v>
      </c>
    </row>
    <row r="12" spans="1:26" x14ac:dyDescent="0.2">
      <c r="A12">
        <v>19</v>
      </c>
      <c r="B12" t="s">
        <v>41</v>
      </c>
      <c r="C12">
        <v>2007</v>
      </c>
      <c r="D12">
        <v>1</v>
      </c>
      <c r="E12">
        <v>159</v>
      </c>
      <c r="F12">
        <v>614.47</v>
      </c>
      <c r="G12">
        <v>722.04</v>
      </c>
      <c r="H12">
        <v>255.87</v>
      </c>
      <c r="I12">
        <v>5</v>
      </c>
      <c r="J12">
        <v>237</v>
      </c>
      <c r="K12">
        <v>11545</v>
      </c>
      <c r="L12" t="s">
        <v>17</v>
      </c>
      <c r="M12">
        <v>32981</v>
      </c>
      <c r="N12">
        <v>160</v>
      </c>
    </row>
    <row r="13" spans="1:26" x14ac:dyDescent="0.2">
      <c r="A13">
        <v>19</v>
      </c>
      <c r="B13" t="s">
        <v>41</v>
      </c>
      <c r="C13">
        <v>2007</v>
      </c>
      <c r="D13">
        <v>1</v>
      </c>
      <c r="E13">
        <v>94</v>
      </c>
      <c r="F13">
        <v>437.54</v>
      </c>
      <c r="G13">
        <v>514.08000000000004</v>
      </c>
      <c r="H13">
        <v>209.28</v>
      </c>
      <c r="I13">
        <v>5</v>
      </c>
      <c r="J13">
        <v>237</v>
      </c>
      <c r="K13">
        <v>11545</v>
      </c>
      <c r="L13" t="s">
        <v>17</v>
      </c>
      <c r="M13">
        <v>32981</v>
      </c>
      <c r="N13">
        <v>160</v>
      </c>
    </row>
    <row r="14" spans="1:26" x14ac:dyDescent="0.2">
      <c r="A14">
        <v>19</v>
      </c>
      <c r="B14" t="s">
        <v>41</v>
      </c>
      <c r="C14">
        <v>2007</v>
      </c>
      <c r="D14">
        <v>1</v>
      </c>
      <c r="E14">
        <v>160</v>
      </c>
      <c r="F14">
        <v>688.84</v>
      </c>
      <c r="G14">
        <v>809.43</v>
      </c>
      <c r="H14">
        <v>290.86</v>
      </c>
      <c r="I14">
        <v>5</v>
      </c>
      <c r="J14">
        <v>237</v>
      </c>
      <c r="K14">
        <v>11545</v>
      </c>
      <c r="L14" t="s">
        <v>17</v>
      </c>
      <c r="M14">
        <v>32981</v>
      </c>
      <c r="N14">
        <v>160</v>
      </c>
    </row>
    <row r="15" spans="1:26" x14ac:dyDescent="0.2">
      <c r="A15">
        <v>19</v>
      </c>
      <c r="B15" t="s">
        <v>41</v>
      </c>
      <c r="C15">
        <v>2007</v>
      </c>
      <c r="D15">
        <v>1</v>
      </c>
      <c r="E15">
        <v>65</v>
      </c>
      <c r="F15">
        <v>270.75</v>
      </c>
      <c r="G15">
        <v>318.16000000000003</v>
      </c>
      <c r="H15">
        <v>139.38999999999999</v>
      </c>
      <c r="I15">
        <v>5</v>
      </c>
      <c r="J15">
        <v>237</v>
      </c>
      <c r="K15">
        <v>11545</v>
      </c>
      <c r="L15" t="s">
        <v>17</v>
      </c>
      <c r="M15">
        <v>32981</v>
      </c>
      <c r="N15">
        <v>160</v>
      </c>
    </row>
    <row r="16" spans="1:26" x14ac:dyDescent="0.2">
      <c r="A16">
        <v>19</v>
      </c>
      <c r="B16" t="s">
        <v>41</v>
      </c>
      <c r="C16">
        <v>2007</v>
      </c>
      <c r="D16">
        <v>1</v>
      </c>
      <c r="E16">
        <v>40</v>
      </c>
      <c r="F16">
        <v>131.01</v>
      </c>
      <c r="G16">
        <v>153.96</v>
      </c>
      <c r="H16">
        <v>45.22</v>
      </c>
      <c r="I16">
        <v>5</v>
      </c>
      <c r="J16">
        <v>237</v>
      </c>
      <c r="K16">
        <v>11545</v>
      </c>
      <c r="L16" t="s">
        <v>17</v>
      </c>
      <c r="M16">
        <v>32981</v>
      </c>
      <c r="N16">
        <v>160</v>
      </c>
    </row>
    <row r="17" spans="1:14" x14ac:dyDescent="0.2">
      <c r="A17">
        <v>19</v>
      </c>
      <c r="B17" t="s">
        <v>41</v>
      </c>
      <c r="C17">
        <v>2007</v>
      </c>
      <c r="D17">
        <v>1</v>
      </c>
      <c r="E17">
        <v>40</v>
      </c>
      <c r="F17">
        <v>138.78</v>
      </c>
      <c r="G17">
        <v>163.1</v>
      </c>
      <c r="H17">
        <v>54.46</v>
      </c>
      <c r="I17">
        <v>5</v>
      </c>
      <c r="J17">
        <v>237</v>
      </c>
      <c r="K17">
        <v>11545</v>
      </c>
      <c r="L17" t="s">
        <v>17</v>
      </c>
      <c r="M17">
        <v>32981</v>
      </c>
      <c r="N17">
        <v>160</v>
      </c>
    </row>
    <row r="18" spans="1:14" x14ac:dyDescent="0.2">
      <c r="A18">
        <v>19</v>
      </c>
      <c r="B18" t="s">
        <v>41</v>
      </c>
      <c r="C18">
        <v>2007</v>
      </c>
      <c r="D18">
        <v>1</v>
      </c>
      <c r="E18">
        <v>76</v>
      </c>
      <c r="F18">
        <v>323.35000000000002</v>
      </c>
      <c r="G18">
        <v>379.96</v>
      </c>
      <c r="H18">
        <v>200.73</v>
      </c>
      <c r="I18">
        <v>5</v>
      </c>
      <c r="J18">
        <v>237</v>
      </c>
      <c r="K18">
        <v>11545</v>
      </c>
      <c r="L18" t="s">
        <v>17</v>
      </c>
      <c r="M18">
        <v>32981</v>
      </c>
      <c r="N18">
        <v>160</v>
      </c>
    </row>
    <row r="19" spans="1:14" x14ac:dyDescent="0.2">
      <c r="A19">
        <v>19</v>
      </c>
      <c r="B19" t="s">
        <v>41</v>
      </c>
      <c r="C19">
        <v>2007</v>
      </c>
      <c r="D19">
        <v>1</v>
      </c>
      <c r="E19">
        <v>215</v>
      </c>
      <c r="F19">
        <v>876.59</v>
      </c>
      <c r="G19">
        <v>1030.02</v>
      </c>
      <c r="H19">
        <v>294.54000000000002</v>
      </c>
      <c r="I19">
        <v>5</v>
      </c>
      <c r="J19">
        <v>237</v>
      </c>
      <c r="K19">
        <v>11545</v>
      </c>
      <c r="L19" t="s">
        <v>17</v>
      </c>
      <c r="M19">
        <v>32981</v>
      </c>
      <c r="N19">
        <v>160</v>
      </c>
    </row>
    <row r="20" spans="1:14" x14ac:dyDescent="0.2">
      <c r="A20">
        <v>19</v>
      </c>
      <c r="B20" t="s">
        <v>41</v>
      </c>
      <c r="C20">
        <v>2007</v>
      </c>
      <c r="D20">
        <v>1</v>
      </c>
      <c r="E20">
        <v>460</v>
      </c>
      <c r="F20">
        <v>1792.52</v>
      </c>
      <c r="G20">
        <v>2106.39</v>
      </c>
      <c r="H20">
        <v>583.78</v>
      </c>
      <c r="I20">
        <v>5</v>
      </c>
      <c r="J20">
        <v>237</v>
      </c>
      <c r="K20">
        <v>11545</v>
      </c>
      <c r="L20" t="s">
        <v>17</v>
      </c>
      <c r="M20">
        <v>32981</v>
      </c>
      <c r="N20">
        <v>160</v>
      </c>
    </row>
    <row r="21" spans="1:14" x14ac:dyDescent="0.2">
      <c r="A21">
        <v>19</v>
      </c>
      <c r="B21" t="s">
        <v>41</v>
      </c>
      <c r="C21">
        <v>2007</v>
      </c>
      <c r="D21">
        <v>1</v>
      </c>
      <c r="E21">
        <v>262</v>
      </c>
      <c r="F21">
        <v>1052.8900000000001</v>
      </c>
      <c r="G21">
        <v>1237.24</v>
      </c>
      <c r="H21">
        <v>348.92</v>
      </c>
      <c r="I21">
        <v>5</v>
      </c>
      <c r="J21">
        <v>237</v>
      </c>
      <c r="K21">
        <v>11545</v>
      </c>
      <c r="L21" t="s">
        <v>17</v>
      </c>
      <c r="M21">
        <v>32981</v>
      </c>
      <c r="N21">
        <v>160</v>
      </c>
    </row>
    <row r="22" spans="1:14" x14ac:dyDescent="0.2">
      <c r="A22">
        <v>19</v>
      </c>
      <c r="B22" t="s">
        <v>41</v>
      </c>
      <c r="C22">
        <v>2007</v>
      </c>
      <c r="D22">
        <v>1</v>
      </c>
      <c r="E22">
        <v>146</v>
      </c>
      <c r="F22">
        <v>609.15</v>
      </c>
      <c r="G22">
        <v>715.85</v>
      </c>
      <c r="H22">
        <v>226.62</v>
      </c>
      <c r="I22">
        <v>5</v>
      </c>
      <c r="J22">
        <v>237</v>
      </c>
      <c r="K22">
        <v>11545</v>
      </c>
      <c r="L22" t="s">
        <v>17</v>
      </c>
      <c r="M22">
        <v>32981</v>
      </c>
      <c r="N22">
        <v>160</v>
      </c>
    </row>
    <row r="23" spans="1:14" x14ac:dyDescent="0.2">
      <c r="A23">
        <v>19</v>
      </c>
      <c r="B23" t="s">
        <v>41</v>
      </c>
      <c r="C23">
        <v>2007</v>
      </c>
      <c r="D23">
        <v>1</v>
      </c>
      <c r="E23">
        <v>115</v>
      </c>
      <c r="F23">
        <v>346.79</v>
      </c>
      <c r="G23">
        <v>407.52</v>
      </c>
      <c r="H23">
        <v>101.46</v>
      </c>
      <c r="I23">
        <v>5</v>
      </c>
      <c r="J23">
        <v>237</v>
      </c>
      <c r="K23">
        <v>11545</v>
      </c>
      <c r="L23" t="s">
        <v>17</v>
      </c>
      <c r="M23">
        <v>32981</v>
      </c>
      <c r="N23">
        <v>160</v>
      </c>
    </row>
    <row r="24" spans="1:14" x14ac:dyDescent="0.2">
      <c r="A24">
        <v>23</v>
      </c>
      <c r="B24" t="s">
        <v>41</v>
      </c>
      <c r="C24">
        <v>2007</v>
      </c>
      <c r="D24">
        <v>1</v>
      </c>
      <c r="E24">
        <v>602</v>
      </c>
      <c r="F24">
        <v>2320.2800000000002</v>
      </c>
      <c r="G24">
        <v>2726.31</v>
      </c>
      <c r="H24">
        <v>1184.52</v>
      </c>
      <c r="I24">
        <v>18</v>
      </c>
      <c r="J24">
        <v>2109</v>
      </c>
      <c r="K24">
        <v>96876</v>
      </c>
      <c r="L24" t="s">
        <v>18</v>
      </c>
      <c r="M24">
        <v>299374</v>
      </c>
      <c r="N24">
        <v>1018.2</v>
      </c>
    </row>
    <row r="25" spans="1:14" x14ac:dyDescent="0.2">
      <c r="A25">
        <v>23</v>
      </c>
      <c r="B25" t="s">
        <v>41</v>
      </c>
      <c r="C25">
        <v>2007</v>
      </c>
      <c r="D25">
        <v>1</v>
      </c>
      <c r="E25">
        <v>483</v>
      </c>
      <c r="F25">
        <v>1957.78</v>
      </c>
      <c r="G25">
        <v>2300.44</v>
      </c>
      <c r="H25">
        <v>1083.51</v>
      </c>
      <c r="I25">
        <v>18</v>
      </c>
      <c r="J25">
        <v>2109</v>
      </c>
      <c r="K25">
        <v>96876</v>
      </c>
      <c r="L25" t="s">
        <v>18</v>
      </c>
      <c r="M25">
        <v>299374</v>
      </c>
      <c r="N25">
        <v>1018.2</v>
      </c>
    </row>
    <row r="26" spans="1:14" x14ac:dyDescent="0.2">
      <c r="A26">
        <v>23</v>
      </c>
      <c r="B26" t="s">
        <v>41</v>
      </c>
      <c r="C26">
        <v>2007</v>
      </c>
      <c r="D26">
        <v>1</v>
      </c>
      <c r="E26">
        <v>455</v>
      </c>
      <c r="F26">
        <v>1618.28</v>
      </c>
      <c r="G26">
        <v>1901.59</v>
      </c>
      <c r="H26">
        <v>852.58</v>
      </c>
      <c r="I26">
        <v>18</v>
      </c>
      <c r="J26">
        <v>2109</v>
      </c>
      <c r="K26">
        <v>96876</v>
      </c>
      <c r="L26" t="s">
        <v>18</v>
      </c>
      <c r="M26">
        <v>299374</v>
      </c>
      <c r="N26">
        <v>1018.2</v>
      </c>
    </row>
    <row r="27" spans="1:14" x14ac:dyDescent="0.2">
      <c r="A27">
        <v>23</v>
      </c>
      <c r="B27" t="s">
        <v>41</v>
      </c>
      <c r="C27">
        <v>2007</v>
      </c>
      <c r="D27">
        <v>1</v>
      </c>
      <c r="E27">
        <v>710</v>
      </c>
      <c r="F27">
        <v>2453.88</v>
      </c>
      <c r="G27">
        <v>2883.43</v>
      </c>
      <c r="H27">
        <v>1268.5</v>
      </c>
      <c r="I27">
        <v>18</v>
      </c>
      <c r="J27">
        <v>2109</v>
      </c>
      <c r="K27">
        <v>96876</v>
      </c>
      <c r="L27" t="s">
        <v>18</v>
      </c>
      <c r="M27">
        <v>299374</v>
      </c>
      <c r="N27">
        <v>1018.2</v>
      </c>
    </row>
    <row r="28" spans="1:14" x14ac:dyDescent="0.2">
      <c r="A28">
        <v>52</v>
      </c>
      <c r="B28" t="s">
        <v>41</v>
      </c>
      <c r="C28">
        <v>2007</v>
      </c>
      <c r="D28">
        <v>1</v>
      </c>
      <c r="E28">
        <v>156</v>
      </c>
      <c r="F28">
        <v>544.95000000000005</v>
      </c>
      <c r="G28">
        <v>640.36</v>
      </c>
      <c r="H28">
        <v>241.66</v>
      </c>
      <c r="I28">
        <v>9</v>
      </c>
      <c r="J28">
        <v>684</v>
      </c>
      <c r="K28">
        <v>35746</v>
      </c>
      <c r="L28" t="s">
        <v>18</v>
      </c>
      <c r="M28">
        <v>130277</v>
      </c>
      <c r="N28">
        <v>377</v>
      </c>
    </row>
    <row r="29" spans="1:14" x14ac:dyDescent="0.2">
      <c r="A29">
        <v>52</v>
      </c>
      <c r="B29" t="s">
        <v>41</v>
      </c>
      <c r="C29">
        <v>2007</v>
      </c>
      <c r="D29">
        <v>1</v>
      </c>
      <c r="E29">
        <v>238</v>
      </c>
      <c r="F29">
        <v>898.84</v>
      </c>
      <c r="G29">
        <v>1056.24</v>
      </c>
      <c r="H29">
        <v>417.59</v>
      </c>
      <c r="I29">
        <v>9</v>
      </c>
      <c r="J29">
        <v>684</v>
      </c>
      <c r="K29">
        <v>35746</v>
      </c>
      <c r="L29" t="s">
        <v>18</v>
      </c>
      <c r="M29">
        <v>130277</v>
      </c>
      <c r="N29">
        <v>377</v>
      </c>
    </row>
    <row r="30" spans="1:14" x14ac:dyDescent="0.2">
      <c r="A30">
        <v>52</v>
      </c>
      <c r="B30" t="s">
        <v>41</v>
      </c>
      <c r="C30">
        <v>2007</v>
      </c>
      <c r="D30">
        <v>1</v>
      </c>
      <c r="E30">
        <v>256</v>
      </c>
      <c r="F30">
        <v>1039.6600000000001</v>
      </c>
      <c r="G30">
        <v>1221.6300000000001</v>
      </c>
      <c r="H30">
        <v>468.91</v>
      </c>
      <c r="I30">
        <v>9</v>
      </c>
      <c r="J30">
        <v>684</v>
      </c>
      <c r="K30">
        <v>35746</v>
      </c>
      <c r="L30" t="s">
        <v>18</v>
      </c>
      <c r="M30">
        <v>130277</v>
      </c>
      <c r="N30">
        <v>377</v>
      </c>
    </row>
    <row r="31" spans="1:14" x14ac:dyDescent="0.2">
      <c r="A31">
        <v>52</v>
      </c>
      <c r="B31" t="s">
        <v>41</v>
      </c>
      <c r="C31">
        <v>2007</v>
      </c>
      <c r="D31">
        <v>1</v>
      </c>
      <c r="E31">
        <v>140</v>
      </c>
      <c r="F31">
        <v>550.21</v>
      </c>
      <c r="G31">
        <v>646.59</v>
      </c>
      <c r="H31">
        <v>293.64999999999998</v>
      </c>
      <c r="I31">
        <v>9</v>
      </c>
      <c r="J31">
        <v>684</v>
      </c>
      <c r="K31">
        <v>35746</v>
      </c>
      <c r="L31" t="s">
        <v>18</v>
      </c>
      <c r="M31">
        <v>130277</v>
      </c>
      <c r="N31">
        <v>377</v>
      </c>
    </row>
    <row r="32" spans="1:14" x14ac:dyDescent="0.2">
      <c r="A32">
        <v>52</v>
      </c>
      <c r="B32" t="s">
        <v>41</v>
      </c>
      <c r="C32">
        <v>2007</v>
      </c>
      <c r="D32">
        <v>1</v>
      </c>
      <c r="E32">
        <v>126</v>
      </c>
      <c r="F32">
        <v>480.75</v>
      </c>
      <c r="G32">
        <v>564.94000000000005</v>
      </c>
      <c r="H32">
        <v>226.92</v>
      </c>
      <c r="I32">
        <v>9</v>
      </c>
      <c r="J32">
        <v>684</v>
      </c>
      <c r="K32">
        <v>35746</v>
      </c>
      <c r="L32" t="s">
        <v>18</v>
      </c>
      <c r="M32">
        <v>130277</v>
      </c>
      <c r="N32">
        <v>377</v>
      </c>
    </row>
    <row r="33" spans="1:14" x14ac:dyDescent="0.2">
      <c r="A33">
        <v>52</v>
      </c>
      <c r="B33" t="s">
        <v>41</v>
      </c>
      <c r="C33">
        <v>2007</v>
      </c>
      <c r="D33">
        <v>1</v>
      </c>
      <c r="E33">
        <v>236</v>
      </c>
      <c r="F33">
        <v>946.67</v>
      </c>
      <c r="G33">
        <v>1112.3499999999999</v>
      </c>
      <c r="H33">
        <v>565.59</v>
      </c>
      <c r="I33">
        <v>9</v>
      </c>
      <c r="J33">
        <v>684</v>
      </c>
      <c r="K33">
        <v>35746</v>
      </c>
      <c r="L33" t="s">
        <v>18</v>
      </c>
      <c r="M33">
        <v>130277</v>
      </c>
      <c r="N33">
        <v>377</v>
      </c>
    </row>
    <row r="34" spans="1:14" x14ac:dyDescent="0.2">
      <c r="A34">
        <v>52</v>
      </c>
      <c r="B34" t="s">
        <v>41</v>
      </c>
      <c r="C34">
        <v>2007</v>
      </c>
      <c r="D34">
        <v>1</v>
      </c>
      <c r="E34">
        <v>322</v>
      </c>
      <c r="F34">
        <v>1185.93</v>
      </c>
      <c r="G34">
        <v>1393.5</v>
      </c>
      <c r="H34">
        <v>468.79</v>
      </c>
      <c r="I34">
        <v>9</v>
      </c>
      <c r="J34">
        <v>684</v>
      </c>
      <c r="K34">
        <v>35746</v>
      </c>
      <c r="L34" t="s">
        <v>18</v>
      </c>
      <c r="M34">
        <v>130277</v>
      </c>
      <c r="N34">
        <v>377</v>
      </c>
    </row>
    <row r="35" spans="1:14" x14ac:dyDescent="0.2">
      <c r="A35">
        <v>52</v>
      </c>
      <c r="B35" t="s">
        <v>41</v>
      </c>
      <c r="C35">
        <v>2007</v>
      </c>
      <c r="D35">
        <v>1</v>
      </c>
      <c r="E35">
        <v>383</v>
      </c>
      <c r="F35">
        <v>1417.7</v>
      </c>
      <c r="G35">
        <v>1665.93</v>
      </c>
      <c r="H35">
        <v>485.71</v>
      </c>
      <c r="I35">
        <v>9</v>
      </c>
      <c r="J35">
        <v>684</v>
      </c>
      <c r="K35">
        <v>35746</v>
      </c>
      <c r="L35" t="s">
        <v>18</v>
      </c>
      <c r="M35">
        <v>130277</v>
      </c>
      <c r="N35">
        <v>377</v>
      </c>
    </row>
    <row r="36" spans="1:14" x14ac:dyDescent="0.2">
      <c r="A36">
        <v>52</v>
      </c>
      <c r="B36" t="s">
        <v>41</v>
      </c>
      <c r="C36">
        <v>2007</v>
      </c>
      <c r="D36">
        <v>1</v>
      </c>
      <c r="E36">
        <v>411</v>
      </c>
      <c r="F36">
        <v>1666.26</v>
      </c>
      <c r="G36">
        <v>1957.87</v>
      </c>
      <c r="H36">
        <v>806.27</v>
      </c>
      <c r="I36">
        <v>9</v>
      </c>
      <c r="J36">
        <v>684</v>
      </c>
      <c r="K36">
        <v>35746</v>
      </c>
      <c r="L36" t="s">
        <v>18</v>
      </c>
      <c r="M36">
        <v>130277</v>
      </c>
      <c r="N36">
        <v>377</v>
      </c>
    </row>
    <row r="37" spans="1:14" x14ac:dyDescent="0.2">
      <c r="A37">
        <v>52</v>
      </c>
      <c r="B37" t="s">
        <v>41</v>
      </c>
      <c r="C37">
        <v>2007</v>
      </c>
      <c r="D37">
        <v>1</v>
      </c>
      <c r="E37">
        <v>544</v>
      </c>
      <c r="F37">
        <v>1944.25</v>
      </c>
      <c r="G37">
        <v>2284.6799999999998</v>
      </c>
      <c r="H37">
        <v>710.63</v>
      </c>
      <c r="I37">
        <v>9</v>
      </c>
      <c r="J37">
        <v>684</v>
      </c>
      <c r="K37">
        <v>35746</v>
      </c>
      <c r="L37" t="s">
        <v>18</v>
      </c>
      <c r="M37">
        <v>130277</v>
      </c>
      <c r="N37">
        <v>377</v>
      </c>
    </row>
    <row r="38" spans="1:14" x14ac:dyDescent="0.2">
      <c r="A38">
        <v>52</v>
      </c>
      <c r="B38" t="s">
        <v>41</v>
      </c>
      <c r="C38">
        <v>2007</v>
      </c>
      <c r="D38">
        <v>1</v>
      </c>
      <c r="E38">
        <v>270</v>
      </c>
      <c r="F38">
        <v>938.71</v>
      </c>
      <c r="G38">
        <v>1103.0999999999999</v>
      </c>
      <c r="H38">
        <v>239.08</v>
      </c>
      <c r="I38">
        <v>9</v>
      </c>
      <c r="J38">
        <v>684</v>
      </c>
      <c r="K38">
        <v>35746</v>
      </c>
      <c r="L38" t="s">
        <v>18</v>
      </c>
      <c r="M38">
        <v>130277</v>
      </c>
      <c r="N38">
        <v>377</v>
      </c>
    </row>
    <row r="39" spans="1:14" x14ac:dyDescent="0.2">
      <c r="A39">
        <v>52</v>
      </c>
      <c r="B39" t="s">
        <v>41</v>
      </c>
      <c r="C39">
        <v>2007</v>
      </c>
      <c r="D39">
        <v>1</v>
      </c>
      <c r="E39">
        <v>757</v>
      </c>
      <c r="F39">
        <v>2721.34</v>
      </c>
      <c r="G39">
        <v>3197.68</v>
      </c>
      <c r="H39">
        <v>873.23</v>
      </c>
      <c r="I39">
        <v>9</v>
      </c>
      <c r="J39">
        <v>684</v>
      </c>
      <c r="K39">
        <v>35746</v>
      </c>
      <c r="L39" t="s">
        <v>18</v>
      </c>
      <c r="M39">
        <v>130277</v>
      </c>
      <c r="N39">
        <v>377</v>
      </c>
    </row>
    <row r="40" spans="1:14" x14ac:dyDescent="0.2">
      <c r="A40">
        <v>57</v>
      </c>
      <c r="B40" t="s">
        <v>41</v>
      </c>
      <c r="C40">
        <v>2007</v>
      </c>
      <c r="D40">
        <v>1</v>
      </c>
      <c r="E40">
        <v>226</v>
      </c>
      <c r="F40">
        <v>924.5</v>
      </c>
      <c r="G40">
        <v>1086.4100000000001</v>
      </c>
      <c r="H40">
        <v>518.76</v>
      </c>
      <c r="I40">
        <v>6</v>
      </c>
      <c r="J40">
        <v>406</v>
      </c>
      <c r="K40">
        <v>21880</v>
      </c>
      <c r="L40" t="s">
        <v>18</v>
      </c>
      <c r="M40">
        <v>47406</v>
      </c>
      <c r="N40">
        <v>204.2</v>
      </c>
    </row>
    <row r="41" spans="1:14" x14ac:dyDescent="0.2">
      <c r="A41">
        <v>57</v>
      </c>
      <c r="B41" t="s">
        <v>41</v>
      </c>
      <c r="C41">
        <v>2007</v>
      </c>
      <c r="D41">
        <v>1</v>
      </c>
      <c r="E41">
        <v>99</v>
      </c>
      <c r="F41">
        <v>365.88</v>
      </c>
      <c r="G41">
        <v>429.95</v>
      </c>
      <c r="H41">
        <v>154.97999999999999</v>
      </c>
      <c r="I41">
        <v>6</v>
      </c>
      <c r="J41">
        <v>406</v>
      </c>
      <c r="K41">
        <v>21880</v>
      </c>
      <c r="L41" t="s">
        <v>18</v>
      </c>
      <c r="M41">
        <v>47406</v>
      </c>
      <c r="N41">
        <v>204.2</v>
      </c>
    </row>
    <row r="42" spans="1:14" x14ac:dyDescent="0.2">
      <c r="A42">
        <v>57</v>
      </c>
      <c r="B42" t="s">
        <v>41</v>
      </c>
      <c r="C42">
        <v>2007</v>
      </c>
      <c r="D42">
        <v>1</v>
      </c>
      <c r="E42">
        <v>188</v>
      </c>
      <c r="F42">
        <v>690.43</v>
      </c>
      <c r="G42">
        <v>811.4</v>
      </c>
      <c r="H42">
        <v>349.35</v>
      </c>
      <c r="I42">
        <v>6</v>
      </c>
      <c r="J42">
        <v>406</v>
      </c>
      <c r="K42">
        <v>21880</v>
      </c>
      <c r="L42" t="s">
        <v>18</v>
      </c>
      <c r="M42">
        <v>47406</v>
      </c>
      <c r="N42">
        <v>204.2</v>
      </c>
    </row>
    <row r="43" spans="1:14" x14ac:dyDescent="0.2">
      <c r="A43">
        <v>57</v>
      </c>
      <c r="B43" t="s">
        <v>41</v>
      </c>
      <c r="C43">
        <v>2007</v>
      </c>
      <c r="D43">
        <v>1</v>
      </c>
      <c r="E43">
        <v>88</v>
      </c>
      <c r="F43">
        <v>328.14</v>
      </c>
      <c r="G43">
        <v>385.6</v>
      </c>
      <c r="H43">
        <v>159.05000000000001</v>
      </c>
      <c r="I43">
        <v>6</v>
      </c>
      <c r="J43">
        <v>406</v>
      </c>
      <c r="K43">
        <v>21880</v>
      </c>
      <c r="L43" t="s">
        <v>18</v>
      </c>
      <c r="M43">
        <v>47406</v>
      </c>
      <c r="N43">
        <v>204.2</v>
      </c>
    </row>
    <row r="44" spans="1:14" x14ac:dyDescent="0.2">
      <c r="A44">
        <v>57</v>
      </c>
      <c r="B44" t="s">
        <v>41</v>
      </c>
      <c r="C44">
        <v>2007</v>
      </c>
      <c r="D44">
        <v>1</v>
      </c>
      <c r="E44">
        <v>89</v>
      </c>
      <c r="F44">
        <v>325.23</v>
      </c>
      <c r="G44">
        <v>382.11</v>
      </c>
      <c r="H44">
        <v>215.02</v>
      </c>
      <c r="I44">
        <v>6</v>
      </c>
      <c r="J44">
        <v>406</v>
      </c>
      <c r="K44">
        <v>21880</v>
      </c>
      <c r="L44" t="s">
        <v>18</v>
      </c>
      <c r="M44">
        <v>47406</v>
      </c>
      <c r="N44">
        <v>204.2</v>
      </c>
    </row>
    <row r="45" spans="1:14" x14ac:dyDescent="0.2">
      <c r="A45">
        <v>57</v>
      </c>
      <c r="B45" t="s">
        <v>41</v>
      </c>
      <c r="C45">
        <v>2007</v>
      </c>
      <c r="D45">
        <v>1</v>
      </c>
      <c r="E45">
        <v>111</v>
      </c>
      <c r="F45">
        <v>440.39</v>
      </c>
      <c r="G45">
        <v>517.52</v>
      </c>
      <c r="H45">
        <v>224.73</v>
      </c>
      <c r="I45">
        <v>6</v>
      </c>
      <c r="J45">
        <v>406</v>
      </c>
      <c r="K45">
        <v>21880</v>
      </c>
      <c r="L45" t="s">
        <v>18</v>
      </c>
      <c r="M45">
        <v>47406</v>
      </c>
      <c r="N45">
        <v>204.2</v>
      </c>
    </row>
    <row r="46" spans="1:14" x14ac:dyDescent="0.2">
      <c r="A46">
        <v>57</v>
      </c>
      <c r="B46" t="s">
        <v>41</v>
      </c>
      <c r="C46">
        <v>2007</v>
      </c>
      <c r="D46">
        <v>1</v>
      </c>
      <c r="E46">
        <v>208</v>
      </c>
      <c r="F46">
        <v>866.62</v>
      </c>
      <c r="G46">
        <v>1018.28</v>
      </c>
      <c r="H46">
        <v>419.07</v>
      </c>
      <c r="I46">
        <v>6</v>
      </c>
      <c r="J46">
        <v>406</v>
      </c>
      <c r="K46">
        <v>21880</v>
      </c>
      <c r="L46" t="s">
        <v>18</v>
      </c>
      <c r="M46">
        <v>47406</v>
      </c>
      <c r="N46">
        <v>204.2</v>
      </c>
    </row>
    <row r="47" spans="1:14" x14ac:dyDescent="0.2">
      <c r="A47">
        <v>57</v>
      </c>
      <c r="B47" t="s">
        <v>41</v>
      </c>
      <c r="C47">
        <v>2007</v>
      </c>
      <c r="D47">
        <v>1</v>
      </c>
      <c r="E47">
        <v>309</v>
      </c>
      <c r="F47">
        <v>1188.58</v>
      </c>
      <c r="G47">
        <v>1396.6</v>
      </c>
      <c r="H47">
        <v>593.11</v>
      </c>
      <c r="I47">
        <v>6</v>
      </c>
      <c r="J47">
        <v>406</v>
      </c>
      <c r="K47">
        <v>21880</v>
      </c>
      <c r="L47" t="s">
        <v>18</v>
      </c>
      <c r="M47">
        <v>47406</v>
      </c>
      <c r="N47">
        <v>204.2</v>
      </c>
    </row>
    <row r="48" spans="1:14" x14ac:dyDescent="0.2">
      <c r="A48">
        <v>57</v>
      </c>
      <c r="B48" t="s">
        <v>41</v>
      </c>
      <c r="C48">
        <v>2007</v>
      </c>
      <c r="D48">
        <v>1</v>
      </c>
      <c r="E48">
        <v>599</v>
      </c>
      <c r="F48">
        <v>2209.66</v>
      </c>
      <c r="G48">
        <v>2596.44</v>
      </c>
      <c r="H48">
        <v>1025.27</v>
      </c>
      <c r="I48">
        <v>6</v>
      </c>
      <c r="J48">
        <v>406</v>
      </c>
      <c r="K48">
        <v>21880</v>
      </c>
      <c r="L48" t="s">
        <v>18</v>
      </c>
      <c r="M48">
        <v>47406</v>
      </c>
      <c r="N48">
        <v>204.2</v>
      </c>
    </row>
    <row r="49" spans="1:14" x14ac:dyDescent="0.2">
      <c r="A49">
        <v>57</v>
      </c>
      <c r="B49" t="s">
        <v>41</v>
      </c>
      <c r="C49">
        <v>2007</v>
      </c>
      <c r="D49">
        <v>1</v>
      </c>
      <c r="E49">
        <v>152</v>
      </c>
      <c r="F49">
        <v>585.55999999999995</v>
      </c>
      <c r="G49">
        <v>688.03</v>
      </c>
      <c r="H49">
        <v>414.11</v>
      </c>
      <c r="I49">
        <v>6</v>
      </c>
      <c r="J49">
        <v>406</v>
      </c>
      <c r="K49">
        <v>21880</v>
      </c>
      <c r="L49" t="s">
        <v>18</v>
      </c>
      <c r="M49">
        <v>47406</v>
      </c>
      <c r="N49">
        <v>204.2</v>
      </c>
    </row>
    <row r="50" spans="1:14" x14ac:dyDescent="0.2">
      <c r="A50">
        <v>57</v>
      </c>
      <c r="B50" t="s">
        <v>41</v>
      </c>
      <c r="C50">
        <v>2007</v>
      </c>
      <c r="D50">
        <v>1</v>
      </c>
      <c r="E50">
        <v>226</v>
      </c>
      <c r="F50">
        <v>903.18</v>
      </c>
      <c r="G50">
        <v>1061.27</v>
      </c>
      <c r="H50">
        <v>363.09</v>
      </c>
      <c r="I50">
        <v>6</v>
      </c>
      <c r="J50">
        <v>406</v>
      </c>
      <c r="K50">
        <v>21880</v>
      </c>
      <c r="L50" t="s">
        <v>18</v>
      </c>
      <c r="M50">
        <v>47406</v>
      </c>
      <c r="N50">
        <v>204.2</v>
      </c>
    </row>
    <row r="51" spans="1:14" x14ac:dyDescent="0.2">
      <c r="A51">
        <v>57</v>
      </c>
      <c r="B51" t="s">
        <v>41</v>
      </c>
      <c r="C51">
        <v>2007</v>
      </c>
      <c r="D51">
        <v>1</v>
      </c>
      <c r="E51">
        <v>408</v>
      </c>
      <c r="F51">
        <v>1678.96</v>
      </c>
      <c r="G51">
        <v>1972.9</v>
      </c>
      <c r="H51">
        <v>699.93</v>
      </c>
      <c r="I51">
        <v>6</v>
      </c>
      <c r="J51">
        <v>406</v>
      </c>
      <c r="K51">
        <v>21880</v>
      </c>
      <c r="L51" t="s">
        <v>18</v>
      </c>
      <c r="M51">
        <v>47406</v>
      </c>
      <c r="N51">
        <v>204.2</v>
      </c>
    </row>
    <row r="52" spans="1:14" x14ac:dyDescent="0.2">
      <c r="A52">
        <v>74</v>
      </c>
      <c r="B52" t="s">
        <v>41</v>
      </c>
      <c r="C52">
        <v>2007</v>
      </c>
      <c r="D52">
        <v>1</v>
      </c>
      <c r="E52">
        <v>293</v>
      </c>
      <c r="F52">
        <v>1179.21</v>
      </c>
      <c r="G52">
        <v>1385.59</v>
      </c>
      <c r="H52">
        <v>452.14</v>
      </c>
      <c r="I52">
        <v>5</v>
      </c>
      <c r="J52">
        <v>400</v>
      </c>
      <c r="K52">
        <v>21687</v>
      </c>
      <c r="L52" t="s">
        <v>18</v>
      </c>
      <c r="M52">
        <v>63846</v>
      </c>
      <c r="N52">
        <v>265.2</v>
      </c>
    </row>
    <row r="53" spans="1:14" x14ac:dyDescent="0.2">
      <c r="A53">
        <v>74</v>
      </c>
      <c r="B53" t="s">
        <v>41</v>
      </c>
      <c r="C53">
        <v>2007</v>
      </c>
      <c r="D53">
        <v>1</v>
      </c>
      <c r="E53">
        <v>191</v>
      </c>
      <c r="F53">
        <v>764.62</v>
      </c>
      <c r="G53">
        <v>898.47</v>
      </c>
      <c r="H53">
        <v>370.93</v>
      </c>
      <c r="I53">
        <v>5</v>
      </c>
      <c r="J53">
        <v>400</v>
      </c>
      <c r="K53">
        <v>21687</v>
      </c>
      <c r="L53" t="s">
        <v>18</v>
      </c>
      <c r="M53">
        <v>63846</v>
      </c>
      <c r="N53">
        <v>265.2</v>
      </c>
    </row>
    <row r="54" spans="1:14" x14ac:dyDescent="0.2">
      <c r="A54">
        <v>74</v>
      </c>
      <c r="B54" t="s">
        <v>41</v>
      </c>
      <c r="C54">
        <v>2007</v>
      </c>
      <c r="D54">
        <v>1</v>
      </c>
      <c r="E54">
        <v>270</v>
      </c>
      <c r="F54">
        <v>1162.3499999999999</v>
      </c>
      <c r="G54">
        <v>1365.86</v>
      </c>
      <c r="H54">
        <v>369.06</v>
      </c>
      <c r="I54">
        <v>5</v>
      </c>
      <c r="J54">
        <v>400</v>
      </c>
      <c r="K54">
        <v>21687</v>
      </c>
      <c r="L54" t="s">
        <v>18</v>
      </c>
      <c r="M54">
        <v>63846</v>
      </c>
      <c r="N54">
        <v>265.2</v>
      </c>
    </row>
    <row r="55" spans="1:14" x14ac:dyDescent="0.2">
      <c r="A55">
        <v>74</v>
      </c>
      <c r="B55" t="s">
        <v>41</v>
      </c>
      <c r="C55">
        <v>2007</v>
      </c>
      <c r="D55">
        <v>1</v>
      </c>
      <c r="E55">
        <v>96</v>
      </c>
      <c r="F55">
        <v>406.72</v>
      </c>
      <c r="G55">
        <v>477.97</v>
      </c>
      <c r="H55">
        <v>197.64</v>
      </c>
      <c r="I55">
        <v>5</v>
      </c>
      <c r="J55">
        <v>400</v>
      </c>
      <c r="K55">
        <v>21687</v>
      </c>
      <c r="L55" t="s">
        <v>18</v>
      </c>
      <c r="M55">
        <v>63846</v>
      </c>
      <c r="N55">
        <v>265.2</v>
      </c>
    </row>
    <row r="56" spans="1:14" x14ac:dyDescent="0.2">
      <c r="A56">
        <v>74</v>
      </c>
      <c r="B56" t="s">
        <v>41</v>
      </c>
      <c r="C56">
        <v>2007</v>
      </c>
      <c r="D56">
        <v>1</v>
      </c>
      <c r="E56">
        <v>86</v>
      </c>
      <c r="F56">
        <v>325.54000000000002</v>
      </c>
      <c r="G56">
        <v>382.54</v>
      </c>
      <c r="H56">
        <v>136.84</v>
      </c>
      <c r="I56">
        <v>5</v>
      </c>
      <c r="J56">
        <v>400</v>
      </c>
      <c r="K56">
        <v>21687</v>
      </c>
      <c r="L56" t="s">
        <v>18</v>
      </c>
      <c r="M56">
        <v>63846</v>
      </c>
      <c r="N56">
        <v>265.2</v>
      </c>
    </row>
    <row r="57" spans="1:14" x14ac:dyDescent="0.2">
      <c r="A57">
        <v>74</v>
      </c>
      <c r="B57" t="s">
        <v>41</v>
      </c>
      <c r="C57">
        <v>2007</v>
      </c>
      <c r="D57">
        <v>1</v>
      </c>
      <c r="E57">
        <v>73</v>
      </c>
      <c r="F57">
        <v>325.16000000000003</v>
      </c>
      <c r="G57">
        <v>382.07</v>
      </c>
      <c r="H57">
        <v>198.6</v>
      </c>
      <c r="I57">
        <v>5</v>
      </c>
      <c r="J57">
        <v>400</v>
      </c>
      <c r="K57">
        <v>21687</v>
      </c>
      <c r="L57" t="s">
        <v>18</v>
      </c>
      <c r="M57">
        <v>63846</v>
      </c>
      <c r="N57">
        <v>265.2</v>
      </c>
    </row>
    <row r="58" spans="1:14" x14ac:dyDescent="0.2">
      <c r="A58">
        <v>74</v>
      </c>
      <c r="B58" t="s">
        <v>41</v>
      </c>
      <c r="C58">
        <v>2007</v>
      </c>
      <c r="D58">
        <v>1</v>
      </c>
      <c r="E58">
        <v>137</v>
      </c>
      <c r="F58">
        <v>555.62</v>
      </c>
      <c r="G58">
        <v>652.88</v>
      </c>
      <c r="H58">
        <v>315.24</v>
      </c>
      <c r="I58">
        <v>5</v>
      </c>
      <c r="J58">
        <v>400</v>
      </c>
      <c r="K58">
        <v>21687</v>
      </c>
      <c r="L58" t="s">
        <v>18</v>
      </c>
      <c r="M58">
        <v>63846</v>
      </c>
      <c r="N58">
        <v>265.2</v>
      </c>
    </row>
    <row r="59" spans="1:14" x14ac:dyDescent="0.2">
      <c r="A59">
        <v>74</v>
      </c>
      <c r="B59" t="s">
        <v>41</v>
      </c>
      <c r="C59">
        <v>2007</v>
      </c>
      <c r="D59">
        <v>1</v>
      </c>
      <c r="E59">
        <v>337</v>
      </c>
      <c r="F59">
        <v>1433.66</v>
      </c>
      <c r="G59">
        <v>1684.67</v>
      </c>
      <c r="H59">
        <v>418.37</v>
      </c>
      <c r="I59">
        <v>5</v>
      </c>
      <c r="J59">
        <v>400</v>
      </c>
      <c r="K59">
        <v>21687</v>
      </c>
      <c r="L59" t="s">
        <v>18</v>
      </c>
      <c r="M59">
        <v>63846</v>
      </c>
      <c r="N59">
        <v>265.2</v>
      </c>
    </row>
    <row r="60" spans="1:14" x14ac:dyDescent="0.2">
      <c r="A60">
        <v>74</v>
      </c>
      <c r="B60" t="s">
        <v>41</v>
      </c>
      <c r="C60">
        <v>2007</v>
      </c>
      <c r="D60">
        <v>1</v>
      </c>
      <c r="E60">
        <v>766</v>
      </c>
      <c r="F60">
        <v>3226.29</v>
      </c>
      <c r="G60">
        <v>3791.04</v>
      </c>
      <c r="H60">
        <v>1189.71</v>
      </c>
      <c r="I60">
        <v>5</v>
      </c>
      <c r="J60">
        <v>400</v>
      </c>
      <c r="K60">
        <v>21687</v>
      </c>
      <c r="L60" t="s">
        <v>18</v>
      </c>
      <c r="M60">
        <v>63846</v>
      </c>
      <c r="N60">
        <v>265.2</v>
      </c>
    </row>
    <row r="61" spans="1:14" x14ac:dyDescent="0.2">
      <c r="A61">
        <v>74</v>
      </c>
      <c r="B61" t="s">
        <v>41</v>
      </c>
      <c r="C61">
        <v>2007</v>
      </c>
      <c r="D61">
        <v>1</v>
      </c>
      <c r="E61">
        <v>487</v>
      </c>
      <c r="F61">
        <v>2027.4</v>
      </c>
      <c r="G61">
        <v>2382.31</v>
      </c>
      <c r="H61">
        <v>623.15</v>
      </c>
      <c r="I61">
        <v>5</v>
      </c>
      <c r="J61">
        <v>400</v>
      </c>
      <c r="K61">
        <v>21687</v>
      </c>
      <c r="L61" t="s">
        <v>18</v>
      </c>
      <c r="M61">
        <v>63846</v>
      </c>
      <c r="N61">
        <v>265.2</v>
      </c>
    </row>
    <row r="62" spans="1:14" x14ac:dyDescent="0.2">
      <c r="A62">
        <v>74</v>
      </c>
      <c r="B62" t="s">
        <v>41</v>
      </c>
      <c r="C62">
        <v>2007</v>
      </c>
      <c r="D62">
        <v>1</v>
      </c>
      <c r="E62">
        <v>204</v>
      </c>
      <c r="F62">
        <v>865.57</v>
      </c>
      <c r="G62">
        <v>1017.13</v>
      </c>
      <c r="H62">
        <v>371.95</v>
      </c>
      <c r="I62">
        <v>5</v>
      </c>
      <c r="J62">
        <v>400</v>
      </c>
      <c r="K62">
        <v>21687</v>
      </c>
      <c r="L62" t="s">
        <v>18</v>
      </c>
      <c r="M62">
        <v>63846</v>
      </c>
      <c r="N62">
        <v>265.2</v>
      </c>
    </row>
    <row r="63" spans="1:14" x14ac:dyDescent="0.2">
      <c r="A63">
        <v>74</v>
      </c>
      <c r="B63" t="s">
        <v>41</v>
      </c>
      <c r="C63">
        <v>2007</v>
      </c>
      <c r="D63">
        <v>1</v>
      </c>
      <c r="E63">
        <v>286</v>
      </c>
      <c r="F63">
        <v>1095.8800000000001</v>
      </c>
      <c r="G63">
        <v>1287.67</v>
      </c>
      <c r="H63">
        <v>381.19</v>
      </c>
      <c r="I63">
        <v>5</v>
      </c>
      <c r="J63">
        <v>400</v>
      </c>
      <c r="K63">
        <v>21687</v>
      </c>
      <c r="L63" t="s">
        <v>18</v>
      </c>
      <c r="M63">
        <v>63846</v>
      </c>
      <c r="N63">
        <v>265.2</v>
      </c>
    </row>
    <row r="64" spans="1:14" x14ac:dyDescent="0.2">
      <c r="A64">
        <v>86</v>
      </c>
      <c r="B64" t="s">
        <v>41</v>
      </c>
      <c r="C64">
        <v>2007</v>
      </c>
      <c r="D64">
        <v>1</v>
      </c>
      <c r="E64">
        <v>416</v>
      </c>
      <c r="F64">
        <v>1543.28</v>
      </c>
      <c r="G64">
        <v>1813.5</v>
      </c>
      <c r="H64">
        <v>749.33</v>
      </c>
      <c r="I64">
        <v>15</v>
      </c>
      <c r="J64">
        <v>1249</v>
      </c>
      <c r="K64">
        <v>64209</v>
      </c>
      <c r="L64" t="s">
        <v>18</v>
      </c>
      <c r="M64">
        <v>91497</v>
      </c>
      <c r="N64">
        <v>711</v>
      </c>
    </row>
    <row r="65" spans="1:14" x14ac:dyDescent="0.2">
      <c r="A65">
        <v>86</v>
      </c>
      <c r="B65" t="s">
        <v>41</v>
      </c>
      <c r="C65">
        <v>2007</v>
      </c>
      <c r="D65">
        <v>1</v>
      </c>
      <c r="E65">
        <v>645</v>
      </c>
      <c r="F65">
        <v>2435.27</v>
      </c>
      <c r="G65">
        <v>2861.48</v>
      </c>
      <c r="H65">
        <v>962.09</v>
      </c>
      <c r="I65">
        <v>15</v>
      </c>
      <c r="J65">
        <v>1249</v>
      </c>
      <c r="K65">
        <v>64209</v>
      </c>
      <c r="L65" t="s">
        <v>18</v>
      </c>
      <c r="M65">
        <v>91497</v>
      </c>
      <c r="N65">
        <v>711</v>
      </c>
    </row>
    <row r="66" spans="1:14" x14ac:dyDescent="0.2">
      <c r="A66">
        <v>86</v>
      </c>
      <c r="B66" t="s">
        <v>41</v>
      </c>
      <c r="C66">
        <v>2007</v>
      </c>
      <c r="D66">
        <v>1</v>
      </c>
      <c r="E66">
        <v>640</v>
      </c>
      <c r="F66">
        <v>2513.67</v>
      </c>
      <c r="G66">
        <v>2953.62</v>
      </c>
      <c r="H66">
        <v>1003.39</v>
      </c>
      <c r="I66">
        <v>15</v>
      </c>
      <c r="J66">
        <v>1249</v>
      </c>
      <c r="K66">
        <v>64209</v>
      </c>
      <c r="L66" t="s">
        <v>18</v>
      </c>
      <c r="M66">
        <v>91497</v>
      </c>
      <c r="N66">
        <v>711</v>
      </c>
    </row>
    <row r="67" spans="1:14" x14ac:dyDescent="0.2">
      <c r="A67">
        <v>86</v>
      </c>
      <c r="B67" t="s">
        <v>41</v>
      </c>
      <c r="C67">
        <v>2007</v>
      </c>
      <c r="D67">
        <v>1</v>
      </c>
      <c r="E67">
        <v>263</v>
      </c>
      <c r="F67">
        <v>1030.08</v>
      </c>
      <c r="G67">
        <v>1210.3</v>
      </c>
      <c r="H67">
        <v>574.77</v>
      </c>
      <c r="I67">
        <v>15</v>
      </c>
      <c r="J67">
        <v>1249</v>
      </c>
      <c r="K67">
        <v>64209</v>
      </c>
      <c r="L67" t="s">
        <v>18</v>
      </c>
      <c r="M67">
        <v>91497</v>
      </c>
      <c r="N67">
        <v>711</v>
      </c>
    </row>
    <row r="68" spans="1:14" x14ac:dyDescent="0.2">
      <c r="A68">
        <v>86</v>
      </c>
      <c r="B68" t="s">
        <v>41</v>
      </c>
      <c r="C68">
        <v>2007</v>
      </c>
      <c r="D68">
        <v>1</v>
      </c>
      <c r="E68">
        <v>225</v>
      </c>
      <c r="F68">
        <v>831.93</v>
      </c>
      <c r="G68">
        <v>977.47</v>
      </c>
      <c r="H68">
        <v>405.54</v>
      </c>
      <c r="I68">
        <v>15</v>
      </c>
      <c r="J68">
        <v>1249</v>
      </c>
      <c r="K68">
        <v>64209</v>
      </c>
      <c r="L68" t="s">
        <v>18</v>
      </c>
      <c r="M68">
        <v>91497</v>
      </c>
      <c r="N68">
        <v>711</v>
      </c>
    </row>
    <row r="69" spans="1:14" x14ac:dyDescent="0.2">
      <c r="A69">
        <v>86</v>
      </c>
      <c r="B69" t="s">
        <v>41</v>
      </c>
      <c r="C69">
        <v>2007</v>
      </c>
      <c r="D69">
        <v>1</v>
      </c>
      <c r="E69">
        <v>291</v>
      </c>
      <c r="F69">
        <v>1180.56</v>
      </c>
      <c r="G69">
        <v>1387.18</v>
      </c>
      <c r="H69">
        <v>563.39</v>
      </c>
      <c r="I69">
        <v>15</v>
      </c>
      <c r="J69">
        <v>1249</v>
      </c>
      <c r="K69">
        <v>64209</v>
      </c>
      <c r="L69" t="s">
        <v>18</v>
      </c>
      <c r="M69">
        <v>91497</v>
      </c>
      <c r="N69">
        <v>711</v>
      </c>
    </row>
    <row r="70" spans="1:14" x14ac:dyDescent="0.2">
      <c r="A70">
        <v>86</v>
      </c>
      <c r="B70" t="s">
        <v>41</v>
      </c>
      <c r="C70">
        <v>2007</v>
      </c>
      <c r="D70">
        <v>1</v>
      </c>
      <c r="E70">
        <v>373</v>
      </c>
      <c r="F70">
        <v>1503.25</v>
      </c>
      <c r="G70">
        <v>1766.3</v>
      </c>
      <c r="H70">
        <v>710.1</v>
      </c>
      <c r="I70">
        <v>15</v>
      </c>
      <c r="J70">
        <v>1249</v>
      </c>
      <c r="K70">
        <v>64209</v>
      </c>
      <c r="L70" t="s">
        <v>18</v>
      </c>
      <c r="M70">
        <v>91497</v>
      </c>
      <c r="N70">
        <v>711</v>
      </c>
    </row>
    <row r="71" spans="1:14" x14ac:dyDescent="0.2">
      <c r="A71">
        <v>86</v>
      </c>
      <c r="B71" t="s">
        <v>41</v>
      </c>
      <c r="C71">
        <v>2007</v>
      </c>
      <c r="D71">
        <v>1</v>
      </c>
      <c r="E71">
        <v>646</v>
      </c>
      <c r="F71">
        <v>2597.52</v>
      </c>
      <c r="G71">
        <v>3052.1</v>
      </c>
      <c r="H71">
        <v>1243.19</v>
      </c>
      <c r="I71">
        <v>15</v>
      </c>
      <c r="J71">
        <v>1249</v>
      </c>
      <c r="K71">
        <v>64209</v>
      </c>
      <c r="L71" t="s">
        <v>18</v>
      </c>
      <c r="M71">
        <v>91497</v>
      </c>
      <c r="N71">
        <v>711</v>
      </c>
    </row>
    <row r="72" spans="1:14" x14ac:dyDescent="0.2">
      <c r="A72">
        <v>86</v>
      </c>
      <c r="B72" t="s">
        <v>41</v>
      </c>
      <c r="C72">
        <v>2007</v>
      </c>
      <c r="D72">
        <v>1</v>
      </c>
      <c r="E72">
        <v>479</v>
      </c>
      <c r="F72">
        <v>1782.78</v>
      </c>
      <c r="G72">
        <v>2094.9</v>
      </c>
      <c r="H72">
        <v>800.7</v>
      </c>
      <c r="I72">
        <v>15</v>
      </c>
      <c r="J72">
        <v>1249</v>
      </c>
      <c r="K72">
        <v>64209</v>
      </c>
      <c r="L72" t="s">
        <v>18</v>
      </c>
      <c r="M72">
        <v>91497</v>
      </c>
      <c r="N72">
        <v>711</v>
      </c>
    </row>
    <row r="73" spans="1:14" x14ac:dyDescent="0.2">
      <c r="A73">
        <v>118</v>
      </c>
      <c r="B73" t="s">
        <v>41</v>
      </c>
      <c r="C73">
        <v>2007</v>
      </c>
      <c r="D73">
        <v>1</v>
      </c>
      <c r="E73">
        <v>88</v>
      </c>
      <c r="F73">
        <v>334.89</v>
      </c>
      <c r="G73">
        <v>393.51</v>
      </c>
      <c r="H73">
        <v>128.1</v>
      </c>
      <c r="I73">
        <v>4</v>
      </c>
      <c r="J73">
        <v>270</v>
      </c>
      <c r="K73">
        <v>11787</v>
      </c>
      <c r="L73" t="s">
        <v>18</v>
      </c>
      <c r="M73">
        <v>57480</v>
      </c>
      <c r="N73">
        <v>181.2</v>
      </c>
    </row>
    <row r="74" spans="1:14" x14ac:dyDescent="0.2">
      <c r="A74">
        <v>118</v>
      </c>
      <c r="B74" t="s">
        <v>41</v>
      </c>
      <c r="C74">
        <v>2007</v>
      </c>
      <c r="D74">
        <v>1</v>
      </c>
      <c r="E74">
        <v>69</v>
      </c>
      <c r="F74">
        <v>312.25</v>
      </c>
      <c r="G74">
        <v>366.9</v>
      </c>
      <c r="H74">
        <v>154.80000000000001</v>
      </c>
      <c r="I74">
        <v>4</v>
      </c>
      <c r="J74">
        <v>270</v>
      </c>
      <c r="K74">
        <v>11787</v>
      </c>
      <c r="L74" t="s">
        <v>18</v>
      </c>
      <c r="M74">
        <v>57480</v>
      </c>
      <c r="N74">
        <v>181.2</v>
      </c>
    </row>
    <row r="75" spans="1:14" x14ac:dyDescent="0.2">
      <c r="A75">
        <v>118</v>
      </c>
      <c r="B75" t="s">
        <v>41</v>
      </c>
      <c r="C75">
        <v>2007</v>
      </c>
      <c r="D75">
        <v>1</v>
      </c>
      <c r="E75">
        <v>32</v>
      </c>
      <c r="F75">
        <v>115.83</v>
      </c>
      <c r="G75">
        <v>136.13999999999999</v>
      </c>
      <c r="H75">
        <v>45.98</v>
      </c>
      <c r="I75">
        <v>4</v>
      </c>
      <c r="J75">
        <v>270</v>
      </c>
      <c r="K75">
        <v>11787</v>
      </c>
      <c r="L75" t="s">
        <v>18</v>
      </c>
      <c r="M75">
        <v>57480</v>
      </c>
      <c r="N75">
        <v>181.2</v>
      </c>
    </row>
    <row r="76" spans="1:14" x14ac:dyDescent="0.2">
      <c r="A76">
        <v>118</v>
      </c>
      <c r="B76" t="s">
        <v>41</v>
      </c>
      <c r="C76">
        <v>2007</v>
      </c>
      <c r="D76">
        <v>1</v>
      </c>
      <c r="E76">
        <v>108</v>
      </c>
      <c r="F76">
        <v>373.08</v>
      </c>
      <c r="G76">
        <v>438.36</v>
      </c>
      <c r="H76">
        <v>164.39</v>
      </c>
      <c r="I76">
        <v>4</v>
      </c>
      <c r="J76">
        <v>270</v>
      </c>
      <c r="K76">
        <v>11787</v>
      </c>
      <c r="L76" t="s">
        <v>18</v>
      </c>
      <c r="M76">
        <v>57480</v>
      </c>
      <c r="N76">
        <v>181.2</v>
      </c>
    </row>
    <row r="77" spans="1:14" x14ac:dyDescent="0.2">
      <c r="A77">
        <v>118</v>
      </c>
      <c r="B77" t="s">
        <v>41</v>
      </c>
      <c r="C77">
        <v>2007</v>
      </c>
      <c r="D77">
        <v>1</v>
      </c>
      <c r="E77">
        <v>164</v>
      </c>
      <c r="F77">
        <v>656.23</v>
      </c>
      <c r="G77">
        <v>771.16</v>
      </c>
      <c r="H77">
        <v>257.41000000000003</v>
      </c>
      <c r="I77">
        <v>4</v>
      </c>
      <c r="J77">
        <v>270</v>
      </c>
      <c r="K77">
        <v>11787</v>
      </c>
      <c r="L77" t="s">
        <v>18</v>
      </c>
      <c r="M77">
        <v>57480</v>
      </c>
      <c r="N77">
        <v>181.2</v>
      </c>
    </row>
    <row r="78" spans="1:14" x14ac:dyDescent="0.2">
      <c r="A78">
        <v>118</v>
      </c>
      <c r="B78" t="s">
        <v>41</v>
      </c>
      <c r="C78">
        <v>2007</v>
      </c>
      <c r="D78">
        <v>1</v>
      </c>
      <c r="E78">
        <v>176</v>
      </c>
      <c r="F78">
        <v>619.51</v>
      </c>
      <c r="G78">
        <v>727.98</v>
      </c>
      <c r="H78">
        <v>307.29000000000002</v>
      </c>
      <c r="I78">
        <v>4</v>
      </c>
      <c r="J78">
        <v>270</v>
      </c>
      <c r="K78">
        <v>11787</v>
      </c>
      <c r="L78" t="s">
        <v>18</v>
      </c>
      <c r="M78">
        <v>57480</v>
      </c>
      <c r="N78">
        <v>181.2</v>
      </c>
    </row>
    <row r="79" spans="1:14" x14ac:dyDescent="0.2">
      <c r="A79">
        <v>118</v>
      </c>
      <c r="B79" t="s">
        <v>41</v>
      </c>
      <c r="C79">
        <v>2007</v>
      </c>
      <c r="D79">
        <v>1</v>
      </c>
      <c r="E79">
        <v>138</v>
      </c>
      <c r="F79">
        <v>480.59</v>
      </c>
      <c r="G79">
        <v>564.75</v>
      </c>
      <c r="H79">
        <v>227.86</v>
      </c>
      <c r="I79">
        <v>4</v>
      </c>
      <c r="J79">
        <v>270</v>
      </c>
      <c r="K79">
        <v>11787</v>
      </c>
      <c r="L79" t="s">
        <v>18</v>
      </c>
      <c r="M79">
        <v>57480</v>
      </c>
      <c r="N79">
        <v>181.2</v>
      </c>
    </row>
    <row r="80" spans="1:14" x14ac:dyDescent="0.2">
      <c r="A80">
        <v>118</v>
      </c>
      <c r="B80" t="s">
        <v>41</v>
      </c>
      <c r="C80">
        <v>2007</v>
      </c>
      <c r="D80">
        <v>1</v>
      </c>
      <c r="E80">
        <v>143</v>
      </c>
      <c r="F80">
        <v>579.74</v>
      </c>
      <c r="G80">
        <v>681.25</v>
      </c>
      <c r="H80">
        <v>191.4</v>
      </c>
      <c r="I80">
        <v>4</v>
      </c>
      <c r="J80">
        <v>270</v>
      </c>
      <c r="K80">
        <v>11787</v>
      </c>
      <c r="L80" t="s">
        <v>18</v>
      </c>
      <c r="M80">
        <v>57480</v>
      </c>
      <c r="N80">
        <v>181.2</v>
      </c>
    </row>
    <row r="81" spans="1:14" x14ac:dyDescent="0.2">
      <c r="A81">
        <v>118</v>
      </c>
      <c r="B81" t="s">
        <v>41</v>
      </c>
      <c r="C81">
        <v>2007</v>
      </c>
      <c r="D81">
        <v>1</v>
      </c>
      <c r="E81">
        <v>235</v>
      </c>
      <c r="F81">
        <v>899.5</v>
      </c>
      <c r="G81">
        <v>1056.9100000000001</v>
      </c>
      <c r="H81">
        <v>413.34</v>
      </c>
      <c r="I81">
        <v>4</v>
      </c>
      <c r="J81">
        <v>270</v>
      </c>
      <c r="K81">
        <v>11787</v>
      </c>
      <c r="L81" t="s">
        <v>18</v>
      </c>
      <c r="M81">
        <v>57480</v>
      </c>
      <c r="N81">
        <v>181.2</v>
      </c>
    </row>
    <row r="82" spans="1:14" x14ac:dyDescent="0.2">
      <c r="A82">
        <v>118</v>
      </c>
      <c r="B82" t="s">
        <v>41</v>
      </c>
      <c r="C82">
        <v>2007</v>
      </c>
      <c r="D82">
        <v>1</v>
      </c>
      <c r="E82">
        <v>459</v>
      </c>
      <c r="F82">
        <v>1797.46</v>
      </c>
      <c r="G82">
        <v>2112.09</v>
      </c>
      <c r="H82">
        <v>710.17</v>
      </c>
      <c r="I82">
        <v>4</v>
      </c>
      <c r="J82">
        <v>270</v>
      </c>
      <c r="K82">
        <v>11787</v>
      </c>
      <c r="L82" t="s">
        <v>18</v>
      </c>
      <c r="M82">
        <v>57480</v>
      </c>
      <c r="N82">
        <v>181.2</v>
      </c>
    </row>
    <row r="83" spans="1:14" x14ac:dyDescent="0.2">
      <c r="A83">
        <v>118</v>
      </c>
      <c r="B83" t="s">
        <v>41</v>
      </c>
      <c r="C83">
        <v>2007</v>
      </c>
      <c r="D83">
        <v>1</v>
      </c>
      <c r="E83">
        <v>289</v>
      </c>
      <c r="F83">
        <v>1138.25</v>
      </c>
      <c r="G83">
        <v>1337.41</v>
      </c>
      <c r="H83">
        <v>476.99</v>
      </c>
      <c r="I83">
        <v>4</v>
      </c>
      <c r="J83">
        <v>270</v>
      </c>
      <c r="K83">
        <v>11787</v>
      </c>
      <c r="L83" t="s">
        <v>18</v>
      </c>
      <c r="M83">
        <v>57480</v>
      </c>
      <c r="N83">
        <v>181.2</v>
      </c>
    </row>
    <row r="84" spans="1:14" x14ac:dyDescent="0.2">
      <c r="A84">
        <v>118</v>
      </c>
      <c r="B84" t="s">
        <v>41</v>
      </c>
      <c r="C84">
        <v>2007</v>
      </c>
      <c r="D84">
        <v>1</v>
      </c>
      <c r="E84">
        <v>158</v>
      </c>
      <c r="F84">
        <v>538.99</v>
      </c>
      <c r="G84">
        <v>633.36</v>
      </c>
      <c r="H84">
        <v>160.12</v>
      </c>
      <c r="I84">
        <v>4</v>
      </c>
      <c r="J84">
        <v>270</v>
      </c>
      <c r="K84">
        <v>11787</v>
      </c>
      <c r="L84" t="s">
        <v>18</v>
      </c>
      <c r="M84">
        <v>57480</v>
      </c>
      <c r="N84">
        <v>181.2</v>
      </c>
    </row>
    <row r="85" spans="1:14" x14ac:dyDescent="0.2">
      <c r="A85">
        <v>127</v>
      </c>
      <c r="B85" t="s">
        <v>41</v>
      </c>
      <c r="C85">
        <v>2007</v>
      </c>
      <c r="D85">
        <v>1</v>
      </c>
      <c r="E85">
        <v>91</v>
      </c>
      <c r="F85">
        <v>373.44</v>
      </c>
      <c r="G85">
        <v>438.79</v>
      </c>
      <c r="H85">
        <v>209.43</v>
      </c>
      <c r="I85">
        <v>6</v>
      </c>
      <c r="J85">
        <v>430</v>
      </c>
      <c r="K85">
        <v>14857</v>
      </c>
      <c r="L85" t="s">
        <v>18</v>
      </c>
      <c r="M85">
        <v>37568</v>
      </c>
      <c r="N85">
        <v>268.2</v>
      </c>
    </row>
    <row r="86" spans="1:14" x14ac:dyDescent="0.2">
      <c r="A86">
        <v>127</v>
      </c>
      <c r="B86" t="s">
        <v>41</v>
      </c>
      <c r="C86">
        <v>2007</v>
      </c>
      <c r="D86">
        <v>1</v>
      </c>
      <c r="E86">
        <v>45</v>
      </c>
      <c r="F86">
        <v>188.42</v>
      </c>
      <c r="G86">
        <v>221.38</v>
      </c>
      <c r="H86">
        <v>125.08</v>
      </c>
      <c r="I86">
        <v>6</v>
      </c>
      <c r="J86">
        <v>430</v>
      </c>
      <c r="K86">
        <v>14857</v>
      </c>
      <c r="L86" t="s">
        <v>18</v>
      </c>
      <c r="M86">
        <v>37568</v>
      </c>
      <c r="N86">
        <v>268.2</v>
      </c>
    </row>
    <row r="87" spans="1:14" x14ac:dyDescent="0.2">
      <c r="A87">
        <v>127</v>
      </c>
      <c r="B87" t="s">
        <v>41</v>
      </c>
      <c r="C87">
        <v>2007</v>
      </c>
      <c r="D87">
        <v>1</v>
      </c>
      <c r="E87">
        <v>58</v>
      </c>
      <c r="F87">
        <v>235.63</v>
      </c>
      <c r="G87">
        <v>276.89999999999998</v>
      </c>
      <c r="H87">
        <v>119.42</v>
      </c>
      <c r="I87">
        <v>6</v>
      </c>
      <c r="J87">
        <v>430</v>
      </c>
      <c r="K87">
        <v>14857</v>
      </c>
      <c r="L87" t="s">
        <v>18</v>
      </c>
      <c r="M87">
        <v>37568</v>
      </c>
      <c r="N87">
        <v>268.2</v>
      </c>
    </row>
    <row r="88" spans="1:14" x14ac:dyDescent="0.2">
      <c r="A88">
        <v>127</v>
      </c>
      <c r="B88" t="s">
        <v>41</v>
      </c>
      <c r="C88">
        <v>2007</v>
      </c>
      <c r="D88">
        <v>1</v>
      </c>
      <c r="E88">
        <v>85</v>
      </c>
      <c r="F88">
        <v>314.39999999999998</v>
      </c>
      <c r="G88">
        <v>369.42</v>
      </c>
      <c r="H88">
        <v>177.09</v>
      </c>
      <c r="I88">
        <v>6</v>
      </c>
      <c r="J88">
        <v>430</v>
      </c>
      <c r="K88">
        <v>14857</v>
      </c>
      <c r="L88" t="s">
        <v>18</v>
      </c>
      <c r="M88">
        <v>37568</v>
      </c>
      <c r="N88">
        <v>268.2</v>
      </c>
    </row>
    <row r="89" spans="1:14" x14ac:dyDescent="0.2">
      <c r="A89">
        <v>127</v>
      </c>
      <c r="B89" t="s">
        <v>41</v>
      </c>
      <c r="C89">
        <v>2007</v>
      </c>
      <c r="D89">
        <v>1</v>
      </c>
      <c r="E89">
        <v>173</v>
      </c>
      <c r="F89">
        <v>707.43</v>
      </c>
      <c r="G89">
        <v>831.26</v>
      </c>
      <c r="H89">
        <v>356.32</v>
      </c>
      <c r="I89">
        <v>6</v>
      </c>
      <c r="J89">
        <v>430</v>
      </c>
      <c r="K89">
        <v>14857</v>
      </c>
      <c r="L89" t="s">
        <v>18</v>
      </c>
      <c r="M89">
        <v>37568</v>
      </c>
      <c r="N89">
        <v>268.2</v>
      </c>
    </row>
    <row r="90" spans="1:14" x14ac:dyDescent="0.2">
      <c r="A90">
        <v>127</v>
      </c>
      <c r="B90" t="s">
        <v>41</v>
      </c>
      <c r="C90">
        <v>2007</v>
      </c>
      <c r="D90">
        <v>1</v>
      </c>
      <c r="E90">
        <v>215</v>
      </c>
      <c r="F90">
        <v>791.53</v>
      </c>
      <c r="G90">
        <v>930.04</v>
      </c>
      <c r="H90">
        <v>362.83</v>
      </c>
      <c r="I90">
        <v>6</v>
      </c>
      <c r="J90">
        <v>430</v>
      </c>
      <c r="K90">
        <v>14857</v>
      </c>
      <c r="L90" t="s">
        <v>18</v>
      </c>
      <c r="M90">
        <v>37568</v>
      </c>
      <c r="N90">
        <v>268.2</v>
      </c>
    </row>
    <row r="91" spans="1:14" x14ac:dyDescent="0.2">
      <c r="A91">
        <v>127</v>
      </c>
      <c r="B91" t="s">
        <v>41</v>
      </c>
      <c r="C91">
        <v>2007</v>
      </c>
      <c r="D91">
        <v>1</v>
      </c>
      <c r="E91">
        <v>141</v>
      </c>
      <c r="F91">
        <v>575.51</v>
      </c>
      <c r="G91">
        <v>676.28</v>
      </c>
      <c r="H91">
        <v>244.01</v>
      </c>
      <c r="I91">
        <v>6</v>
      </c>
      <c r="J91">
        <v>430</v>
      </c>
      <c r="K91">
        <v>14857</v>
      </c>
      <c r="L91" t="s">
        <v>18</v>
      </c>
      <c r="M91">
        <v>37568</v>
      </c>
      <c r="N91">
        <v>268.2</v>
      </c>
    </row>
    <row r="92" spans="1:14" x14ac:dyDescent="0.2">
      <c r="A92">
        <v>127</v>
      </c>
      <c r="B92" t="s">
        <v>41</v>
      </c>
      <c r="C92">
        <v>2007</v>
      </c>
      <c r="D92">
        <v>1</v>
      </c>
      <c r="E92">
        <v>145</v>
      </c>
      <c r="F92">
        <v>576.29999999999995</v>
      </c>
      <c r="G92">
        <v>677.13</v>
      </c>
      <c r="H92">
        <v>291.99</v>
      </c>
      <c r="I92">
        <v>6</v>
      </c>
      <c r="J92">
        <v>430</v>
      </c>
      <c r="K92">
        <v>14857</v>
      </c>
      <c r="L92" t="s">
        <v>18</v>
      </c>
      <c r="M92">
        <v>37568</v>
      </c>
      <c r="N92">
        <v>268.2</v>
      </c>
    </row>
    <row r="93" spans="1:14" x14ac:dyDescent="0.2">
      <c r="A93">
        <v>127</v>
      </c>
      <c r="B93" t="s">
        <v>41</v>
      </c>
      <c r="C93">
        <v>2007</v>
      </c>
      <c r="D93">
        <v>1</v>
      </c>
      <c r="E93">
        <v>218</v>
      </c>
      <c r="F93">
        <v>844.23</v>
      </c>
      <c r="G93">
        <v>992.04</v>
      </c>
      <c r="H93">
        <v>379.33</v>
      </c>
      <c r="I93">
        <v>6</v>
      </c>
      <c r="J93">
        <v>430</v>
      </c>
      <c r="K93">
        <v>14857</v>
      </c>
      <c r="L93" t="s">
        <v>18</v>
      </c>
      <c r="M93">
        <v>37568</v>
      </c>
      <c r="N93">
        <v>268.2</v>
      </c>
    </row>
    <row r="94" spans="1:14" x14ac:dyDescent="0.2">
      <c r="A94">
        <v>127</v>
      </c>
      <c r="B94" t="s">
        <v>41</v>
      </c>
      <c r="C94">
        <v>2007</v>
      </c>
      <c r="D94">
        <v>1</v>
      </c>
      <c r="E94">
        <v>461</v>
      </c>
      <c r="F94">
        <v>1774.35</v>
      </c>
      <c r="G94">
        <v>2084.9699999999998</v>
      </c>
      <c r="H94">
        <v>821.93</v>
      </c>
      <c r="I94">
        <v>6</v>
      </c>
      <c r="J94">
        <v>430</v>
      </c>
      <c r="K94">
        <v>14857</v>
      </c>
      <c r="L94" t="s">
        <v>18</v>
      </c>
      <c r="M94">
        <v>37568</v>
      </c>
      <c r="N94">
        <v>268.2</v>
      </c>
    </row>
    <row r="95" spans="1:14" x14ac:dyDescent="0.2">
      <c r="A95">
        <v>127</v>
      </c>
      <c r="B95" t="s">
        <v>41</v>
      </c>
      <c r="C95">
        <v>2007</v>
      </c>
      <c r="D95">
        <v>1</v>
      </c>
      <c r="E95">
        <v>312</v>
      </c>
      <c r="F95">
        <v>1275.29</v>
      </c>
      <c r="G95">
        <v>1498.53</v>
      </c>
      <c r="H95">
        <v>581.19000000000005</v>
      </c>
      <c r="I95">
        <v>6</v>
      </c>
      <c r="J95">
        <v>430</v>
      </c>
      <c r="K95">
        <v>14857</v>
      </c>
      <c r="L95" t="s">
        <v>18</v>
      </c>
      <c r="M95">
        <v>37568</v>
      </c>
      <c r="N95">
        <v>268.2</v>
      </c>
    </row>
    <row r="96" spans="1:14" x14ac:dyDescent="0.2">
      <c r="A96">
        <v>127</v>
      </c>
      <c r="B96" t="s">
        <v>41</v>
      </c>
      <c r="C96">
        <v>2007</v>
      </c>
      <c r="D96">
        <v>1</v>
      </c>
      <c r="E96">
        <v>180</v>
      </c>
      <c r="F96">
        <v>690.44</v>
      </c>
      <c r="G96">
        <v>811.29</v>
      </c>
      <c r="H96">
        <v>254.49</v>
      </c>
      <c r="I96">
        <v>6</v>
      </c>
      <c r="J96">
        <v>430</v>
      </c>
      <c r="K96">
        <v>14857</v>
      </c>
      <c r="L96" t="s">
        <v>18</v>
      </c>
      <c r="M96">
        <v>37568</v>
      </c>
      <c r="N96">
        <v>268.2</v>
      </c>
    </row>
    <row r="97" spans="1:14" x14ac:dyDescent="0.2">
      <c r="A97">
        <v>130</v>
      </c>
      <c r="B97" t="s">
        <v>41</v>
      </c>
      <c r="C97">
        <v>2007</v>
      </c>
      <c r="D97">
        <v>1</v>
      </c>
      <c r="E97">
        <v>45</v>
      </c>
      <c r="F97">
        <v>204.97</v>
      </c>
      <c r="G97">
        <v>240.85</v>
      </c>
      <c r="H97">
        <v>98.15</v>
      </c>
      <c r="I97">
        <v>4</v>
      </c>
      <c r="J97">
        <v>199</v>
      </c>
      <c r="K97">
        <v>13778</v>
      </c>
      <c r="L97" t="s">
        <v>17</v>
      </c>
      <c r="M97">
        <v>28386</v>
      </c>
      <c r="N97">
        <v>125</v>
      </c>
    </row>
    <row r="98" spans="1:14" x14ac:dyDescent="0.2">
      <c r="A98">
        <v>130</v>
      </c>
      <c r="B98" t="s">
        <v>41</v>
      </c>
      <c r="C98">
        <v>2007</v>
      </c>
      <c r="D98">
        <v>1</v>
      </c>
      <c r="E98">
        <v>43</v>
      </c>
      <c r="F98">
        <v>172.44</v>
      </c>
      <c r="G98">
        <v>202.64</v>
      </c>
      <c r="H98">
        <v>87.82</v>
      </c>
      <c r="I98">
        <v>4</v>
      </c>
      <c r="J98">
        <v>199</v>
      </c>
      <c r="K98">
        <v>13778</v>
      </c>
      <c r="L98" t="s">
        <v>17</v>
      </c>
      <c r="M98">
        <v>28386</v>
      </c>
      <c r="N98">
        <v>125</v>
      </c>
    </row>
    <row r="99" spans="1:14" x14ac:dyDescent="0.2">
      <c r="A99">
        <v>130</v>
      </c>
      <c r="B99" t="s">
        <v>41</v>
      </c>
      <c r="C99">
        <v>2007</v>
      </c>
      <c r="D99">
        <v>1</v>
      </c>
      <c r="E99">
        <v>39</v>
      </c>
      <c r="F99">
        <v>168.11</v>
      </c>
      <c r="G99">
        <v>197.55</v>
      </c>
      <c r="H99">
        <v>81.459999999999994</v>
      </c>
      <c r="I99">
        <v>4</v>
      </c>
      <c r="J99">
        <v>199</v>
      </c>
      <c r="K99">
        <v>13778</v>
      </c>
      <c r="L99" t="s">
        <v>17</v>
      </c>
      <c r="M99">
        <v>28386</v>
      </c>
      <c r="N99">
        <v>125</v>
      </c>
    </row>
    <row r="100" spans="1:14" x14ac:dyDescent="0.2">
      <c r="A100">
        <v>130</v>
      </c>
      <c r="B100" t="s">
        <v>41</v>
      </c>
      <c r="C100">
        <v>2007</v>
      </c>
      <c r="D100">
        <v>1</v>
      </c>
      <c r="E100">
        <v>83</v>
      </c>
      <c r="F100">
        <v>305.89999999999998</v>
      </c>
      <c r="G100">
        <v>359.44</v>
      </c>
      <c r="H100">
        <v>164.4</v>
      </c>
      <c r="I100">
        <v>4</v>
      </c>
      <c r="J100">
        <v>199</v>
      </c>
      <c r="K100">
        <v>13778</v>
      </c>
      <c r="L100" t="s">
        <v>17</v>
      </c>
      <c r="M100">
        <v>28386</v>
      </c>
      <c r="N100">
        <v>125</v>
      </c>
    </row>
    <row r="101" spans="1:14" x14ac:dyDescent="0.2">
      <c r="A101">
        <v>130</v>
      </c>
      <c r="B101" t="s">
        <v>41</v>
      </c>
      <c r="C101">
        <v>2007</v>
      </c>
      <c r="D101">
        <v>1</v>
      </c>
      <c r="E101">
        <v>133</v>
      </c>
      <c r="F101">
        <v>506.36</v>
      </c>
      <c r="G101">
        <v>594.98</v>
      </c>
      <c r="H101">
        <v>286.18</v>
      </c>
      <c r="I101">
        <v>4</v>
      </c>
      <c r="J101">
        <v>199</v>
      </c>
      <c r="K101">
        <v>13778</v>
      </c>
      <c r="L101" t="s">
        <v>17</v>
      </c>
      <c r="M101">
        <v>28386</v>
      </c>
      <c r="N101">
        <v>125</v>
      </c>
    </row>
    <row r="102" spans="1:14" x14ac:dyDescent="0.2">
      <c r="A102">
        <v>130</v>
      </c>
      <c r="B102" t="s">
        <v>41</v>
      </c>
      <c r="C102">
        <v>2007</v>
      </c>
      <c r="D102">
        <v>1</v>
      </c>
      <c r="E102">
        <v>160</v>
      </c>
      <c r="F102">
        <v>667.98</v>
      </c>
      <c r="G102">
        <v>784.91</v>
      </c>
      <c r="H102">
        <v>386.62</v>
      </c>
      <c r="I102">
        <v>4</v>
      </c>
      <c r="J102">
        <v>199</v>
      </c>
      <c r="K102">
        <v>13778</v>
      </c>
      <c r="L102" t="s">
        <v>17</v>
      </c>
      <c r="M102">
        <v>28386</v>
      </c>
      <c r="N102">
        <v>125</v>
      </c>
    </row>
    <row r="103" spans="1:14" x14ac:dyDescent="0.2">
      <c r="A103">
        <v>130</v>
      </c>
      <c r="B103" t="s">
        <v>41</v>
      </c>
      <c r="C103">
        <v>2007</v>
      </c>
      <c r="D103">
        <v>2</v>
      </c>
      <c r="E103">
        <v>127</v>
      </c>
      <c r="F103">
        <v>532.72</v>
      </c>
      <c r="G103">
        <v>625.98</v>
      </c>
      <c r="H103">
        <v>301.74</v>
      </c>
      <c r="I103">
        <v>4</v>
      </c>
      <c r="J103">
        <v>199</v>
      </c>
      <c r="K103">
        <v>13778</v>
      </c>
      <c r="L103" t="s">
        <v>17</v>
      </c>
      <c r="M103">
        <v>28386</v>
      </c>
      <c r="N103">
        <v>125</v>
      </c>
    </row>
    <row r="104" spans="1:14" x14ac:dyDescent="0.2">
      <c r="A104">
        <v>130</v>
      </c>
      <c r="B104" t="s">
        <v>41</v>
      </c>
      <c r="C104">
        <v>2007</v>
      </c>
      <c r="D104">
        <v>2</v>
      </c>
      <c r="E104">
        <v>110</v>
      </c>
      <c r="F104">
        <v>449.57</v>
      </c>
      <c r="G104">
        <v>528.21</v>
      </c>
      <c r="H104">
        <v>239.07</v>
      </c>
      <c r="I104">
        <v>4</v>
      </c>
      <c r="J104">
        <v>199</v>
      </c>
      <c r="K104">
        <v>13778</v>
      </c>
      <c r="L104" t="s">
        <v>17</v>
      </c>
      <c r="M104">
        <v>28386</v>
      </c>
      <c r="N104">
        <v>125</v>
      </c>
    </row>
    <row r="105" spans="1:14" x14ac:dyDescent="0.2">
      <c r="A105">
        <v>130</v>
      </c>
      <c r="B105" t="s">
        <v>41</v>
      </c>
      <c r="C105">
        <v>2007</v>
      </c>
      <c r="D105">
        <v>2</v>
      </c>
      <c r="E105">
        <v>141</v>
      </c>
      <c r="F105">
        <v>533.46</v>
      </c>
      <c r="G105">
        <v>626.80999999999995</v>
      </c>
      <c r="H105">
        <v>250.99</v>
      </c>
      <c r="I105">
        <v>4</v>
      </c>
      <c r="J105">
        <v>199</v>
      </c>
      <c r="K105">
        <v>13778</v>
      </c>
      <c r="L105" t="s">
        <v>17</v>
      </c>
      <c r="M105">
        <v>28386</v>
      </c>
      <c r="N105">
        <v>125</v>
      </c>
    </row>
    <row r="106" spans="1:14" x14ac:dyDescent="0.2">
      <c r="A106">
        <v>130</v>
      </c>
      <c r="B106" t="s">
        <v>41</v>
      </c>
      <c r="C106">
        <v>2007</v>
      </c>
      <c r="D106">
        <v>2</v>
      </c>
      <c r="E106">
        <v>425</v>
      </c>
      <c r="F106">
        <v>1704.06</v>
      </c>
      <c r="G106">
        <v>2002.37</v>
      </c>
      <c r="H106">
        <v>577.5</v>
      </c>
      <c r="I106">
        <v>4</v>
      </c>
      <c r="J106">
        <v>199</v>
      </c>
      <c r="K106">
        <v>13778</v>
      </c>
      <c r="L106" t="s">
        <v>17</v>
      </c>
      <c r="M106">
        <v>28386</v>
      </c>
      <c r="N106">
        <v>125</v>
      </c>
    </row>
    <row r="107" spans="1:14" x14ac:dyDescent="0.2">
      <c r="A107">
        <v>130</v>
      </c>
      <c r="B107" t="s">
        <v>41</v>
      </c>
      <c r="C107">
        <v>2007</v>
      </c>
      <c r="D107">
        <v>2</v>
      </c>
      <c r="E107">
        <v>303</v>
      </c>
      <c r="F107">
        <v>1172.45</v>
      </c>
      <c r="G107">
        <v>1377.65</v>
      </c>
      <c r="H107">
        <v>545.79999999999995</v>
      </c>
      <c r="I107">
        <v>4</v>
      </c>
      <c r="J107">
        <v>199</v>
      </c>
      <c r="K107">
        <v>13778</v>
      </c>
      <c r="L107" t="s">
        <v>17</v>
      </c>
      <c r="M107">
        <v>28386</v>
      </c>
      <c r="N107">
        <v>125</v>
      </c>
    </row>
    <row r="108" spans="1:14" x14ac:dyDescent="0.2">
      <c r="A108">
        <v>130</v>
      </c>
      <c r="B108" t="s">
        <v>41</v>
      </c>
      <c r="C108">
        <v>2007</v>
      </c>
      <c r="D108">
        <v>2</v>
      </c>
      <c r="E108">
        <v>119</v>
      </c>
      <c r="F108">
        <v>463.93</v>
      </c>
      <c r="G108">
        <v>545.12</v>
      </c>
      <c r="H108">
        <v>128.96</v>
      </c>
      <c r="I108">
        <v>4</v>
      </c>
      <c r="J108">
        <v>199</v>
      </c>
      <c r="K108">
        <v>13778</v>
      </c>
      <c r="L108" t="s">
        <v>17</v>
      </c>
      <c r="M108">
        <v>28386</v>
      </c>
      <c r="N108">
        <v>125</v>
      </c>
    </row>
    <row r="109" spans="1:14" x14ac:dyDescent="0.2">
      <c r="A109">
        <v>163</v>
      </c>
      <c r="B109" t="s">
        <v>41</v>
      </c>
      <c r="C109">
        <v>2007</v>
      </c>
      <c r="D109">
        <v>2</v>
      </c>
      <c r="E109">
        <v>444</v>
      </c>
      <c r="F109">
        <v>1853.19</v>
      </c>
      <c r="G109">
        <v>2177.7399999999998</v>
      </c>
      <c r="H109">
        <v>959.38</v>
      </c>
      <c r="I109">
        <v>18</v>
      </c>
      <c r="J109">
        <v>1781</v>
      </c>
      <c r="K109">
        <v>65986</v>
      </c>
      <c r="L109" t="s">
        <v>18</v>
      </c>
      <c r="M109">
        <v>296879</v>
      </c>
      <c r="N109">
        <v>896.2</v>
      </c>
    </row>
    <row r="110" spans="1:14" x14ac:dyDescent="0.2">
      <c r="A110">
        <v>163</v>
      </c>
      <c r="B110" t="s">
        <v>41</v>
      </c>
      <c r="C110">
        <v>2007</v>
      </c>
      <c r="D110">
        <v>2</v>
      </c>
      <c r="E110">
        <v>350</v>
      </c>
      <c r="F110">
        <v>1424.01</v>
      </c>
      <c r="G110">
        <v>1673.44</v>
      </c>
      <c r="H110">
        <v>744.18</v>
      </c>
      <c r="I110">
        <v>18</v>
      </c>
      <c r="J110">
        <v>1781</v>
      </c>
      <c r="K110">
        <v>65986</v>
      </c>
      <c r="L110" t="s">
        <v>18</v>
      </c>
      <c r="M110">
        <v>296879</v>
      </c>
      <c r="N110">
        <v>896.2</v>
      </c>
    </row>
    <row r="111" spans="1:14" x14ac:dyDescent="0.2">
      <c r="A111">
        <v>163</v>
      </c>
      <c r="B111" t="s">
        <v>41</v>
      </c>
      <c r="C111">
        <v>2007</v>
      </c>
      <c r="D111">
        <v>2</v>
      </c>
      <c r="E111">
        <v>375</v>
      </c>
      <c r="F111">
        <v>1501.23</v>
      </c>
      <c r="G111">
        <v>1763.95</v>
      </c>
      <c r="H111">
        <v>662.18</v>
      </c>
      <c r="I111">
        <v>18</v>
      </c>
      <c r="J111">
        <v>1781</v>
      </c>
      <c r="K111">
        <v>65986</v>
      </c>
      <c r="L111" t="s">
        <v>18</v>
      </c>
      <c r="M111">
        <v>296879</v>
      </c>
      <c r="N111">
        <v>896.2</v>
      </c>
    </row>
    <row r="112" spans="1:14" x14ac:dyDescent="0.2">
      <c r="A112">
        <v>163</v>
      </c>
      <c r="B112" t="s">
        <v>41</v>
      </c>
      <c r="C112">
        <v>2007</v>
      </c>
      <c r="D112">
        <v>2</v>
      </c>
      <c r="E112">
        <v>455</v>
      </c>
      <c r="F112">
        <v>2050.7399999999998</v>
      </c>
      <c r="G112">
        <v>2409.7800000000002</v>
      </c>
      <c r="H112">
        <v>1160.24</v>
      </c>
      <c r="I112">
        <v>18</v>
      </c>
      <c r="J112">
        <v>1781</v>
      </c>
      <c r="K112">
        <v>65986</v>
      </c>
      <c r="L112" t="s">
        <v>18</v>
      </c>
      <c r="M112">
        <v>296879</v>
      </c>
      <c r="N112">
        <v>896.2</v>
      </c>
    </row>
    <row r="113" spans="1:14" x14ac:dyDescent="0.2">
      <c r="A113">
        <v>163</v>
      </c>
      <c r="B113" t="s">
        <v>41</v>
      </c>
      <c r="C113">
        <v>2007</v>
      </c>
      <c r="D113">
        <v>2</v>
      </c>
      <c r="E113">
        <v>681</v>
      </c>
      <c r="F113">
        <v>2779.01</v>
      </c>
      <c r="G113">
        <v>3265.31</v>
      </c>
      <c r="H113">
        <v>1226.22</v>
      </c>
      <c r="I113">
        <v>18</v>
      </c>
      <c r="J113">
        <v>1781</v>
      </c>
      <c r="K113">
        <v>65986</v>
      </c>
      <c r="L113" t="s">
        <v>18</v>
      </c>
      <c r="M113">
        <v>296879</v>
      </c>
      <c r="N113">
        <v>896.2</v>
      </c>
    </row>
    <row r="114" spans="1:14" x14ac:dyDescent="0.2">
      <c r="A114">
        <v>163</v>
      </c>
      <c r="B114" t="s">
        <v>41</v>
      </c>
      <c r="C114">
        <v>2007</v>
      </c>
      <c r="D114">
        <v>2</v>
      </c>
      <c r="E114">
        <v>703</v>
      </c>
      <c r="F114">
        <v>2907.37</v>
      </c>
      <c r="G114">
        <v>3416.39</v>
      </c>
      <c r="H114">
        <v>1347.75</v>
      </c>
      <c r="I114">
        <v>18</v>
      </c>
      <c r="J114">
        <v>1781</v>
      </c>
      <c r="K114">
        <v>65986</v>
      </c>
      <c r="L114" t="s">
        <v>18</v>
      </c>
      <c r="M114">
        <v>296879</v>
      </c>
      <c r="N114">
        <v>896.2</v>
      </c>
    </row>
    <row r="115" spans="1:14" x14ac:dyDescent="0.2">
      <c r="A115">
        <v>163</v>
      </c>
      <c r="B115" t="s">
        <v>41</v>
      </c>
      <c r="C115">
        <v>2007</v>
      </c>
      <c r="D115">
        <v>2</v>
      </c>
      <c r="E115">
        <v>571</v>
      </c>
      <c r="F115">
        <v>2304.94</v>
      </c>
      <c r="G115">
        <v>2708.42</v>
      </c>
      <c r="H115">
        <v>1248.94</v>
      </c>
      <c r="I115">
        <v>18</v>
      </c>
      <c r="J115">
        <v>1781</v>
      </c>
      <c r="K115">
        <v>65986</v>
      </c>
      <c r="L115" t="s">
        <v>18</v>
      </c>
      <c r="M115">
        <v>296879</v>
      </c>
      <c r="N115">
        <v>896.2</v>
      </c>
    </row>
    <row r="116" spans="1:14" x14ac:dyDescent="0.2">
      <c r="A116">
        <v>163</v>
      </c>
      <c r="B116" t="s">
        <v>41</v>
      </c>
      <c r="C116">
        <v>2007</v>
      </c>
      <c r="D116">
        <v>2</v>
      </c>
      <c r="E116">
        <v>696</v>
      </c>
      <c r="F116">
        <v>2683.39</v>
      </c>
      <c r="G116">
        <v>3152.99</v>
      </c>
      <c r="H116">
        <v>1229.3900000000001</v>
      </c>
      <c r="I116">
        <v>18</v>
      </c>
      <c r="J116">
        <v>1781</v>
      </c>
      <c r="K116">
        <v>65986</v>
      </c>
      <c r="L116" t="s">
        <v>18</v>
      </c>
      <c r="M116">
        <v>296879</v>
      </c>
      <c r="N116">
        <v>896.2</v>
      </c>
    </row>
    <row r="117" spans="1:14" x14ac:dyDescent="0.2">
      <c r="A117">
        <v>163</v>
      </c>
      <c r="B117" t="s">
        <v>41</v>
      </c>
      <c r="C117">
        <v>2007</v>
      </c>
      <c r="D117">
        <v>2</v>
      </c>
      <c r="E117">
        <v>705</v>
      </c>
      <c r="F117">
        <v>2669.15</v>
      </c>
      <c r="G117">
        <v>3136.37</v>
      </c>
      <c r="H117">
        <v>1036.6300000000001</v>
      </c>
      <c r="I117">
        <v>18</v>
      </c>
      <c r="J117">
        <v>1781</v>
      </c>
      <c r="K117">
        <v>65986</v>
      </c>
      <c r="L117" t="s">
        <v>18</v>
      </c>
      <c r="M117">
        <v>296879</v>
      </c>
      <c r="N117">
        <v>896.2</v>
      </c>
    </row>
    <row r="118" spans="1:14" x14ac:dyDescent="0.2">
      <c r="A118">
        <v>172</v>
      </c>
      <c r="B118" t="s">
        <v>41</v>
      </c>
      <c r="C118">
        <v>2007</v>
      </c>
      <c r="D118">
        <v>2</v>
      </c>
      <c r="E118">
        <v>90</v>
      </c>
      <c r="F118">
        <v>398.06</v>
      </c>
      <c r="G118">
        <v>467.72</v>
      </c>
      <c r="H118">
        <v>206.87</v>
      </c>
      <c r="I118">
        <v>5</v>
      </c>
      <c r="J118">
        <v>374</v>
      </c>
      <c r="K118">
        <v>18846</v>
      </c>
      <c r="L118" t="s">
        <v>18</v>
      </c>
      <c r="M118">
        <v>38899</v>
      </c>
      <c r="N118">
        <v>222.7</v>
      </c>
    </row>
    <row r="119" spans="1:14" x14ac:dyDescent="0.2">
      <c r="A119">
        <v>172</v>
      </c>
      <c r="B119" t="s">
        <v>41</v>
      </c>
      <c r="C119">
        <v>2007</v>
      </c>
      <c r="D119">
        <v>2</v>
      </c>
      <c r="E119">
        <v>47</v>
      </c>
      <c r="F119">
        <v>169.01</v>
      </c>
      <c r="G119">
        <v>198.59</v>
      </c>
      <c r="H119">
        <v>63.59</v>
      </c>
      <c r="I119">
        <v>5</v>
      </c>
      <c r="J119">
        <v>374</v>
      </c>
      <c r="K119">
        <v>18846</v>
      </c>
      <c r="L119" t="s">
        <v>18</v>
      </c>
      <c r="M119">
        <v>38899</v>
      </c>
      <c r="N119">
        <v>222.7</v>
      </c>
    </row>
    <row r="120" spans="1:14" x14ac:dyDescent="0.2">
      <c r="A120">
        <v>172</v>
      </c>
      <c r="B120" t="s">
        <v>41</v>
      </c>
      <c r="C120">
        <v>2007</v>
      </c>
      <c r="D120">
        <v>2</v>
      </c>
      <c r="E120">
        <v>77</v>
      </c>
      <c r="F120">
        <v>329.68</v>
      </c>
      <c r="G120">
        <v>387.35</v>
      </c>
      <c r="H120">
        <v>194.42</v>
      </c>
      <c r="I120">
        <v>5</v>
      </c>
      <c r="J120">
        <v>374</v>
      </c>
      <c r="K120">
        <v>18846</v>
      </c>
      <c r="L120" t="s">
        <v>18</v>
      </c>
      <c r="M120">
        <v>38899</v>
      </c>
      <c r="N120">
        <v>222.7</v>
      </c>
    </row>
    <row r="121" spans="1:14" x14ac:dyDescent="0.2">
      <c r="A121">
        <v>172</v>
      </c>
      <c r="B121" t="s">
        <v>41</v>
      </c>
      <c r="C121">
        <v>2007</v>
      </c>
      <c r="D121">
        <v>2</v>
      </c>
      <c r="E121">
        <v>102</v>
      </c>
      <c r="F121">
        <v>418.96</v>
      </c>
      <c r="G121">
        <v>492.28</v>
      </c>
      <c r="H121">
        <v>264.69</v>
      </c>
      <c r="I121">
        <v>5</v>
      </c>
      <c r="J121">
        <v>374</v>
      </c>
      <c r="K121">
        <v>18846</v>
      </c>
      <c r="L121" t="s">
        <v>18</v>
      </c>
      <c r="M121">
        <v>38899</v>
      </c>
      <c r="N121">
        <v>222.7</v>
      </c>
    </row>
    <row r="122" spans="1:14" x14ac:dyDescent="0.2">
      <c r="A122">
        <v>172</v>
      </c>
      <c r="B122" t="s">
        <v>41</v>
      </c>
      <c r="C122">
        <v>2007</v>
      </c>
      <c r="D122">
        <v>2</v>
      </c>
      <c r="E122">
        <v>183</v>
      </c>
      <c r="F122">
        <v>729.79</v>
      </c>
      <c r="G122">
        <v>857.54</v>
      </c>
      <c r="H122">
        <v>315.67</v>
      </c>
      <c r="I122">
        <v>5</v>
      </c>
      <c r="J122">
        <v>374</v>
      </c>
      <c r="K122">
        <v>18846</v>
      </c>
      <c r="L122" t="s">
        <v>18</v>
      </c>
      <c r="M122">
        <v>38899</v>
      </c>
      <c r="N122">
        <v>222.7</v>
      </c>
    </row>
    <row r="123" spans="1:14" x14ac:dyDescent="0.2">
      <c r="A123">
        <v>172</v>
      </c>
      <c r="B123" t="s">
        <v>41</v>
      </c>
      <c r="C123">
        <v>2007</v>
      </c>
      <c r="D123">
        <v>2</v>
      </c>
      <c r="E123">
        <v>225</v>
      </c>
      <c r="F123">
        <v>931.13</v>
      </c>
      <c r="G123">
        <v>1094.1600000000001</v>
      </c>
      <c r="H123">
        <v>400.87</v>
      </c>
      <c r="I123">
        <v>5</v>
      </c>
      <c r="J123">
        <v>374</v>
      </c>
      <c r="K123">
        <v>18846</v>
      </c>
      <c r="L123" t="s">
        <v>18</v>
      </c>
      <c r="M123">
        <v>38899</v>
      </c>
      <c r="N123">
        <v>222.7</v>
      </c>
    </row>
    <row r="124" spans="1:14" x14ac:dyDescent="0.2">
      <c r="A124">
        <v>172</v>
      </c>
      <c r="B124" t="s">
        <v>41</v>
      </c>
      <c r="C124">
        <v>2007</v>
      </c>
      <c r="D124">
        <v>2</v>
      </c>
      <c r="E124">
        <v>121</v>
      </c>
      <c r="F124">
        <v>526.73</v>
      </c>
      <c r="G124">
        <v>618.91999999999996</v>
      </c>
      <c r="H124">
        <v>215.67</v>
      </c>
      <c r="I124">
        <v>5</v>
      </c>
      <c r="J124">
        <v>374</v>
      </c>
      <c r="K124">
        <v>18846</v>
      </c>
      <c r="L124" t="s">
        <v>18</v>
      </c>
      <c r="M124">
        <v>38899</v>
      </c>
      <c r="N124">
        <v>222.7</v>
      </c>
    </row>
    <row r="125" spans="1:14" x14ac:dyDescent="0.2">
      <c r="A125">
        <v>172</v>
      </c>
      <c r="B125" t="s">
        <v>41</v>
      </c>
      <c r="C125">
        <v>2007</v>
      </c>
      <c r="D125">
        <v>2</v>
      </c>
      <c r="E125">
        <v>153</v>
      </c>
      <c r="F125">
        <v>636.9</v>
      </c>
      <c r="G125">
        <v>748.37</v>
      </c>
      <c r="H125">
        <v>337.46</v>
      </c>
      <c r="I125">
        <v>5</v>
      </c>
      <c r="J125">
        <v>374</v>
      </c>
      <c r="K125">
        <v>18846</v>
      </c>
      <c r="L125" t="s">
        <v>18</v>
      </c>
      <c r="M125">
        <v>38899</v>
      </c>
      <c r="N125">
        <v>222.7</v>
      </c>
    </row>
    <row r="126" spans="1:14" x14ac:dyDescent="0.2">
      <c r="A126">
        <v>172</v>
      </c>
      <c r="B126" t="s">
        <v>41</v>
      </c>
      <c r="C126">
        <v>2007</v>
      </c>
      <c r="D126">
        <v>2</v>
      </c>
      <c r="E126">
        <v>166</v>
      </c>
      <c r="F126">
        <v>697.89</v>
      </c>
      <c r="G126">
        <v>820.05</v>
      </c>
      <c r="H126">
        <v>216.67</v>
      </c>
      <c r="I126">
        <v>5</v>
      </c>
      <c r="J126">
        <v>374</v>
      </c>
      <c r="K126">
        <v>18846</v>
      </c>
      <c r="L126" t="s">
        <v>18</v>
      </c>
      <c r="M126">
        <v>38899</v>
      </c>
      <c r="N126">
        <v>222.7</v>
      </c>
    </row>
    <row r="127" spans="1:14" x14ac:dyDescent="0.2">
      <c r="A127">
        <v>172</v>
      </c>
      <c r="B127" t="s">
        <v>41</v>
      </c>
      <c r="C127">
        <v>2007</v>
      </c>
      <c r="D127">
        <v>2</v>
      </c>
      <c r="E127">
        <v>452</v>
      </c>
      <c r="F127">
        <v>1747.33</v>
      </c>
      <c r="G127">
        <v>2053.1799999999998</v>
      </c>
      <c r="H127">
        <v>676.92</v>
      </c>
      <c r="I127">
        <v>5</v>
      </c>
      <c r="J127">
        <v>374</v>
      </c>
      <c r="K127">
        <v>18846</v>
      </c>
      <c r="L127" t="s">
        <v>18</v>
      </c>
      <c r="M127">
        <v>38899</v>
      </c>
      <c r="N127">
        <v>222.7</v>
      </c>
    </row>
    <row r="128" spans="1:14" x14ac:dyDescent="0.2">
      <c r="A128">
        <v>172</v>
      </c>
      <c r="B128" t="s">
        <v>41</v>
      </c>
      <c r="C128">
        <v>2007</v>
      </c>
      <c r="D128">
        <v>2</v>
      </c>
      <c r="E128">
        <v>345</v>
      </c>
      <c r="F128">
        <v>1457.71</v>
      </c>
      <c r="G128">
        <v>1712.9</v>
      </c>
      <c r="H128">
        <v>542.66</v>
      </c>
      <c r="I128">
        <v>5</v>
      </c>
      <c r="J128">
        <v>374</v>
      </c>
      <c r="K128">
        <v>18846</v>
      </c>
      <c r="L128" t="s">
        <v>18</v>
      </c>
      <c r="M128">
        <v>38899</v>
      </c>
      <c r="N128">
        <v>222.7</v>
      </c>
    </row>
    <row r="129" spans="1:14" x14ac:dyDescent="0.2">
      <c r="A129">
        <v>172</v>
      </c>
      <c r="B129" t="s">
        <v>41</v>
      </c>
      <c r="C129">
        <v>2007</v>
      </c>
      <c r="D129">
        <v>2</v>
      </c>
      <c r="E129">
        <v>145</v>
      </c>
      <c r="F129">
        <v>591.87</v>
      </c>
      <c r="G129">
        <v>695.46</v>
      </c>
      <c r="H129">
        <v>254.47</v>
      </c>
      <c r="I129">
        <v>5</v>
      </c>
      <c r="J129">
        <v>374</v>
      </c>
      <c r="K129">
        <v>18846</v>
      </c>
      <c r="L129" t="s">
        <v>18</v>
      </c>
      <c r="M129">
        <v>38899</v>
      </c>
      <c r="N129">
        <v>222.7</v>
      </c>
    </row>
    <row r="130" spans="1:14" x14ac:dyDescent="0.2">
      <c r="A130">
        <v>185</v>
      </c>
      <c r="B130" t="s">
        <v>41</v>
      </c>
      <c r="C130">
        <v>2007</v>
      </c>
      <c r="D130">
        <v>2</v>
      </c>
      <c r="E130">
        <v>99</v>
      </c>
      <c r="F130">
        <v>431.36</v>
      </c>
      <c r="G130">
        <v>506.94</v>
      </c>
      <c r="H130">
        <v>203.86</v>
      </c>
      <c r="I130">
        <v>9</v>
      </c>
      <c r="J130">
        <v>417</v>
      </c>
      <c r="K130">
        <v>20179</v>
      </c>
      <c r="L130" t="s">
        <v>18</v>
      </c>
      <c r="M130">
        <v>47352</v>
      </c>
      <c r="N130">
        <v>276</v>
      </c>
    </row>
    <row r="131" spans="1:14" x14ac:dyDescent="0.2">
      <c r="A131">
        <v>185</v>
      </c>
      <c r="B131" t="s">
        <v>41</v>
      </c>
      <c r="C131">
        <v>2007</v>
      </c>
      <c r="D131">
        <v>2</v>
      </c>
      <c r="E131">
        <v>78</v>
      </c>
      <c r="F131">
        <v>339.72</v>
      </c>
      <c r="G131">
        <v>399.21</v>
      </c>
      <c r="H131">
        <v>153.58000000000001</v>
      </c>
      <c r="I131">
        <v>9</v>
      </c>
      <c r="J131">
        <v>417</v>
      </c>
      <c r="K131">
        <v>20179</v>
      </c>
      <c r="L131" t="s">
        <v>18</v>
      </c>
      <c r="M131">
        <v>47352</v>
      </c>
      <c r="N131">
        <v>276</v>
      </c>
    </row>
    <row r="132" spans="1:14" x14ac:dyDescent="0.2">
      <c r="A132">
        <v>185</v>
      </c>
      <c r="B132" t="s">
        <v>41</v>
      </c>
      <c r="C132">
        <v>2007</v>
      </c>
      <c r="D132">
        <v>2</v>
      </c>
      <c r="E132">
        <v>112</v>
      </c>
      <c r="F132">
        <v>502.71</v>
      </c>
      <c r="G132">
        <v>590.75</v>
      </c>
      <c r="H132">
        <v>236.16</v>
      </c>
      <c r="I132">
        <v>9</v>
      </c>
      <c r="J132">
        <v>417</v>
      </c>
      <c r="K132">
        <v>20179</v>
      </c>
      <c r="L132" t="s">
        <v>18</v>
      </c>
      <c r="M132">
        <v>47352</v>
      </c>
      <c r="N132">
        <v>276</v>
      </c>
    </row>
    <row r="133" spans="1:14" x14ac:dyDescent="0.2">
      <c r="A133">
        <v>185</v>
      </c>
      <c r="B133" t="s">
        <v>41</v>
      </c>
      <c r="C133">
        <v>2007</v>
      </c>
      <c r="D133">
        <v>2</v>
      </c>
      <c r="E133">
        <v>103</v>
      </c>
      <c r="F133">
        <v>398.21</v>
      </c>
      <c r="G133">
        <v>467.91</v>
      </c>
      <c r="H133">
        <v>173.3</v>
      </c>
      <c r="I133">
        <v>9</v>
      </c>
      <c r="J133">
        <v>417</v>
      </c>
      <c r="K133">
        <v>20179</v>
      </c>
      <c r="L133" t="s">
        <v>18</v>
      </c>
      <c r="M133">
        <v>47352</v>
      </c>
      <c r="N133">
        <v>276</v>
      </c>
    </row>
    <row r="134" spans="1:14" x14ac:dyDescent="0.2">
      <c r="A134">
        <v>185</v>
      </c>
      <c r="B134" t="s">
        <v>41</v>
      </c>
      <c r="C134">
        <v>2007</v>
      </c>
      <c r="D134">
        <v>2</v>
      </c>
      <c r="E134">
        <v>245</v>
      </c>
      <c r="F134">
        <v>1089.51</v>
      </c>
      <c r="G134">
        <v>1280.24</v>
      </c>
      <c r="H134">
        <v>383.7</v>
      </c>
      <c r="I134">
        <v>9</v>
      </c>
      <c r="J134">
        <v>417</v>
      </c>
      <c r="K134">
        <v>20179</v>
      </c>
      <c r="L134" t="s">
        <v>18</v>
      </c>
      <c r="M134">
        <v>47352</v>
      </c>
      <c r="N134">
        <v>276</v>
      </c>
    </row>
    <row r="135" spans="1:14" x14ac:dyDescent="0.2">
      <c r="A135">
        <v>185</v>
      </c>
      <c r="B135" t="s">
        <v>41</v>
      </c>
      <c r="C135">
        <v>2007</v>
      </c>
      <c r="D135">
        <v>2</v>
      </c>
      <c r="E135">
        <v>289</v>
      </c>
      <c r="F135">
        <v>1254.6500000000001</v>
      </c>
      <c r="G135">
        <v>1474.23</v>
      </c>
      <c r="H135">
        <v>540.79999999999995</v>
      </c>
      <c r="I135">
        <v>9</v>
      </c>
      <c r="J135">
        <v>417</v>
      </c>
      <c r="K135">
        <v>20179</v>
      </c>
      <c r="L135" t="s">
        <v>18</v>
      </c>
      <c r="M135">
        <v>47352</v>
      </c>
      <c r="N135">
        <v>276</v>
      </c>
    </row>
    <row r="136" spans="1:14" x14ac:dyDescent="0.2">
      <c r="A136">
        <v>185</v>
      </c>
      <c r="B136" t="s">
        <v>41</v>
      </c>
      <c r="C136">
        <v>2007</v>
      </c>
      <c r="D136">
        <v>2</v>
      </c>
      <c r="E136">
        <v>161</v>
      </c>
      <c r="F136">
        <v>677.64</v>
      </c>
      <c r="G136">
        <v>796.23</v>
      </c>
      <c r="H136">
        <v>303.95999999999998</v>
      </c>
      <c r="I136">
        <v>9</v>
      </c>
      <c r="J136">
        <v>417</v>
      </c>
      <c r="K136">
        <v>20179</v>
      </c>
      <c r="L136" t="s">
        <v>18</v>
      </c>
      <c r="M136">
        <v>47352</v>
      </c>
      <c r="N136">
        <v>276</v>
      </c>
    </row>
    <row r="137" spans="1:14" x14ac:dyDescent="0.2">
      <c r="A137">
        <v>185</v>
      </c>
      <c r="B137" t="s">
        <v>41</v>
      </c>
      <c r="C137">
        <v>2007</v>
      </c>
      <c r="D137">
        <v>2</v>
      </c>
      <c r="E137">
        <v>165</v>
      </c>
      <c r="F137">
        <v>736.48</v>
      </c>
      <c r="G137">
        <v>865.48</v>
      </c>
      <c r="H137">
        <v>217.85</v>
      </c>
      <c r="I137">
        <v>9</v>
      </c>
      <c r="J137">
        <v>417</v>
      </c>
      <c r="K137">
        <v>20179</v>
      </c>
      <c r="L137" t="s">
        <v>18</v>
      </c>
      <c r="M137">
        <v>47352</v>
      </c>
      <c r="N137">
        <v>276</v>
      </c>
    </row>
    <row r="138" spans="1:14" x14ac:dyDescent="0.2">
      <c r="A138">
        <v>185</v>
      </c>
      <c r="B138" t="s">
        <v>41</v>
      </c>
      <c r="C138">
        <v>2007</v>
      </c>
      <c r="D138">
        <v>2</v>
      </c>
      <c r="E138">
        <v>256</v>
      </c>
      <c r="F138">
        <v>1057.3699999999999</v>
      </c>
      <c r="G138">
        <v>1242.51</v>
      </c>
      <c r="H138">
        <v>317.13</v>
      </c>
      <c r="I138">
        <v>9</v>
      </c>
      <c r="J138">
        <v>417</v>
      </c>
      <c r="K138">
        <v>20179</v>
      </c>
      <c r="L138" t="s">
        <v>18</v>
      </c>
      <c r="M138">
        <v>47352</v>
      </c>
      <c r="N138">
        <v>276</v>
      </c>
    </row>
    <row r="139" spans="1:14" x14ac:dyDescent="0.2">
      <c r="A139">
        <v>185</v>
      </c>
      <c r="B139" t="s">
        <v>41</v>
      </c>
      <c r="C139">
        <v>2007</v>
      </c>
      <c r="D139">
        <v>2</v>
      </c>
      <c r="E139">
        <v>731</v>
      </c>
      <c r="F139">
        <v>3001.96</v>
      </c>
      <c r="G139">
        <v>3527.47</v>
      </c>
      <c r="H139">
        <v>1020.27</v>
      </c>
      <c r="I139">
        <v>9</v>
      </c>
      <c r="J139">
        <v>417</v>
      </c>
      <c r="K139">
        <v>20179</v>
      </c>
      <c r="L139" t="s">
        <v>18</v>
      </c>
      <c r="M139">
        <v>47352</v>
      </c>
      <c r="N139">
        <v>276</v>
      </c>
    </row>
    <row r="140" spans="1:14" x14ac:dyDescent="0.2">
      <c r="A140">
        <v>185</v>
      </c>
      <c r="B140" t="s">
        <v>41</v>
      </c>
      <c r="C140">
        <v>2007</v>
      </c>
      <c r="D140">
        <v>2</v>
      </c>
      <c r="E140">
        <v>430</v>
      </c>
      <c r="F140">
        <v>1844.71</v>
      </c>
      <c r="G140">
        <v>2167.73</v>
      </c>
      <c r="H140">
        <v>574.01</v>
      </c>
      <c r="I140">
        <v>9</v>
      </c>
      <c r="J140">
        <v>417</v>
      </c>
      <c r="K140">
        <v>20179</v>
      </c>
      <c r="L140" t="s">
        <v>18</v>
      </c>
      <c r="M140">
        <v>47352</v>
      </c>
      <c r="N140">
        <v>276</v>
      </c>
    </row>
    <row r="141" spans="1:14" x14ac:dyDescent="0.2">
      <c r="A141">
        <v>185</v>
      </c>
      <c r="B141" t="s">
        <v>41</v>
      </c>
      <c r="C141">
        <v>2007</v>
      </c>
      <c r="D141">
        <v>2</v>
      </c>
      <c r="E141">
        <v>233</v>
      </c>
      <c r="F141">
        <v>1010.22</v>
      </c>
      <c r="G141">
        <v>1187.1300000000001</v>
      </c>
      <c r="H141">
        <v>334.04</v>
      </c>
      <c r="I141">
        <v>9</v>
      </c>
      <c r="J141">
        <v>417</v>
      </c>
      <c r="K141">
        <v>20179</v>
      </c>
      <c r="L141" t="s">
        <v>18</v>
      </c>
      <c r="M141">
        <v>47352</v>
      </c>
      <c r="N141">
        <v>276</v>
      </c>
    </row>
    <row r="142" spans="1:14" x14ac:dyDescent="0.2">
      <c r="A142">
        <v>190</v>
      </c>
      <c r="B142" t="s">
        <v>41</v>
      </c>
      <c r="C142">
        <v>2007</v>
      </c>
      <c r="D142">
        <v>2</v>
      </c>
      <c r="E142">
        <v>408</v>
      </c>
      <c r="F142">
        <v>1981.34</v>
      </c>
      <c r="G142">
        <v>2328.15</v>
      </c>
      <c r="H142">
        <v>811.76</v>
      </c>
      <c r="I142">
        <v>6</v>
      </c>
      <c r="J142">
        <v>401</v>
      </c>
      <c r="K142">
        <v>62243</v>
      </c>
      <c r="L142" t="s">
        <v>16</v>
      </c>
      <c r="M142">
        <v>1525332</v>
      </c>
      <c r="N142">
        <v>200</v>
      </c>
    </row>
    <row r="143" spans="1:14" x14ac:dyDescent="0.2">
      <c r="A143">
        <v>190</v>
      </c>
      <c r="B143" t="s">
        <v>41</v>
      </c>
      <c r="C143">
        <v>2007</v>
      </c>
      <c r="D143">
        <v>2</v>
      </c>
      <c r="E143">
        <v>309</v>
      </c>
      <c r="F143">
        <v>1449.86</v>
      </c>
      <c r="G143">
        <v>1703.72</v>
      </c>
      <c r="H143">
        <v>668.63</v>
      </c>
      <c r="I143">
        <v>6</v>
      </c>
      <c r="J143">
        <v>401</v>
      </c>
      <c r="K143">
        <v>62243</v>
      </c>
      <c r="L143" t="s">
        <v>16</v>
      </c>
      <c r="M143">
        <v>1525332</v>
      </c>
      <c r="N143">
        <v>200</v>
      </c>
    </row>
    <row r="144" spans="1:14" x14ac:dyDescent="0.2">
      <c r="A144">
        <v>190</v>
      </c>
      <c r="B144" t="s">
        <v>41</v>
      </c>
      <c r="C144">
        <v>2007</v>
      </c>
      <c r="D144">
        <v>2</v>
      </c>
      <c r="E144">
        <v>325</v>
      </c>
      <c r="F144">
        <v>1402.2</v>
      </c>
      <c r="G144">
        <v>1647.64</v>
      </c>
      <c r="H144">
        <v>578.26</v>
      </c>
      <c r="I144">
        <v>6</v>
      </c>
      <c r="J144">
        <v>401</v>
      </c>
      <c r="K144">
        <v>62243</v>
      </c>
      <c r="L144" t="s">
        <v>16</v>
      </c>
      <c r="M144">
        <v>1525332</v>
      </c>
      <c r="N144">
        <v>200</v>
      </c>
    </row>
    <row r="145" spans="1:14" x14ac:dyDescent="0.2">
      <c r="A145">
        <v>190</v>
      </c>
      <c r="B145" t="s">
        <v>41</v>
      </c>
      <c r="C145">
        <v>2007</v>
      </c>
      <c r="D145">
        <v>2</v>
      </c>
      <c r="E145">
        <v>405</v>
      </c>
      <c r="F145">
        <v>1972.06</v>
      </c>
      <c r="G145">
        <v>2317.1799999999998</v>
      </c>
      <c r="H145">
        <v>867.68</v>
      </c>
      <c r="I145">
        <v>6</v>
      </c>
      <c r="J145">
        <v>401</v>
      </c>
      <c r="K145">
        <v>62243</v>
      </c>
      <c r="L145" t="s">
        <v>16</v>
      </c>
      <c r="M145">
        <v>1525332</v>
      </c>
      <c r="N145">
        <v>200</v>
      </c>
    </row>
    <row r="146" spans="1:14" x14ac:dyDescent="0.2">
      <c r="A146">
        <v>190</v>
      </c>
      <c r="B146" t="s">
        <v>41</v>
      </c>
      <c r="C146">
        <v>2007</v>
      </c>
      <c r="D146">
        <v>2</v>
      </c>
      <c r="E146">
        <v>448</v>
      </c>
      <c r="F146">
        <v>2141.15</v>
      </c>
      <c r="G146">
        <v>2515.92</v>
      </c>
      <c r="H146">
        <v>1034.06</v>
      </c>
      <c r="I146">
        <v>6</v>
      </c>
      <c r="J146">
        <v>401</v>
      </c>
      <c r="K146">
        <v>62243</v>
      </c>
      <c r="L146" t="s">
        <v>16</v>
      </c>
      <c r="M146">
        <v>1525332</v>
      </c>
      <c r="N146">
        <v>200</v>
      </c>
    </row>
    <row r="147" spans="1:14" x14ac:dyDescent="0.2">
      <c r="A147">
        <v>190</v>
      </c>
      <c r="B147" t="s">
        <v>41</v>
      </c>
      <c r="C147">
        <v>2007</v>
      </c>
      <c r="D147">
        <v>2</v>
      </c>
      <c r="E147">
        <v>528</v>
      </c>
      <c r="F147">
        <v>2435.38</v>
      </c>
      <c r="G147">
        <v>2861.67</v>
      </c>
      <c r="H147">
        <v>1189.48</v>
      </c>
      <c r="I147">
        <v>6</v>
      </c>
      <c r="J147">
        <v>401</v>
      </c>
      <c r="K147">
        <v>62243</v>
      </c>
      <c r="L147" t="s">
        <v>16</v>
      </c>
      <c r="M147">
        <v>1525332</v>
      </c>
      <c r="N147">
        <v>200</v>
      </c>
    </row>
    <row r="148" spans="1:14" x14ac:dyDescent="0.2">
      <c r="A148">
        <v>190</v>
      </c>
      <c r="B148" t="s">
        <v>41</v>
      </c>
      <c r="C148">
        <v>2007</v>
      </c>
      <c r="D148">
        <v>2</v>
      </c>
      <c r="E148">
        <v>326</v>
      </c>
      <c r="F148">
        <v>1642.27</v>
      </c>
      <c r="G148">
        <v>1929.65</v>
      </c>
      <c r="H148">
        <v>749.95</v>
      </c>
      <c r="I148">
        <v>6</v>
      </c>
      <c r="J148">
        <v>401</v>
      </c>
      <c r="K148">
        <v>62243</v>
      </c>
      <c r="L148" t="s">
        <v>16</v>
      </c>
      <c r="M148">
        <v>1525332</v>
      </c>
      <c r="N148">
        <v>200</v>
      </c>
    </row>
    <row r="149" spans="1:14" x14ac:dyDescent="0.2">
      <c r="A149">
        <v>190</v>
      </c>
      <c r="B149" t="s">
        <v>41</v>
      </c>
      <c r="C149">
        <v>2007</v>
      </c>
      <c r="D149">
        <v>2</v>
      </c>
      <c r="E149">
        <v>438</v>
      </c>
      <c r="F149">
        <v>2051.4</v>
      </c>
      <c r="G149">
        <v>2410.5300000000002</v>
      </c>
      <c r="H149">
        <v>814.17</v>
      </c>
      <c r="I149">
        <v>6</v>
      </c>
      <c r="J149">
        <v>401</v>
      </c>
      <c r="K149">
        <v>62243</v>
      </c>
      <c r="L149" t="s">
        <v>16</v>
      </c>
      <c r="M149">
        <v>1525332</v>
      </c>
      <c r="N149">
        <v>200</v>
      </c>
    </row>
    <row r="150" spans="1:14" x14ac:dyDescent="0.2">
      <c r="A150">
        <v>190</v>
      </c>
      <c r="B150" t="s">
        <v>41</v>
      </c>
      <c r="C150">
        <v>2007</v>
      </c>
      <c r="D150">
        <v>2</v>
      </c>
      <c r="E150">
        <v>543</v>
      </c>
      <c r="F150">
        <v>2378.41</v>
      </c>
      <c r="G150">
        <v>2794.78</v>
      </c>
      <c r="H150">
        <v>792.41</v>
      </c>
      <c r="I150">
        <v>6</v>
      </c>
      <c r="J150">
        <v>401</v>
      </c>
      <c r="K150">
        <v>62243</v>
      </c>
      <c r="L150" t="s">
        <v>16</v>
      </c>
      <c r="M150">
        <v>1525332</v>
      </c>
      <c r="N150">
        <v>200</v>
      </c>
    </row>
    <row r="151" spans="1:14" x14ac:dyDescent="0.2">
      <c r="A151">
        <v>190</v>
      </c>
      <c r="B151" t="s">
        <v>41</v>
      </c>
      <c r="C151">
        <v>2007</v>
      </c>
      <c r="D151">
        <v>2</v>
      </c>
      <c r="E151">
        <v>540</v>
      </c>
      <c r="F151">
        <v>2300.6799999999998</v>
      </c>
      <c r="G151">
        <v>2703.44</v>
      </c>
      <c r="H151">
        <v>805.48</v>
      </c>
      <c r="I151">
        <v>6</v>
      </c>
      <c r="J151">
        <v>401</v>
      </c>
      <c r="K151">
        <v>62243</v>
      </c>
      <c r="L151" t="s">
        <v>16</v>
      </c>
      <c r="M151">
        <v>1525332</v>
      </c>
      <c r="N151">
        <v>200</v>
      </c>
    </row>
    <row r="152" spans="1:14" x14ac:dyDescent="0.2">
      <c r="A152">
        <v>193</v>
      </c>
      <c r="B152" t="s">
        <v>41</v>
      </c>
      <c r="C152">
        <v>2007</v>
      </c>
      <c r="D152">
        <v>2</v>
      </c>
      <c r="E152">
        <v>119</v>
      </c>
      <c r="F152">
        <v>445.12</v>
      </c>
      <c r="G152">
        <v>522.98</v>
      </c>
      <c r="H152">
        <v>201.89</v>
      </c>
      <c r="I152">
        <v>12</v>
      </c>
      <c r="J152">
        <v>676</v>
      </c>
      <c r="K152">
        <v>30737</v>
      </c>
      <c r="L152" t="s">
        <v>18</v>
      </c>
      <c r="M152">
        <v>65967</v>
      </c>
      <c r="N152">
        <v>399.2</v>
      </c>
    </row>
    <row r="153" spans="1:14" x14ac:dyDescent="0.2">
      <c r="A153">
        <v>193</v>
      </c>
      <c r="B153" t="s">
        <v>41</v>
      </c>
      <c r="C153">
        <v>2007</v>
      </c>
      <c r="D153">
        <v>2</v>
      </c>
      <c r="E153">
        <v>93</v>
      </c>
      <c r="F153">
        <v>297.05</v>
      </c>
      <c r="G153">
        <v>349.07</v>
      </c>
      <c r="H153">
        <v>131.44</v>
      </c>
      <c r="I153">
        <v>12</v>
      </c>
      <c r="J153">
        <v>676</v>
      </c>
      <c r="K153">
        <v>30737</v>
      </c>
      <c r="L153" t="s">
        <v>18</v>
      </c>
      <c r="M153">
        <v>65967</v>
      </c>
      <c r="N153">
        <v>399.2</v>
      </c>
    </row>
    <row r="154" spans="1:14" x14ac:dyDescent="0.2">
      <c r="A154">
        <v>193</v>
      </c>
      <c r="B154" t="s">
        <v>41</v>
      </c>
      <c r="C154">
        <v>2007</v>
      </c>
      <c r="D154">
        <v>2</v>
      </c>
      <c r="E154">
        <v>80</v>
      </c>
      <c r="F154">
        <v>324.89</v>
      </c>
      <c r="G154">
        <v>381.78</v>
      </c>
      <c r="H154">
        <v>135.88</v>
      </c>
      <c r="I154">
        <v>12</v>
      </c>
      <c r="J154">
        <v>676</v>
      </c>
      <c r="K154">
        <v>30737</v>
      </c>
      <c r="L154" t="s">
        <v>18</v>
      </c>
      <c r="M154">
        <v>65967</v>
      </c>
      <c r="N154">
        <v>399.2</v>
      </c>
    </row>
    <row r="155" spans="1:14" x14ac:dyDescent="0.2">
      <c r="A155">
        <v>193</v>
      </c>
      <c r="B155" t="s">
        <v>41</v>
      </c>
      <c r="C155">
        <v>2007</v>
      </c>
      <c r="D155">
        <v>2</v>
      </c>
      <c r="E155">
        <v>152</v>
      </c>
      <c r="F155">
        <v>644.59</v>
      </c>
      <c r="G155">
        <v>757.43</v>
      </c>
      <c r="H155">
        <v>329.87</v>
      </c>
      <c r="I155">
        <v>12</v>
      </c>
      <c r="J155">
        <v>676</v>
      </c>
      <c r="K155">
        <v>30737</v>
      </c>
      <c r="L155" t="s">
        <v>18</v>
      </c>
      <c r="M155">
        <v>65967</v>
      </c>
      <c r="N155">
        <v>399.2</v>
      </c>
    </row>
    <row r="156" spans="1:14" x14ac:dyDescent="0.2">
      <c r="A156">
        <v>193</v>
      </c>
      <c r="B156" t="s">
        <v>41</v>
      </c>
      <c r="C156">
        <v>2007</v>
      </c>
      <c r="D156">
        <v>2</v>
      </c>
      <c r="E156">
        <v>254</v>
      </c>
      <c r="F156">
        <v>971.92</v>
      </c>
      <c r="G156">
        <v>1142.01</v>
      </c>
      <c r="H156">
        <v>352.73</v>
      </c>
      <c r="I156">
        <v>12</v>
      </c>
      <c r="J156">
        <v>676</v>
      </c>
      <c r="K156">
        <v>30737</v>
      </c>
      <c r="L156" t="s">
        <v>18</v>
      </c>
      <c r="M156">
        <v>65967</v>
      </c>
      <c r="N156">
        <v>399.2</v>
      </c>
    </row>
    <row r="157" spans="1:14" x14ac:dyDescent="0.2">
      <c r="A157">
        <v>193</v>
      </c>
      <c r="B157" t="s">
        <v>41</v>
      </c>
      <c r="C157">
        <v>2007</v>
      </c>
      <c r="D157">
        <v>2</v>
      </c>
      <c r="E157">
        <v>264</v>
      </c>
      <c r="F157">
        <v>1086.58</v>
      </c>
      <c r="G157">
        <v>1276.7</v>
      </c>
      <c r="H157">
        <v>501.97</v>
      </c>
      <c r="I157">
        <v>12</v>
      </c>
      <c r="J157">
        <v>676</v>
      </c>
      <c r="K157">
        <v>30737</v>
      </c>
      <c r="L157" t="s">
        <v>18</v>
      </c>
      <c r="M157">
        <v>65967</v>
      </c>
      <c r="N157">
        <v>399.2</v>
      </c>
    </row>
    <row r="158" spans="1:14" x14ac:dyDescent="0.2">
      <c r="A158">
        <v>193</v>
      </c>
      <c r="B158" t="s">
        <v>41</v>
      </c>
      <c r="C158">
        <v>2007</v>
      </c>
      <c r="D158">
        <v>2</v>
      </c>
      <c r="E158">
        <v>153</v>
      </c>
      <c r="F158">
        <v>629.89</v>
      </c>
      <c r="G158">
        <v>740.1</v>
      </c>
      <c r="H158">
        <v>251.48</v>
      </c>
      <c r="I158">
        <v>12</v>
      </c>
      <c r="J158">
        <v>676</v>
      </c>
      <c r="K158">
        <v>30737</v>
      </c>
      <c r="L158" t="s">
        <v>18</v>
      </c>
      <c r="M158">
        <v>65967</v>
      </c>
      <c r="N158">
        <v>399.2</v>
      </c>
    </row>
    <row r="159" spans="1:14" x14ac:dyDescent="0.2">
      <c r="A159">
        <v>193</v>
      </c>
      <c r="B159" t="s">
        <v>41</v>
      </c>
      <c r="C159">
        <v>2007</v>
      </c>
      <c r="D159">
        <v>2</v>
      </c>
      <c r="E159">
        <v>218</v>
      </c>
      <c r="F159">
        <v>823.14</v>
      </c>
      <c r="G159">
        <v>967.29</v>
      </c>
      <c r="H159">
        <v>291.55</v>
      </c>
      <c r="I159">
        <v>12</v>
      </c>
      <c r="J159">
        <v>676</v>
      </c>
      <c r="K159">
        <v>30737</v>
      </c>
      <c r="L159" t="s">
        <v>18</v>
      </c>
      <c r="M159">
        <v>65967</v>
      </c>
      <c r="N159">
        <v>399.2</v>
      </c>
    </row>
    <row r="160" spans="1:14" x14ac:dyDescent="0.2">
      <c r="A160">
        <v>193</v>
      </c>
      <c r="B160" t="s">
        <v>41</v>
      </c>
      <c r="C160">
        <v>2007</v>
      </c>
      <c r="D160">
        <v>2</v>
      </c>
      <c r="E160">
        <v>309</v>
      </c>
      <c r="F160">
        <v>1244</v>
      </c>
      <c r="G160">
        <v>1461.79</v>
      </c>
      <c r="H160">
        <v>490.87</v>
      </c>
      <c r="I160">
        <v>12</v>
      </c>
      <c r="J160">
        <v>676</v>
      </c>
      <c r="K160">
        <v>30737</v>
      </c>
      <c r="L160" t="s">
        <v>18</v>
      </c>
      <c r="M160">
        <v>65967</v>
      </c>
      <c r="N160">
        <v>399.2</v>
      </c>
    </row>
    <row r="161" spans="1:14" x14ac:dyDescent="0.2">
      <c r="A161">
        <v>193</v>
      </c>
      <c r="B161" t="s">
        <v>41</v>
      </c>
      <c r="C161">
        <v>2007</v>
      </c>
      <c r="D161">
        <v>2</v>
      </c>
      <c r="E161">
        <v>738</v>
      </c>
      <c r="F161">
        <v>2910.73</v>
      </c>
      <c r="G161">
        <v>3420.24</v>
      </c>
      <c r="H161">
        <v>931.83</v>
      </c>
      <c r="I161">
        <v>12</v>
      </c>
      <c r="J161">
        <v>676</v>
      </c>
      <c r="K161">
        <v>30737</v>
      </c>
      <c r="L161" t="s">
        <v>18</v>
      </c>
      <c r="M161">
        <v>65967</v>
      </c>
      <c r="N161">
        <v>399.2</v>
      </c>
    </row>
    <row r="162" spans="1:14" x14ac:dyDescent="0.2">
      <c r="A162">
        <v>193</v>
      </c>
      <c r="B162" t="s">
        <v>41</v>
      </c>
      <c r="C162">
        <v>2007</v>
      </c>
      <c r="D162">
        <v>2</v>
      </c>
      <c r="E162">
        <v>439</v>
      </c>
      <c r="F162">
        <v>1510.98</v>
      </c>
      <c r="G162">
        <v>1775.5</v>
      </c>
      <c r="H162">
        <v>418.14</v>
      </c>
      <c r="I162">
        <v>12</v>
      </c>
      <c r="J162">
        <v>676</v>
      </c>
      <c r="K162">
        <v>30737</v>
      </c>
      <c r="L162" t="s">
        <v>18</v>
      </c>
      <c r="M162">
        <v>65967</v>
      </c>
      <c r="N162">
        <v>399.2</v>
      </c>
    </row>
    <row r="163" spans="1:14" x14ac:dyDescent="0.2">
      <c r="A163">
        <v>193</v>
      </c>
      <c r="B163" t="s">
        <v>41</v>
      </c>
      <c r="C163">
        <v>2007</v>
      </c>
      <c r="D163">
        <v>2</v>
      </c>
      <c r="E163">
        <v>260</v>
      </c>
      <c r="F163">
        <v>1034.6500000000001</v>
      </c>
      <c r="G163">
        <v>1215.69</v>
      </c>
      <c r="H163">
        <v>396.98</v>
      </c>
      <c r="I163">
        <v>12</v>
      </c>
      <c r="J163">
        <v>676</v>
      </c>
      <c r="K163">
        <v>30737</v>
      </c>
      <c r="L163" t="s">
        <v>18</v>
      </c>
      <c r="M163">
        <v>65967</v>
      </c>
      <c r="N163">
        <v>399.2</v>
      </c>
    </row>
    <row r="164" spans="1:14" x14ac:dyDescent="0.2">
      <c r="A164">
        <v>241</v>
      </c>
      <c r="B164" t="s">
        <v>41</v>
      </c>
      <c r="C164">
        <v>2007</v>
      </c>
      <c r="D164">
        <v>2</v>
      </c>
      <c r="E164">
        <v>201</v>
      </c>
      <c r="F164">
        <v>850.67</v>
      </c>
      <c r="G164">
        <v>999.59</v>
      </c>
      <c r="H164">
        <v>380.57</v>
      </c>
      <c r="I164">
        <v>8</v>
      </c>
      <c r="J164">
        <v>530</v>
      </c>
      <c r="K164">
        <v>40663</v>
      </c>
      <c r="L164" t="s">
        <v>18</v>
      </c>
      <c r="M164">
        <v>59492</v>
      </c>
      <c r="N164">
        <v>284.2</v>
      </c>
    </row>
    <row r="165" spans="1:14" x14ac:dyDescent="0.2">
      <c r="A165">
        <v>241</v>
      </c>
      <c r="B165" t="s">
        <v>41</v>
      </c>
      <c r="C165">
        <v>2007</v>
      </c>
      <c r="D165">
        <v>2</v>
      </c>
      <c r="E165">
        <v>165</v>
      </c>
      <c r="F165">
        <v>707.78</v>
      </c>
      <c r="G165">
        <v>831.71</v>
      </c>
      <c r="H165">
        <v>306.58999999999997</v>
      </c>
      <c r="I165">
        <v>8</v>
      </c>
      <c r="J165">
        <v>530</v>
      </c>
      <c r="K165">
        <v>40663</v>
      </c>
      <c r="L165" t="s">
        <v>18</v>
      </c>
      <c r="M165">
        <v>59492</v>
      </c>
      <c r="N165">
        <v>284.2</v>
      </c>
    </row>
    <row r="166" spans="1:14" x14ac:dyDescent="0.2">
      <c r="A166">
        <v>241</v>
      </c>
      <c r="B166" t="s">
        <v>41</v>
      </c>
      <c r="C166">
        <v>2007</v>
      </c>
      <c r="D166">
        <v>2</v>
      </c>
      <c r="E166">
        <v>173</v>
      </c>
      <c r="F166">
        <v>761.69</v>
      </c>
      <c r="G166">
        <v>895.05</v>
      </c>
      <c r="H166">
        <v>322.73</v>
      </c>
      <c r="I166">
        <v>8</v>
      </c>
      <c r="J166">
        <v>530</v>
      </c>
      <c r="K166">
        <v>40663</v>
      </c>
      <c r="L166" t="s">
        <v>18</v>
      </c>
      <c r="M166">
        <v>59492</v>
      </c>
      <c r="N166">
        <v>284.2</v>
      </c>
    </row>
    <row r="167" spans="1:14" x14ac:dyDescent="0.2">
      <c r="A167">
        <v>241</v>
      </c>
      <c r="B167" t="s">
        <v>41</v>
      </c>
      <c r="C167">
        <v>2007</v>
      </c>
      <c r="D167">
        <v>2</v>
      </c>
      <c r="E167">
        <v>223</v>
      </c>
      <c r="F167">
        <v>1010.26</v>
      </c>
      <c r="G167">
        <v>1187.1300000000001</v>
      </c>
      <c r="H167">
        <v>416.35</v>
      </c>
      <c r="I167">
        <v>8</v>
      </c>
      <c r="J167">
        <v>530</v>
      </c>
      <c r="K167">
        <v>40663</v>
      </c>
      <c r="L167" t="s">
        <v>18</v>
      </c>
      <c r="M167">
        <v>59492</v>
      </c>
      <c r="N167">
        <v>284.2</v>
      </c>
    </row>
    <row r="168" spans="1:14" x14ac:dyDescent="0.2">
      <c r="A168">
        <v>241</v>
      </c>
      <c r="B168" t="s">
        <v>41</v>
      </c>
      <c r="C168">
        <v>2007</v>
      </c>
      <c r="D168">
        <v>2</v>
      </c>
      <c r="E168">
        <v>487</v>
      </c>
      <c r="F168">
        <v>2118.62</v>
      </c>
      <c r="G168">
        <v>2489.56</v>
      </c>
      <c r="H168">
        <v>834.75</v>
      </c>
      <c r="I168">
        <v>8</v>
      </c>
      <c r="J168">
        <v>530</v>
      </c>
      <c r="K168">
        <v>40663</v>
      </c>
      <c r="L168" t="s">
        <v>18</v>
      </c>
      <c r="M168">
        <v>59492</v>
      </c>
      <c r="N168">
        <v>284.2</v>
      </c>
    </row>
    <row r="169" spans="1:14" x14ac:dyDescent="0.2">
      <c r="A169">
        <v>241</v>
      </c>
      <c r="B169" t="s">
        <v>41</v>
      </c>
      <c r="C169">
        <v>2007</v>
      </c>
      <c r="D169">
        <v>2</v>
      </c>
      <c r="E169">
        <v>589</v>
      </c>
      <c r="F169">
        <v>2533.27</v>
      </c>
      <c r="G169">
        <v>2976.7</v>
      </c>
      <c r="H169">
        <v>993.53</v>
      </c>
      <c r="I169">
        <v>8</v>
      </c>
      <c r="J169">
        <v>530</v>
      </c>
      <c r="K169">
        <v>40663</v>
      </c>
      <c r="L169" t="s">
        <v>18</v>
      </c>
      <c r="M169">
        <v>59492</v>
      </c>
      <c r="N169">
        <v>284.2</v>
      </c>
    </row>
    <row r="170" spans="1:14" x14ac:dyDescent="0.2">
      <c r="A170">
        <v>241</v>
      </c>
      <c r="B170" t="s">
        <v>41</v>
      </c>
      <c r="C170">
        <v>2007</v>
      </c>
      <c r="D170">
        <v>2</v>
      </c>
      <c r="E170">
        <v>378</v>
      </c>
      <c r="F170">
        <v>1636.82</v>
      </c>
      <c r="G170">
        <v>1923.41</v>
      </c>
      <c r="H170">
        <v>757.3</v>
      </c>
      <c r="I170">
        <v>8</v>
      </c>
      <c r="J170">
        <v>530</v>
      </c>
      <c r="K170">
        <v>40663</v>
      </c>
      <c r="L170" t="s">
        <v>18</v>
      </c>
      <c r="M170">
        <v>59492</v>
      </c>
      <c r="N170">
        <v>284.2</v>
      </c>
    </row>
    <row r="171" spans="1:14" x14ac:dyDescent="0.2">
      <c r="A171">
        <v>241</v>
      </c>
      <c r="B171" t="s">
        <v>41</v>
      </c>
      <c r="C171">
        <v>2007</v>
      </c>
      <c r="D171">
        <v>2</v>
      </c>
      <c r="E171">
        <v>367</v>
      </c>
      <c r="F171">
        <v>1488.15</v>
      </c>
      <c r="G171">
        <v>1748.54</v>
      </c>
      <c r="H171">
        <v>535.36</v>
      </c>
      <c r="I171">
        <v>8</v>
      </c>
      <c r="J171">
        <v>530</v>
      </c>
      <c r="K171">
        <v>40663</v>
      </c>
      <c r="L171" t="s">
        <v>18</v>
      </c>
      <c r="M171">
        <v>59492</v>
      </c>
      <c r="N171">
        <v>284.2</v>
      </c>
    </row>
    <row r="172" spans="1:14" x14ac:dyDescent="0.2">
      <c r="A172">
        <v>241</v>
      </c>
      <c r="B172" t="s">
        <v>41</v>
      </c>
      <c r="C172">
        <v>2007</v>
      </c>
      <c r="D172">
        <v>2</v>
      </c>
      <c r="E172">
        <v>683</v>
      </c>
      <c r="F172">
        <v>2850.4</v>
      </c>
      <c r="G172">
        <v>3349.19</v>
      </c>
      <c r="H172">
        <v>1023.23</v>
      </c>
      <c r="I172">
        <v>8</v>
      </c>
      <c r="J172">
        <v>530</v>
      </c>
      <c r="K172">
        <v>40663</v>
      </c>
      <c r="L172" t="s">
        <v>18</v>
      </c>
      <c r="M172">
        <v>59492</v>
      </c>
      <c r="N172">
        <v>284.2</v>
      </c>
    </row>
    <row r="173" spans="1:14" x14ac:dyDescent="0.2">
      <c r="A173">
        <v>241</v>
      </c>
      <c r="B173" t="s">
        <v>41</v>
      </c>
      <c r="C173">
        <v>2007</v>
      </c>
      <c r="D173">
        <v>2</v>
      </c>
      <c r="E173">
        <v>542</v>
      </c>
      <c r="F173">
        <v>2221.4299999999998</v>
      </c>
      <c r="G173">
        <v>2610.38</v>
      </c>
      <c r="H173">
        <v>737.21</v>
      </c>
      <c r="I173">
        <v>8</v>
      </c>
      <c r="J173">
        <v>530</v>
      </c>
      <c r="K173">
        <v>40663</v>
      </c>
      <c r="L173" t="s">
        <v>18</v>
      </c>
      <c r="M173">
        <v>59492</v>
      </c>
      <c r="N173">
        <v>284.2</v>
      </c>
    </row>
    <row r="174" spans="1:14" x14ac:dyDescent="0.2">
      <c r="A174">
        <v>247</v>
      </c>
      <c r="B174" t="s">
        <v>41</v>
      </c>
      <c r="C174">
        <v>2007</v>
      </c>
      <c r="D174">
        <v>2</v>
      </c>
      <c r="E174">
        <v>296</v>
      </c>
      <c r="F174">
        <v>1227.51</v>
      </c>
      <c r="G174">
        <v>1442.5</v>
      </c>
      <c r="H174">
        <v>508.6</v>
      </c>
      <c r="I174">
        <v>18</v>
      </c>
      <c r="J174">
        <v>1050</v>
      </c>
      <c r="K174">
        <v>41442</v>
      </c>
      <c r="L174" t="s">
        <v>18</v>
      </c>
      <c r="M174">
        <v>115812</v>
      </c>
      <c r="N174">
        <v>543.20000000000005</v>
      </c>
    </row>
    <row r="175" spans="1:14" x14ac:dyDescent="0.2">
      <c r="A175">
        <v>247</v>
      </c>
      <c r="B175" t="s">
        <v>41</v>
      </c>
      <c r="C175">
        <v>2007</v>
      </c>
      <c r="D175">
        <v>2</v>
      </c>
      <c r="E175">
        <v>222</v>
      </c>
      <c r="F175">
        <v>918.36</v>
      </c>
      <c r="G175">
        <v>1079.02</v>
      </c>
      <c r="H175">
        <v>430.77</v>
      </c>
      <c r="I175">
        <v>18</v>
      </c>
      <c r="J175">
        <v>1050</v>
      </c>
      <c r="K175">
        <v>41442</v>
      </c>
      <c r="L175" t="s">
        <v>18</v>
      </c>
      <c r="M175">
        <v>115812</v>
      </c>
      <c r="N175">
        <v>543.20000000000005</v>
      </c>
    </row>
    <row r="176" spans="1:14" x14ac:dyDescent="0.2">
      <c r="A176">
        <v>247</v>
      </c>
      <c r="B176" t="s">
        <v>41</v>
      </c>
      <c r="C176">
        <v>2007</v>
      </c>
      <c r="D176">
        <v>2</v>
      </c>
      <c r="E176">
        <v>261</v>
      </c>
      <c r="F176">
        <v>1031.72</v>
      </c>
      <c r="G176">
        <v>1212.4100000000001</v>
      </c>
      <c r="H176">
        <v>457.38</v>
      </c>
      <c r="I176">
        <v>18</v>
      </c>
      <c r="J176">
        <v>1050</v>
      </c>
      <c r="K176">
        <v>41442</v>
      </c>
      <c r="L176" t="s">
        <v>18</v>
      </c>
      <c r="M176">
        <v>115812</v>
      </c>
      <c r="N176">
        <v>543.20000000000005</v>
      </c>
    </row>
    <row r="177" spans="1:14" x14ac:dyDescent="0.2">
      <c r="A177">
        <v>247</v>
      </c>
      <c r="B177" t="s">
        <v>41</v>
      </c>
      <c r="C177">
        <v>2007</v>
      </c>
      <c r="D177">
        <v>2</v>
      </c>
      <c r="E177">
        <v>275</v>
      </c>
      <c r="F177">
        <v>1237.5899999999999</v>
      </c>
      <c r="G177">
        <v>1454.29</v>
      </c>
      <c r="H177">
        <v>623.48</v>
      </c>
      <c r="I177">
        <v>18</v>
      </c>
      <c r="J177">
        <v>1050</v>
      </c>
      <c r="K177">
        <v>41442</v>
      </c>
      <c r="L177" t="s">
        <v>18</v>
      </c>
      <c r="M177">
        <v>115812</v>
      </c>
      <c r="N177">
        <v>543.20000000000005</v>
      </c>
    </row>
    <row r="178" spans="1:14" x14ac:dyDescent="0.2">
      <c r="A178">
        <v>247</v>
      </c>
      <c r="B178" t="s">
        <v>41</v>
      </c>
      <c r="C178">
        <v>2007</v>
      </c>
      <c r="D178">
        <v>2</v>
      </c>
      <c r="E178">
        <v>408</v>
      </c>
      <c r="F178">
        <v>1931.21</v>
      </c>
      <c r="G178">
        <v>2269.25</v>
      </c>
      <c r="H178">
        <v>942.35</v>
      </c>
      <c r="I178">
        <v>18</v>
      </c>
      <c r="J178">
        <v>1050</v>
      </c>
      <c r="K178">
        <v>41442</v>
      </c>
      <c r="L178" t="s">
        <v>18</v>
      </c>
      <c r="M178">
        <v>115812</v>
      </c>
      <c r="N178">
        <v>543.20000000000005</v>
      </c>
    </row>
    <row r="179" spans="1:14" x14ac:dyDescent="0.2">
      <c r="A179">
        <v>247</v>
      </c>
      <c r="B179" t="s">
        <v>41</v>
      </c>
      <c r="C179">
        <v>2007</v>
      </c>
      <c r="D179">
        <v>2</v>
      </c>
      <c r="E179">
        <v>487</v>
      </c>
      <c r="F179">
        <v>2328.12</v>
      </c>
      <c r="G179">
        <v>2735.83</v>
      </c>
      <c r="H179">
        <v>1195.49</v>
      </c>
      <c r="I179">
        <v>18</v>
      </c>
      <c r="J179">
        <v>1050</v>
      </c>
      <c r="K179">
        <v>41442</v>
      </c>
      <c r="L179" t="s">
        <v>18</v>
      </c>
      <c r="M179">
        <v>115812</v>
      </c>
      <c r="N179">
        <v>543.20000000000005</v>
      </c>
    </row>
    <row r="180" spans="1:14" x14ac:dyDescent="0.2">
      <c r="A180">
        <v>247</v>
      </c>
      <c r="B180" t="s">
        <v>41</v>
      </c>
      <c r="C180">
        <v>2007</v>
      </c>
      <c r="D180">
        <v>2</v>
      </c>
      <c r="E180">
        <v>378</v>
      </c>
      <c r="F180">
        <v>1722.15</v>
      </c>
      <c r="G180">
        <v>2023.5</v>
      </c>
      <c r="H180">
        <v>964.24</v>
      </c>
      <c r="I180">
        <v>18</v>
      </c>
      <c r="J180">
        <v>1050</v>
      </c>
      <c r="K180">
        <v>41442</v>
      </c>
      <c r="L180" t="s">
        <v>18</v>
      </c>
      <c r="M180">
        <v>115812</v>
      </c>
      <c r="N180">
        <v>543.20000000000005</v>
      </c>
    </row>
    <row r="181" spans="1:14" x14ac:dyDescent="0.2">
      <c r="A181">
        <v>247</v>
      </c>
      <c r="B181" t="s">
        <v>41</v>
      </c>
      <c r="C181">
        <v>2007</v>
      </c>
      <c r="D181">
        <v>2</v>
      </c>
      <c r="E181">
        <v>469</v>
      </c>
      <c r="F181">
        <v>1971.43</v>
      </c>
      <c r="G181">
        <v>2316.5700000000002</v>
      </c>
      <c r="H181">
        <v>964.95</v>
      </c>
      <c r="I181">
        <v>18</v>
      </c>
      <c r="J181">
        <v>1050</v>
      </c>
      <c r="K181">
        <v>41442</v>
      </c>
      <c r="L181" t="s">
        <v>18</v>
      </c>
      <c r="M181">
        <v>115812</v>
      </c>
      <c r="N181">
        <v>543.20000000000005</v>
      </c>
    </row>
    <row r="182" spans="1:14" x14ac:dyDescent="0.2">
      <c r="A182">
        <v>247</v>
      </c>
      <c r="B182" t="s">
        <v>41</v>
      </c>
      <c r="C182">
        <v>2007</v>
      </c>
      <c r="D182">
        <v>2</v>
      </c>
      <c r="E182">
        <v>664</v>
      </c>
      <c r="F182">
        <v>2662.44</v>
      </c>
      <c r="G182">
        <v>3128.64</v>
      </c>
      <c r="H182">
        <v>1102.74</v>
      </c>
      <c r="I182">
        <v>18</v>
      </c>
      <c r="J182">
        <v>1050</v>
      </c>
      <c r="K182">
        <v>41442</v>
      </c>
      <c r="L182" t="s">
        <v>18</v>
      </c>
      <c r="M182">
        <v>115812</v>
      </c>
      <c r="N182">
        <v>543.20000000000005</v>
      </c>
    </row>
    <row r="183" spans="1:14" x14ac:dyDescent="0.2">
      <c r="A183">
        <v>247</v>
      </c>
      <c r="B183" t="s">
        <v>41</v>
      </c>
      <c r="C183">
        <v>2007</v>
      </c>
      <c r="D183">
        <v>2</v>
      </c>
      <c r="E183">
        <v>562</v>
      </c>
      <c r="F183">
        <v>2237.42</v>
      </c>
      <c r="G183">
        <v>2629.02</v>
      </c>
      <c r="H183">
        <v>1017.89</v>
      </c>
      <c r="I183">
        <v>18</v>
      </c>
      <c r="J183">
        <v>1050</v>
      </c>
      <c r="K183">
        <v>41442</v>
      </c>
      <c r="L183" t="s">
        <v>18</v>
      </c>
      <c r="M183">
        <v>115812</v>
      </c>
      <c r="N183">
        <v>543.20000000000005</v>
      </c>
    </row>
    <row r="184" spans="1:14" x14ac:dyDescent="0.2">
      <c r="A184">
        <v>279</v>
      </c>
      <c r="B184" t="s">
        <v>41</v>
      </c>
      <c r="C184">
        <v>2007</v>
      </c>
      <c r="D184">
        <v>2</v>
      </c>
      <c r="E184">
        <v>116</v>
      </c>
      <c r="F184">
        <v>468.1</v>
      </c>
      <c r="G184">
        <v>550.01</v>
      </c>
      <c r="H184">
        <v>222.8</v>
      </c>
      <c r="I184">
        <v>5</v>
      </c>
      <c r="J184">
        <v>204</v>
      </c>
      <c r="K184">
        <v>28163</v>
      </c>
      <c r="L184" t="s">
        <v>18</v>
      </c>
      <c r="M184">
        <v>69778</v>
      </c>
      <c r="N184">
        <v>183.2</v>
      </c>
    </row>
    <row r="185" spans="1:14" x14ac:dyDescent="0.2">
      <c r="A185">
        <v>279</v>
      </c>
      <c r="B185" t="s">
        <v>41</v>
      </c>
      <c r="C185">
        <v>2007</v>
      </c>
      <c r="D185">
        <v>2</v>
      </c>
      <c r="E185">
        <v>117</v>
      </c>
      <c r="F185">
        <v>514.79999999999995</v>
      </c>
      <c r="G185">
        <v>604.9</v>
      </c>
      <c r="H185">
        <v>207.38</v>
      </c>
      <c r="I185">
        <v>5</v>
      </c>
      <c r="J185">
        <v>204</v>
      </c>
      <c r="K185">
        <v>28163</v>
      </c>
      <c r="L185" t="s">
        <v>18</v>
      </c>
      <c r="M185">
        <v>69778</v>
      </c>
      <c r="N185">
        <v>183.2</v>
      </c>
    </row>
    <row r="186" spans="1:14" x14ac:dyDescent="0.2">
      <c r="A186">
        <v>279</v>
      </c>
      <c r="B186" t="s">
        <v>41</v>
      </c>
      <c r="C186">
        <v>2007</v>
      </c>
      <c r="D186">
        <v>2</v>
      </c>
      <c r="E186">
        <v>105</v>
      </c>
      <c r="F186">
        <v>401.38</v>
      </c>
      <c r="G186">
        <v>471.71</v>
      </c>
      <c r="H186">
        <v>161.59</v>
      </c>
      <c r="I186">
        <v>5</v>
      </c>
      <c r="J186">
        <v>204</v>
      </c>
      <c r="K186">
        <v>28163</v>
      </c>
      <c r="L186" t="s">
        <v>18</v>
      </c>
      <c r="M186">
        <v>69778</v>
      </c>
      <c r="N186">
        <v>183.2</v>
      </c>
    </row>
    <row r="187" spans="1:14" x14ac:dyDescent="0.2">
      <c r="A187">
        <v>279</v>
      </c>
      <c r="B187" t="s">
        <v>41</v>
      </c>
      <c r="C187">
        <v>2007</v>
      </c>
      <c r="D187">
        <v>2</v>
      </c>
      <c r="E187">
        <v>218</v>
      </c>
      <c r="F187">
        <v>825.12</v>
      </c>
      <c r="G187">
        <v>969.59</v>
      </c>
      <c r="H187">
        <v>325.11</v>
      </c>
      <c r="I187">
        <v>5</v>
      </c>
      <c r="J187">
        <v>204</v>
      </c>
      <c r="K187">
        <v>28163</v>
      </c>
      <c r="L187" t="s">
        <v>18</v>
      </c>
      <c r="M187">
        <v>69778</v>
      </c>
      <c r="N187">
        <v>183.2</v>
      </c>
    </row>
    <row r="188" spans="1:14" x14ac:dyDescent="0.2">
      <c r="A188">
        <v>279</v>
      </c>
      <c r="B188" t="s">
        <v>41</v>
      </c>
      <c r="C188">
        <v>2007</v>
      </c>
      <c r="D188">
        <v>2</v>
      </c>
      <c r="E188">
        <v>239</v>
      </c>
      <c r="F188">
        <v>982.16</v>
      </c>
      <c r="G188">
        <v>1154.0899999999999</v>
      </c>
      <c r="H188">
        <v>383.34</v>
      </c>
      <c r="I188">
        <v>5</v>
      </c>
      <c r="J188">
        <v>204</v>
      </c>
      <c r="K188">
        <v>28163</v>
      </c>
      <c r="L188" t="s">
        <v>18</v>
      </c>
      <c r="M188">
        <v>69778</v>
      </c>
      <c r="N188">
        <v>183.2</v>
      </c>
    </row>
    <row r="189" spans="1:14" x14ac:dyDescent="0.2">
      <c r="A189">
        <v>279</v>
      </c>
      <c r="B189" t="s">
        <v>41</v>
      </c>
      <c r="C189">
        <v>2007</v>
      </c>
      <c r="D189">
        <v>2</v>
      </c>
      <c r="E189">
        <v>308</v>
      </c>
      <c r="F189">
        <v>1201.4100000000001</v>
      </c>
      <c r="G189">
        <v>1411.83</v>
      </c>
      <c r="H189">
        <v>500.37</v>
      </c>
      <c r="I189">
        <v>5</v>
      </c>
      <c r="J189">
        <v>204</v>
      </c>
      <c r="K189">
        <v>28163</v>
      </c>
      <c r="L189" t="s">
        <v>18</v>
      </c>
      <c r="M189">
        <v>69778</v>
      </c>
      <c r="N189">
        <v>183.2</v>
      </c>
    </row>
    <row r="190" spans="1:14" x14ac:dyDescent="0.2">
      <c r="A190">
        <v>279</v>
      </c>
      <c r="B190" t="s">
        <v>41</v>
      </c>
      <c r="C190">
        <v>2007</v>
      </c>
      <c r="D190">
        <v>2</v>
      </c>
      <c r="E190">
        <v>179</v>
      </c>
      <c r="F190">
        <v>799</v>
      </c>
      <c r="G190">
        <v>938.88</v>
      </c>
      <c r="H190">
        <v>347.05</v>
      </c>
      <c r="I190">
        <v>5</v>
      </c>
      <c r="J190">
        <v>204</v>
      </c>
      <c r="K190">
        <v>28163</v>
      </c>
      <c r="L190" t="s">
        <v>18</v>
      </c>
      <c r="M190">
        <v>69778</v>
      </c>
      <c r="N190">
        <v>183.2</v>
      </c>
    </row>
    <row r="191" spans="1:14" x14ac:dyDescent="0.2">
      <c r="A191">
        <v>279</v>
      </c>
      <c r="B191" t="s">
        <v>41</v>
      </c>
      <c r="C191">
        <v>2007</v>
      </c>
      <c r="D191">
        <v>2</v>
      </c>
      <c r="E191">
        <v>147</v>
      </c>
      <c r="F191">
        <v>589.87</v>
      </c>
      <c r="G191">
        <v>693.15</v>
      </c>
      <c r="H191">
        <v>251.93</v>
      </c>
      <c r="I191">
        <v>5</v>
      </c>
      <c r="J191">
        <v>204</v>
      </c>
      <c r="K191">
        <v>28163</v>
      </c>
      <c r="L191" t="s">
        <v>18</v>
      </c>
      <c r="M191">
        <v>69778</v>
      </c>
      <c r="N191">
        <v>183.2</v>
      </c>
    </row>
    <row r="192" spans="1:14" x14ac:dyDescent="0.2">
      <c r="A192">
        <v>279</v>
      </c>
      <c r="B192" t="s">
        <v>41</v>
      </c>
      <c r="C192">
        <v>2007</v>
      </c>
      <c r="D192">
        <v>2</v>
      </c>
      <c r="E192">
        <v>398</v>
      </c>
      <c r="F192">
        <v>1511.2</v>
      </c>
      <c r="G192">
        <v>1775.71</v>
      </c>
      <c r="H192">
        <v>737.64</v>
      </c>
      <c r="I192">
        <v>5</v>
      </c>
      <c r="J192">
        <v>204</v>
      </c>
      <c r="K192">
        <v>28163</v>
      </c>
      <c r="L192" t="s">
        <v>18</v>
      </c>
      <c r="M192">
        <v>69778</v>
      </c>
      <c r="N192">
        <v>183.2</v>
      </c>
    </row>
    <row r="193" spans="1:14" x14ac:dyDescent="0.2">
      <c r="A193">
        <v>279</v>
      </c>
      <c r="B193" t="s">
        <v>41</v>
      </c>
      <c r="C193">
        <v>2007</v>
      </c>
      <c r="D193">
        <v>2</v>
      </c>
      <c r="E193">
        <v>465</v>
      </c>
      <c r="F193">
        <v>1774.05</v>
      </c>
      <c r="G193">
        <v>2084.64</v>
      </c>
      <c r="H193">
        <v>627.94000000000005</v>
      </c>
      <c r="I193">
        <v>5</v>
      </c>
      <c r="J193">
        <v>204</v>
      </c>
      <c r="K193">
        <v>28163</v>
      </c>
      <c r="L193" t="s">
        <v>18</v>
      </c>
      <c r="M193">
        <v>69778</v>
      </c>
      <c r="N193">
        <v>183.2</v>
      </c>
    </row>
    <row r="194" spans="1:14" x14ac:dyDescent="0.2">
      <c r="A194">
        <v>279</v>
      </c>
      <c r="B194" t="s">
        <v>41</v>
      </c>
      <c r="C194">
        <v>2007</v>
      </c>
      <c r="D194">
        <v>2</v>
      </c>
      <c r="E194">
        <v>217</v>
      </c>
      <c r="F194">
        <v>783.54</v>
      </c>
      <c r="G194">
        <v>920.68</v>
      </c>
      <c r="H194">
        <v>271.73</v>
      </c>
      <c r="I194">
        <v>5</v>
      </c>
      <c r="J194">
        <v>204</v>
      </c>
      <c r="K194">
        <v>28163</v>
      </c>
      <c r="L194" t="s">
        <v>18</v>
      </c>
      <c r="M194">
        <v>69778</v>
      </c>
      <c r="N194">
        <v>183.2</v>
      </c>
    </row>
    <row r="195" spans="1:14" x14ac:dyDescent="0.2">
      <c r="A195">
        <v>280</v>
      </c>
      <c r="B195" t="s">
        <v>41</v>
      </c>
      <c r="C195">
        <v>2007</v>
      </c>
      <c r="D195">
        <v>2</v>
      </c>
      <c r="E195">
        <v>392</v>
      </c>
      <c r="F195">
        <v>1451.19</v>
      </c>
      <c r="G195">
        <v>1705.23</v>
      </c>
      <c r="H195">
        <v>776.03</v>
      </c>
      <c r="I195">
        <v>18</v>
      </c>
      <c r="J195">
        <v>2652</v>
      </c>
      <c r="K195">
        <v>83042</v>
      </c>
      <c r="L195" t="s">
        <v>18</v>
      </c>
      <c r="M195">
        <v>274903</v>
      </c>
      <c r="N195">
        <v>1089.2</v>
      </c>
    </row>
    <row r="196" spans="1:14" x14ac:dyDescent="0.2">
      <c r="A196">
        <v>280</v>
      </c>
      <c r="B196" t="s">
        <v>41</v>
      </c>
      <c r="C196">
        <v>2007</v>
      </c>
      <c r="D196">
        <v>2</v>
      </c>
      <c r="E196">
        <v>507</v>
      </c>
      <c r="F196">
        <v>1990.04</v>
      </c>
      <c r="G196">
        <v>2338.5700000000002</v>
      </c>
      <c r="H196">
        <v>1004.15</v>
      </c>
      <c r="I196">
        <v>18</v>
      </c>
      <c r="J196">
        <v>2652</v>
      </c>
      <c r="K196">
        <v>83042</v>
      </c>
      <c r="L196" t="s">
        <v>18</v>
      </c>
      <c r="M196">
        <v>274903</v>
      </c>
      <c r="N196">
        <v>1089.2</v>
      </c>
    </row>
    <row r="197" spans="1:14" x14ac:dyDescent="0.2">
      <c r="A197">
        <v>280</v>
      </c>
      <c r="B197" t="s">
        <v>41</v>
      </c>
      <c r="C197">
        <v>2007</v>
      </c>
      <c r="D197">
        <v>2</v>
      </c>
      <c r="E197">
        <v>436</v>
      </c>
      <c r="F197">
        <v>1659.36</v>
      </c>
      <c r="G197">
        <v>1949.89</v>
      </c>
      <c r="H197">
        <v>821.22</v>
      </c>
      <c r="I197">
        <v>18</v>
      </c>
      <c r="J197">
        <v>2652</v>
      </c>
      <c r="K197">
        <v>83042</v>
      </c>
      <c r="L197" t="s">
        <v>18</v>
      </c>
      <c r="M197">
        <v>274903</v>
      </c>
      <c r="N197">
        <v>1089.2</v>
      </c>
    </row>
    <row r="198" spans="1:14" x14ac:dyDescent="0.2">
      <c r="A198">
        <v>280</v>
      </c>
      <c r="B198" t="s">
        <v>41</v>
      </c>
      <c r="C198">
        <v>2007</v>
      </c>
      <c r="D198">
        <v>2</v>
      </c>
      <c r="E198">
        <v>478</v>
      </c>
      <c r="F198">
        <v>1839.7</v>
      </c>
      <c r="G198">
        <v>2161.66</v>
      </c>
      <c r="H198">
        <v>903.31</v>
      </c>
      <c r="I198">
        <v>18</v>
      </c>
      <c r="J198">
        <v>2652</v>
      </c>
      <c r="K198">
        <v>83042</v>
      </c>
      <c r="L198" t="s">
        <v>18</v>
      </c>
      <c r="M198">
        <v>274903</v>
      </c>
      <c r="N198">
        <v>1089.2</v>
      </c>
    </row>
    <row r="199" spans="1:14" x14ac:dyDescent="0.2">
      <c r="A199">
        <v>280</v>
      </c>
      <c r="B199" t="s">
        <v>41</v>
      </c>
      <c r="C199">
        <v>2007</v>
      </c>
      <c r="D199">
        <v>2</v>
      </c>
      <c r="E199">
        <v>704</v>
      </c>
      <c r="F199">
        <v>2686.56</v>
      </c>
      <c r="G199">
        <v>3156.74</v>
      </c>
      <c r="H199">
        <v>1342.51</v>
      </c>
      <c r="I199">
        <v>18</v>
      </c>
      <c r="J199">
        <v>2652</v>
      </c>
      <c r="K199">
        <v>83042</v>
      </c>
      <c r="L199" t="s">
        <v>18</v>
      </c>
      <c r="M199">
        <v>274903</v>
      </c>
      <c r="N199">
        <v>1089.2</v>
      </c>
    </row>
    <row r="200" spans="1:14" x14ac:dyDescent="0.2">
      <c r="A200">
        <v>280</v>
      </c>
      <c r="B200" t="s">
        <v>41</v>
      </c>
      <c r="C200">
        <v>2007</v>
      </c>
      <c r="D200">
        <v>2</v>
      </c>
      <c r="E200">
        <v>744</v>
      </c>
      <c r="F200">
        <v>2731.75</v>
      </c>
      <c r="G200">
        <v>3209.92</v>
      </c>
      <c r="H200">
        <v>1209.1500000000001</v>
      </c>
      <c r="I200">
        <v>18</v>
      </c>
      <c r="J200">
        <v>2652</v>
      </c>
      <c r="K200">
        <v>83042</v>
      </c>
      <c r="L200" t="s">
        <v>18</v>
      </c>
      <c r="M200">
        <v>274903</v>
      </c>
      <c r="N200">
        <v>1089.2</v>
      </c>
    </row>
    <row r="201" spans="1:14" x14ac:dyDescent="0.2">
      <c r="A201">
        <v>280</v>
      </c>
      <c r="B201" t="s">
        <v>41</v>
      </c>
      <c r="C201">
        <v>2007</v>
      </c>
      <c r="D201">
        <v>2</v>
      </c>
      <c r="E201">
        <v>583</v>
      </c>
      <c r="F201">
        <v>2095.7199999999998</v>
      </c>
      <c r="G201">
        <v>2462.52</v>
      </c>
      <c r="H201">
        <v>1168.8599999999999</v>
      </c>
      <c r="I201">
        <v>18</v>
      </c>
      <c r="J201">
        <v>2652</v>
      </c>
      <c r="K201">
        <v>83042</v>
      </c>
      <c r="L201" t="s">
        <v>18</v>
      </c>
      <c r="M201">
        <v>274903</v>
      </c>
      <c r="N201">
        <v>1089.2</v>
      </c>
    </row>
    <row r="202" spans="1:14" x14ac:dyDescent="0.2">
      <c r="A202">
        <v>280</v>
      </c>
      <c r="B202" t="s">
        <v>41</v>
      </c>
      <c r="C202">
        <v>2007</v>
      </c>
      <c r="D202">
        <v>2</v>
      </c>
      <c r="E202">
        <v>728</v>
      </c>
      <c r="F202">
        <v>2634.54</v>
      </c>
      <c r="G202">
        <v>3095.78</v>
      </c>
      <c r="H202">
        <v>1078.21</v>
      </c>
      <c r="I202">
        <v>18</v>
      </c>
      <c r="J202">
        <v>2652</v>
      </c>
      <c r="K202">
        <v>83042</v>
      </c>
      <c r="L202" t="s">
        <v>18</v>
      </c>
      <c r="M202">
        <v>274903</v>
      </c>
      <c r="N202">
        <v>1089.2</v>
      </c>
    </row>
    <row r="203" spans="1:14" x14ac:dyDescent="0.2">
      <c r="A203">
        <v>280</v>
      </c>
      <c r="B203" t="s">
        <v>41</v>
      </c>
      <c r="C203">
        <v>2007</v>
      </c>
      <c r="D203">
        <v>2</v>
      </c>
      <c r="E203">
        <v>731</v>
      </c>
      <c r="F203">
        <v>2615.02</v>
      </c>
      <c r="G203">
        <v>3072.77</v>
      </c>
      <c r="H203">
        <v>932.13</v>
      </c>
      <c r="I203">
        <v>18</v>
      </c>
      <c r="J203">
        <v>2652</v>
      </c>
      <c r="K203">
        <v>83042</v>
      </c>
      <c r="L203" t="s">
        <v>18</v>
      </c>
      <c r="M203">
        <v>274903</v>
      </c>
      <c r="N203">
        <v>1089.2</v>
      </c>
    </row>
    <row r="204" spans="1:14" x14ac:dyDescent="0.2">
      <c r="A204">
        <v>283</v>
      </c>
      <c r="B204" t="s">
        <v>41</v>
      </c>
      <c r="C204">
        <v>2007</v>
      </c>
      <c r="D204">
        <v>2</v>
      </c>
      <c r="E204">
        <v>57</v>
      </c>
      <c r="F204">
        <v>227.91</v>
      </c>
      <c r="G204">
        <v>267.83</v>
      </c>
      <c r="H204">
        <v>113.82</v>
      </c>
      <c r="I204">
        <v>7</v>
      </c>
      <c r="J204">
        <v>505</v>
      </c>
      <c r="K204">
        <v>20567</v>
      </c>
      <c r="L204" t="s">
        <v>18</v>
      </c>
      <c r="M204">
        <v>63144</v>
      </c>
      <c r="N204">
        <v>276.2</v>
      </c>
    </row>
    <row r="205" spans="1:14" x14ac:dyDescent="0.2">
      <c r="A205">
        <v>283</v>
      </c>
      <c r="B205" t="s">
        <v>41</v>
      </c>
      <c r="C205">
        <v>2007</v>
      </c>
      <c r="D205">
        <v>3</v>
      </c>
      <c r="E205">
        <v>90</v>
      </c>
      <c r="F205">
        <v>348.4</v>
      </c>
      <c r="G205">
        <v>409.35</v>
      </c>
      <c r="H205">
        <v>174.58</v>
      </c>
      <c r="I205">
        <v>7</v>
      </c>
      <c r="J205">
        <v>505</v>
      </c>
      <c r="K205">
        <v>20567</v>
      </c>
      <c r="L205" t="s">
        <v>18</v>
      </c>
      <c r="M205">
        <v>63144</v>
      </c>
      <c r="N205">
        <v>276.2</v>
      </c>
    </row>
    <row r="206" spans="1:14" x14ac:dyDescent="0.2">
      <c r="A206">
        <v>283</v>
      </c>
      <c r="B206" t="s">
        <v>41</v>
      </c>
      <c r="C206">
        <v>2007</v>
      </c>
      <c r="D206">
        <v>3</v>
      </c>
      <c r="E206">
        <v>69</v>
      </c>
      <c r="F206">
        <v>301.32</v>
      </c>
      <c r="G206">
        <v>354.04</v>
      </c>
      <c r="H206">
        <v>153.88999999999999</v>
      </c>
      <c r="I206">
        <v>7</v>
      </c>
      <c r="J206">
        <v>505</v>
      </c>
      <c r="K206">
        <v>20567</v>
      </c>
      <c r="L206" t="s">
        <v>18</v>
      </c>
      <c r="M206">
        <v>63144</v>
      </c>
      <c r="N206">
        <v>276.2</v>
      </c>
    </row>
    <row r="207" spans="1:14" x14ac:dyDescent="0.2">
      <c r="A207">
        <v>283</v>
      </c>
      <c r="B207" t="s">
        <v>41</v>
      </c>
      <c r="C207">
        <v>2007</v>
      </c>
      <c r="D207">
        <v>3</v>
      </c>
      <c r="E207">
        <v>101</v>
      </c>
      <c r="F207">
        <v>413.49</v>
      </c>
      <c r="G207">
        <v>485.95</v>
      </c>
      <c r="H207">
        <v>188.74</v>
      </c>
      <c r="I207">
        <v>7</v>
      </c>
      <c r="J207">
        <v>505</v>
      </c>
      <c r="K207">
        <v>20567</v>
      </c>
      <c r="L207" t="s">
        <v>18</v>
      </c>
      <c r="M207">
        <v>63144</v>
      </c>
      <c r="N207">
        <v>276.2</v>
      </c>
    </row>
    <row r="208" spans="1:14" x14ac:dyDescent="0.2">
      <c r="A208">
        <v>283</v>
      </c>
      <c r="B208" t="s">
        <v>41</v>
      </c>
      <c r="C208">
        <v>2007</v>
      </c>
      <c r="D208">
        <v>3</v>
      </c>
      <c r="E208">
        <v>101</v>
      </c>
      <c r="F208">
        <v>405.19</v>
      </c>
      <c r="G208">
        <v>476.19</v>
      </c>
      <c r="H208">
        <v>189.76</v>
      </c>
      <c r="I208">
        <v>7</v>
      </c>
      <c r="J208">
        <v>505</v>
      </c>
      <c r="K208">
        <v>20567</v>
      </c>
      <c r="L208" t="s">
        <v>18</v>
      </c>
      <c r="M208">
        <v>63144</v>
      </c>
      <c r="N208">
        <v>276.2</v>
      </c>
    </row>
    <row r="209" spans="1:14" x14ac:dyDescent="0.2">
      <c r="A209">
        <v>283</v>
      </c>
      <c r="B209" t="s">
        <v>41</v>
      </c>
      <c r="C209">
        <v>2007</v>
      </c>
      <c r="D209">
        <v>3</v>
      </c>
      <c r="E209">
        <v>145</v>
      </c>
      <c r="F209">
        <v>633.34</v>
      </c>
      <c r="G209">
        <v>744.27</v>
      </c>
      <c r="H209">
        <v>286.06</v>
      </c>
      <c r="I209">
        <v>7</v>
      </c>
      <c r="J209">
        <v>505</v>
      </c>
      <c r="K209">
        <v>20567</v>
      </c>
      <c r="L209" t="s">
        <v>18</v>
      </c>
      <c r="M209">
        <v>63144</v>
      </c>
      <c r="N209">
        <v>276.2</v>
      </c>
    </row>
    <row r="210" spans="1:14" x14ac:dyDescent="0.2">
      <c r="A210">
        <v>283</v>
      </c>
      <c r="B210" t="s">
        <v>41</v>
      </c>
      <c r="C210">
        <v>2007</v>
      </c>
      <c r="D210">
        <v>3</v>
      </c>
      <c r="E210">
        <v>97</v>
      </c>
      <c r="F210">
        <v>459.75</v>
      </c>
      <c r="G210">
        <v>540.23</v>
      </c>
      <c r="H210">
        <v>271.69</v>
      </c>
      <c r="I210">
        <v>7</v>
      </c>
      <c r="J210">
        <v>505</v>
      </c>
      <c r="K210">
        <v>20567</v>
      </c>
      <c r="L210" t="s">
        <v>18</v>
      </c>
      <c r="M210">
        <v>63144</v>
      </c>
      <c r="N210">
        <v>276.2</v>
      </c>
    </row>
    <row r="211" spans="1:14" x14ac:dyDescent="0.2">
      <c r="A211">
        <v>283</v>
      </c>
      <c r="B211" t="s">
        <v>41</v>
      </c>
      <c r="C211">
        <v>2007</v>
      </c>
      <c r="D211">
        <v>3</v>
      </c>
      <c r="E211">
        <v>116</v>
      </c>
      <c r="F211">
        <v>495.11</v>
      </c>
      <c r="G211">
        <v>581.74</v>
      </c>
      <c r="H211">
        <v>255.43</v>
      </c>
      <c r="I211">
        <v>7</v>
      </c>
      <c r="J211">
        <v>505</v>
      </c>
      <c r="K211">
        <v>20567</v>
      </c>
      <c r="L211" t="s">
        <v>18</v>
      </c>
      <c r="M211">
        <v>63144</v>
      </c>
      <c r="N211">
        <v>276.2</v>
      </c>
    </row>
    <row r="212" spans="1:14" x14ac:dyDescent="0.2">
      <c r="A212">
        <v>283</v>
      </c>
      <c r="B212" t="s">
        <v>41</v>
      </c>
      <c r="C212">
        <v>2007</v>
      </c>
      <c r="D212">
        <v>3</v>
      </c>
      <c r="E212">
        <v>328</v>
      </c>
      <c r="F212">
        <v>1244.8800000000001</v>
      </c>
      <c r="G212">
        <v>1462.83</v>
      </c>
      <c r="H212">
        <v>468.65</v>
      </c>
      <c r="I212">
        <v>7</v>
      </c>
      <c r="J212">
        <v>505</v>
      </c>
      <c r="K212">
        <v>20567</v>
      </c>
      <c r="L212" t="s">
        <v>18</v>
      </c>
      <c r="M212">
        <v>63144</v>
      </c>
      <c r="N212">
        <v>276.2</v>
      </c>
    </row>
    <row r="213" spans="1:14" x14ac:dyDescent="0.2">
      <c r="A213">
        <v>283</v>
      </c>
      <c r="B213" t="s">
        <v>41</v>
      </c>
      <c r="C213">
        <v>2007</v>
      </c>
      <c r="D213">
        <v>3</v>
      </c>
      <c r="E213">
        <v>710</v>
      </c>
      <c r="F213">
        <v>2732.5</v>
      </c>
      <c r="G213">
        <v>3210.76</v>
      </c>
      <c r="H213">
        <v>937.75</v>
      </c>
      <c r="I213">
        <v>7</v>
      </c>
      <c r="J213">
        <v>505</v>
      </c>
      <c r="K213">
        <v>20567</v>
      </c>
      <c r="L213" t="s">
        <v>18</v>
      </c>
      <c r="M213">
        <v>63144</v>
      </c>
      <c r="N213">
        <v>276.2</v>
      </c>
    </row>
    <row r="214" spans="1:14" x14ac:dyDescent="0.2">
      <c r="A214">
        <v>283</v>
      </c>
      <c r="B214" t="s">
        <v>41</v>
      </c>
      <c r="C214">
        <v>2007</v>
      </c>
      <c r="D214">
        <v>3</v>
      </c>
      <c r="E214">
        <v>274</v>
      </c>
      <c r="F214">
        <v>1027.8800000000001</v>
      </c>
      <c r="G214">
        <v>1207.9100000000001</v>
      </c>
      <c r="H214">
        <v>268.39999999999998</v>
      </c>
      <c r="I214">
        <v>7</v>
      </c>
      <c r="J214">
        <v>505</v>
      </c>
      <c r="K214">
        <v>20567</v>
      </c>
      <c r="L214" t="s">
        <v>18</v>
      </c>
      <c r="M214">
        <v>63144</v>
      </c>
      <c r="N214">
        <v>276.2</v>
      </c>
    </row>
    <row r="215" spans="1:14" x14ac:dyDescent="0.2">
      <c r="A215">
        <v>283</v>
      </c>
      <c r="B215" t="s">
        <v>41</v>
      </c>
      <c r="C215">
        <v>2007</v>
      </c>
      <c r="D215">
        <v>3</v>
      </c>
      <c r="E215">
        <v>145</v>
      </c>
      <c r="F215">
        <v>571.91</v>
      </c>
      <c r="G215">
        <v>671.98</v>
      </c>
      <c r="H215">
        <v>211.69</v>
      </c>
      <c r="I215">
        <v>7</v>
      </c>
      <c r="J215">
        <v>505</v>
      </c>
      <c r="K215">
        <v>20567</v>
      </c>
      <c r="L215" t="s">
        <v>18</v>
      </c>
      <c r="M215">
        <v>63144</v>
      </c>
      <c r="N215">
        <v>276.2</v>
      </c>
    </row>
    <row r="216" spans="1:14" x14ac:dyDescent="0.2">
      <c r="A216">
        <v>310</v>
      </c>
      <c r="B216" t="s">
        <v>41</v>
      </c>
      <c r="C216">
        <v>2007</v>
      </c>
      <c r="D216">
        <v>3</v>
      </c>
      <c r="E216">
        <v>474</v>
      </c>
      <c r="F216">
        <v>2020.07</v>
      </c>
      <c r="G216">
        <v>2373.5700000000002</v>
      </c>
      <c r="H216">
        <v>1136.1300000000001</v>
      </c>
      <c r="I216">
        <v>17</v>
      </c>
      <c r="J216">
        <v>1572</v>
      </c>
      <c r="K216">
        <v>118702</v>
      </c>
      <c r="L216" t="s">
        <v>18</v>
      </c>
      <c r="M216">
        <v>255675</v>
      </c>
      <c r="N216">
        <v>876.2</v>
      </c>
    </row>
    <row r="217" spans="1:14" x14ac:dyDescent="0.2">
      <c r="A217">
        <v>310</v>
      </c>
      <c r="B217" t="s">
        <v>41</v>
      </c>
      <c r="C217">
        <v>2007</v>
      </c>
      <c r="D217">
        <v>3</v>
      </c>
      <c r="E217">
        <v>413</v>
      </c>
      <c r="F217">
        <v>1852.02</v>
      </c>
      <c r="G217">
        <v>2176.1999999999998</v>
      </c>
      <c r="H217">
        <v>970.55</v>
      </c>
      <c r="I217">
        <v>17</v>
      </c>
      <c r="J217">
        <v>1572</v>
      </c>
      <c r="K217">
        <v>118702</v>
      </c>
      <c r="L217" t="s">
        <v>18</v>
      </c>
      <c r="M217">
        <v>255675</v>
      </c>
      <c r="N217">
        <v>876.2</v>
      </c>
    </row>
    <row r="218" spans="1:14" x14ac:dyDescent="0.2">
      <c r="A218">
        <v>310</v>
      </c>
      <c r="B218" t="s">
        <v>41</v>
      </c>
      <c r="C218">
        <v>2007</v>
      </c>
      <c r="D218">
        <v>3</v>
      </c>
      <c r="E218">
        <v>371</v>
      </c>
      <c r="F218">
        <v>1567.5</v>
      </c>
      <c r="G218">
        <v>1841.8</v>
      </c>
      <c r="H218">
        <v>858.14</v>
      </c>
      <c r="I218">
        <v>17</v>
      </c>
      <c r="J218">
        <v>1572</v>
      </c>
      <c r="K218">
        <v>118702</v>
      </c>
      <c r="L218" t="s">
        <v>18</v>
      </c>
      <c r="M218">
        <v>255675</v>
      </c>
      <c r="N218">
        <v>876.2</v>
      </c>
    </row>
    <row r="219" spans="1:14" x14ac:dyDescent="0.2">
      <c r="A219">
        <v>331</v>
      </c>
      <c r="B219" t="s">
        <v>41</v>
      </c>
      <c r="C219">
        <v>2007</v>
      </c>
      <c r="D219">
        <v>3</v>
      </c>
      <c r="E219">
        <v>67</v>
      </c>
      <c r="F219">
        <v>298.63</v>
      </c>
      <c r="G219">
        <v>350.9</v>
      </c>
      <c r="H219">
        <v>180.77</v>
      </c>
      <c r="I219">
        <v>4</v>
      </c>
      <c r="J219">
        <v>283</v>
      </c>
      <c r="K219">
        <v>19455</v>
      </c>
      <c r="L219" t="s">
        <v>18</v>
      </c>
      <c r="M219">
        <v>21185</v>
      </c>
      <c r="N219">
        <v>184.2</v>
      </c>
    </row>
    <row r="220" spans="1:14" x14ac:dyDescent="0.2">
      <c r="A220">
        <v>331</v>
      </c>
      <c r="B220" t="s">
        <v>41</v>
      </c>
      <c r="C220">
        <v>2007</v>
      </c>
      <c r="D220">
        <v>3</v>
      </c>
      <c r="E220">
        <v>39</v>
      </c>
      <c r="F220">
        <v>154.13</v>
      </c>
      <c r="G220">
        <v>181.11</v>
      </c>
      <c r="H220">
        <v>104.79</v>
      </c>
      <c r="I220">
        <v>4</v>
      </c>
      <c r="J220">
        <v>283</v>
      </c>
      <c r="K220">
        <v>19455</v>
      </c>
      <c r="L220" t="s">
        <v>18</v>
      </c>
      <c r="M220">
        <v>21185</v>
      </c>
      <c r="N220">
        <v>184.2</v>
      </c>
    </row>
    <row r="221" spans="1:14" x14ac:dyDescent="0.2">
      <c r="A221">
        <v>331</v>
      </c>
      <c r="B221" t="s">
        <v>41</v>
      </c>
      <c r="C221">
        <v>2007</v>
      </c>
      <c r="D221">
        <v>3</v>
      </c>
      <c r="E221">
        <v>37</v>
      </c>
      <c r="F221">
        <v>195.3</v>
      </c>
      <c r="G221">
        <v>229.47</v>
      </c>
      <c r="H221">
        <v>108.7</v>
      </c>
      <c r="I221">
        <v>4</v>
      </c>
      <c r="J221">
        <v>283</v>
      </c>
      <c r="K221">
        <v>19455</v>
      </c>
      <c r="L221" t="s">
        <v>18</v>
      </c>
      <c r="M221">
        <v>21185</v>
      </c>
      <c r="N221">
        <v>184.2</v>
      </c>
    </row>
    <row r="222" spans="1:14" x14ac:dyDescent="0.2">
      <c r="A222">
        <v>331</v>
      </c>
      <c r="B222" t="s">
        <v>41</v>
      </c>
      <c r="C222">
        <v>2007</v>
      </c>
      <c r="D222">
        <v>3</v>
      </c>
      <c r="E222">
        <v>77</v>
      </c>
      <c r="F222">
        <v>305.75</v>
      </c>
      <c r="G222">
        <v>359.3</v>
      </c>
      <c r="H222">
        <v>157.26</v>
      </c>
      <c r="I222">
        <v>4</v>
      </c>
      <c r="J222">
        <v>283</v>
      </c>
      <c r="K222">
        <v>19455</v>
      </c>
      <c r="L222" t="s">
        <v>18</v>
      </c>
      <c r="M222">
        <v>21185</v>
      </c>
      <c r="N222">
        <v>184.2</v>
      </c>
    </row>
    <row r="223" spans="1:14" x14ac:dyDescent="0.2">
      <c r="A223">
        <v>331</v>
      </c>
      <c r="B223" t="s">
        <v>41</v>
      </c>
      <c r="C223">
        <v>2007</v>
      </c>
      <c r="D223">
        <v>3</v>
      </c>
      <c r="E223">
        <v>107</v>
      </c>
      <c r="F223">
        <v>399.09</v>
      </c>
      <c r="G223">
        <v>468.94</v>
      </c>
      <c r="H223">
        <v>250.86</v>
      </c>
      <c r="I223">
        <v>4</v>
      </c>
      <c r="J223">
        <v>283</v>
      </c>
      <c r="K223">
        <v>19455</v>
      </c>
      <c r="L223" t="s">
        <v>18</v>
      </c>
      <c r="M223">
        <v>21185</v>
      </c>
      <c r="N223">
        <v>184.2</v>
      </c>
    </row>
    <row r="224" spans="1:14" x14ac:dyDescent="0.2">
      <c r="A224">
        <v>331</v>
      </c>
      <c r="B224" t="s">
        <v>41</v>
      </c>
      <c r="C224">
        <v>2007</v>
      </c>
      <c r="D224">
        <v>3</v>
      </c>
      <c r="E224">
        <v>147</v>
      </c>
      <c r="F224">
        <v>571.99</v>
      </c>
      <c r="G224">
        <v>672.14</v>
      </c>
      <c r="H224">
        <v>316.08999999999997</v>
      </c>
      <c r="I224">
        <v>4</v>
      </c>
      <c r="J224">
        <v>283</v>
      </c>
      <c r="K224">
        <v>19455</v>
      </c>
      <c r="L224" t="s">
        <v>18</v>
      </c>
      <c r="M224">
        <v>21185</v>
      </c>
      <c r="N224">
        <v>184.2</v>
      </c>
    </row>
    <row r="225" spans="1:14" x14ac:dyDescent="0.2">
      <c r="A225">
        <v>331</v>
      </c>
      <c r="B225" t="s">
        <v>41</v>
      </c>
      <c r="C225">
        <v>2007</v>
      </c>
      <c r="D225">
        <v>3</v>
      </c>
      <c r="E225">
        <v>76</v>
      </c>
      <c r="F225">
        <v>308.06</v>
      </c>
      <c r="G225">
        <v>361.99</v>
      </c>
      <c r="H225">
        <v>189.91</v>
      </c>
      <c r="I225">
        <v>4</v>
      </c>
      <c r="J225">
        <v>283</v>
      </c>
      <c r="K225">
        <v>19455</v>
      </c>
      <c r="L225" t="s">
        <v>18</v>
      </c>
      <c r="M225">
        <v>21185</v>
      </c>
      <c r="N225">
        <v>184.2</v>
      </c>
    </row>
    <row r="226" spans="1:14" x14ac:dyDescent="0.2">
      <c r="A226">
        <v>331</v>
      </c>
      <c r="B226" t="s">
        <v>41</v>
      </c>
      <c r="C226">
        <v>2007</v>
      </c>
      <c r="D226">
        <v>3</v>
      </c>
      <c r="E226">
        <v>68</v>
      </c>
      <c r="F226">
        <v>266.83</v>
      </c>
      <c r="G226">
        <v>313.52</v>
      </c>
      <c r="H226">
        <v>140.27000000000001</v>
      </c>
      <c r="I226">
        <v>4</v>
      </c>
      <c r="J226">
        <v>283</v>
      </c>
      <c r="K226">
        <v>19455</v>
      </c>
      <c r="L226" t="s">
        <v>18</v>
      </c>
      <c r="M226">
        <v>21185</v>
      </c>
      <c r="N226">
        <v>184.2</v>
      </c>
    </row>
    <row r="227" spans="1:14" x14ac:dyDescent="0.2">
      <c r="A227">
        <v>331</v>
      </c>
      <c r="B227" t="s">
        <v>41</v>
      </c>
      <c r="C227">
        <v>2007</v>
      </c>
      <c r="D227">
        <v>3</v>
      </c>
      <c r="E227">
        <v>271</v>
      </c>
      <c r="F227">
        <v>1096.02</v>
      </c>
      <c r="G227">
        <v>1287.78</v>
      </c>
      <c r="H227">
        <v>547.32000000000005</v>
      </c>
      <c r="I227">
        <v>4</v>
      </c>
      <c r="J227">
        <v>283</v>
      </c>
      <c r="K227">
        <v>19455</v>
      </c>
      <c r="L227" t="s">
        <v>18</v>
      </c>
      <c r="M227">
        <v>21185</v>
      </c>
      <c r="N227">
        <v>184.2</v>
      </c>
    </row>
    <row r="228" spans="1:14" x14ac:dyDescent="0.2">
      <c r="A228">
        <v>331</v>
      </c>
      <c r="B228" t="s">
        <v>41</v>
      </c>
      <c r="C228">
        <v>2007</v>
      </c>
      <c r="D228">
        <v>3</v>
      </c>
      <c r="E228">
        <v>525</v>
      </c>
      <c r="F228">
        <v>2073.15</v>
      </c>
      <c r="G228">
        <v>2436.06</v>
      </c>
      <c r="H228">
        <v>1035.58</v>
      </c>
      <c r="I228">
        <v>4</v>
      </c>
      <c r="J228">
        <v>283</v>
      </c>
      <c r="K228">
        <v>19455</v>
      </c>
      <c r="L228" t="s">
        <v>18</v>
      </c>
      <c r="M228">
        <v>21185</v>
      </c>
      <c r="N228">
        <v>184.2</v>
      </c>
    </row>
    <row r="229" spans="1:14" x14ac:dyDescent="0.2">
      <c r="A229">
        <v>331</v>
      </c>
      <c r="B229" t="s">
        <v>41</v>
      </c>
      <c r="C229">
        <v>2007</v>
      </c>
      <c r="D229">
        <v>3</v>
      </c>
      <c r="E229">
        <v>246</v>
      </c>
      <c r="F229">
        <v>909.78</v>
      </c>
      <c r="G229">
        <v>1068.94</v>
      </c>
      <c r="H229">
        <v>522.67999999999995</v>
      </c>
      <c r="I229">
        <v>4</v>
      </c>
      <c r="J229">
        <v>283</v>
      </c>
      <c r="K229">
        <v>19455</v>
      </c>
      <c r="L229" t="s">
        <v>18</v>
      </c>
      <c r="M229">
        <v>21185</v>
      </c>
      <c r="N229">
        <v>184.2</v>
      </c>
    </row>
    <row r="230" spans="1:14" x14ac:dyDescent="0.2">
      <c r="A230">
        <v>331</v>
      </c>
      <c r="B230" t="s">
        <v>41</v>
      </c>
      <c r="C230">
        <v>2007</v>
      </c>
      <c r="D230">
        <v>3</v>
      </c>
      <c r="E230">
        <v>146</v>
      </c>
      <c r="F230">
        <v>546.05999999999995</v>
      </c>
      <c r="G230">
        <v>641.64</v>
      </c>
      <c r="H230">
        <v>216.91</v>
      </c>
      <c r="I230">
        <v>4</v>
      </c>
      <c r="J230">
        <v>283</v>
      </c>
      <c r="K230">
        <v>19455</v>
      </c>
      <c r="L230" t="s">
        <v>18</v>
      </c>
      <c r="M230">
        <v>21185</v>
      </c>
      <c r="N230">
        <v>184.2</v>
      </c>
    </row>
    <row r="231" spans="1:14" x14ac:dyDescent="0.2">
      <c r="A231">
        <v>335</v>
      </c>
      <c r="B231" t="s">
        <v>41</v>
      </c>
      <c r="C231">
        <v>2007</v>
      </c>
      <c r="D231">
        <v>3</v>
      </c>
      <c r="E231">
        <v>572</v>
      </c>
      <c r="F231">
        <v>2520.12</v>
      </c>
      <c r="G231">
        <v>2961.24</v>
      </c>
      <c r="H231">
        <v>1031.97</v>
      </c>
      <c r="I231">
        <v>17</v>
      </c>
      <c r="J231">
        <v>1170</v>
      </c>
      <c r="K231">
        <v>68854</v>
      </c>
      <c r="L231" t="s">
        <v>18</v>
      </c>
      <c r="M231">
        <v>250736</v>
      </c>
      <c r="N231">
        <v>637.20000000000005</v>
      </c>
    </row>
    <row r="232" spans="1:14" x14ac:dyDescent="0.2">
      <c r="A232">
        <v>335</v>
      </c>
      <c r="B232" t="s">
        <v>41</v>
      </c>
      <c r="C232">
        <v>2007</v>
      </c>
      <c r="D232">
        <v>3</v>
      </c>
      <c r="E232">
        <v>407</v>
      </c>
      <c r="F232">
        <v>1853</v>
      </c>
      <c r="G232">
        <v>2177.34</v>
      </c>
      <c r="H232">
        <v>742.21</v>
      </c>
      <c r="I232">
        <v>17</v>
      </c>
      <c r="J232">
        <v>1170</v>
      </c>
      <c r="K232">
        <v>68854</v>
      </c>
      <c r="L232" t="s">
        <v>18</v>
      </c>
      <c r="M232">
        <v>250736</v>
      </c>
      <c r="N232">
        <v>637.20000000000005</v>
      </c>
    </row>
    <row r="233" spans="1:14" x14ac:dyDescent="0.2">
      <c r="A233">
        <v>335</v>
      </c>
      <c r="B233" t="s">
        <v>41</v>
      </c>
      <c r="C233">
        <v>2007</v>
      </c>
      <c r="D233">
        <v>3</v>
      </c>
      <c r="E233">
        <v>358</v>
      </c>
      <c r="F233">
        <v>1548.25</v>
      </c>
      <c r="G233">
        <v>1819.28</v>
      </c>
      <c r="H233">
        <v>596.64</v>
      </c>
      <c r="I233">
        <v>17</v>
      </c>
      <c r="J233">
        <v>1170</v>
      </c>
      <c r="K233">
        <v>68854</v>
      </c>
      <c r="L233" t="s">
        <v>18</v>
      </c>
      <c r="M233">
        <v>250736</v>
      </c>
      <c r="N233">
        <v>637.20000000000005</v>
      </c>
    </row>
    <row r="234" spans="1:14" x14ac:dyDescent="0.2">
      <c r="A234">
        <v>335</v>
      </c>
      <c r="B234" t="s">
        <v>41</v>
      </c>
      <c r="C234">
        <v>2007</v>
      </c>
      <c r="D234">
        <v>3</v>
      </c>
      <c r="E234">
        <v>580</v>
      </c>
      <c r="F234">
        <v>2528.15</v>
      </c>
      <c r="G234">
        <v>2970.85</v>
      </c>
      <c r="H234">
        <v>1111.68</v>
      </c>
      <c r="I234">
        <v>17</v>
      </c>
      <c r="J234">
        <v>1170</v>
      </c>
      <c r="K234">
        <v>68854</v>
      </c>
      <c r="L234" t="s">
        <v>18</v>
      </c>
      <c r="M234">
        <v>250736</v>
      </c>
      <c r="N234">
        <v>637.20000000000005</v>
      </c>
    </row>
    <row r="235" spans="1:14" x14ac:dyDescent="0.2">
      <c r="A235">
        <v>335</v>
      </c>
      <c r="B235" t="s">
        <v>41</v>
      </c>
      <c r="C235">
        <v>2007</v>
      </c>
      <c r="D235">
        <v>3</v>
      </c>
      <c r="E235">
        <v>828</v>
      </c>
      <c r="F235">
        <v>3379.17</v>
      </c>
      <c r="G235">
        <v>3970.77</v>
      </c>
      <c r="H235">
        <v>1283.52</v>
      </c>
      <c r="I235">
        <v>17</v>
      </c>
      <c r="J235">
        <v>1170</v>
      </c>
      <c r="K235">
        <v>68854</v>
      </c>
      <c r="L235" t="s">
        <v>18</v>
      </c>
      <c r="M235">
        <v>250736</v>
      </c>
      <c r="N235">
        <v>637.20000000000005</v>
      </c>
    </row>
    <row r="236" spans="1:14" x14ac:dyDescent="0.2">
      <c r="A236">
        <v>361</v>
      </c>
      <c r="B236" t="s">
        <v>41</v>
      </c>
      <c r="C236">
        <v>2007</v>
      </c>
      <c r="D236">
        <v>3</v>
      </c>
      <c r="E236">
        <v>19</v>
      </c>
      <c r="F236">
        <v>75.459999999999994</v>
      </c>
      <c r="G236">
        <v>88.66</v>
      </c>
      <c r="H236">
        <v>31.07</v>
      </c>
      <c r="I236">
        <v>4</v>
      </c>
      <c r="J236">
        <v>289</v>
      </c>
      <c r="K236">
        <v>11265</v>
      </c>
      <c r="L236" t="s">
        <v>18</v>
      </c>
      <c r="M236">
        <v>22939</v>
      </c>
      <c r="N236">
        <v>164.2</v>
      </c>
    </row>
    <row r="237" spans="1:14" x14ac:dyDescent="0.2">
      <c r="A237">
        <v>361</v>
      </c>
      <c r="B237" t="s">
        <v>41</v>
      </c>
      <c r="C237">
        <v>2007</v>
      </c>
      <c r="D237">
        <v>3</v>
      </c>
      <c r="E237">
        <v>10</v>
      </c>
      <c r="F237">
        <v>36.83</v>
      </c>
      <c r="G237">
        <v>43.28</v>
      </c>
      <c r="H237">
        <v>11.81</v>
      </c>
      <c r="I237">
        <v>4</v>
      </c>
      <c r="J237">
        <v>289</v>
      </c>
      <c r="K237">
        <v>11265</v>
      </c>
      <c r="L237" t="s">
        <v>18</v>
      </c>
      <c r="M237">
        <v>22939</v>
      </c>
      <c r="N237">
        <v>164.2</v>
      </c>
    </row>
    <row r="238" spans="1:14" x14ac:dyDescent="0.2">
      <c r="A238">
        <v>361</v>
      </c>
      <c r="B238" t="s">
        <v>41</v>
      </c>
      <c r="C238">
        <v>2007</v>
      </c>
      <c r="D238">
        <v>3</v>
      </c>
      <c r="E238">
        <v>15</v>
      </c>
      <c r="F238">
        <v>71.94</v>
      </c>
      <c r="G238">
        <v>84.52</v>
      </c>
      <c r="H238">
        <v>16.11</v>
      </c>
      <c r="I238">
        <v>4</v>
      </c>
      <c r="J238">
        <v>289</v>
      </c>
      <c r="K238">
        <v>11265</v>
      </c>
      <c r="L238" t="s">
        <v>18</v>
      </c>
      <c r="M238">
        <v>22939</v>
      </c>
      <c r="N238">
        <v>164.2</v>
      </c>
    </row>
    <row r="239" spans="1:14" x14ac:dyDescent="0.2">
      <c r="A239">
        <v>361</v>
      </c>
      <c r="B239" t="s">
        <v>41</v>
      </c>
      <c r="C239">
        <v>2007</v>
      </c>
      <c r="D239">
        <v>3</v>
      </c>
      <c r="E239">
        <v>24</v>
      </c>
      <c r="F239">
        <v>84.69</v>
      </c>
      <c r="G239">
        <v>99.47</v>
      </c>
      <c r="H239">
        <v>56.52</v>
      </c>
      <c r="I239">
        <v>4</v>
      </c>
      <c r="J239">
        <v>289</v>
      </c>
      <c r="K239">
        <v>11265</v>
      </c>
      <c r="L239" t="s">
        <v>18</v>
      </c>
      <c r="M239">
        <v>22939</v>
      </c>
      <c r="N239">
        <v>164.2</v>
      </c>
    </row>
    <row r="240" spans="1:14" x14ac:dyDescent="0.2">
      <c r="A240">
        <v>361</v>
      </c>
      <c r="B240" t="s">
        <v>41</v>
      </c>
      <c r="C240">
        <v>2007</v>
      </c>
      <c r="D240">
        <v>3</v>
      </c>
      <c r="E240">
        <v>80</v>
      </c>
      <c r="F240">
        <v>344.34</v>
      </c>
      <c r="G240">
        <v>404.61</v>
      </c>
      <c r="H240">
        <v>157.07</v>
      </c>
      <c r="I240">
        <v>4</v>
      </c>
      <c r="J240">
        <v>289</v>
      </c>
      <c r="K240">
        <v>11265</v>
      </c>
      <c r="L240" t="s">
        <v>18</v>
      </c>
      <c r="M240">
        <v>22939</v>
      </c>
      <c r="N240">
        <v>164.2</v>
      </c>
    </row>
    <row r="241" spans="1:14" x14ac:dyDescent="0.2">
      <c r="A241">
        <v>361</v>
      </c>
      <c r="B241" t="s">
        <v>41</v>
      </c>
      <c r="C241">
        <v>2007</v>
      </c>
      <c r="D241">
        <v>3</v>
      </c>
      <c r="E241">
        <v>109</v>
      </c>
      <c r="F241">
        <v>497.55</v>
      </c>
      <c r="G241">
        <v>584.65</v>
      </c>
      <c r="H241">
        <v>198.45</v>
      </c>
      <c r="I241">
        <v>4</v>
      </c>
      <c r="J241">
        <v>289</v>
      </c>
      <c r="K241">
        <v>11265</v>
      </c>
      <c r="L241" t="s">
        <v>18</v>
      </c>
      <c r="M241">
        <v>22939</v>
      </c>
      <c r="N241">
        <v>164.2</v>
      </c>
    </row>
    <row r="242" spans="1:14" x14ac:dyDescent="0.2">
      <c r="A242">
        <v>361</v>
      </c>
      <c r="B242" t="s">
        <v>41</v>
      </c>
      <c r="C242">
        <v>2007</v>
      </c>
      <c r="D242">
        <v>3</v>
      </c>
      <c r="E242">
        <v>37</v>
      </c>
      <c r="F242">
        <v>130.96</v>
      </c>
      <c r="G242">
        <v>153.88</v>
      </c>
      <c r="H242">
        <v>77.28</v>
      </c>
      <c r="I242">
        <v>4</v>
      </c>
      <c r="J242">
        <v>289</v>
      </c>
      <c r="K242">
        <v>11265</v>
      </c>
      <c r="L242" t="s">
        <v>18</v>
      </c>
      <c r="M242">
        <v>22939</v>
      </c>
      <c r="N242">
        <v>164.2</v>
      </c>
    </row>
    <row r="243" spans="1:14" x14ac:dyDescent="0.2">
      <c r="A243">
        <v>361</v>
      </c>
      <c r="B243" t="s">
        <v>41</v>
      </c>
      <c r="C243">
        <v>2007</v>
      </c>
      <c r="D243">
        <v>3</v>
      </c>
      <c r="E243">
        <v>45</v>
      </c>
      <c r="F243">
        <v>188.54</v>
      </c>
      <c r="G243">
        <v>221.58</v>
      </c>
      <c r="H243">
        <v>57.38</v>
      </c>
      <c r="I243">
        <v>4</v>
      </c>
      <c r="J243">
        <v>289</v>
      </c>
      <c r="K243">
        <v>11265</v>
      </c>
      <c r="L243" t="s">
        <v>18</v>
      </c>
      <c r="M243">
        <v>22939</v>
      </c>
      <c r="N243">
        <v>164.2</v>
      </c>
    </row>
    <row r="244" spans="1:14" x14ac:dyDescent="0.2">
      <c r="A244">
        <v>361</v>
      </c>
      <c r="B244" t="s">
        <v>41</v>
      </c>
      <c r="C244">
        <v>2007</v>
      </c>
      <c r="D244">
        <v>3</v>
      </c>
      <c r="E244">
        <v>115</v>
      </c>
      <c r="F244">
        <v>481.95</v>
      </c>
      <c r="G244">
        <v>566.29999999999995</v>
      </c>
      <c r="H244">
        <v>206.31</v>
      </c>
      <c r="I244">
        <v>4</v>
      </c>
      <c r="J244">
        <v>289</v>
      </c>
      <c r="K244">
        <v>11265</v>
      </c>
      <c r="L244" t="s">
        <v>18</v>
      </c>
      <c r="M244">
        <v>22939</v>
      </c>
      <c r="N244">
        <v>164.2</v>
      </c>
    </row>
    <row r="245" spans="1:14" x14ac:dyDescent="0.2">
      <c r="A245">
        <v>361</v>
      </c>
      <c r="B245" t="s">
        <v>41</v>
      </c>
      <c r="C245">
        <v>2007</v>
      </c>
      <c r="D245">
        <v>3</v>
      </c>
      <c r="E245">
        <v>419</v>
      </c>
      <c r="F245">
        <v>1675</v>
      </c>
      <c r="G245">
        <v>1968.18</v>
      </c>
      <c r="H245">
        <v>626.35</v>
      </c>
      <c r="I245">
        <v>4</v>
      </c>
      <c r="J245">
        <v>289</v>
      </c>
      <c r="K245">
        <v>11265</v>
      </c>
      <c r="L245" t="s">
        <v>18</v>
      </c>
      <c r="M245">
        <v>22939</v>
      </c>
      <c r="N245">
        <v>164.2</v>
      </c>
    </row>
    <row r="246" spans="1:14" x14ac:dyDescent="0.2">
      <c r="A246">
        <v>361</v>
      </c>
      <c r="B246" t="s">
        <v>41</v>
      </c>
      <c r="C246">
        <v>2007</v>
      </c>
      <c r="D246">
        <v>3</v>
      </c>
      <c r="E246">
        <v>218</v>
      </c>
      <c r="F246">
        <v>836.27</v>
      </c>
      <c r="G246">
        <v>982.65</v>
      </c>
      <c r="H246">
        <v>331.94</v>
      </c>
      <c r="I246">
        <v>4</v>
      </c>
      <c r="J246">
        <v>289</v>
      </c>
      <c r="K246">
        <v>11265</v>
      </c>
      <c r="L246" t="s">
        <v>18</v>
      </c>
      <c r="M246">
        <v>22939</v>
      </c>
      <c r="N246">
        <v>164.2</v>
      </c>
    </row>
    <row r="247" spans="1:14" x14ac:dyDescent="0.2">
      <c r="A247">
        <v>361</v>
      </c>
      <c r="B247" t="s">
        <v>41</v>
      </c>
      <c r="C247">
        <v>2007</v>
      </c>
      <c r="D247">
        <v>3</v>
      </c>
      <c r="E247">
        <v>82</v>
      </c>
      <c r="F247">
        <v>355.2</v>
      </c>
      <c r="G247">
        <v>417.38</v>
      </c>
      <c r="H247">
        <v>135.46</v>
      </c>
      <c r="I247">
        <v>4</v>
      </c>
      <c r="J247">
        <v>289</v>
      </c>
      <c r="K247">
        <v>11265</v>
      </c>
      <c r="L247" t="s">
        <v>18</v>
      </c>
      <c r="M247">
        <v>22939</v>
      </c>
      <c r="N247">
        <v>164.2</v>
      </c>
    </row>
    <row r="248" spans="1:14" x14ac:dyDescent="0.2">
      <c r="A248">
        <v>389</v>
      </c>
      <c r="B248" t="s">
        <v>41</v>
      </c>
      <c r="C248">
        <v>2007</v>
      </c>
      <c r="D248">
        <v>3</v>
      </c>
      <c r="E248">
        <v>159</v>
      </c>
      <c r="F248">
        <v>643.86</v>
      </c>
      <c r="G248">
        <v>756.59</v>
      </c>
      <c r="H248">
        <v>267.02999999999997</v>
      </c>
      <c r="I248">
        <v>7</v>
      </c>
      <c r="J248">
        <v>567</v>
      </c>
      <c r="K248">
        <v>29918</v>
      </c>
      <c r="L248" t="s">
        <v>18</v>
      </c>
      <c r="M248">
        <v>38260</v>
      </c>
      <c r="N248">
        <v>323.2</v>
      </c>
    </row>
    <row r="249" spans="1:14" x14ac:dyDescent="0.2">
      <c r="A249">
        <v>389</v>
      </c>
      <c r="B249" t="s">
        <v>41</v>
      </c>
      <c r="C249">
        <v>2007</v>
      </c>
      <c r="D249">
        <v>3</v>
      </c>
      <c r="E249">
        <v>139</v>
      </c>
      <c r="F249">
        <v>599.09</v>
      </c>
      <c r="G249">
        <v>703.94</v>
      </c>
      <c r="H249">
        <v>317</v>
      </c>
      <c r="I249">
        <v>7</v>
      </c>
      <c r="J249">
        <v>567</v>
      </c>
      <c r="K249">
        <v>29918</v>
      </c>
      <c r="L249" t="s">
        <v>18</v>
      </c>
      <c r="M249">
        <v>38260</v>
      </c>
      <c r="N249">
        <v>323.2</v>
      </c>
    </row>
    <row r="250" spans="1:14" x14ac:dyDescent="0.2">
      <c r="A250">
        <v>389</v>
      </c>
      <c r="B250" t="s">
        <v>41</v>
      </c>
      <c r="C250">
        <v>2007</v>
      </c>
      <c r="D250">
        <v>3</v>
      </c>
      <c r="E250">
        <v>169</v>
      </c>
      <c r="F250">
        <v>675.48</v>
      </c>
      <c r="G250">
        <v>793.75</v>
      </c>
      <c r="H250">
        <v>315.16000000000003</v>
      </c>
      <c r="I250">
        <v>7</v>
      </c>
      <c r="J250">
        <v>567</v>
      </c>
      <c r="K250">
        <v>29918</v>
      </c>
      <c r="L250" t="s">
        <v>18</v>
      </c>
      <c r="M250">
        <v>38260</v>
      </c>
      <c r="N250">
        <v>323.2</v>
      </c>
    </row>
    <row r="251" spans="1:14" x14ac:dyDescent="0.2">
      <c r="A251">
        <v>389</v>
      </c>
      <c r="B251" t="s">
        <v>41</v>
      </c>
      <c r="C251">
        <v>2007</v>
      </c>
      <c r="D251">
        <v>3</v>
      </c>
      <c r="E251">
        <v>160</v>
      </c>
      <c r="F251">
        <v>701.1</v>
      </c>
      <c r="G251">
        <v>823.76</v>
      </c>
      <c r="H251">
        <v>358.25</v>
      </c>
      <c r="I251">
        <v>7</v>
      </c>
      <c r="J251">
        <v>567</v>
      </c>
      <c r="K251">
        <v>29918</v>
      </c>
      <c r="L251" t="s">
        <v>18</v>
      </c>
      <c r="M251">
        <v>38260</v>
      </c>
      <c r="N251">
        <v>323.2</v>
      </c>
    </row>
    <row r="252" spans="1:14" x14ac:dyDescent="0.2">
      <c r="A252">
        <v>389</v>
      </c>
      <c r="B252" t="s">
        <v>41</v>
      </c>
      <c r="C252">
        <v>2007</v>
      </c>
      <c r="D252">
        <v>3</v>
      </c>
      <c r="E252">
        <v>159</v>
      </c>
      <c r="F252">
        <v>710.72</v>
      </c>
      <c r="G252">
        <v>835.16</v>
      </c>
      <c r="H252">
        <v>424.03</v>
      </c>
      <c r="I252">
        <v>7</v>
      </c>
      <c r="J252">
        <v>567</v>
      </c>
      <c r="K252">
        <v>29918</v>
      </c>
      <c r="L252" t="s">
        <v>18</v>
      </c>
      <c r="M252">
        <v>38260</v>
      </c>
      <c r="N252">
        <v>323.2</v>
      </c>
    </row>
    <row r="253" spans="1:14" x14ac:dyDescent="0.2">
      <c r="A253">
        <v>389</v>
      </c>
      <c r="B253" t="s">
        <v>41</v>
      </c>
      <c r="C253">
        <v>2007</v>
      </c>
      <c r="D253">
        <v>3</v>
      </c>
      <c r="E253">
        <v>191</v>
      </c>
      <c r="F253">
        <v>827.69</v>
      </c>
      <c r="G253">
        <v>972.57</v>
      </c>
      <c r="H253">
        <v>472.42</v>
      </c>
      <c r="I253">
        <v>7</v>
      </c>
      <c r="J253">
        <v>567</v>
      </c>
      <c r="K253">
        <v>29918</v>
      </c>
      <c r="L253" t="s">
        <v>18</v>
      </c>
      <c r="M253">
        <v>38260</v>
      </c>
      <c r="N253">
        <v>323.2</v>
      </c>
    </row>
    <row r="254" spans="1:14" x14ac:dyDescent="0.2">
      <c r="A254">
        <v>389</v>
      </c>
      <c r="B254" t="s">
        <v>41</v>
      </c>
      <c r="C254">
        <v>2007</v>
      </c>
      <c r="D254">
        <v>3</v>
      </c>
      <c r="E254">
        <v>98</v>
      </c>
      <c r="F254">
        <v>373.57</v>
      </c>
      <c r="G254">
        <v>438.91</v>
      </c>
      <c r="H254">
        <v>215.64</v>
      </c>
      <c r="I254">
        <v>7</v>
      </c>
      <c r="J254">
        <v>567</v>
      </c>
      <c r="K254">
        <v>29918</v>
      </c>
      <c r="L254" t="s">
        <v>18</v>
      </c>
      <c r="M254">
        <v>38260</v>
      </c>
      <c r="N254">
        <v>323.2</v>
      </c>
    </row>
    <row r="255" spans="1:14" x14ac:dyDescent="0.2">
      <c r="A255">
        <v>389</v>
      </c>
      <c r="B255" t="s">
        <v>41</v>
      </c>
      <c r="C255">
        <v>2007</v>
      </c>
      <c r="D255">
        <v>3</v>
      </c>
      <c r="E255">
        <v>137</v>
      </c>
      <c r="F255">
        <v>523.66999999999996</v>
      </c>
      <c r="G255">
        <v>615.38</v>
      </c>
      <c r="H255">
        <v>312.13</v>
      </c>
      <c r="I255">
        <v>7</v>
      </c>
      <c r="J255">
        <v>567</v>
      </c>
      <c r="K255">
        <v>29918</v>
      </c>
      <c r="L255" t="s">
        <v>18</v>
      </c>
      <c r="M255">
        <v>38260</v>
      </c>
      <c r="N255">
        <v>323.2</v>
      </c>
    </row>
    <row r="256" spans="1:14" x14ac:dyDescent="0.2">
      <c r="A256">
        <v>389</v>
      </c>
      <c r="B256" t="s">
        <v>41</v>
      </c>
      <c r="C256">
        <v>2007</v>
      </c>
      <c r="D256">
        <v>3</v>
      </c>
      <c r="E256">
        <v>543</v>
      </c>
      <c r="F256">
        <v>2190.46</v>
      </c>
      <c r="G256">
        <v>2573.84</v>
      </c>
      <c r="H256">
        <v>900.24</v>
      </c>
      <c r="I256">
        <v>7</v>
      </c>
      <c r="J256">
        <v>567</v>
      </c>
      <c r="K256">
        <v>29918</v>
      </c>
      <c r="L256" t="s">
        <v>18</v>
      </c>
      <c r="M256">
        <v>38260</v>
      </c>
      <c r="N256">
        <v>323.2</v>
      </c>
    </row>
    <row r="257" spans="1:14" x14ac:dyDescent="0.2">
      <c r="A257">
        <v>389</v>
      </c>
      <c r="B257" t="s">
        <v>41</v>
      </c>
      <c r="C257">
        <v>2007</v>
      </c>
      <c r="D257">
        <v>3</v>
      </c>
      <c r="E257">
        <v>308</v>
      </c>
      <c r="F257">
        <v>1089.96</v>
      </c>
      <c r="G257">
        <v>1280.72</v>
      </c>
      <c r="H257">
        <v>443.78</v>
      </c>
      <c r="I257">
        <v>7</v>
      </c>
      <c r="J257">
        <v>567</v>
      </c>
      <c r="K257">
        <v>29918</v>
      </c>
      <c r="L257" t="s">
        <v>18</v>
      </c>
      <c r="M257">
        <v>38260</v>
      </c>
      <c r="N257">
        <v>323.2</v>
      </c>
    </row>
    <row r="258" spans="1:14" x14ac:dyDescent="0.2">
      <c r="A258">
        <v>421</v>
      </c>
      <c r="B258" t="s">
        <v>41</v>
      </c>
      <c r="C258">
        <v>2007</v>
      </c>
      <c r="D258">
        <v>3</v>
      </c>
      <c r="E258">
        <v>39</v>
      </c>
      <c r="F258">
        <v>141.22999999999999</v>
      </c>
      <c r="G258">
        <v>165.95</v>
      </c>
      <c r="H258">
        <v>27.6</v>
      </c>
      <c r="I258">
        <v>5</v>
      </c>
      <c r="J258">
        <v>333</v>
      </c>
      <c r="K258">
        <v>20938</v>
      </c>
      <c r="L258" t="s">
        <v>18</v>
      </c>
      <c r="M258">
        <v>53039</v>
      </c>
      <c r="N258">
        <v>209.2</v>
      </c>
    </row>
    <row r="259" spans="1:14" x14ac:dyDescent="0.2">
      <c r="A259">
        <v>421</v>
      </c>
      <c r="B259" t="s">
        <v>41</v>
      </c>
      <c r="C259">
        <v>2007</v>
      </c>
      <c r="D259">
        <v>3</v>
      </c>
      <c r="E259">
        <v>52</v>
      </c>
      <c r="F259">
        <v>238.69</v>
      </c>
      <c r="G259">
        <v>280.48</v>
      </c>
      <c r="H259">
        <v>127.18</v>
      </c>
      <c r="I259">
        <v>5</v>
      </c>
      <c r="J259">
        <v>333</v>
      </c>
      <c r="K259">
        <v>20938</v>
      </c>
      <c r="L259" t="s">
        <v>18</v>
      </c>
      <c r="M259">
        <v>53039</v>
      </c>
      <c r="N259">
        <v>209.2</v>
      </c>
    </row>
    <row r="260" spans="1:14" x14ac:dyDescent="0.2">
      <c r="A260">
        <v>421</v>
      </c>
      <c r="B260" t="s">
        <v>41</v>
      </c>
      <c r="C260">
        <v>2007</v>
      </c>
      <c r="D260">
        <v>3</v>
      </c>
      <c r="E260">
        <v>49</v>
      </c>
      <c r="F260">
        <v>178.88</v>
      </c>
      <c r="G260">
        <v>210.22</v>
      </c>
      <c r="H260">
        <v>74.87</v>
      </c>
      <c r="I260">
        <v>5</v>
      </c>
      <c r="J260">
        <v>333</v>
      </c>
      <c r="K260">
        <v>20938</v>
      </c>
      <c r="L260" t="s">
        <v>18</v>
      </c>
      <c r="M260">
        <v>53039</v>
      </c>
      <c r="N260">
        <v>209.2</v>
      </c>
    </row>
    <row r="261" spans="1:14" x14ac:dyDescent="0.2">
      <c r="A261">
        <v>421</v>
      </c>
      <c r="B261" t="s">
        <v>41</v>
      </c>
      <c r="C261">
        <v>2007</v>
      </c>
      <c r="D261">
        <v>3</v>
      </c>
      <c r="E261">
        <v>100</v>
      </c>
      <c r="F261">
        <v>373.13</v>
      </c>
      <c r="G261">
        <v>438.47</v>
      </c>
      <c r="H261">
        <v>176.57</v>
      </c>
      <c r="I261">
        <v>5</v>
      </c>
      <c r="J261">
        <v>333</v>
      </c>
      <c r="K261">
        <v>20938</v>
      </c>
      <c r="L261" t="s">
        <v>18</v>
      </c>
      <c r="M261">
        <v>53039</v>
      </c>
      <c r="N261">
        <v>209.2</v>
      </c>
    </row>
    <row r="262" spans="1:14" x14ac:dyDescent="0.2">
      <c r="A262">
        <v>421</v>
      </c>
      <c r="B262" t="s">
        <v>41</v>
      </c>
      <c r="C262">
        <v>2007</v>
      </c>
      <c r="D262">
        <v>3</v>
      </c>
      <c r="E262">
        <v>197</v>
      </c>
      <c r="F262">
        <v>850.84</v>
      </c>
      <c r="G262">
        <v>999.82</v>
      </c>
      <c r="H262">
        <v>305.11</v>
      </c>
      <c r="I262">
        <v>5</v>
      </c>
      <c r="J262">
        <v>333</v>
      </c>
      <c r="K262">
        <v>20938</v>
      </c>
      <c r="L262" t="s">
        <v>18</v>
      </c>
      <c r="M262">
        <v>53039</v>
      </c>
      <c r="N262">
        <v>209.2</v>
      </c>
    </row>
    <row r="263" spans="1:14" x14ac:dyDescent="0.2">
      <c r="A263">
        <v>421</v>
      </c>
      <c r="B263" t="s">
        <v>41</v>
      </c>
      <c r="C263">
        <v>2007</v>
      </c>
      <c r="D263">
        <v>3</v>
      </c>
      <c r="E263">
        <v>217</v>
      </c>
      <c r="F263">
        <v>839.96</v>
      </c>
      <c r="G263">
        <v>986.96</v>
      </c>
      <c r="H263">
        <v>366.23</v>
      </c>
      <c r="I263">
        <v>5</v>
      </c>
      <c r="J263">
        <v>333</v>
      </c>
      <c r="K263">
        <v>20938</v>
      </c>
      <c r="L263" t="s">
        <v>18</v>
      </c>
      <c r="M263">
        <v>53039</v>
      </c>
      <c r="N263">
        <v>209.2</v>
      </c>
    </row>
    <row r="264" spans="1:14" x14ac:dyDescent="0.2">
      <c r="A264">
        <v>421</v>
      </c>
      <c r="B264" t="s">
        <v>41</v>
      </c>
      <c r="C264">
        <v>2007</v>
      </c>
      <c r="D264">
        <v>3</v>
      </c>
      <c r="E264">
        <v>139</v>
      </c>
      <c r="F264">
        <v>576.52</v>
      </c>
      <c r="G264">
        <v>677.49</v>
      </c>
      <c r="H264">
        <v>298.06</v>
      </c>
      <c r="I264">
        <v>5</v>
      </c>
      <c r="J264">
        <v>333</v>
      </c>
      <c r="K264">
        <v>20938</v>
      </c>
      <c r="L264" t="s">
        <v>18</v>
      </c>
      <c r="M264">
        <v>53039</v>
      </c>
      <c r="N264">
        <v>209.2</v>
      </c>
    </row>
    <row r="265" spans="1:14" x14ac:dyDescent="0.2">
      <c r="A265">
        <v>421</v>
      </c>
      <c r="B265" t="s">
        <v>41</v>
      </c>
      <c r="C265">
        <v>2007</v>
      </c>
      <c r="D265">
        <v>3</v>
      </c>
      <c r="E265">
        <v>146</v>
      </c>
      <c r="F265">
        <v>526.67999999999995</v>
      </c>
      <c r="G265">
        <v>618.89</v>
      </c>
      <c r="H265">
        <v>239.31</v>
      </c>
      <c r="I265">
        <v>5</v>
      </c>
      <c r="J265">
        <v>333</v>
      </c>
      <c r="K265">
        <v>20938</v>
      </c>
      <c r="L265" t="s">
        <v>18</v>
      </c>
      <c r="M265">
        <v>53039</v>
      </c>
      <c r="N265">
        <v>209.2</v>
      </c>
    </row>
    <row r="266" spans="1:14" x14ac:dyDescent="0.2">
      <c r="A266">
        <v>421</v>
      </c>
      <c r="B266" t="s">
        <v>41</v>
      </c>
      <c r="C266">
        <v>2007</v>
      </c>
      <c r="D266">
        <v>3</v>
      </c>
      <c r="E266">
        <v>301</v>
      </c>
      <c r="F266">
        <v>1080.76</v>
      </c>
      <c r="G266">
        <v>1270</v>
      </c>
      <c r="H266">
        <v>385.42</v>
      </c>
      <c r="I266">
        <v>5</v>
      </c>
      <c r="J266">
        <v>333</v>
      </c>
      <c r="K266">
        <v>20938</v>
      </c>
      <c r="L266" t="s">
        <v>18</v>
      </c>
      <c r="M266">
        <v>53039</v>
      </c>
      <c r="N266">
        <v>209.2</v>
      </c>
    </row>
    <row r="267" spans="1:14" x14ac:dyDescent="0.2">
      <c r="A267">
        <v>421</v>
      </c>
      <c r="B267" t="s">
        <v>41</v>
      </c>
      <c r="C267">
        <v>2007</v>
      </c>
      <c r="D267">
        <v>3</v>
      </c>
      <c r="E267">
        <v>658</v>
      </c>
      <c r="F267">
        <v>2597.27</v>
      </c>
      <c r="G267">
        <v>3052.03</v>
      </c>
      <c r="H267">
        <v>1056.26</v>
      </c>
      <c r="I267">
        <v>5</v>
      </c>
      <c r="J267">
        <v>333</v>
      </c>
      <c r="K267">
        <v>20938</v>
      </c>
      <c r="L267" t="s">
        <v>18</v>
      </c>
      <c r="M267">
        <v>53039</v>
      </c>
      <c r="N267">
        <v>209.2</v>
      </c>
    </row>
    <row r="268" spans="1:14" x14ac:dyDescent="0.2">
      <c r="A268">
        <v>421</v>
      </c>
      <c r="B268" t="s">
        <v>41</v>
      </c>
      <c r="C268">
        <v>2007</v>
      </c>
      <c r="D268">
        <v>3</v>
      </c>
      <c r="E268">
        <v>298</v>
      </c>
      <c r="F268">
        <v>1000.86</v>
      </c>
      <c r="G268">
        <v>1176.05</v>
      </c>
      <c r="H268">
        <v>400.75</v>
      </c>
      <c r="I268">
        <v>5</v>
      </c>
      <c r="J268">
        <v>333</v>
      </c>
      <c r="K268">
        <v>20938</v>
      </c>
      <c r="L268" t="s">
        <v>18</v>
      </c>
      <c r="M268">
        <v>53039</v>
      </c>
      <c r="N268">
        <v>209.2</v>
      </c>
    </row>
    <row r="269" spans="1:14" x14ac:dyDescent="0.2">
      <c r="A269">
        <v>421</v>
      </c>
      <c r="B269" t="s">
        <v>41</v>
      </c>
      <c r="C269">
        <v>2007</v>
      </c>
      <c r="D269">
        <v>3</v>
      </c>
      <c r="E269">
        <v>152</v>
      </c>
      <c r="F269">
        <v>583.04999999999995</v>
      </c>
      <c r="G269">
        <v>685.12</v>
      </c>
      <c r="H269">
        <v>251.85</v>
      </c>
      <c r="I269">
        <v>5</v>
      </c>
      <c r="J269">
        <v>333</v>
      </c>
      <c r="K269">
        <v>20938</v>
      </c>
      <c r="L269" t="s">
        <v>18</v>
      </c>
      <c r="M269">
        <v>53039</v>
      </c>
      <c r="N269">
        <v>209.2</v>
      </c>
    </row>
    <row r="270" spans="1:14" x14ac:dyDescent="0.2">
      <c r="A270">
        <v>424</v>
      </c>
      <c r="B270" t="s">
        <v>41</v>
      </c>
      <c r="C270">
        <v>2007</v>
      </c>
      <c r="D270">
        <v>3</v>
      </c>
      <c r="E270">
        <v>103</v>
      </c>
      <c r="F270">
        <v>400.8</v>
      </c>
      <c r="G270">
        <v>470.98</v>
      </c>
      <c r="H270">
        <v>143.25</v>
      </c>
      <c r="I270">
        <v>5</v>
      </c>
      <c r="J270">
        <v>339</v>
      </c>
      <c r="K270">
        <v>21866</v>
      </c>
      <c r="L270" t="s">
        <v>18</v>
      </c>
      <c r="M270">
        <v>17736</v>
      </c>
      <c r="N270">
        <v>185.2</v>
      </c>
    </row>
    <row r="271" spans="1:14" x14ac:dyDescent="0.2">
      <c r="A271">
        <v>424</v>
      </c>
      <c r="B271" t="s">
        <v>41</v>
      </c>
      <c r="C271">
        <v>2007</v>
      </c>
      <c r="D271">
        <v>3</v>
      </c>
      <c r="E271">
        <v>104</v>
      </c>
      <c r="F271">
        <v>422.5</v>
      </c>
      <c r="G271">
        <v>496.46</v>
      </c>
      <c r="H271">
        <v>147.16999999999999</v>
      </c>
      <c r="I271">
        <v>5</v>
      </c>
      <c r="J271">
        <v>339</v>
      </c>
      <c r="K271">
        <v>21866</v>
      </c>
      <c r="L271" t="s">
        <v>18</v>
      </c>
      <c r="M271">
        <v>17736</v>
      </c>
      <c r="N271">
        <v>185.2</v>
      </c>
    </row>
    <row r="272" spans="1:14" x14ac:dyDescent="0.2">
      <c r="A272">
        <v>424</v>
      </c>
      <c r="B272" t="s">
        <v>41</v>
      </c>
      <c r="C272">
        <v>2007</v>
      </c>
      <c r="D272">
        <v>3</v>
      </c>
      <c r="E272">
        <v>38</v>
      </c>
      <c r="F272">
        <v>200.73</v>
      </c>
      <c r="G272">
        <v>235.9</v>
      </c>
      <c r="H272">
        <v>86.68</v>
      </c>
      <c r="I272">
        <v>5</v>
      </c>
      <c r="J272">
        <v>339</v>
      </c>
      <c r="K272">
        <v>21866</v>
      </c>
      <c r="L272" t="s">
        <v>18</v>
      </c>
      <c r="M272">
        <v>17736</v>
      </c>
      <c r="N272">
        <v>185.2</v>
      </c>
    </row>
    <row r="273" spans="1:14" x14ac:dyDescent="0.2">
      <c r="A273">
        <v>424</v>
      </c>
      <c r="B273" t="s">
        <v>41</v>
      </c>
      <c r="C273">
        <v>2007</v>
      </c>
      <c r="D273">
        <v>3</v>
      </c>
      <c r="E273">
        <v>136</v>
      </c>
      <c r="F273">
        <v>558.79999999999995</v>
      </c>
      <c r="G273">
        <v>656.67</v>
      </c>
      <c r="H273">
        <v>227.87</v>
      </c>
      <c r="I273">
        <v>5</v>
      </c>
      <c r="J273">
        <v>339</v>
      </c>
      <c r="K273">
        <v>21866</v>
      </c>
      <c r="L273" t="s">
        <v>18</v>
      </c>
      <c r="M273">
        <v>17736</v>
      </c>
      <c r="N273">
        <v>185.2</v>
      </c>
    </row>
    <row r="274" spans="1:14" x14ac:dyDescent="0.2">
      <c r="A274">
        <v>424</v>
      </c>
      <c r="B274" t="s">
        <v>41</v>
      </c>
      <c r="C274">
        <v>2007</v>
      </c>
      <c r="D274">
        <v>3</v>
      </c>
      <c r="E274">
        <v>138</v>
      </c>
      <c r="F274">
        <v>580.4</v>
      </c>
      <c r="G274">
        <v>682.05</v>
      </c>
      <c r="H274">
        <v>180.76</v>
      </c>
      <c r="I274">
        <v>5</v>
      </c>
      <c r="J274">
        <v>339</v>
      </c>
      <c r="K274">
        <v>21866</v>
      </c>
      <c r="L274" t="s">
        <v>18</v>
      </c>
      <c r="M274">
        <v>17736</v>
      </c>
      <c r="N274">
        <v>185.2</v>
      </c>
    </row>
    <row r="275" spans="1:14" x14ac:dyDescent="0.2">
      <c r="A275">
        <v>424</v>
      </c>
      <c r="B275" t="s">
        <v>41</v>
      </c>
      <c r="C275">
        <v>2007</v>
      </c>
      <c r="D275">
        <v>3</v>
      </c>
      <c r="E275">
        <v>152</v>
      </c>
      <c r="F275">
        <v>646.74</v>
      </c>
      <c r="G275">
        <v>759.99</v>
      </c>
      <c r="H275">
        <v>270.38</v>
      </c>
      <c r="I275">
        <v>5</v>
      </c>
      <c r="J275">
        <v>339</v>
      </c>
      <c r="K275">
        <v>21866</v>
      </c>
      <c r="L275" t="s">
        <v>18</v>
      </c>
      <c r="M275">
        <v>17736</v>
      </c>
      <c r="N275">
        <v>185.2</v>
      </c>
    </row>
    <row r="276" spans="1:14" x14ac:dyDescent="0.2">
      <c r="A276">
        <v>424</v>
      </c>
      <c r="B276" t="s">
        <v>41</v>
      </c>
      <c r="C276">
        <v>2007</v>
      </c>
      <c r="D276">
        <v>3</v>
      </c>
      <c r="E276">
        <v>135</v>
      </c>
      <c r="F276">
        <v>551.29</v>
      </c>
      <c r="G276">
        <v>647.76</v>
      </c>
      <c r="H276">
        <v>171.38</v>
      </c>
      <c r="I276">
        <v>5</v>
      </c>
      <c r="J276">
        <v>339</v>
      </c>
      <c r="K276">
        <v>21866</v>
      </c>
      <c r="L276" t="s">
        <v>18</v>
      </c>
      <c r="M276">
        <v>17736</v>
      </c>
      <c r="N276">
        <v>185.2</v>
      </c>
    </row>
    <row r="277" spans="1:14" x14ac:dyDescent="0.2">
      <c r="A277">
        <v>424</v>
      </c>
      <c r="B277" t="s">
        <v>41</v>
      </c>
      <c r="C277">
        <v>2007</v>
      </c>
      <c r="D277">
        <v>3</v>
      </c>
      <c r="E277">
        <v>117</v>
      </c>
      <c r="F277">
        <v>456.61</v>
      </c>
      <c r="G277">
        <v>536.59</v>
      </c>
      <c r="H277">
        <v>142.41999999999999</v>
      </c>
      <c r="I277">
        <v>5</v>
      </c>
      <c r="J277">
        <v>339</v>
      </c>
      <c r="K277">
        <v>21866</v>
      </c>
      <c r="L277" t="s">
        <v>18</v>
      </c>
      <c r="M277">
        <v>17736</v>
      </c>
      <c r="N277">
        <v>185.2</v>
      </c>
    </row>
    <row r="278" spans="1:14" x14ac:dyDescent="0.2">
      <c r="A278">
        <v>424</v>
      </c>
      <c r="B278" t="s">
        <v>41</v>
      </c>
      <c r="C278">
        <v>2007</v>
      </c>
      <c r="D278">
        <v>3</v>
      </c>
      <c r="E278">
        <v>566</v>
      </c>
      <c r="F278">
        <v>2410.41</v>
      </c>
      <c r="G278">
        <v>2832.33</v>
      </c>
      <c r="H278">
        <v>707.25</v>
      </c>
      <c r="I278">
        <v>5</v>
      </c>
      <c r="J278">
        <v>339</v>
      </c>
      <c r="K278">
        <v>21866</v>
      </c>
      <c r="L278" t="s">
        <v>18</v>
      </c>
      <c r="M278">
        <v>17736</v>
      </c>
      <c r="N278">
        <v>185.2</v>
      </c>
    </row>
    <row r="279" spans="1:14" x14ac:dyDescent="0.2">
      <c r="A279">
        <v>424</v>
      </c>
      <c r="B279" t="s">
        <v>41</v>
      </c>
      <c r="C279">
        <v>2007</v>
      </c>
      <c r="D279">
        <v>3</v>
      </c>
      <c r="E279">
        <v>802</v>
      </c>
      <c r="F279">
        <v>3324.37</v>
      </c>
      <c r="G279">
        <v>3906.24</v>
      </c>
      <c r="H279">
        <v>1193.56</v>
      </c>
      <c r="I279">
        <v>5</v>
      </c>
      <c r="J279">
        <v>339</v>
      </c>
      <c r="K279">
        <v>21866</v>
      </c>
      <c r="L279" t="s">
        <v>18</v>
      </c>
      <c r="M279">
        <v>17736</v>
      </c>
      <c r="N279">
        <v>185.2</v>
      </c>
    </row>
    <row r="280" spans="1:14" x14ac:dyDescent="0.2">
      <c r="A280">
        <v>424</v>
      </c>
      <c r="B280" t="s">
        <v>41</v>
      </c>
      <c r="C280">
        <v>2007</v>
      </c>
      <c r="D280">
        <v>3</v>
      </c>
      <c r="E280">
        <v>392</v>
      </c>
      <c r="F280">
        <v>1551.89</v>
      </c>
      <c r="G280">
        <v>1823.65</v>
      </c>
      <c r="H280">
        <v>465.64</v>
      </c>
      <c r="I280">
        <v>5</v>
      </c>
      <c r="J280">
        <v>339</v>
      </c>
      <c r="K280">
        <v>21866</v>
      </c>
      <c r="L280" t="s">
        <v>18</v>
      </c>
      <c r="M280">
        <v>17736</v>
      </c>
      <c r="N280">
        <v>185.2</v>
      </c>
    </row>
    <row r="281" spans="1:14" x14ac:dyDescent="0.2">
      <c r="A281">
        <v>424</v>
      </c>
      <c r="B281" t="s">
        <v>41</v>
      </c>
      <c r="C281">
        <v>2007</v>
      </c>
      <c r="D281">
        <v>3</v>
      </c>
      <c r="E281">
        <v>226</v>
      </c>
      <c r="F281">
        <v>924.17</v>
      </c>
      <c r="G281">
        <v>1085.95</v>
      </c>
      <c r="H281">
        <v>263.41000000000003</v>
      </c>
      <c r="I281">
        <v>5</v>
      </c>
      <c r="J281">
        <v>339</v>
      </c>
      <c r="K281">
        <v>21866</v>
      </c>
      <c r="L281" t="s">
        <v>18</v>
      </c>
      <c r="M281">
        <v>17736</v>
      </c>
      <c r="N281">
        <v>185.2</v>
      </c>
    </row>
    <row r="282" spans="1:14" x14ac:dyDescent="0.2">
      <c r="A282">
        <v>426</v>
      </c>
      <c r="B282" t="s">
        <v>41</v>
      </c>
      <c r="C282">
        <v>2007</v>
      </c>
      <c r="D282">
        <v>3</v>
      </c>
      <c r="E282">
        <v>83</v>
      </c>
      <c r="F282">
        <v>306.48</v>
      </c>
      <c r="G282">
        <v>360.15</v>
      </c>
      <c r="H282">
        <v>144.36000000000001</v>
      </c>
      <c r="I282">
        <v>5</v>
      </c>
      <c r="J282">
        <v>267</v>
      </c>
      <c r="K282">
        <v>20083</v>
      </c>
      <c r="L282" t="s">
        <v>18</v>
      </c>
      <c r="M282">
        <v>31654</v>
      </c>
      <c r="N282">
        <v>168.7</v>
      </c>
    </row>
    <row r="283" spans="1:14" x14ac:dyDescent="0.2">
      <c r="A283">
        <v>426</v>
      </c>
      <c r="B283" t="s">
        <v>41</v>
      </c>
      <c r="C283">
        <v>2007</v>
      </c>
      <c r="D283">
        <v>3</v>
      </c>
      <c r="E283">
        <v>44</v>
      </c>
      <c r="F283">
        <v>182.02</v>
      </c>
      <c r="G283">
        <v>213.89</v>
      </c>
      <c r="H283">
        <v>57.96</v>
      </c>
      <c r="I283">
        <v>5</v>
      </c>
      <c r="J283">
        <v>267</v>
      </c>
      <c r="K283">
        <v>20083</v>
      </c>
      <c r="L283" t="s">
        <v>18</v>
      </c>
      <c r="M283">
        <v>31654</v>
      </c>
      <c r="N283">
        <v>168.7</v>
      </c>
    </row>
    <row r="284" spans="1:14" x14ac:dyDescent="0.2">
      <c r="A284">
        <v>426</v>
      </c>
      <c r="B284" t="s">
        <v>41</v>
      </c>
      <c r="C284">
        <v>2007</v>
      </c>
      <c r="D284">
        <v>3</v>
      </c>
      <c r="E284">
        <v>87</v>
      </c>
      <c r="F284">
        <v>357.82</v>
      </c>
      <c r="G284">
        <v>420.48</v>
      </c>
      <c r="H284">
        <v>160.22999999999999</v>
      </c>
      <c r="I284">
        <v>5</v>
      </c>
      <c r="J284">
        <v>267</v>
      </c>
      <c r="K284">
        <v>20083</v>
      </c>
      <c r="L284" t="s">
        <v>18</v>
      </c>
      <c r="M284">
        <v>31654</v>
      </c>
      <c r="N284">
        <v>168.7</v>
      </c>
    </row>
    <row r="285" spans="1:14" x14ac:dyDescent="0.2">
      <c r="A285">
        <v>426</v>
      </c>
      <c r="B285" t="s">
        <v>41</v>
      </c>
      <c r="C285">
        <v>2007</v>
      </c>
      <c r="D285">
        <v>3</v>
      </c>
      <c r="E285">
        <v>120</v>
      </c>
      <c r="F285">
        <v>486.39</v>
      </c>
      <c r="G285">
        <v>571.51</v>
      </c>
      <c r="H285">
        <v>205.96</v>
      </c>
      <c r="I285">
        <v>5</v>
      </c>
      <c r="J285">
        <v>267</v>
      </c>
      <c r="K285">
        <v>20083</v>
      </c>
      <c r="L285" t="s">
        <v>18</v>
      </c>
      <c r="M285">
        <v>31654</v>
      </c>
      <c r="N285">
        <v>168.7</v>
      </c>
    </row>
    <row r="286" spans="1:14" x14ac:dyDescent="0.2">
      <c r="A286">
        <v>426</v>
      </c>
      <c r="B286" t="s">
        <v>41</v>
      </c>
      <c r="C286">
        <v>2007</v>
      </c>
      <c r="D286">
        <v>3</v>
      </c>
      <c r="E286">
        <v>218</v>
      </c>
      <c r="F286">
        <v>930.11</v>
      </c>
      <c r="G286">
        <v>1092.95</v>
      </c>
      <c r="H286">
        <v>349.46</v>
      </c>
      <c r="I286">
        <v>5</v>
      </c>
      <c r="J286">
        <v>267</v>
      </c>
      <c r="K286">
        <v>20083</v>
      </c>
      <c r="L286" t="s">
        <v>18</v>
      </c>
      <c r="M286">
        <v>31654</v>
      </c>
      <c r="N286">
        <v>168.7</v>
      </c>
    </row>
    <row r="287" spans="1:14" x14ac:dyDescent="0.2">
      <c r="A287">
        <v>426</v>
      </c>
      <c r="B287" t="s">
        <v>41</v>
      </c>
      <c r="C287">
        <v>2007</v>
      </c>
      <c r="D287">
        <v>3</v>
      </c>
      <c r="E287">
        <v>226</v>
      </c>
      <c r="F287">
        <v>930.87</v>
      </c>
      <c r="G287">
        <v>1093.8699999999999</v>
      </c>
      <c r="H287">
        <v>408</v>
      </c>
      <c r="I287">
        <v>5</v>
      </c>
      <c r="J287">
        <v>267</v>
      </c>
      <c r="K287">
        <v>20083</v>
      </c>
      <c r="L287" t="s">
        <v>18</v>
      </c>
      <c r="M287">
        <v>31654</v>
      </c>
      <c r="N287">
        <v>168.7</v>
      </c>
    </row>
    <row r="288" spans="1:14" x14ac:dyDescent="0.2">
      <c r="A288">
        <v>426</v>
      </c>
      <c r="B288" t="s">
        <v>41</v>
      </c>
      <c r="C288">
        <v>2007</v>
      </c>
      <c r="D288">
        <v>3</v>
      </c>
      <c r="E288">
        <v>155</v>
      </c>
      <c r="F288">
        <v>635.05999999999995</v>
      </c>
      <c r="G288">
        <v>746.18</v>
      </c>
      <c r="H288">
        <v>308.92</v>
      </c>
      <c r="I288">
        <v>5</v>
      </c>
      <c r="J288">
        <v>267</v>
      </c>
      <c r="K288">
        <v>20083</v>
      </c>
      <c r="L288" t="s">
        <v>18</v>
      </c>
      <c r="M288">
        <v>31654</v>
      </c>
      <c r="N288">
        <v>168.7</v>
      </c>
    </row>
    <row r="289" spans="1:14" x14ac:dyDescent="0.2">
      <c r="A289">
        <v>426</v>
      </c>
      <c r="B289" t="s">
        <v>41</v>
      </c>
      <c r="C289">
        <v>2007</v>
      </c>
      <c r="D289">
        <v>3</v>
      </c>
      <c r="E289">
        <v>125</v>
      </c>
      <c r="F289">
        <v>521.33000000000004</v>
      </c>
      <c r="G289">
        <v>612.6</v>
      </c>
      <c r="H289">
        <v>138.15</v>
      </c>
      <c r="I289">
        <v>5</v>
      </c>
      <c r="J289">
        <v>267</v>
      </c>
      <c r="K289">
        <v>20083</v>
      </c>
      <c r="L289" t="s">
        <v>18</v>
      </c>
      <c r="M289">
        <v>31654</v>
      </c>
      <c r="N289">
        <v>168.7</v>
      </c>
    </row>
    <row r="290" spans="1:14" x14ac:dyDescent="0.2">
      <c r="A290">
        <v>426</v>
      </c>
      <c r="B290" t="s">
        <v>41</v>
      </c>
      <c r="C290">
        <v>2007</v>
      </c>
      <c r="D290">
        <v>3</v>
      </c>
      <c r="E290">
        <v>454</v>
      </c>
      <c r="F290">
        <v>1770.33</v>
      </c>
      <c r="G290">
        <v>2080.1799999999998</v>
      </c>
      <c r="H290">
        <v>686.63</v>
      </c>
      <c r="I290">
        <v>5</v>
      </c>
      <c r="J290">
        <v>267</v>
      </c>
      <c r="K290">
        <v>20083</v>
      </c>
      <c r="L290" t="s">
        <v>18</v>
      </c>
      <c r="M290">
        <v>31654</v>
      </c>
      <c r="N290">
        <v>168.7</v>
      </c>
    </row>
    <row r="291" spans="1:14" x14ac:dyDescent="0.2">
      <c r="A291">
        <v>426</v>
      </c>
      <c r="B291" t="s">
        <v>41</v>
      </c>
      <c r="C291">
        <v>2007</v>
      </c>
      <c r="D291">
        <v>3</v>
      </c>
      <c r="E291">
        <v>855</v>
      </c>
      <c r="F291">
        <v>3332.98</v>
      </c>
      <c r="G291">
        <v>3916.56</v>
      </c>
      <c r="H291">
        <v>1044.02</v>
      </c>
      <c r="I291">
        <v>5</v>
      </c>
      <c r="J291">
        <v>267</v>
      </c>
      <c r="K291">
        <v>20083</v>
      </c>
      <c r="L291" t="s">
        <v>18</v>
      </c>
      <c r="M291">
        <v>31654</v>
      </c>
      <c r="N291">
        <v>168.7</v>
      </c>
    </row>
    <row r="292" spans="1:14" x14ac:dyDescent="0.2">
      <c r="A292">
        <v>426</v>
      </c>
      <c r="B292" t="s">
        <v>41</v>
      </c>
      <c r="C292">
        <v>2007</v>
      </c>
      <c r="D292">
        <v>3</v>
      </c>
      <c r="E292">
        <v>443</v>
      </c>
      <c r="F292">
        <v>1725.2</v>
      </c>
      <c r="G292">
        <v>2027.19</v>
      </c>
      <c r="H292">
        <v>525.94000000000005</v>
      </c>
      <c r="I292">
        <v>5</v>
      </c>
      <c r="J292">
        <v>267</v>
      </c>
      <c r="K292">
        <v>20083</v>
      </c>
      <c r="L292" t="s">
        <v>18</v>
      </c>
      <c r="M292">
        <v>31654</v>
      </c>
      <c r="N292">
        <v>168.7</v>
      </c>
    </row>
    <row r="293" spans="1:14" x14ac:dyDescent="0.2">
      <c r="A293">
        <v>426</v>
      </c>
      <c r="B293" t="s">
        <v>41</v>
      </c>
      <c r="C293">
        <v>2007</v>
      </c>
      <c r="D293">
        <v>3</v>
      </c>
      <c r="E293">
        <v>250</v>
      </c>
      <c r="F293">
        <v>938.59</v>
      </c>
      <c r="G293">
        <v>1102.93</v>
      </c>
      <c r="H293">
        <v>411.1</v>
      </c>
      <c r="I293">
        <v>5</v>
      </c>
      <c r="J293">
        <v>267</v>
      </c>
      <c r="K293">
        <v>20083</v>
      </c>
      <c r="L293" t="s">
        <v>18</v>
      </c>
      <c r="M293">
        <v>31654</v>
      </c>
      <c r="N293">
        <v>168.7</v>
      </c>
    </row>
    <row r="294" spans="1:14" x14ac:dyDescent="0.2">
      <c r="A294">
        <v>446</v>
      </c>
      <c r="B294" t="s">
        <v>41</v>
      </c>
      <c r="C294">
        <v>2007</v>
      </c>
      <c r="D294">
        <v>3</v>
      </c>
      <c r="E294">
        <v>126</v>
      </c>
      <c r="F294">
        <v>524.04999999999995</v>
      </c>
      <c r="G294">
        <v>615.79</v>
      </c>
      <c r="H294">
        <v>254.12</v>
      </c>
      <c r="I294">
        <v>5</v>
      </c>
      <c r="J294">
        <v>383</v>
      </c>
      <c r="K294">
        <v>25669</v>
      </c>
      <c r="L294" t="s">
        <v>18</v>
      </c>
      <c r="M294">
        <v>84359</v>
      </c>
      <c r="N294">
        <v>216.6</v>
      </c>
    </row>
    <row r="295" spans="1:14" x14ac:dyDescent="0.2">
      <c r="A295">
        <v>446</v>
      </c>
      <c r="B295" t="s">
        <v>41</v>
      </c>
      <c r="C295">
        <v>2007</v>
      </c>
      <c r="D295">
        <v>3</v>
      </c>
      <c r="E295">
        <v>110</v>
      </c>
      <c r="F295">
        <v>454.82</v>
      </c>
      <c r="G295">
        <v>534.5</v>
      </c>
      <c r="H295">
        <v>227.58</v>
      </c>
      <c r="I295">
        <v>5</v>
      </c>
      <c r="J295">
        <v>383</v>
      </c>
      <c r="K295">
        <v>25669</v>
      </c>
      <c r="L295" t="s">
        <v>18</v>
      </c>
      <c r="M295">
        <v>84359</v>
      </c>
      <c r="N295">
        <v>216.6</v>
      </c>
    </row>
    <row r="296" spans="1:14" x14ac:dyDescent="0.2">
      <c r="A296">
        <v>446</v>
      </c>
      <c r="B296" t="s">
        <v>41</v>
      </c>
      <c r="C296">
        <v>2007</v>
      </c>
      <c r="D296">
        <v>3</v>
      </c>
      <c r="E296">
        <v>74</v>
      </c>
      <c r="F296">
        <v>276.69</v>
      </c>
      <c r="G296">
        <v>325.12</v>
      </c>
      <c r="H296">
        <v>106.71</v>
      </c>
      <c r="I296">
        <v>5</v>
      </c>
      <c r="J296">
        <v>383</v>
      </c>
      <c r="K296">
        <v>25669</v>
      </c>
      <c r="L296" t="s">
        <v>18</v>
      </c>
      <c r="M296">
        <v>84359</v>
      </c>
      <c r="N296">
        <v>216.6</v>
      </c>
    </row>
    <row r="297" spans="1:14" x14ac:dyDescent="0.2">
      <c r="A297">
        <v>446</v>
      </c>
      <c r="B297" t="s">
        <v>41</v>
      </c>
      <c r="C297">
        <v>2007</v>
      </c>
      <c r="D297">
        <v>3</v>
      </c>
      <c r="E297">
        <v>116</v>
      </c>
      <c r="F297">
        <v>557.66999999999996</v>
      </c>
      <c r="G297">
        <v>655.29</v>
      </c>
      <c r="H297">
        <v>253.76</v>
      </c>
      <c r="I297">
        <v>5</v>
      </c>
      <c r="J297">
        <v>383</v>
      </c>
      <c r="K297">
        <v>25669</v>
      </c>
      <c r="L297" t="s">
        <v>18</v>
      </c>
      <c r="M297">
        <v>84359</v>
      </c>
      <c r="N297">
        <v>216.6</v>
      </c>
    </row>
    <row r="298" spans="1:14" x14ac:dyDescent="0.2">
      <c r="A298">
        <v>446</v>
      </c>
      <c r="B298" t="s">
        <v>41</v>
      </c>
      <c r="C298">
        <v>2007</v>
      </c>
      <c r="D298">
        <v>3</v>
      </c>
      <c r="E298">
        <v>259</v>
      </c>
      <c r="F298">
        <v>1153.9000000000001</v>
      </c>
      <c r="G298">
        <v>1355.96</v>
      </c>
      <c r="H298">
        <v>518.05999999999995</v>
      </c>
      <c r="I298">
        <v>5</v>
      </c>
      <c r="J298">
        <v>383</v>
      </c>
      <c r="K298">
        <v>25669</v>
      </c>
      <c r="L298" t="s">
        <v>18</v>
      </c>
      <c r="M298">
        <v>84359</v>
      </c>
      <c r="N298">
        <v>216.6</v>
      </c>
    </row>
    <row r="299" spans="1:14" x14ac:dyDescent="0.2">
      <c r="A299">
        <v>446</v>
      </c>
      <c r="B299" t="s">
        <v>41</v>
      </c>
      <c r="C299">
        <v>2007</v>
      </c>
      <c r="D299">
        <v>3</v>
      </c>
      <c r="E299">
        <v>275</v>
      </c>
      <c r="F299">
        <v>1180.03</v>
      </c>
      <c r="G299">
        <v>1386.74</v>
      </c>
      <c r="H299">
        <v>455.49</v>
      </c>
      <c r="I299">
        <v>5</v>
      </c>
      <c r="J299">
        <v>383</v>
      </c>
      <c r="K299">
        <v>25669</v>
      </c>
      <c r="L299" t="s">
        <v>18</v>
      </c>
      <c r="M299">
        <v>84359</v>
      </c>
      <c r="N299">
        <v>216.6</v>
      </c>
    </row>
    <row r="300" spans="1:14" x14ac:dyDescent="0.2">
      <c r="A300">
        <v>446</v>
      </c>
      <c r="B300" t="s">
        <v>41</v>
      </c>
      <c r="C300">
        <v>2007</v>
      </c>
      <c r="D300">
        <v>3</v>
      </c>
      <c r="E300">
        <v>178</v>
      </c>
      <c r="F300">
        <v>783.5</v>
      </c>
      <c r="G300">
        <v>920.67</v>
      </c>
      <c r="H300">
        <v>323.5</v>
      </c>
      <c r="I300">
        <v>5</v>
      </c>
      <c r="J300">
        <v>383</v>
      </c>
      <c r="K300">
        <v>25669</v>
      </c>
      <c r="L300" t="s">
        <v>18</v>
      </c>
      <c r="M300">
        <v>84359</v>
      </c>
      <c r="N300">
        <v>216.6</v>
      </c>
    </row>
    <row r="301" spans="1:14" x14ac:dyDescent="0.2">
      <c r="A301">
        <v>446</v>
      </c>
      <c r="B301" t="s">
        <v>41</v>
      </c>
      <c r="C301">
        <v>2007</v>
      </c>
      <c r="D301">
        <v>3</v>
      </c>
      <c r="E301">
        <v>154</v>
      </c>
      <c r="F301">
        <v>601.66999999999996</v>
      </c>
      <c r="G301">
        <v>706.97</v>
      </c>
      <c r="H301">
        <v>224.2</v>
      </c>
      <c r="I301">
        <v>5</v>
      </c>
      <c r="J301">
        <v>383</v>
      </c>
      <c r="K301">
        <v>25669</v>
      </c>
      <c r="L301" t="s">
        <v>18</v>
      </c>
      <c r="M301">
        <v>84359</v>
      </c>
      <c r="N301">
        <v>216.6</v>
      </c>
    </row>
    <row r="302" spans="1:14" x14ac:dyDescent="0.2">
      <c r="A302">
        <v>446</v>
      </c>
      <c r="B302" t="s">
        <v>41</v>
      </c>
      <c r="C302">
        <v>2007</v>
      </c>
      <c r="D302">
        <v>3</v>
      </c>
      <c r="E302">
        <v>553</v>
      </c>
      <c r="F302">
        <v>2185.83</v>
      </c>
      <c r="G302">
        <v>2568.4499999999998</v>
      </c>
      <c r="H302">
        <v>781.46</v>
      </c>
      <c r="I302">
        <v>5</v>
      </c>
      <c r="J302">
        <v>383</v>
      </c>
      <c r="K302">
        <v>25669</v>
      </c>
      <c r="L302" t="s">
        <v>18</v>
      </c>
      <c r="M302">
        <v>84359</v>
      </c>
      <c r="N302">
        <v>216.6</v>
      </c>
    </row>
    <row r="303" spans="1:14" x14ac:dyDescent="0.2">
      <c r="A303">
        <v>446</v>
      </c>
      <c r="B303" t="s">
        <v>41</v>
      </c>
      <c r="C303">
        <v>2007</v>
      </c>
      <c r="D303">
        <v>3</v>
      </c>
      <c r="E303">
        <v>607</v>
      </c>
      <c r="F303">
        <v>2455.12</v>
      </c>
      <c r="G303">
        <v>2884.92</v>
      </c>
      <c r="H303">
        <v>940.4</v>
      </c>
      <c r="I303">
        <v>5</v>
      </c>
      <c r="J303">
        <v>383</v>
      </c>
      <c r="K303">
        <v>25669</v>
      </c>
      <c r="L303" t="s">
        <v>18</v>
      </c>
      <c r="M303">
        <v>84359</v>
      </c>
      <c r="N303">
        <v>216.6</v>
      </c>
    </row>
    <row r="304" spans="1:14" x14ac:dyDescent="0.2">
      <c r="A304">
        <v>446</v>
      </c>
      <c r="B304" t="s">
        <v>41</v>
      </c>
      <c r="C304">
        <v>2007</v>
      </c>
      <c r="D304">
        <v>3</v>
      </c>
      <c r="E304">
        <v>329</v>
      </c>
      <c r="F304">
        <v>1338.7</v>
      </c>
      <c r="G304">
        <v>1573.06</v>
      </c>
      <c r="H304">
        <v>434.15</v>
      </c>
      <c r="I304">
        <v>5</v>
      </c>
      <c r="J304">
        <v>383</v>
      </c>
      <c r="K304">
        <v>25669</v>
      </c>
      <c r="L304" t="s">
        <v>18</v>
      </c>
      <c r="M304">
        <v>84359</v>
      </c>
      <c r="N304">
        <v>216.6</v>
      </c>
    </row>
    <row r="305" spans="1:14" x14ac:dyDescent="0.2">
      <c r="A305">
        <v>453</v>
      </c>
      <c r="B305" t="s">
        <v>41</v>
      </c>
      <c r="C305">
        <v>2007</v>
      </c>
      <c r="D305">
        <v>3</v>
      </c>
      <c r="E305">
        <v>77</v>
      </c>
      <c r="F305">
        <v>328.29</v>
      </c>
      <c r="G305">
        <v>385.78</v>
      </c>
      <c r="H305">
        <v>137.15</v>
      </c>
      <c r="I305">
        <v>6</v>
      </c>
      <c r="J305">
        <v>215</v>
      </c>
      <c r="K305">
        <v>15100</v>
      </c>
      <c r="L305" t="s">
        <v>18</v>
      </c>
      <c r="M305">
        <v>13880</v>
      </c>
      <c r="N305">
        <v>138.19999999999999</v>
      </c>
    </row>
    <row r="306" spans="1:14" x14ac:dyDescent="0.2">
      <c r="A306">
        <v>453</v>
      </c>
      <c r="B306" t="s">
        <v>41</v>
      </c>
      <c r="C306">
        <v>2007</v>
      </c>
      <c r="D306">
        <v>3</v>
      </c>
      <c r="E306">
        <v>95</v>
      </c>
      <c r="F306">
        <v>459.48</v>
      </c>
      <c r="G306">
        <v>539.91</v>
      </c>
      <c r="H306">
        <v>235</v>
      </c>
      <c r="I306">
        <v>6</v>
      </c>
      <c r="J306">
        <v>215</v>
      </c>
      <c r="K306">
        <v>15100</v>
      </c>
      <c r="L306" t="s">
        <v>18</v>
      </c>
      <c r="M306">
        <v>13880</v>
      </c>
      <c r="N306">
        <v>138.19999999999999</v>
      </c>
    </row>
    <row r="307" spans="1:14" x14ac:dyDescent="0.2">
      <c r="A307">
        <v>453</v>
      </c>
      <c r="B307" t="s">
        <v>41</v>
      </c>
      <c r="C307">
        <v>2007</v>
      </c>
      <c r="D307">
        <v>4</v>
      </c>
      <c r="E307">
        <v>215</v>
      </c>
      <c r="F307">
        <v>946.59</v>
      </c>
      <c r="G307">
        <v>1112.3599999999999</v>
      </c>
      <c r="H307">
        <v>488.46</v>
      </c>
      <c r="I307">
        <v>6</v>
      </c>
      <c r="J307">
        <v>215</v>
      </c>
      <c r="K307">
        <v>15100</v>
      </c>
      <c r="L307" t="s">
        <v>18</v>
      </c>
      <c r="M307">
        <v>13880</v>
      </c>
      <c r="N307">
        <v>138.19999999999999</v>
      </c>
    </row>
    <row r="308" spans="1:14" x14ac:dyDescent="0.2">
      <c r="A308">
        <v>453</v>
      </c>
      <c r="B308" t="s">
        <v>41</v>
      </c>
      <c r="C308">
        <v>2007</v>
      </c>
      <c r="D308">
        <v>4</v>
      </c>
      <c r="E308">
        <v>401</v>
      </c>
      <c r="F308">
        <v>1677.75</v>
      </c>
      <c r="G308">
        <v>1971.53</v>
      </c>
      <c r="H308">
        <v>683.12</v>
      </c>
      <c r="I308">
        <v>6</v>
      </c>
      <c r="J308">
        <v>215</v>
      </c>
      <c r="K308">
        <v>15100</v>
      </c>
      <c r="L308" t="s">
        <v>18</v>
      </c>
      <c r="M308">
        <v>13880</v>
      </c>
      <c r="N308">
        <v>138.19999999999999</v>
      </c>
    </row>
    <row r="309" spans="1:14" x14ac:dyDescent="0.2">
      <c r="A309">
        <v>453</v>
      </c>
      <c r="B309" t="s">
        <v>41</v>
      </c>
      <c r="C309">
        <v>2007</v>
      </c>
      <c r="D309">
        <v>4</v>
      </c>
      <c r="E309">
        <v>222</v>
      </c>
      <c r="F309">
        <v>934.15</v>
      </c>
      <c r="G309">
        <v>1097.67</v>
      </c>
      <c r="H309">
        <v>339.22</v>
      </c>
      <c r="I309">
        <v>6</v>
      </c>
      <c r="J309">
        <v>215</v>
      </c>
      <c r="K309">
        <v>15100</v>
      </c>
      <c r="L309" t="s">
        <v>18</v>
      </c>
      <c r="M309">
        <v>13880</v>
      </c>
      <c r="N309">
        <v>138.19999999999999</v>
      </c>
    </row>
    <row r="310" spans="1:14" x14ac:dyDescent="0.2">
      <c r="A310">
        <v>459</v>
      </c>
      <c r="B310" t="s">
        <v>41</v>
      </c>
      <c r="C310">
        <v>2007</v>
      </c>
      <c r="D310">
        <v>4</v>
      </c>
      <c r="E310">
        <v>95</v>
      </c>
      <c r="F310">
        <v>437.44</v>
      </c>
      <c r="G310">
        <v>513.99</v>
      </c>
      <c r="H310">
        <v>244.19</v>
      </c>
      <c r="I310">
        <v>17</v>
      </c>
      <c r="J310">
        <v>1102</v>
      </c>
      <c r="K310">
        <v>37854</v>
      </c>
      <c r="L310" t="s">
        <v>18</v>
      </c>
      <c r="M310">
        <v>80864</v>
      </c>
      <c r="N310">
        <v>574.20000000000005</v>
      </c>
    </row>
    <row r="311" spans="1:14" x14ac:dyDescent="0.2">
      <c r="A311">
        <v>459</v>
      </c>
      <c r="B311" t="s">
        <v>41</v>
      </c>
      <c r="C311">
        <v>2007</v>
      </c>
      <c r="D311">
        <v>4</v>
      </c>
      <c r="E311">
        <v>102</v>
      </c>
      <c r="F311">
        <v>462.76</v>
      </c>
      <c r="G311">
        <v>543.74</v>
      </c>
      <c r="H311">
        <v>254.94</v>
      </c>
      <c r="I311">
        <v>17</v>
      </c>
      <c r="J311">
        <v>1102</v>
      </c>
      <c r="K311">
        <v>37854</v>
      </c>
      <c r="L311" t="s">
        <v>18</v>
      </c>
      <c r="M311">
        <v>80864</v>
      </c>
      <c r="N311">
        <v>574.20000000000005</v>
      </c>
    </row>
    <row r="312" spans="1:14" x14ac:dyDescent="0.2">
      <c r="A312">
        <v>459</v>
      </c>
      <c r="B312" t="s">
        <v>41</v>
      </c>
      <c r="C312">
        <v>2007</v>
      </c>
      <c r="D312">
        <v>4</v>
      </c>
      <c r="E312">
        <v>120</v>
      </c>
      <c r="F312">
        <v>518.34</v>
      </c>
      <c r="G312">
        <v>609.05999999999995</v>
      </c>
      <c r="H312">
        <v>211.26</v>
      </c>
      <c r="I312">
        <v>17</v>
      </c>
      <c r="J312">
        <v>1102</v>
      </c>
      <c r="K312">
        <v>37854</v>
      </c>
      <c r="L312" t="s">
        <v>18</v>
      </c>
      <c r="M312">
        <v>80864</v>
      </c>
      <c r="N312">
        <v>574.20000000000005</v>
      </c>
    </row>
    <row r="313" spans="1:14" x14ac:dyDescent="0.2">
      <c r="A313">
        <v>459</v>
      </c>
      <c r="B313" t="s">
        <v>41</v>
      </c>
      <c r="C313">
        <v>2007</v>
      </c>
      <c r="D313">
        <v>4</v>
      </c>
      <c r="E313">
        <v>143</v>
      </c>
      <c r="F313">
        <v>660.63</v>
      </c>
      <c r="G313">
        <v>776.29</v>
      </c>
      <c r="H313">
        <v>274.54000000000002</v>
      </c>
      <c r="I313">
        <v>17</v>
      </c>
      <c r="J313">
        <v>1102</v>
      </c>
      <c r="K313">
        <v>37854</v>
      </c>
      <c r="L313" t="s">
        <v>18</v>
      </c>
      <c r="M313">
        <v>80864</v>
      </c>
      <c r="N313">
        <v>574.20000000000005</v>
      </c>
    </row>
    <row r="314" spans="1:14" x14ac:dyDescent="0.2">
      <c r="A314">
        <v>459</v>
      </c>
      <c r="B314" t="s">
        <v>41</v>
      </c>
      <c r="C314">
        <v>2007</v>
      </c>
      <c r="D314">
        <v>4</v>
      </c>
      <c r="E314">
        <v>333</v>
      </c>
      <c r="F314">
        <v>1439.71</v>
      </c>
      <c r="G314">
        <v>1691.77</v>
      </c>
      <c r="H314">
        <v>562.99</v>
      </c>
      <c r="I314">
        <v>17</v>
      </c>
      <c r="J314">
        <v>1102</v>
      </c>
      <c r="K314">
        <v>37854</v>
      </c>
      <c r="L314" t="s">
        <v>18</v>
      </c>
      <c r="M314">
        <v>80864</v>
      </c>
      <c r="N314">
        <v>574.20000000000005</v>
      </c>
    </row>
    <row r="315" spans="1:14" x14ac:dyDescent="0.2">
      <c r="A315">
        <v>459</v>
      </c>
      <c r="B315" t="s">
        <v>41</v>
      </c>
      <c r="C315">
        <v>2007</v>
      </c>
      <c r="D315">
        <v>4</v>
      </c>
      <c r="E315">
        <v>385</v>
      </c>
      <c r="F315">
        <v>1689.02</v>
      </c>
      <c r="G315">
        <v>1984.63</v>
      </c>
      <c r="H315">
        <v>733.43</v>
      </c>
      <c r="I315">
        <v>17</v>
      </c>
      <c r="J315">
        <v>1102</v>
      </c>
      <c r="K315">
        <v>37854</v>
      </c>
      <c r="L315" t="s">
        <v>18</v>
      </c>
      <c r="M315">
        <v>80864</v>
      </c>
      <c r="N315">
        <v>574.20000000000005</v>
      </c>
    </row>
    <row r="316" spans="1:14" x14ac:dyDescent="0.2">
      <c r="A316">
        <v>459</v>
      </c>
      <c r="B316" t="s">
        <v>41</v>
      </c>
      <c r="C316">
        <v>2007</v>
      </c>
      <c r="D316">
        <v>4</v>
      </c>
      <c r="E316">
        <v>210</v>
      </c>
      <c r="F316">
        <v>920.98</v>
      </c>
      <c r="G316">
        <v>1082.25</v>
      </c>
      <c r="H316">
        <v>421.51</v>
      </c>
      <c r="I316">
        <v>17</v>
      </c>
      <c r="J316">
        <v>1102</v>
      </c>
      <c r="K316">
        <v>37854</v>
      </c>
      <c r="L316" t="s">
        <v>18</v>
      </c>
      <c r="M316">
        <v>80864</v>
      </c>
      <c r="N316">
        <v>574.20000000000005</v>
      </c>
    </row>
    <row r="317" spans="1:14" x14ac:dyDescent="0.2">
      <c r="A317">
        <v>459</v>
      </c>
      <c r="B317" t="s">
        <v>41</v>
      </c>
      <c r="C317">
        <v>2007</v>
      </c>
      <c r="D317">
        <v>4</v>
      </c>
      <c r="E317">
        <v>270</v>
      </c>
      <c r="F317">
        <v>1102.53</v>
      </c>
      <c r="G317">
        <v>1295.5</v>
      </c>
      <c r="H317">
        <v>491.39</v>
      </c>
      <c r="I317">
        <v>17</v>
      </c>
      <c r="J317">
        <v>1102</v>
      </c>
      <c r="K317">
        <v>37854</v>
      </c>
      <c r="L317" t="s">
        <v>18</v>
      </c>
      <c r="M317">
        <v>80864</v>
      </c>
      <c r="N317">
        <v>574.20000000000005</v>
      </c>
    </row>
    <row r="318" spans="1:14" x14ac:dyDescent="0.2">
      <c r="A318">
        <v>459</v>
      </c>
      <c r="B318" t="s">
        <v>41</v>
      </c>
      <c r="C318">
        <v>2007</v>
      </c>
      <c r="D318">
        <v>4</v>
      </c>
      <c r="E318">
        <v>431</v>
      </c>
      <c r="F318">
        <v>1758.9</v>
      </c>
      <c r="G318">
        <v>2066.88</v>
      </c>
      <c r="H318">
        <v>870.07</v>
      </c>
      <c r="I318">
        <v>17</v>
      </c>
      <c r="J318">
        <v>1102</v>
      </c>
      <c r="K318">
        <v>37854</v>
      </c>
      <c r="L318" t="s">
        <v>18</v>
      </c>
      <c r="M318">
        <v>80864</v>
      </c>
      <c r="N318">
        <v>574.20000000000005</v>
      </c>
    </row>
    <row r="319" spans="1:14" x14ac:dyDescent="0.2">
      <c r="A319">
        <v>459</v>
      </c>
      <c r="B319" t="s">
        <v>41</v>
      </c>
      <c r="C319">
        <v>2007</v>
      </c>
      <c r="D319">
        <v>4</v>
      </c>
      <c r="E319">
        <v>757</v>
      </c>
      <c r="F319">
        <v>3094.8</v>
      </c>
      <c r="G319">
        <v>3636.68</v>
      </c>
      <c r="H319">
        <v>1249.21</v>
      </c>
      <c r="I319">
        <v>17</v>
      </c>
      <c r="J319">
        <v>1102</v>
      </c>
      <c r="K319">
        <v>37854</v>
      </c>
      <c r="L319" t="s">
        <v>18</v>
      </c>
      <c r="M319">
        <v>80864</v>
      </c>
      <c r="N319">
        <v>574.20000000000005</v>
      </c>
    </row>
    <row r="320" spans="1:14" x14ac:dyDescent="0.2">
      <c r="A320">
        <v>459</v>
      </c>
      <c r="B320" t="s">
        <v>41</v>
      </c>
      <c r="C320">
        <v>2007</v>
      </c>
      <c r="D320">
        <v>4</v>
      </c>
      <c r="E320">
        <v>388</v>
      </c>
      <c r="F320">
        <v>1537.77</v>
      </c>
      <c r="G320">
        <v>1806.96</v>
      </c>
      <c r="H320">
        <v>695.79</v>
      </c>
      <c r="I320">
        <v>17</v>
      </c>
      <c r="J320">
        <v>1102</v>
      </c>
      <c r="K320">
        <v>37854</v>
      </c>
      <c r="L320" t="s">
        <v>18</v>
      </c>
      <c r="M320">
        <v>80864</v>
      </c>
      <c r="N320">
        <v>574.20000000000005</v>
      </c>
    </row>
    <row r="321" spans="1:14" x14ac:dyDescent="0.2">
      <c r="A321">
        <v>460</v>
      </c>
      <c r="B321" t="s">
        <v>41</v>
      </c>
      <c r="C321">
        <v>2007</v>
      </c>
      <c r="D321">
        <v>4</v>
      </c>
      <c r="E321">
        <v>21</v>
      </c>
      <c r="F321">
        <v>74.77</v>
      </c>
      <c r="G321">
        <v>87.89</v>
      </c>
      <c r="H321">
        <v>18.39</v>
      </c>
      <c r="I321">
        <v>4</v>
      </c>
      <c r="J321">
        <v>249</v>
      </c>
      <c r="K321">
        <v>10704</v>
      </c>
      <c r="L321" t="s">
        <v>17</v>
      </c>
      <c r="M321">
        <v>66265</v>
      </c>
      <c r="N321">
        <v>162.5</v>
      </c>
    </row>
    <row r="322" spans="1:14" x14ac:dyDescent="0.2">
      <c r="A322">
        <v>460</v>
      </c>
      <c r="B322" t="s">
        <v>41</v>
      </c>
      <c r="C322">
        <v>2007</v>
      </c>
      <c r="D322">
        <v>4</v>
      </c>
      <c r="E322">
        <v>42</v>
      </c>
      <c r="F322">
        <v>204.33</v>
      </c>
      <c r="G322">
        <v>240.1</v>
      </c>
      <c r="H322">
        <v>94.05</v>
      </c>
      <c r="I322">
        <v>4</v>
      </c>
      <c r="J322">
        <v>249</v>
      </c>
      <c r="K322">
        <v>10704</v>
      </c>
      <c r="L322" t="s">
        <v>17</v>
      </c>
      <c r="M322">
        <v>66265</v>
      </c>
      <c r="N322">
        <v>162.5</v>
      </c>
    </row>
    <row r="323" spans="1:14" x14ac:dyDescent="0.2">
      <c r="A323">
        <v>460</v>
      </c>
      <c r="B323" t="s">
        <v>41</v>
      </c>
      <c r="C323">
        <v>2007</v>
      </c>
      <c r="D323">
        <v>4</v>
      </c>
      <c r="E323">
        <v>30</v>
      </c>
      <c r="F323">
        <v>156.47999999999999</v>
      </c>
      <c r="G323">
        <v>183.88</v>
      </c>
      <c r="H323">
        <v>64.27</v>
      </c>
      <c r="I323">
        <v>4</v>
      </c>
      <c r="J323">
        <v>249</v>
      </c>
      <c r="K323">
        <v>10704</v>
      </c>
      <c r="L323" t="s">
        <v>17</v>
      </c>
      <c r="M323">
        <v>66265</v>
      </c>
      <c r="N323">
        <v>162.5</v>
      </c>
    </row>
    <row r="324" spans="1:14" x14ac:dyDescent="0.2">
      <c r="A324">
        <v>460</v>
      </c>
      <c r="B324" t="s">
        <v>41</v>
      </c>
      <c r="C324">
        <v>2007</v>
      </c>
      <c r="D324">
        <v>4</v>
      </c>
      <c r="E324">
        <v>34</v>
      </c>
      <c r="F324">
        <v>158.72999999999999</v>
      </c>
      <c r="G324">
        <v>186.51</v>
      </c>
      <c r="H324">
        <v>79.739999999999995</v>
      </c>
      <c r="I324">
        <v>4</v>
      </c>
      <c r="J324">
        <v>249</v>
      </c>
      <c r="K324">
        <v>10704</v>
      </c>
      <c r="L324" t="s">
        <v>17</v>
      </c>
      <c r="M324">
        <v>66265</v>
      </c>
      <c r="N324">
        <v>162.5</v>
      </c>
    </row>
    <row r="325" spans="1:14" x14ac:dyDescent="0.2">
      <c r="A325">
        <v>460</v>
      </c>
      <c r="B325" t="s">
        <v>41</v>
      </c>
      <c r="C325">
        <v>2007</v>
      </c>
      <c r="D325">
        <v>4</v>
      </c>
      <c r="E325">
        <v>57</v>
      </c>
      <c r="F325">
        <v>236.26</v>
      </c>
      <c r="G325">
        <v>277.62</v>
      </c>
      <c r="H325">
        <v>89.25</v>
      </c>
      <c r="I325">
        <v>4</v>
      </c>
      <c r="J325">
        <v>249</v>
      </c>
      <c r="K325">
        <v>10704</v>
      </c>
      <c r="L325" t="s">
        <v>17</v>
      </c>
      <c r="M325">
        <v>66265</v>
      </c>
      <c r="N325">
        <v>162.5</v>
      </c>
    </row>
    <row r="326" spans="1:14" x14ac:dyDescent="0.2">
      <c r="A326">
        <v>460</v>
      </c>
      <c r="B326" t="s">
        <v>41</v>
      </c>
      <c r="C326">
        <v>2007</v>
      </c>
      <c r="D326">
        <v>4</v>
      </c>
      <c r="E326">
        <v>67</v>
      </c>
      <c r="F326">
        <v>278.39</v>
      </c>
      <c r="G326">
        <v>327.12</v>
      </c>
      <c r="H326">
        <v>124.21</v>
      </c>
      <c r="I326">
        <v>4</v>
      </c>
      <c r="J326">
        <v>249</v>
      </c>
      <c r="K326">
        <v>10704</v>
      </c>
      <c r="L326" t="s">
        <v>17</v>
      </c>
      <c r="M326">
        <v>66265</v>
      </c>
      <c r="N326">
        <v>162.5</v>
      </c>
    </row>
    <row r="327" spans="1:14" x14ac:dyDescent="0.2">
      <c r="A327">
        <v>460</v>
      </c>
      <c r="B327" t="s">
        <v>41</v>
      </c>
      <c r="C327">
        <v>2007</v>
      </c>
      <c r="D327">
        <v>4</v>
      </c>
      <c r="E327">
        <v>46</v>
      </c>
      <c r="F327">
        <v>162.97999999999999</v>
      </c>
      <c r="G327">
        <v>191.51</v>
      </c>
      <c r="H327">
        <v>57.52</v>
      </c>
      <c r="I327">
        <v>4</v>
      </c>
      <c r="J327">
        <v>249</v>
      </c>
      <c r="K327">
        <v>10704</v>
      </c>
      <c r="L327" t="s">
        <v>17</v>
      </c>
      <c r="M327">
        <v>66265</v>
      </c>
      <c r="N327">
        <v>162.5</v>
      </c>
    </row>
    <row r="328" spans="1:14" x14ac:dyDescent="0.2">
      <c r="A328">
        <v>460</v>
      </c>
      <c r="B328" t="s">
        <v>41</v>
      </c>
      <c r="C328">
        <v>2007</v>
      </c>
      <c r="D328">
        <v>4</v>
      </c>
      <c r="E328">
        <v>53</v>
      </c>
      <c r="F328">
        <v>221.41</v>
      </c>
      <c r="G328">
        <v>260.2</v>
      </c>
      <c r="H328">
        <v>80.44</v>
      </c>
      <c r="I328">
        <v>4</v>
      </c>
      <c r="J328">
        <v>249</v>
      </c>
      <c r="K328">
        <v>10704</v>
      </c>
      <c r="L328" t="s">
        <v>17</v>
      </c>
      <c r="M328">
        <v>66265</v>
      </c>
      <c r="N328">
        <v>162.5</v>
      </c>
    </row>
    <row r="329" spans="1:14" x14ac:dyDescent="0.2">
      <c r="A329">
        <v>460</v>
      </c>
      <c r="B329" t="s">
        <v>41</v>
      </c>
      <c r="C329">
        <v>2007</v>
      </c>
      <c r="D329">
        <v>4</v>
      </c>
      <c r="E329">
        <v>121</v>
      </c>
      <c r="F329">
        <v>447.85</v>
      </c>
      <c r="G329">
        <v>526.24</v>
      </c>
      <c r="H329">
        <v>248.06</v>
      </c>
      <c r="I329">
        <v>4</v>
      </c>
      <c r="J329">
        <v>249</v>
      </c>
      <c r="K329">
        <v>10704</v>
      </c>
      <c r="L329" t="s">
        <v>17</v>
      </c>
      <c r="M329">
        <v>66265</v>
      </c>
      <c r="N329">
        <v>162.5</v>
      </c>
    </row>
    <row r="330" spans="1:14" x14ac:dyDescent="0.2">
      <c r="A330">
        <v>460</v>
      </c>
      <c r="B330" t="s">
        <v>41</v>
      </c>
      <c r="C330">
        <v>2007</v>
      </c>
      <c r="D330">
        <v>4</v>
      </c>
      <c r="E330">
        <v>292</v>
      </c>
      <c r="F330">
        <v>1067.0899999999999</v>
      </c>
      <c r="G330">
        <v>1253.9100000000001</v>
      </c>
      <c r="H330">
        <v>432.27</v>
      </c>
      <c r="I330">
        <v>4</v>
      </c>
      <c r="J330">
        <v>249</v>
      </c>
      <c r="K330">
        <v>10704</v>
      </c>
      <c r="L330" t="s">
        <v>17</v>
      </c>
      <c r="M330">
        <v>66265</v>
      </c>
      <c r="N330">
        <v>162.5</v>
      </c>
    </row>
    <row r="331" spans="1:14" x14ac:dyDescent="0.2">
      <c r="A331">
        <v>460</v>
      </c>
      <c r="B331" t="s">
        <v>41</v>
      </c>
      <c r="C331">
        <v>2007</v>
      </c>
      <c r="D331">
        <v>4</v>
      </c>
      <c r="E331">
        <v>158</v>
      </c>
      <c r="F331">
        <v>632.46</v>
      </c>
      <c r="G331">
        <v>743.15</v>
      </c>
      <c r="H331">
        <v>197.04</v>
      </c>
      <c r="I331">
        <v>4</v>
      </c>
      <c r="J331">
        <v>249</v>
      </c>
      <c r="K331">
        <v>10704</v>
      </c>
      <c r="L331" t="s">
        <v>17</v>
      </c>
      <c r="M331">
        <v>66265</v>
      </c>
      <c r="N331">
        <v>162.5</v>
      </c>
    </row>
    <row r="332" spans="1:14" x14ac:dyDescent="0.2">
      <c r="A332">
        <v>460</v>
      </c>
      <c r="B332" t="s">
        <v>41</v>
      </c>
      <c r="C332">
        <v>2007</v>
      </c>
      <c r="D332">
        <v>4</v>
      </c>
      <c r="E332">
        <v>99</v>
      </c>
      <c r="F332">
        <v>376.51</v>
      </c>
      <c r="G332">
        <v>442.39</v>
      </c>
      <c r="H332">
        <v>168.34</v>
      </c>
      <c r="I332">
        <v>4</v>
      </c>
      <c r="J332">
        <v>249</v>
      </c>
      <c r="K332">
        <v>10704</v>
      </c>
      <c r="L332" t="s">
        <v>17</v>
      </c>
      <c r="M332">
        <v>66265</v>
      </c>
      <c r="N332">
        <v>162.5</v>
      </c>
    </row>
    <row r="333" spans="1:14" x14ac:dyDescent="0.2">
      <c r="A333">
        <v>506</v>
      </c>
      <c r="B333" t="s">
        <v>41</v>
      </c>
      <c r="C333">
        <v>2007</v>
      </c>
      <c r="D333">
        <v>4</v>
      </c>
      <c r="E333">
        <v>60</v>
      </c>
      <c r="F333">
        <v>245.5</v>
      </c>
      <c r="G333">
        <v>288.48</v>
      </c>
      <c r="H333">
        <v>125.34</v>
      </c>
      <c r="I333">
        <v>8</v>
      </c>
      <c r="J333">
        <v>627</v>
      </c>
      <c r="K333">
        <v>23434</v>
      </c>
      <c r="L333" t="s">
        <v>18</v>
      </c>
      <c r="M333">
        <v>97245</v>
      </c>
      <c r="N333">
        <v>384.2</v>
      </c>
    </row>
    <row r="334" spans="1:14" x14ac:dyDescent="0.2">
      <c r="A334">
        <v>506</v>
      </c>
      <c r="B334" t="s">
        <v>41</v>
      </c>
      <c r="C334">
        <v>2007</v>
      </c>
      <c r="D334">
        <v>4</v>
      </c>
      <c r="E334">
        <v>110</v>
      </c>
      <c r="F334">
        <v>413.81</v>
      </c>
      <c r="G334">
        <v>486.19</v>
      </c>
      <c r="H334">
        <v>214.72</v>
      </c>
      <c r="I334">
        <v>8</v>
      </c>
      <c r="J334">
        <v>627</v>
      </c>
      <c r="K334">
        <v>23434</v>
      </c>
      <c r="L334" t="s">
        <v>18</v>
      </c>
      <c r="M334">
        <v>97245</v>
      </c>
      <c r="N334">
        <v>384.2</v>
      </c>
    </row>
    <row r="335" spans="1:14" x14ac:dyDescent="0.2">
      <c r="A335">
        <v>506</v>
      </c>
      <c r="B335" t="s">
        <v>41</v>
      </c>
      <c r="C335">
        <v>2007</v>
      </c>
      <c r="D335">
        <v>4</v>
      </c>
      <c r="E335">
        <v>91</v>
      </c>
      <c r="F335">
        <v>333.23</v>
      </c>
      <c r="G335">
        <v>391.61</v>
      </c>
      <c r="H335">
        <v>153.78</v>
      </c>
      <c r="I335">
        <v>8</v>
      </c>
      <c r="J335">
        <v>627</v>
      </c>
      <c r="K335">
        <v>23434</v>
      </c>
      <c r="L335" t="s">
        <v>18</v>
      </c>
      <c r="M335">
        <v>97245</v>
      </c>
      <c r="N335">
        <v>384.2</v>
      </c>
    </row>
    <row r="336" spans="1:14" x14ac:dyDescent="0.2">
      <c r="A336">
        <v>506</v>
      </c>
      <c r="B336" t="s">
        <v>41</v>
      </c>
      <c r="C336">
        <v>2007</v>
      </c>
      <c r="D336">
        <v>4</v>
      </c>
      <c r="E336">
        <v>135</v>
      </c>
      <c r="F336">
        <v>557.95000000000005</v>
      </c>
      <c r="G336">
        <v>655.62</v>
      </c>
      <c r="H336">
        <v>274.39999999999998</v>
      </c>
      <c r="I336">
        <v>8</v>
      </c>
      <c r="J336">
        <v>627</v>
      </c>
      <c r="K336">
        <v>23434</v>
      </c>
      <c r="L336" t="s">
        <v>18</v>
      </c>
      <c r="M336">
        <v>97245</v>
      </c>
      <c r="N336">
        <v>384.2</v>
      </c>
    </row>
    <row r="337" spans="1:14" x14ac:dyDescent="0.2">
      <c r="A337">
        <v>506</v>
      </c>
      <c r="B337" t="s">
        <v>41</v>
      </c>
      <c r="C337">
        <v>2007</v>
      </c>
      <c r="D337">
        <v>4</v>
      </c>
      <c r="E337">
        <v>243</v>
      </c>
      <c r="F337">
        <v>978.75</v>
      </c>
      <c r="G337">
        <v>1150.1199999999999</v>
      </c>
      <c r="H337">
        <v>440.76</v>
      </c>
      <c r="I337">
        <v>8</v>
      </c>
      <c r="J337">
        <v>627</v>
      </c>
      <c r="K337">
        <v>23434</v>
      </c>
      <c r="L337" t="s">
        <v>18</v>
      </c>
      <c r="M337">
        <v>97245</v>
      </c>
      <c r="N337">
        <v>384.2</v>
      </c>
    </row>
    <row r="338" spans="1:14" x14ac:dyDescent="0.2">
      <c r="A338">
        <v>506</v>
      </c>
      <c r="B338" t="s">
        <v>41</v>
      </c>
      <c r="C338">
        <v>2007</v>
      </c>
      <c r="D338">
        <v>4</v>
      </c>
      <c r="E338">
        <v>276</v>
      </c>
      <c r="F338">
        <v>1145.2</v>
      </c>
      <c r="G338">
        <v>1345.67</v>
      </c>
      <c r="H338">
        <v>571.88</v>
      </c>
      <c r="I338">
        <v>8</v>
      </c>
      <c r="J338">
        <v>627</v>
      </c>
      <c r="K338">
        <v>23434</v>
      </c>
      <c r="L338" t="s">
        <v>18</v>
      </c>
      <c r="M338">
        <v>97245</v>
      </c>
      <c r="N338">
        <v>384.2</v>
      </c>
    </row>
    <row r="339" spans="1:14" x14ac:dyDescent="0.2">
      <c r="A339">
        <v>506</v>
      </c>
      <c r="B339" t="s">
        <v>41</v>
      </c>
      <c r="C339">
        <v>2007</v>
      </c>
      <c r="D339">
        <v>4</v>
      </c>
      <c r="E339">
        <v>162</v>
      </c>
      <c r="F339">
        <v>611.71</v>
      </c>
      <c r="G339">
        <v>718.83</v>
      </c>
      <c r="H339">
        <v>310.95</v>
      </c>
      <c r="I339">
        <v>8</v>
      </c>
      <c r="J339">
        <v>627</v>
      </c>
      <c r="K339">
        <v>23434</v>
      </c>
      <c r="L339" t="s">
        <v>18</v>
      </c>
      <c r="M339">
        <v>97245</v>
      </c>
      <c r="N339">
        <v>384.2</v>
      </c>
    </row>
    <row r="340" spans="1:14" x14ac:dyDescent="0.2">
      <c r="A340">
        <v>506</v>
      </c>
      <c r="B340" t="s">
        <v>41</v>
      </c>
      <c r="C340">
        <v>2007</v>
      </c>
      <c r="D340">
        <v>4</v>
      </c>
      <c r="E340">
        <v>199</v>
      </c>
      <c r="F340">
        <v>771.52</v>
      </c>
      <c r="G340">
        <v>906.59</v>
      </c>
      <c r="H340">
        <v>339.05</v>
      </c>
      <c r="I340">
        <v>8</v>
      </c>
      <c r="J340">
        <v>627</v>
      </c>
      <c r="K340">
        <v>23434</v>
      </c>
      <c r="L340" t="s">
        <v>18</v>
      </c>
      <c r="M340">
        <v>97245</v>
      </c>
      <c r="N340">
        <v>384.2</v>
      </c>
    </row>
    <row r="341" spans="1:14" x14ac:dyDescent="0.2">
      <c r="A341">
        <v>506</v>
      </c>
      <c r="B341" t="s">
        <v>41</v>
      </c>
      <c r="C341">
        <v>2007</v>
      </c>
      <c r="D341">
        <v>4</v>
      </c>
      <c r="E341">
        <v>289</v>
      </c>
      <c r="F341">
        <v>1032.54</v>
      </c>
      <c r="G341">
        <v>1213.31</v>
      </c>
      <c r="H341">
        <v>419.99</v>
      </c>
      <c r="I341">
        <v>8</v>
      </c>
      <c r="J341">
        <v>627</v>
      </c>
      <c r="K341">
        <v>23434</v>
      </c>
      <c r="L341" t="s">
        <v>18</v>
      </c>
      <c r="M341">
        <v>97245</v>
      </c>
      <c r="N341">
        <v>384.2</v>
      </c>
    </row>
    <row r="342" spans="1:14" x14ac:dyDescent="0.2">
      <c r="A342">
        <v>506</v>
      </c>
      <c r="B342" t="s">
        <v>41</v>
      </c>
      <c r="C342">
        <v>2007</v>
      </c>
      <c r="D342">
        <v>4</v>
      </c>
      <c r="E342">
        <v>544</v>
      </c>
      <c r="F342">
        <v>1892.71</v>
      </c>
      <c r="G342">
        <v>2224.09</v>
      </c>
      <c r="H342">
        <v>783.93</v>
      </c>
      <c r="I342">
        <v>8</v>
      </c>
      <c r="J342">
        <v>627</v>
      </c>
      <c r="K342">
        <v>23434</v>
      </c>
      <c r="L342" t="s">
        <v>18</v>
      </c>
      <c r="M342">
        <v>97245</v>
      </c>
      <c r="N342">
        <v>384.2</v>
      </c>
    </row>
    <row r="343" spans="1:14" x14ac:dyDescent="0.2">
      <c r="A343">
        <v>506</v>
      </c>
      <c r="B343" t="s">
        <v>41</v>
      </c>
      <c r="C343">
        <v>2007</v>
      </c>
      <c r="D343">
        <v>4</v>
      </c>
      <c r="E343">
        <v>356</v>
      </c>
      <c r="F343">
        <v>1230.83</v>
      </c>
      <c r="G343">
        <v>1446.31</v>
      </c>
      <c r="H343">
        <v>519.19000000000005</v>
      </c>
      <c r="I343">
        <v>8</v>
      </c>
      <c r="J343">
        <v>627</v>
      </c>
      <c r="K343">
        <v>23434</v>
      </c>
      <c r="L343" t="s">
        <v>18</v>
      </c>
      <c r="M343">
        <v>97245</v>
      </c>
      <c r="N343">
        <v>384.2</v>
      </c>
    </row>
    <row r="344" spans="1:14" x14ac:dyDescent="0.2">
      <c r="A344">
        <v>506</v>
      </c>
      <c r="B344" t="s">
        <v>41</v>
      </c>
      <c r="C344">
        <v>2007</v>
      </c>
      <c r="D344">
        <v>4</v>
      </c>
      <c r="E344">
        <v>173</v>
      </c>
      <c r="F344">
        <v>634.94000000000005</v>
      </c>
      <c r="G344">
        <v>746.1</v>
      </c>
      <c r="H344">
        <v>186.41</v>
      </c>
      <c r="I344">
        <v>8</v>
      </c>
      <c r="J344">
        <v>627</v>
      </c>
      <c r="K344">
        <v>23434</v>
      </c>
      <c r="L344" t="s">
        <v>18</v>
      </c>
      <c r="M344">
        <v>97245</v>
      </c>
      <c r="N344">
        <v>384.2</v>
      </c>
    </row>
    <row r="345" spans="1:14" x14ac:dyDescent="0.2">
      <c r="A345">
        <v>519</v>
      </c>
      <c r="B345" t="s">
        <v>41</v>
      </c>
      <c r="C345">
        <v>2007</v>
      </c>
      <c r="D345">
        <v>4</v>
      </c>
      <c r="E345">
        <v>456</v>
      </c>
      <c r="F345">
        <v>1693.15</v>
      </c>
      <c r="G345">
        <v>1989.41</v>
      </c>
      <c r="H345">
        <v>812.1</v>
      </c>
      <c r="I345">
        <v>18</v>
      </c>
      <c r="J345">
        <v>2019</v>
      </c>
      <c r="K345">
        <v>78799</v>
      </c>
      <c r="L345" t="s">
        <v>18</v>
      </c>
      <c r="M345">
        <v>274493</v>
      </c>
      <c r="N345">
        <v>890.2</v>
      </c>
    </row>
    <row r="346" spans="1:14" x14ac:dyDescent="0.2">
      <c r="A346">
        <v>519</v>
      </c>
      <c r="B346" t="s">
        <v>41</v>
      </c>
      <c r="C346">
        <v>2007</v>
      </c>
      <c r="D346">
        <v>4</v>
      </c>
      <c r="E346">
        <v>404</v>
      </c>
      <c r="F346">
        <v>1515.23</v>
      </c>
      <c r="G346">
        <v>1780.49</v>
      </c>
      <c r="H346">
        <v>732.67</v>
      </c>
      <c r="I346">
        <v>18</v>
      </c>
      <c r="J346">
        <v>2019</v>
      </c>
      <c r="K346">
        <v>78799</v>
      </c>
      <c r="L346" t="s">
        <v>18</v>
      </c>
      <c r="M346">
        <v>274493</v>
      </c>
      <c r="N346">
        <v>890.2</v>
      </c>
    </row>
    <row r="347" spans="1:14" x14ac:dyDescent="0.2">
      <c r="A347">
        <v>519</v>
      </c>
      <c r="B347" t="s">
        <v>41</v>
      </c>
      <c r="C347">
        <v>2007</v>
      </c>
      <c r="D347">
        <v>4</v>
      </c>
      <c r="E347">
        <v>336</v>
      </c>
      <c r="F347">
        <v>1152.28</v>
      </c>
      <c r="G347">
        <v>1354</v>
      </c>
      <c r="H347">
        <v>568.39</v>
      </c>
      <c r="I347">
        <v>18</v>
      </c>
      <c r="J347">
        <v>2019</v>
      </c>
      <c r="K347">
        <v>78799</v>
      </c>
      <c r="L347" t="s">
        <v>18</v>
      </c>
      <c r="M347">
        <v>274493</v>
      </c>
      <c r="N347">
        <v>890.2</v>
      </c>
    </row>
    <row r="348" spans="1:14" x14ac:dyDescent="0.2">
      <c r="A348">
        <v>519</v>
      </c>
      <c r="B348" t="s">
        <v>41</v>
      </c>
      <c r="C348">
        <v>2007</v>
      </c>
      <c r="D348">
        <v>4</v>
      </c>
      <c r="E348">
        <v>655</v>
      </c>
      <c r="F348">
        <v>2266.4899999999998</v>
      </c>
      <c r="G348">
        <v>2663.13</v>
      </c>
      <c r="H348">
        <v>1025.32</v>
      </c>
      <c r="I348">
        <v>18</v>
      </c>
      <c r="J348">
        <v>2019</v>
      </c>
      <c r="K348">
        <v>78799</v>
      </c>
      <c r="L348" t="s">
        <v>18</v>
      </c>
      <c r="M348">
        <v>274493</v>
      </c>
      <c r="N348">
        <v>890.2</v>
      </c>
    </row>
    <row r="349" spans="1:14" x14ac:dyDescent="0.2">
      <c r="A349">
        <v>519</v>
      </c>
      <c r="B349" t="s">
        <v>41</v>
      </c>
      <c r="C349">
        <v>2007</v>
      </c>
      <c r="D349">
        <v>4</v>
      </c>
      <c r="E349">
        <v>963</v>
      </c>
      <c r="F349">
        <v>3467.45</v>
      </c>
      <c r="G349">
        <v>4074.5</v>
      </c>
      <c r="H349">
        <v>1238.25</v>
      </c>
      <c r="I349">
        <v>18</v>
      </c>
      <c r="J349">
        <v>2019</v>
      </c>
      <c r="K349">
        <v>78799</v>
      </c>
      <c r="L349" t="s">
        <v>18</v>
      </c>
      <c r="M349">
        <v>274493</v>
      </c>
      <c r="N349">
        <v>890.2</v>
      </c>
    </row>
    <row r="350" spans="1:14" x14ac:dyDescent="0.2">
      <c r="A350">
        <v>519</v>
      </c>
      <c r="B350" t="s">
        <v>41</v>
      </c>
      <c r="C350">
        <v>2007</v>
      </c>
      <c r="D350">
        <v>4</v>
      </c>
      <c r="E350">
        <v>918</v>
      </c>
      <c r="F350">
        <v>3110.17</v>
      </c>
      <c r="G350">
        <v>3654.68</v>
      </c>
      <c r="H350">
        <v>1273.93</v>
      </c>
      <c r="I350">
        <v>18</v>
      </c>
      <c r="J350">
        <v>2019</v>
      </c>
      <c r="K350">
        <v>78799</v>
      </c>
      <c r="L350" t="s">
        <v>18</v>
      </c>
      <c r="M350">
        <v>274493</v>
      </c>
      <c r="N350">
        <v>890.2</v>
      </c>
    </row>
    <row r="351" spans="1:14" x14ac:dyDescent="0.2">
      <c r="A351">
        <v>538</v>
      </c>
      <c r="B351" t="s">
        <v>41</v>
      </c>
      <c r="C351">
        <v>2007</v>
      </c>
      <c r="D351">
        <v>4</v>
      </c>
      <c r="E351">
        <v>259</v>
      </c>
      <c r="F351">
        <v>969.67</v>
      </c>
      <c r="G351">
        <v>1139.4000000000001</v>
      </c>
      <c r="H351">
        <v>388.61</v>
      </c>
      <c r="I351">
        <v>16</v>
      </c>
      <c r="J351">
        <v>1140</v>
      </c>
      <c r="K351">
        <v>47018</v>
      </c>
      <c r="L351" t="s">
        <v>18</v>
      </c>
      <c r="M351">
        <v>262555</v>
      </c>
      <c r="N351">
        <v>576.20000000000005</v>
      </c>
    </row>
    <row r="352" spans="1:14" x14ac:dyDescent="0.2">
      <c r="A352">
        <v>538</v>
      </c>
      <c r="B352" t="s">
        <v>41</v>
      </c>
      <c r="C352">
        <v>2007</v>
      </c>
      <c r="D352">
        <v>4</v>
      </c>
      <c r="E352">
        <v>183</v>
      </c>
      <c r="F352">
        <v>764.7</v>
      </c>
      <c r="G352">
        <v>898.62</v>
      </c>
      <c r="H352">
        <v>346.04</v>
      </c>
      <c r="I352">
        <v>16</v>
      </c>
      <c r="J352">
        <v>1140</v>
      </c>
      <c r="K352">
        <v>47018</v>
      </c>
      <c r="L352" t="s">
        <v>18</v>
      </c>
      <c r="M352">
        <v>262555</v>
      </c>
      <c r="N352">
        <v>576.20000000000005</v>
      </c>
    </row>
    <row r="353" spans="1:14" x14ac:dyDescent="0.2">
      <c r="A353">
        <v>538</v>
      </c>
      <c r="B353" t="s">
        <v>41</v>
      </c>
      <c r="C353">
        <v>2007</v>
      </c>
      <c r="D353">
        <v>4</v>
      </c>
      <c r="E353">
        <v>205</v>
      </c>
      <c r="F353">
        <v>783.25</v>
      </c>
      <c r="G353">
        <v>920.32</v>
      </c>
      <c r="H353">
        <v>320.39999999999998</v>
      </c>
      <c r="I353">
        <v>16</v>
      </c>
      <c r="J353">
        <v>1140</v>
      </c>
      <c r="K353">
        <v>47018</v>
      </c>
      <c r="L353" t="s">
        <v>18</v>
      </c>
      <c r="M353">
        <v>262555</v>
      </c>
      <c r="N353">
        <v>576.20000000000005</v>
      </c>
    </row>
    <row r="354" spans="1:14" x14ac:dyDescent="0.2">
      <c r="A354">
        <v>538</v>
      </c>
      <c r="B354" t="s">
        <v>41</v>
      </c>
      <c r="C354">
        <v>2007</v>
      </c>
      <c r="D354">
        <v>4</v>
      </c>
      <c r="E354">
        <v>302</v>
      </c>
      <c r="F354">
        <v>1305.7</v>
      </c>
      <c r="G354">
        <v>1534.28</v>
      </c>
      <c r="H354">
        <v>595.72</v>
      </c>
      <c r="I354">
        <v>16</v>
      </c>
      <c r="J354">
        <v>1140</v>
      </c>
      <c r="K354">
        <v>47018</v>
      </c>
      <c r="L354" t="s">
        <v>18</v>
      </c>
      <c r="M354">
        <v>262555</v>
      </c>
      <c r="N354">
        <v>576.20000000000005</v>
      </c>
    </row>
    <row r="355" spans="1:14" x14ac:dyDescent="0.2">
      <c r="A355">
        <v>538</v>
      </c>
      <c r="B355" t="s">
        <v>41</v>
      </c>
      <c r="C355">
        <v>2007</v>
      </c>
      <c r="D355">
        <v>4</v>
      </c>
      <c r="E355">
        <v>453</v>
      </c>
      <c r="F355">
        <v>1840.91</v>
      </c>
      <c r="G355">
        <v>2163.14</v>
      </c>
      <c r="H355">
        <v>803.99</v>
      </c>
      <c r="I355">
        <v>16</v>
      </c>
      <c r="J355">
        <v>1140</v>
      </c>
      <c r="K355">
        <v>47018</v>
      </c>
      <c r="L355" t="s">
        <v>18</v>
      </c>
      <c r="M355">
        <v>262555</v>
      </c>
      <c r="N355">
        <v>576.20000000000005</v>
      </c>
    </row>
    <row r="356" spans="1:14" x14ac:dyDescent="0.2">
      <c r="A356">
        <v>538</v>
      </c>
      <c r="B356" t="s">
        <v>41</v>
      </c>
      <c r="C356">
        <v>2007</v>
      </c>
      <c r="D356">
        <v>4</v>
      </c>
      <c r="E356">
        <v>531</v>
      </c>
      <c r="F356">
        <v>2105.0300000000002</v>
      </c>
      <c r="G356">
        <v>2473.4899999999998</v>
      </c>
      <c r="H356">
        <v>810.49</v>
      </c>
      <c r="I356">
        <v>16</v>
      </c>
      <c r="J356">
        <v>1140</v>
      </c>
      <c r="K356">
        <v>47018</v>
      </c>
      <c r="L356" t="s">
        <v>18</v>
      </c>
      <c r="M356">
        <v>262555</v>
      </c>
      <c r="N356">
        <v>576.20000000000005</v>
      </c>
    </row>
    <row r="357" spans="1:14" x14ac:dyDescent="0.2">
      <c r="A357">
        <v>538</v>
      </c>
      <c r="B357" t="s">
        <v>41</v>
      </c>
      <c r="C357">
        <v>2007</v>
      </c>
      <c r="D357">
        <v>4</v>
      </c>
      <c r="E357">
        <v>406</v>
      </c>
      <c r="F357">
        <v>1587.27</v>
      </c>
      <c r="G357">
        <v>1865.21</v>
      </c>
      <c r="H357">
        <v>600.98</v>
      </c>
      <c r="I357">
        <v>16</v>
      </c>
      <c r="J357">
        <v>1140</v>
      </c>
      <c r="K357">
        <v>47018</v>
      </c>
      <c r="L357" t="s">
        <v>18</v>
      </c>
      <c r="M357">
        <v>262555</v>
      </c>
      <c r="N357">
        <v>576.20000000000005</v>
      </c>
    </row>
    <row r="358" spans="1:14" x14ac:dyDescent="0.2">
      <c r="A358">
        <v>538</v>
      </c>
      <c r="B358" t="s">
        <v>41</v>
      </c>
      <c r="C358">
        <v>2007</v>
      </c>
      <c r="D358">
        <v>4</v>
      </c>
      <c r="E358">
        <v>548</v>
      </c>
      <c r="F358">
        <v>2111.69</v>
      </c>
      <c r="G358">
        <v>2481.34</v>
      </c>
      <c r="H358">
        <v>861.03</v>
      </c>
      <c r="I358">
        <v>16</v>
      </c>
      <c r="J358">
        <v>1140</v>
      </c>
      <c r="K358">
        <v>47018</v>
      </c>
      <c r="L358" t="s">
        <v>18</v>
      </c>
      <c r="M358">
        <v>262555</v>
      </c>
      <c r="N358">
        <v>576.20000000000005</v>
      </c>
    </row>
    <row r="359" spans="1:14" x14ac:dyDescent="0.2">
      <c r="A359">
        <v>538</v>
      </c>
      <c r="B359" t="s">
        <v>41</v>
      </c>
      <c r="C359">
        <v>2007</v>
      </c>
      <c r="D359">
        <v>4</v>
      </c>
      <c r="E359">
        <v>618</v>
      </c>
      <c r="F359">
        <v>2463.35</v>
      </c>
      <c r="G359">
        <v>2894.42</v>
      </c>
      <c r="H359">
        <v>754.22</v>
      </c>
      <c r="I359">
        <v>16</v>
      </c>
      <c r="J359">
        <v>1140</v>
      </c>
      <c r="K359">
        <v>47018</v>
      </c>
      <c r="L359" t="s">
        <v>18</v>
      </c>
      <c r="M359">
        <v>262555</v>
      </c>
      <c r="N359">
        <v>576.20000000000005</v>
      </c>
    </row>
    <row r="360" spans="1:14" x14ac:dyDescent="0.2">
      <c r="A360">
        <v>538</v>
      </c>
      <c r="B360" t="s">
        <v>41</v>
      </c>
      <c r="C360">
        <v>2007</v>
      </c>
      <c r="D360">
        <v>4</v>
      </c>
      <c r="E360">
        <v>530</v>
      </c>
      <c r="F360">
        <v>2026.08</v>
      </c>
      <c r="G360">
        <v>2380.8000000000002</v>
      </c>
      <c r="H360">
        <v>606.78</v>
      </c>
      <c r="I360">
        <v>16</v>
      </c>
      <c r="J360">
        <v>1140</v>
      </c>
      <c r="K360">
        <v>47018</v>
      </c>
      <c r="L360" t="s">
        <v>18</v>
      </c>
      <c r="M360">
        <v>262555</v>
      </c>
      <c r="N360">
        <v>576.20000000000005</v>
      </c>
    </row>
    <row r="361" spans="1:14" x14ac:dyDescent="0.2">
      <c r="A361">
        <v>541</v>
      </c>
      <c r="B361" t="s">
        <v>41</v>
      </c>
      <c r="C361">
        <v>2007</v>
      </c>
      <c r="D361">
        <v>4</v>
      </c>
      <c r="E361">
        <v>167</v>
      </c>
      <c r="F361">
        <v>681.1</v>
      </c>
      <c r="G361">
        <v>800.35</v>
      </c>
      <c r="H361">
        <v>309.39999999999998</v>
      </c>
      <c r="I361">
        <v>5</v>
      </c>
      <c r="J361">
        <v>259</v>
      </c>
      <c r="K361">
        <v>9850</v>
      </c>
      <c r="L361" t="s">
        <v>17</v>
      </c>
      <c r="M361">
        <v>45382</v>
      </c>
      <c r="N361">
        <v>158</v>
      </c>
    </row>
    <row r="362" spans="1:14" x14ac:dyDescent="0.2">
      <c r="A362">
        <v>541</v>
      </c>
      <c r="B362" t="s">
        <v>41</v>
      </c>
      <c r="C362">
        <v>2007</v>
      </c>
      <c r="D362">
        <v>4</v>
      </c>
      <c r="E362">
        <v>87</v>
      </c>
      <c r="F362">
        <v>313.18</v>
      </c>
      <c r="G362">
        <v>368.02</v>
      </c>
      <c r="H362">
        <v>134.04</v>
      </c>
      <c r="I362">
        <v>5</v>
      </c>
      <c r="J362">
        <v>259</v>
      </c>
      <c r="K362">
        <v>9850</v>
      </c>
      <c r="L362" t="s">
        <v>17</v>
      </c>
      <c r="M362">
        <v>45382</v>
      </c>
      <c r="N362">
        <v>158</v>
      </c>
    </row>
    <row r="363" spans="1:14" x14ac:dyDescent="0.2">
      <c r="A363">
        <v>541</v>
      </c>
      <c r="B363" t="s">
        <v>41</v>
      </c>
      <c r="C363">
        <v>2007</v>
      </c>
      <c r="D363">
        <v>4</v>
      </c>
      <c r="E363">
        <v>111</v>
      </c>
      <c r="F363">
        <v>419.15</v>
      </c>
      <c r="G363">
        <v>492.5</v>
      </c>
      <c r="H363">
        <v>158.16999999999999</v>
      </c>
      <c r="I363">
        <v>5</v>
      </c>
      <c r="J363">
        <v>259</v>
      </c>
      <c r="K363">
        <v>9850</v>
      </c>
      <c r="L363" t="s">
        <v>17</v>
      </c>
      <c r="M363">
        <v>45382</v>
      </c>
      <c r="N363">
        <v>158</v>
      </c>
    </row>
    <row r="364" spans="1:14" x14ac:dyDescent="0.2">
      <c r="A364">
        <v>541</v>
      </c>
      <c r="B364" t="s">
        <v>41</v>
      </c>
      <c r="C364">
        <v>2007</v>
      </c>
      <c r="D364">
        <v>4</v>
      </c>
      <c r="E364">
        <v>144</v>
      </c>
      <c r="F364">
        <v>543.45000000000005</v>
      </c>
      <c r="G364">
        <v>638.58000000000004</v>
      </c>
      <c r="H364">
        <v>226.82</v>
      </c>
      <c r="I364">
        <v>5</v>
      </c>
      <c r="J364">
        <v>259</v>
      </c>
      <c r="K364">
        <v>9850</v>
      </c>
      <c r="L364" t="s">
        <v>17</v>
      </c>
      <c r="M364">
        <v>45382</v>
      </c>
      <c r="N364">
        <v>158</v>
      </c>
    </row>
    <row r="365" spans="1:14" x14ac:dyDescent="0.2">
      <c r="A365">
        <v>541</v>
      </c>
      <c r="B365" t="s">
        <v>41</v>
      </c>
      <c r="C365">
        <v>2007</v>
      </c>
      <c r="D365">
        <v>4</v>
      </c>
      <c r="E365">
        <v>426</v>
      </c>
      <c r="F365">
        <v>1643.73</v>
      </c>
      <c r="G365">
        <v>1931.47</v>
      </c>
      <c r="H365">
        <v>663.14</v>
      </c>
      <c r="I365">
        <v>5</v>
      </c>
      <c r="J365">
        <v>259</v>
      </c>
      <c r="K365">
        <v>9850</v>
      </c>
      <c r="L365" t="s">
        <v>17</v>
      </c>
      <c r="M365">
        <v>45382</v>
      </c>
      <c r="N365">
        <v>158</v>
      </c>
    </row>
    <row r="366" spans="1:14" x14ac:dyDescent="0.2">
      <c r="A366">
        <v>541</v>
      </c>
      <c r="B366" t="s">
        <v>41</v>
      </c>
      <c r="C366">
        <v>2007</v>
      </c>
      <c r="D366">
        <v>4</v>
      </c>
      <c r="E366">
        <v>259</v>
      </c>
      <c r="F366">
        <v>961.73</v>
      </c>
      <c r="G366">
        <v>1130.03</v>
      </c>
      <c r="H366">
        <v>316.63</v>
      </c>
      <c r="I366">
        <v>5</v>
      </c>
      <c r="J366">
        <v>259</v>
      </c>
      <c r="K366">
        <v>9850</v>
      </c>
      <c r="L366" t="s">
        <v>17</v>
      </c>
      <c r="M366">
        <v>45382</v>
      </c>
      <c r="N366">
        <v>158</v>
      </c>
    </row>
    <row r="367" spans="1:14" x14ac:dyDescent="0.2">
      <c r="A367">
        <v>541</v>
      </c>
      <c r="B367" t="s">
        <v>41</v>
      </c>
      <c r="C367">
        <v>2007</v>
      </c>
      <c r="D367">
        <v>4</v>
      </c>
      <c r="E367">
        <v>108</v>
      </c>
      <c r="F367">
        <v>410.86</v>
      </c>
      <c r="G367">
        <v>482.76</v>
      </c>
      <c r="H367">
        <v>153.43</v>
      </c>
      <c r="I367">
        <v>5</v>
      </c>
      <c r="J367">
        <v>259</v>
      </c>
      <c r="K367">
        <v>9850</v>
      </c>
      <c r="L367" t="s">
        <v>17</v>
      </c>
      <c r="M367">
        <v>45382</v>
      </c>
      <c r="N367">
        <v>158</v>
      </c>
    </row>
    <row r="368" spans="1:14" x14ac:dyDescent="0.2">
      <c r="A368">
        <v>541</v>
      </c>
      <c r="B368" t="s">
        <v>41</v>
      </c>
      <c r="C368">
        <v>2007</v>
      </c>
      <c r="D368">
        <v>4</v>
      </c>
      <c r="E368">
        <v>57</v>
      </c>
      <c r="F368">
        <v>246.72</v>
      </c>
      <c r="G368">
        <v>289.89999999999998</v>
      </c>
      <c r="H368">
        <v>127.86</v>
      </c>
      <c r="I368">
        <v>5</v>
      </c>
      <c r="J368">
        <v>259</v>
      </c>
      <c r="K368">
        <v>9850</v>
      </c>
      <c r="L368" t="s">
        <v>17</v>
      </c>
      <c r="M368">
        <v>45382</v>
      </c>
      <c r="N368">
        <v>158</v>
      </c>
    </row>
    <row r="369" spans="1:14" x14ac:dyDescent="0.2">
      <c r="A369">
        <v>541</v>
      </c>
      <c r="B369" t="s">
        <v>41</v>
      </c>
      <c r="C369">
        <v>2007</v>
      </c>
      <c r="D369">
        <v>4</v>
      </c>
      <c r="E369">
        <v>55</v>
      </c>
      <c r="F369">
        <v>190.43</v>
      </c>
      <c r="G369">
        <v>223.78</v>
      </c>
      <c r="H369">
        <v>75.31</v>
      </c>
      <c r="I369">
        <v>5</v>
      </c>
      <c r="J369">
        <v>259</v>
      </c>
      <c r="K369">
        <v>9850</v>
      </c>
      <c r="L369" t="s">
        <v>17</v>
      </c>
      <c r="M369">
        <v>45382</v>
      </c>
      <c r="N369">
        <v>158</v>
      </c>
    </row>
    <row r="370" spans="1:14" x14ac:dyDescent="0.2">
      <c r="A370">
        <v>541</v>
      </c>
      <c r="B370" t="s">
        <v>41</v>
      </c>
      <c r="C370">
        <v>2007</v>
      </c>
      <c r="D370">
        <v>4</v>
      </c>
      <c r="E370">
        <v>63</v>
      </c>
      <c r="F370">
        <v>252.75</v>
      </c>
      <c r="G370">
        <v>297</v>
      </c>
      <c r="H370">
        <v>114.95</v>
      </c>
      <c r="I370">
        <v>5</v>
      </c>
      <c r="J370">
        <v>259</v>
      </c>
      <c r="K370">
        <v>9850</v>
      </c>
      <c r="L370" t="s">
        <v>17</v>
      </c>
      <c r="M370">
        <v>45382</v>
      </c>
      <c r="N370">
        <v>158</v>
      </c>
    </row>
    <row r="371" spans="1:14" x14ac:dyDescent="0.2">
      <c r="A371">
        <v>541</v>
      </c>
      <c r="B371" t="s">
        <v>41</v>
      </c>
      <c r="C371">
        <v>2007</v>
      </c>
      <c r="D371">
        <v>4</v>
      </c>
      <c r="E371">
        <v>107</v>
      </c>
      <c r="F371">
        <v>511.93</v>
      </c>
      <c r="G371">
        <v>601.52</v>
      </c>
      <c r="H371">
        <v>259.08999999999997</v>
      </c>
      <c r="I371">
        <v>5</v>
      </c>
      <c r="J371">
        <v>259</v>
      </c>
      <c r="K371">
        <v>9850</v>
      </c>
      <c r="L371" t="s">
        <v>17</v>
      </c>
      <c r="M371">
        <v>45382</v>
      </c>
      <c r="N371">
        <v>158</v>
      </c>
    </row>
    <row r="372" spans="1:14" x14ac:dyDescent="0.2">
      <c r="A372">
        <v>541</v>
      </c>
      <c r="B372" t="s">
        <v>41</v>
      </c>
      <c r="C372">
        <v>2007</v>
      </c>
      <c r="D372">
        <v>4</v>
      </c>
      <c r="E372">
        <v>127</v>
      </c>
      <c r="F372">
        <v>486.83</v>
      </c>
      <c r="G372">
        <v>572.07000000000005</v>
      </c>
      <c r="H372">
        <v>252.58</v>
      </c>
      <c r="I372">
        <v>5</v>
      </c>
      <c r="J372">
        <v>259</v>
      </c>
      <c r="K372">
        <v>9850</v>
      </c>
      <c r="L372" t="s">
        <v>17</v>
      </c>
      <c r="M372">
        <v>45382</v>
      </c>
      <c r="N372">
        <v>158</v>
      </c>
    </row>
    <row r="373" spans="1:14" x14ac:dyDescent="0.2">
      <c r="A373">
        <v>560</v>
      </c>
      <c r="B373" t="s">
        <v>41</v>
      </c>
      <c r="C373">
        <v>2007</v>
      </c>
      <c r="D373">
        <v>4</v>
      </c>
      <c r="E373">
        <v>436</v>
      </c>
      <c r="F373">
        <v>1876.58</v>
      </c>
      <c r="G373">
        <v>2205</v>
      </c>
      <c r="H373">
        <v>919.36</v>
      </c>
      <c r="I373">
        <v>16</v>
      </c>
      <c r="J373">
        <v>764</v>
      </c>
      <c r="K373">
        <v>55660</v>
      </c>
      <c r="L373" t="s">
        <v>18</v>
      </c>
      <c r="M373">
        <v>98871</v>
      </c>
      <c r="N373">
        <v>445.2</v>
      </c>
    </row>
    <row r="374" spans="1:14" x14ac:dyDescent="0.2">
      <c r="A374">
        <v>560</v>
      </c>
      <c r="B374" t="s">
        <v>41</v>
      </c>
      <c r="C374">
        <v>2007</v>
      </c>
      <c r="D374">
        <v>4</v>
      </c>
      <c r="E374">
        <v>384</v>
      </c>
      <c r="F374">
        <v>1671.64</v>
      </c>
      <c r="G374">
        <v>1964.18</v>
      </c>
      <c r="H374">
        <v>868.44</v>
      </c>
      <c r="I374">
        <v>16</v>
      </c>
      <c r="J374">
        <v>764</v>
      </c>
      <c r="K374">
        <v>55660</v>
      </c>
      <c r="L374" t="s">
        <v>18</v>
      </c>
      <c r="M374">
        <v>98871</v>
      </c>
      <c r="N374">
        <v>445.2</v>
      </c>
    </row>
    <row r="375" spans="1:14" x14ac:dyDescent="0.2">
      <c r="A375">
        <v>560</v>
      </c>
      <c r="B375" t="s">
        <v>41</v>
      </c>
      <c r="C375">
        <v>2007</v>
      </c>
      <c r="D375">
        <v>4</v>
      </c>
      <c r="E375">
        <v>305</v>
      </c>
      <c r="F375">
        <v>1214.53</v>
      </c>
      <c r="G375">
        <v>1427.16</v>
      </c>
      <c r="H375">
        <v>614.04999999999995</v>
      </c>
      <c r="I375">
        <v>16</v>
      </c>
      <c r="J375">
        <v>764</v>
      </c>
      <c r="K375">
        <v>55660</v>
      </c>
      <c r="L375" t="s">
        <v>18</v>
      </c>
      <c r="M375">
        <v>98871</v>
      </c>
      <c r="N375">
        <v>445.2</v>
      </c>
    </row>
    <row r="376" spans="1:14" x14ac:dyDescent="0.2">
      <c r="A376">
        <v>560</v>
      </c>
      <c r="B376" t="s">
        <v>41</v>
      </c>
      <c r="C376">
        <v>2007</v>
      </c>
      <c r="D376">
        <v>4</v>
      </c>
      <c r="E376">
        <v>565</v>
      </c>
      <c r="F376">
        <v>2292.39</v>
      </c>
      <c r="G376">
        <v>2693.62</v>
      </c>
      <c r="H376">
        <v>1220.8</v>
      </c>
      <c r="I376">
        <v>16</v>
      </c>
      <c r="J376">
        <v>764</v>
      </c>
      <c r="K376">
        <v>55660</v>
      </c>
      <c r="L376" t="s">
        <v>18</v>
      </c>
      <c r="M376">
        <v>98871</v>
      </c>
      <c r="N376">
        <v>445.2</v>
      </c>
    </row>
    <row r="377" spans="1:14" x14ac:dyDescent="0.2">
      <c r="A377">
        <v>560</v>
      </c>
      <c r="B377" t="s">
        <v>41</v>
      </c>
      <c r="C377">
        <v>2007</v>
      </c>
      <c r="D377">
        <v>4</v>
      </c>
      <c r="E377">
        <v>783</v>
      </c>
      <c r="F377">
        <v>3068</v>
      </c>
      <c r="G377">
        <v>3604.87</v>
      </c>
      <c r="H377">
        <v>1367.6</v>
      </c>
      <c r="I377">
        <v>16</v>
      </c>
      <c r="J377">
        <v>764</v>
      </c>
      <c r="K377">
        <v>55660</v>
      </c>
      <c r="L377" t="s">
        <v>18</v>
      </c>
      <c r="M377">
        <v>98871</v>
      </c>
      <c r="N377">
        <v>445.2</v>
      </c>
    </row>
    <row r="378" spans="1:14" x14ac:dyDescent="0.2">
      <c r="A378">
        <v>560</v>
      </c>
      <c r="B378" t="s">
        <v>41</v>
      </c>
      <c r="C378">
        <v>2007</v>
      </c>
      <c r="D378">
        <v>4</v>
      </c>
      <c r="E378">
        <v>670</v>
      </c>
      <c r="F378">
        <v>2717.19</v>
      </c>
      <c r="G378">
        <v>3192.74</v>
      </c>
      <c r="H378">
        <v>1132.8</v>
      </c>
      <c r="I378">
        <v>16</v>
      </c>
      <c r="J378">
        <v>764</v>
      </c>
      <c r="K378">
        <v>55660</v>
      </c>
      <c r="L378" t="s">
        <v>18</v>
      </c>
      <c r="M378">
        <v>98871</v>
      </c>
      <c r="N378">
        <v>445.2</v>
      </c>
    </row>
    <row r="379" spans="1:14" x14ac:dyDescent="0.2">
      <c r="A379">
        <v>561</v>
      </c>
      <c r="B379" t="s">
        <v>41</v>
      </c>
      <c r="C379">
        <v>2007</v>
      </c>
      <c r="D379">
        <v>4</v>
      </c>
      <c r="E379">
        <v>211</v>
      </c>
      <c r="F379">
        <v>773.69</v>
      </c>
      <c r="G379">
        <v>909.06</v>
      </c>
      <c r="H379">
        <v>432.54</v>
      </c>
      <c r="I379">
        <v>12</v>
      </c>
      <c r="J379">
        <v>1046</v>
      </c>
      <c r="K379">
        <v>49195</v>
      </c>
      <c r="L379" t="s">
        <v>18</v>
      </c>
      <c r="M379">
        <v>116386</v>
      </c>
      <c r="N379">
        <v>529.20000000000005</v>
      </c>
    </row>
    <row r="380" spans="1:14" x14ac:dyDescent="0.2">
      <c r="A380">
        <v>561</v>
      </c>
      <c r="B380" t="s">
        <v>41</v>
      </c>
      <c r="C380">
        <v>2007</v>
      </c>
      <c r="D380">
        <v>4</v>
      </c>
      <c r="E380">
        <v>167</v>
      </c>
      <c r="F380">
        <v>681.38</v>
      </c>
      <c r="G380">
        <v>800.68</v>
      </c>
      <c r="H380">
        <v>323.56</v>
      </c>
      <c r="I380">
        <v>12</v>
      </c>
      <c r="J380">
        <v>1046</v>
      </c>
      <c r="K380">
        <v>49195</v>
      </c>
      <c r="L380" t="s">
        <v>18</v>
      </c>
      <c r="M380">
        <v>116386</v>
      </c>
      <c r="N380">
        <v>529.20000000000005</v>
      </c>
    </row>
    <row r="381" spans="1:14" x14ac:dyDescent="0.2">
      <c r="A381">
        <v>561</v>
      </c>
      <c r="B381" t="s">
        <v>41</v>
      </c>
      <c r="C381">
        <v>2007</v>
      </c>
      <c r="D381">
        <v>4</v>
      </c>
      <c r="E381">
        <v>199</v>
      </c>
      <c r="F381">
        <v>747.42</v>
      </c>
      <c r="G381">
        <v>878.28</v>
      </c>
      <c r="H381">
        <v>385.9</v>
      </c>
      <c r="I381">
        <v>12</v>
      </c>
      <c r="J381">
        <v>1046</v>
      </c>
      <c r="K381">
        <v>49195</v>
      </c>
      <c r="L381" t="s">
        <v>18</v>
      </c>
      <c r="M381">
        <v>116386</v>
      </c>
      <c r="N381">
        <v>529.20000000000005</v>
      </c>
    </row>
    <row r="382" spans="1:14" x14ac:dyDescent="0.2">
      <c r="A382">
        <v>561</v>
      </c>
      <c r="B382" t="s">
        <v>41</v>
      </c>
      <c r="C382">
        <v>2007</v>
      </c>
      <c r="D382">
        <v>4</v>
      </c>
      <c r="E382">
        <v>327</v>
      </c>
      <c r="F382">
        <v>1268.02</v>
      </c>
      <c r="G382">
        <v>1489.95</v>
      </c>
      <c r="H382">
        <v>604.53</v>
      </c>
      <c r="I382">
        <v>12</v>
      </c>
      <c r="J382">
        <v>1046</v>
      </c>
      <c r="K382">
        <v>49195</v>
      </c>
      <c r="L382" t="s">
        <v>18</v>
      </c>
      <c r="M382">
        <v>116386</v>
      </c>
      <c r="N382">
        <v>529.20000000000005</v>
      </c>
    </row>
    <row r="383" spans="1:14" x14ac:dyDescent="0.2">
      <c r="A383">
        <v>561</v>
      </c>
      <c r="B383" t="s">
        <v>41</v>
      </c>
      <c r="C383">
        <v>2007</v>
      </c>
      <c r="D383">
        <v>4</v>
      </c>
      <c r="E383">
        <v>471</v>
      </c>
      <c r="F383">
        <v>1846.41</v>
      </c>
      <c r="G383">
        <v>2169.62</v>
      </c>
      <c r="H383">
        <v>910.44</v>
      </c>
      <c r="I383">
        <v>12</v>
      </c>
      <c r="J383">
        <v>1046</v>
      </c>
      <c r="K383">
        <v>49195</v>
      </c>
      <c r="L383" t="s">
        <v>18</v>
      </c>
      <c r="M383">
        <v>116386</v>
      </c>
      <c r="N383">
        <v>529.20000000000005</v>
      </c>
    </row>
    <row r="384" spans="1:14" x14ac:dyDescent="0.2">
      <c r="A384">
        <v>561</v>
      </c>
      <c r="B384" t="s">
        <v>41</v>
      </c>
      <c r="C384">
        <v>2007</v>
      </c>
      <c r="D384">
        <v>4</v>
      </c>
      <c r="E384">
        <v>517</v>
      </c>
      <c r="F384">
        <v>2110.98</v>
      </c>
      <c r="G384">
        <v>2480.62</v>
      </c>
      <c r="H384">
        <v>1058.07</v>
      </c>
      <c r="I384">
        <v>12</v>
      </c>
      <c r="J384">
        <v>1046</v>
      </c>
      <c r="K384">
        <v>49195</v>
      </c>
      <c r="L384" t="s">
        <v>18</v>
      </c>
      <c r="M384">
        <v>116386</v>
      </c>
      <c r="N384">
        <v>529.20000000000005</v>
      </c>
    </row>
    <row r="385" spans="1:14" x14ac:dyDescent="0.2">
      <c r="A385">
        <v>561</v>
      </c>
      <c r="B385" t="s">
        <v>41</v>
      </c>
      <c r="C385">
        <v>2007</v>
      </c>
      <c r="D385">
        <v>4</v>
      </c>
      <c r="E385">
        <v>277</v>
      </c>
      <c r="F385">
        <v>1052.69</v>
      </c>
      <c r="G385">
        <v>1236.95</v>
      </c>
      <c r="H385">
        <v>505.88</v>
      </c>
      <c r="I385">
        <v>12</v>
      </c>
      <c r="J385">
        <v>1046</v>
      </c>
      <c r="K385">
        <v>49195</v>
      </c>
      <c r="L385" t="s">
        <v>18</v>
      </c>
      <c r="M385">
        <v>116386</v>
      </c>
      <c r="N385">
        <v>529.20000000000005</v>
      </c>
    </row>
    <row r="386" spans="1:14" x14ac:dyDescent="0.2">
      <c r="A386">
        <v>561</v>
      </c>
      <c r="B386" t="s">
        <v>41</v>
      </c>
      <c r="C386">
        <v>2007</v>
      </c>
      <c r="D386">
        <v>4</v>
      </c>
      <c r="E386">
        <v>376</v>
      </c>
      <c r="F386">
        <v>1414.02</v>
      </c>
      <c r="G386">
        <v>1661.64</v>
      </c>
      <c r="H386">
        <v>610.08000000000004</v>
      </c>
      <c r="I386">
        <v>12</v>
      </c>
      <c r="J386">
        <v>1046</v>
      </c>
      <c r="K386">
        <v>49195</v>
      </c>
      <c r="L386" t="s">
        <v>18</v>
      </c>
      <c r="M386">
        <v>116386</v>
      </c>
      <c r="N386">
        <v>529.20000000000005</v>
      </c>
    </row>
    <row r="387" spans="1:14" x14ac:dyDescent="0.2">
      <c r="A387">
        <v>561</v>
      </c>
      <c r="B387" t="s">
        <v>41</v>
      </c>
      <c r="C387">
        <v>2007</v>
      </c>
      <c r="D387">
        <v>4</v>
      </c>
      <c r="E387">
        <v>791</v>
      </c>
      <c r="F387">
        <v>3031.27</v>
      </c>
      <c r="G387">
        <v>3561.83</v>
      </c>
      <c r="H387">
        <v>1201.3399999999999</v>
      </c>
      <c r="I387">
        <v>12</v>
      </c>
      <c r="J387">
        <v>1046</v>
      </c>
      <c r="K387">
        <v>49195</v>
      </c>
      <c r="L387" t="s">
        <v>18</v>
      </c>
      <c r="M387">
        <v>116386</v>
      </c>
      <c r="N387">
        <v>529.20000000000005</v>
      </c>
    </row>
    <row r="388" spans="1:14" x14ac:dyDescent="0.2">
      <c r="A388">
        <v>561</v>
      </c>
      <c r="B388" t="s">
        <v>41</v>
      </c>
      <c r="C388">
        <v>2007</v>
      </c>
      <c r="D388">
        <v>4</v>
      </c>
      <c r="E388">
        <v>784</v>
      </c>
      <c r="F388">
        <v>2820.41</v>
      </c>
      <c r="G388">
        <v>3314.16</v>
      </c>
      <c r="H388">
        <v>1109.22</v>
      </c>
      <c r="I388">
        <v>12</v>
      </c>
      <c r="J388">
        <v>1046</v>
      </c>
      <c r="K388">
        <v>49195</v>
      </c>
      <c r="L388" t="s">
        <v>18</v>
      </c>
      <c r="M388">
        <v>116386</v>
      </c>
      <c r="N388">
        <v>529.20000000000005</v>
      </c>
    </row>
    <row r="389" spans="1:14" x14ac:dyDescent="0.2">
      <c r="A389">
        <v>561</v>
      </c>
      <c r="B389" t="s">
        <v>41</v>
      </c>
      <c r="C389">
        <v>2007</v>
      </c>
      <c r="D389">
        <v>4</v>
      </c>
      <c r="E389">
        <v>320</v>
      </c>
      <c r="F389">
        <v>1228.73</v>
      </c>
      <c r="G389">
        <v>1443.98</v>
      </c>
      <c r="H389">
        <v>468.29</v>
      </c>
      <c r="I389">
        <v>12</v>
      </c>
      <c r="J389">
        <v>1046</v>
      </c>
      <c r="K389">
        <v>49195</v>
      </c>
      <c r="L389" t="s">
        <v>18</v>
      </c>
      <c r="M389">
        <v>116386</v>
      </c>
      <c r="N389">
        <v>529.20000000000005</v>
      </c>
    </row>
    <row r="390" spans="1:14" x14ac:dyDescent="0.2">
      <c r="A390">
        <v>574</v>
      </c>
      <c r="B390" t="s">
        <v>41</v>
      </c>
      <c r="C390">
        <v>2007</v>
      </c>
      <c r="D390">
        <v>4</v>
      </c>
      <c r="E390">
        <v>74</v>
      </c>
      <c r="F390">
        <v>343.73</v>
      </c>
      <c r="G390">
        <v>403.83</v>
      </c>
      <c r="H390">
        <v>163.87</v>
      </c>
      <c r="I390">
        <v>4</v>
      </c>
      <c r="J390">
        <v>244</v>
      </c>
      <c r="K390">
        <v>36414</v>
      </c>
      <c r="L390" t="s">
        <v>17</v>
      </c>
      <c r="M390">
        <v>494051</v>
      </c>
      <c r="N390">
        <v>168.5</v>
      </c>
    </row>
    <row r="391" spans="1:14" x14ac:dyDescent="0.2">
      <c r="A391">
        <v>574</v>
      </c>
      <c r="B391" t="s">
        <v>41</v>
      </c>
      <c r="C391">
        <v>2007</v>
      </c>
      <c r="D391">
        <v>4</v>
      </c>
      <c r="E391">
        <v>76</v>
      </c>
      <c r="F391">
        <v>378.83</v>
      </c>
      <c r="G391">
        <v>445.2</v>
      </c>
      <c r="H391">
        <v>144.56</v>
      </c>
      <c r="I391">
        <v>4</v>
      </c>
      <c r="J391">
        <v>244</v>
      </c>
      <c r="K391">
        <v>36414</v>
      </c>
      <c r="L391" t="s">
        <v>17</v>
      </c>
      <c r="M391">
        <v>494051</v>
      </c>
      <c r="N391">
        <v>168.5</v>
      </c>
    </row>
    <row r="392" spans="1:14" x14ac:dyDescent="0.2">
      <c r="A392">
        <v>574</v>
      </c>
      <c r="B392" t="s">
        <v>41</v>
      </c>
      <c r="C392">
        <v>2007</v>
      </c>
      <c r="D392">
        <v>4</v>
      </c>
      <c r="E392">
        <v>124</v>
      </c>
      <c r="F392">
        <v>550.94000000000005</v>
      </c>
      <c r="G392">
        <v>647.41</v>
      </c>
      <c r="H392">
        <v>165.03</v>
      </c>
      <c r="I392">
        <v>4</v>
      </c>
      <c r="J392">
        <v>244</v>
      </c>
      <c r="K392">
        <v>36414</v>
      </c>
      <c r="L392" t="s">
        <v>17</v>
      </c>
      <c r="M392">
        <v>494051</v>
      </c>
      <c r="N392">
        <v>168.5</v>
      </c>
    </row>
    <row r="393" spans="1:14" x14ac:dyDescent="0.2">
      <c r="A393">
        <v>574</v>
      </c>
      <c r="B393" t="s">
        <v>41</v>
      </c>
      <c r="C393">
        <v>2007</v>
      </c>
      <c r="D393">
        <v>4</v>
      </c>
      <c r="E393">
        <v>169</v>
      </c>
      <c r="F393">
        <v>681.95</v>
      </c>
      <c r="G393">
        <v>801.28</v>
      </c>
      <c r="H393">
        <v>249.32</v>
      </c>
      <c r="I393">
        <v>4</v>
      </c>
      <c r="J393">
        <v>244</v>
      </c>
      <c r="K393">
        <v>36414</v>
      </c>
      <c r="L393" t="s">
        <v>17</v>
      </c>
      <c r="M393">
        <v>494051</v>
      </c>
      <c r="N393">
        <v>168.5</v>
      </c>
    </row>
    <row r="394" spans="1:14" x14ac:dyDescent="0.2">
      <c r="A394">
        <v>574</v>
      </c>
      <c r="B394" t="s">
        <v>41</v>
      </c>
      <c r="C394">
        <v>2007</v>
      </c>
      <c r="D394">
        <v>4</v>
      </c>
      <c r="E394">
        <v>149</v>
      </c>
      <c r="F394">
        <v>537.59</v>
      </c>
      <c r="G394">
        <v>631.70000000000005</v>
      </c>
      <c r="H394">
        <v>242.79</v>
      </c>
      <c r="I394">
        <v>4</v>
      </c>
      <c r="J394">
        <v>244</v>
      </c>
      <c r="K394">
        <v>36414</v>
      </c>
      <c r="L394" t="s">
        <v>17</v>
      </c>
      <c r="M394">
        <v>494051</v>
      </c>
      <c r="N394">
        <v>168.5</v>
      </c>
    </row>
    <row r="395" spans="1:14" x14ac:dyDescent="0.2">
      <c r="A395">
        <v>574</v>
      </c>
      <c r="B395" t="s">
        <v>41</v>
      </c>
      <c r="C395">
        <v>2007</v>
      </c>
      <c r="D395">
        <v>4</v>
      </c>
      <c r="E395">
        <v>284</v>
      </c>
      <c r="F395">
        <v>1118.5999999999999</v>
      </c>
      <c r="G395">
        <v>1314.37</v>
      </c>
      <c r="H395">
        <v>410.98</v>
      </c>
      <c r="I395">
        <v>4</v>
      </c>
      <c r="J395">
        <v>244</v>
      </c>
      <c r="K395">
        <v>36414</v>
      </c>
      <c r="L395" t="s">
        <v>17</v>
      </c>
      <c r="M395">
        <v>494051</v>
      </c>
      <c r="N395">
        <v>168.5</v>
      </c>
    </row>
    <row r="396" spans="1:14" x14ac:dyDescent="0.2">
      <c r="A396">
        <v>574</v>
      </c>
      <c r="B396" t="s">
        <v>41</v>
      </c>
      <c r="C396">
        <v>2007</v>
      </c>
      <c r="D396">
        <v>4</v>
      </c>
      <c r="E396">
        <v>187</v>
      </c>
      <c r="F396">
        <v>761.43</v>
      </c>
      <c r="G396">
        <v>894.66</v>
      </c>
      <c r="H396">
        <v>357.24</v>
      </c>
      <c r="I396">
        <v>4</v>
      </c>
      <c r="J396">
        <v>244</v>
      </c>
      <c r="K396">
        <v>36414</v>
      </c>
      <c r="L396" t="s">
        <v>17</v>
      </c>
      <c r="M396">
        <v>494051</v>
      </c>
      <c r="N396">
        <v>168.5</v>
      </c>
    </row>
    <row r="397" spans="1:14" x14ac:dyDescent="0.2">
      <c r="A397">
        <v>574</v>
      </c>
      <c r="B397" t="s">
        <v>41</v>
      </c>
      <c r="C397">
        <v>2007</v>
      </c>
      <c r="D397">
        <v>4</v>
      </c>
      <c r="E397">
        <v>290</v>
      </c>
      <c r="F397">
        <v>1165.95</v>
      </c>
      <c r="G397">
        <v>1370.01</v>
      </c>
      <c r="H397">
        <v>563.67999999999995</v>
      </c>
      <c r="I397">
        <v>4</v>
      </c>
      <c r="J397">
        <v>244</v>
      </c>
      <c r="K397">
        <v>36414</v>
      </c>
      <c r="L397" t="s">
        <v>17</v>
      </c>
      <c r="M397">
        <v>494051</v>
      </c>
      <c r="N397">
        <v>168.5</v>
      </c>
    </row>
    <row r="398" spans="1:14" x14ac:dyDescent="0.2">
      <c r="A398">
        <v>574</v>
      </c>
      <c r="B398" t="s">
        <v>41</v>
      </c>
      <c r="C398">
        <v>2007</v>
      </c>
      <c r="D398">
        <v>4</v>
      </c>
      <c r="E398">
        <v>402</v>
      </c>
      <c r="F398">
        <v>1663.11</v>
      </c>
      <c r="G398">
        <v>1954.14</v>
      </c>
      <c r="H398">
        <v>857.02</v>
      </c>
      <c r="I398">
        <v>4</v>
      </c>
      <c r="J398">
        <v>244</v>
      </c>
      <c r="K398">
        <v>36414</v>
      </c>
      <c r="L398" t="s">
        <v>17</v>
      </c>
      <c r="M398">
        <v>494051</v>
      </c>
      <c r="N398">
        <v>168.5</v>
      </c>
    </row>
    <row r="399" spans="1:14" x14ac:dyDescent="0.2">
      <c r="A399">
        <v>574</v>
      </c>
      <c r="B399" t="s">
        <v>41</v>
      </c>
      <c r="C399">
        <v>2007</v>
      </c>
      <c r="D399">
        <v>4</v>
      </c>
      <c r="E399">
        <v>683</v>
      </c>
      <c r="F399">
        <v>2524.33</v>
      </c>
      <c r="G399">
        <v>2966.12</v>
      </c>
      <c r="H399">
        <v>1101.81</v>
      </c>
      <c r="I399">
        <v>4</v>
      </c>
      <c r="J399">
        <v>244</v>
      </c>
      <c r="K399">
        <v>36414</v>
      </c>
      <c r="L399" t="s">
        <v>17</v>
      </c>
      <c r="M399">
        <v>494051</v>
      </c>
      <c r="N399">
        <v>168.5</v>
      </c>
    </row>
    <row r="400" spans="1:14" x14ac:dyDescent="0.2">
      <c r="A400">
        <v>574</v>
      </c>
      <c r="B400" t="s">
        <v>41</v>
      </c>
      <c r="C400">
        <v>2007</v>
      </c>
      <c r="D400">
        <v>4</v>
      </c>
      <c r="E400">
        <v>409</v>
      </c>
      <c r="F400">
        <v>1716.62</v>
      </c>
      <c r="G400">
        <v>2017.06</v>
      </c>
      <c r="H400">
        <v>735.9</v>
      </c>
      <c r="I400">
        <v>4</v>
      </c>
      <c r="J400">
        <v>244</v>
      </c>
      <c r="K400">
        <v>36414</v>
      </c>
      <c r="L400" t="s">
        <v>17</v>
      </c>
      <c r="M400">
        <v>494051</v>
      </c>
      <c r="N400">
        <v>168.5</v>
      </c>
    </row>
    <row r="401" spans="1:14" x14ac:dyDescent="0.2">
      <c r="A401">
        <v>574</v>
      </c>
      <c r="B401" t="s">
        <v>41</v>
      </c>
      <c r="C401">
        <v>2007</v>
      </c>
      <c r="D401">
        <v>4</v>
      </c>
      <c r="E401">
        <v>358</v>
      </c>
      <c r="F401">
        <v>1530.79</v>
      </c>
      <c r="G401">
        <v>1798.69</v>
      </c>
      <c r="H401">
        <v>593.99</v>
      </c>
      <c r="I401">
        <v>4</v>
      </c>
      <c r="J401">
        <v>244</v>
      </c>
      <c r="K401">
        <v>36414</v>
      </c>
      <c r="L401" t="s">
        <v>17</v>
      </c>
      <c r="M401">
        <v>494051</v>
      </c>
      <c r="N401">
        <v>168.5</v>
      </c>
    </row>
    <row r="402" spans="1:14" x14ac:dyDescent="0.2">
      <c r="A402">
        <v>581</v>
      </c>
      <c r="B402" t="s">
        <v>41</v>
      </c>
      <c r="C402">
        <v>2007</v>
      </c>
      <c r="D402">
        <v>4</v>
      </c>
      <c r="E402">
        <v>77</v>
      </c>
      <c r="F402">
        <v>375.47</v>
      </c>
      <c r="G402">
        <v>441.26</v>
      </c>
      <c r="H402">
        <v>153.16999999999999</v>
      </c>
      <c r="I402">
        <v>9</v>
      </c>
      <c r="J402">
        <v>403</v>
      </c>
      <c r="K402">
        <v>19249</v>
      </c>
      <c r="L402" t="s">
        <v>18</v>
      </c>
      <c r="M402">
        <v>22321</v>
      </c>
      <c r="N402">
        <v>268</v>
      </c>
    </row>
    <row r="403" spans="1:14" x14ac:dyDescent="0.2">
      <c r="A403">
        <v>581</v>
      </c>
      <c r="B403" t="s">
        <v>41</v>
      </c>
      <c r="C403">
        <v>2007</v>
      </c>
      <c r="D403">
        <v>4</v>
      </c>
      <c r="E403">
        <v>85</v>
      </c>
      <c r="F403">
        <v>334.76</v>
      </c>
      <c r="G403">
        <v>393.37</v>
      </c>
      <c r="H403">
        <v>163.27000000000001</v>
      </c>
      <c r="I403">
        <v>9</v>
      </c>
      <c r="J403">
        <v>403</v>
      </c>
      <c r="K403">
        <v>19249</v>
      </c>
      <c r="L403" t="s">
        <v>18</v>
      </c>
      <c r="M403">
        <v>22321</v>
      </c>
      <c r="N403">
        <v>268</v>
      </c>
    </row>
    <row r="404" spans="1:14" x14ac:dyDescent="0.2">
      <c r="A404">
        <v>581</v>
      </c>
      <c r="B404" t="s">
        <v>41</v>
      </c>
      <c r="C404">
        <v>2007</v>
      </c>
      <c r="D404">
        <v>4</v>
      </c>
      <c r="E404">
        <v>76</v>
      </c>
      <c r="F404">
        <v>296.14</v>
      </c>
      <c r="G404">
        <v>347.96</v>
      </c>
      <c r="H404">
        <v>143.87</v>
      </c>
      <c r="I404">
        <v>9</v>
      </c>
      <c r="J404">
        <v>403</v>
      </c>
      <c r="K404">
        <v>19249</v>
      </c>
      <c r="L404" t="s">
        <v>18</v>
      </c>
      <c r="M404">
        <v>22321</v>
      </c>
      <c r="N404">
        <v>268</v>
      </c>
    </row>
    <row r="405" spans="1:14" x14ac:dyDescent="0.2">
      <c r="A405">
        <v>581</v>
      </c>
      <c r="B405" t="s">
        <v>41</v>
      </c>
      <c r="C405">
        <v>2007</v>
      </c>
      <c r="D405">
        <v>4</v>
      </c>
      <c r="E405">
        <v>104</v>
      </c>
      <c r="F405">
        <v>434.72</v>
      </c>
      <c r="G405">
        <v>510.85</v>
      </c>
      <c r="H405">
        <v>172.59</v>
      </c>
      <c r="I405">
        <v>9</v>
      </c>
      <c r="J405">
        <v>403</v>
      </c>
      <c r="K405">
        <v>19249</v>
      </c>
      <c r="L405" t="s">
        <v>18</v>
      </c>
      <c r="M405">
        <v>22321</v>
      </c>
      <c r="N405">
        <v>268</v>
      </c>
    </row>
    <row r="406" spans="1:14" x14ac:dyDescent="0.2">
      <c r="A406">
        <v>581</v>
      </c>
      <c r="B406" t="s">
        <v>41</v>
      </c>
      <c r="C406">
        <v>2007</v>
      </c>
      <c r="D406">
        <v>4</v>
      </c>
      <c r="E406">
        <v>167</v>
      </c>
      <c r="F406">
        <v>772.52</v>
      </c>
      <c r="G406">
        <v>907.77</v>
      </c>
      <c r="H406">
        <v>357</v>
      </c>
      <c r="I406">
        <v>9</v>
      </c>
      <c r="J406">
        <v>403</v>
      </c>
      <c r="K406">
        <v>19249</v>
      </c>
      <c r="L406" t="s">
        <v>18</v>
      </c>
      <c r="M406">
        <v>22321</v>
      </c>
      <c r="N406">
        <v>268</v>
      </c>
    </row>
    <row r="407" spans="1:14" x14ac:dyDescent="0.2">
      <c r="A407">
        <v>581</v>
      </c>
      <c r="B407" t="s">
        <v>41</v>
      </c>
      <c r="C407">
        <v>2007</v>
      </c>
      <c r="D407">
        <v>4</v>
      </c>
      <c r="E407">
        <v>240</v>
      </c>
      <c r="F407">
        <v>1028.29</v>
      </c>
      <c r="G407">
        <v>1208.29</v>
      </c>
      <c r="H407">
        <v>434.31</v>
      </c>
      <c r="I407">
        <v>9</v>
      </c>
      <c r="J407">
        <v>403</v>
      </c>
      <c r="K407">
        <v>19249</v>
      </c>
      <c r="L407" t="s">
        <v>18</v>
      </c>
      <c r="M407">
        <v>22321</v>
      </c>
      <c r="N407">
        <v>268</v>
      </c>
    </row>
    <row r="408" spans="1:14" x14ac:dyDescent="0.2">
      <c r="A408">
        <v>581</v>
      </c>
      <c r="B408" t="s">
        <v>41</v>
      </c>
      <c r="C408">
        <v>2007</v>
      </c>
      <c r="D408">
        <v>5</v>
      </c>
      <c r="E408">
        <v>152</v>
      </c>
      <c r="F408">
        <v>626.85</v>
      </c>
      <c r="G408">
        <v>736.5</v>
      </c>
      <c r="H408">
        <v>292.57</v>
      </c>
      <c r="I408">
        <v>9</v>
      </c>
      <c r="J408">
        <v>403</v>
      </c>
      <c r="K408">
        <v>19249</v>
      </c>
      <c r="L408" t="s">
        <v>18</v>
      </c>
      <c r="M408">
        <v>22321</v>
      </c>
      <c r="N408">
        <v>268</v>
      </c>
    </row>
    <row r="409" spans="1:14" x14ac:dyDescent="0.2">
      <c r="A409">
        <v>581</v>
      </c>
      <c r="B409" t="s">
        <v>41</v>
      </c>
      <c r="C409">
        <v>2007</v>
      </c>
      <c r="D409">
        <v>5</v>
      </c>
      <c r="E409">
        <v>140</v>
      </c>
      <c r="F409">
        <v>590.38</v>
      </c>
      <c r="G409">
        <v>693.79</v>
      </c>
      <c r="H409">
        <v>234.99</v>
      </c>
      <c r="I409">
        <v>9</v>
      </c>
      <c r="J409">
        <v>403</v>
      </c>
      <c r="K409">
        <v>19249</v>
      </c>
      <c r="L409" t="s">
        <v>18</v>
      </c>
      <c r="M409">
        <v>22321</v>
      </c>
      <c r="N409">
        <v>268</v>
      </c>
    </row>
    <row r="410" spans="1:14" x14ac:dyDescent="0.2">
      <c r="A410">
        <v>581</v>
      </c>
      <c r="B410" t="s">
        <v>41</v>
      </c>
      <c r="C410">
        <v>2007</v>
      </c>
      <c r="D410">
        <v>5</v>
      </c>
      <c r="E410">
        <v>268</v>
      </c>
      <c r="F410">
        <v>1173.52</v>
      </c>
      <c r="G410">
        <v>1379.04</v>
      </c>
      <c r="H410">
        <v>508.43</v>
      </c>
      <c r="I410">
        <v>9</v>
      </c>
      <c r="J410">
        <v>403</v>
      </c>
      <c r="K410">
        <v>19249</v>
      </c>
      <c r="L410" t="s">
        <v>18</v>
      </c>
      <c r="M410">
        <v>22321</v>
      </c>
      <c r="N410">
        <v>268</v>
      </c>
    </row>
    <row r="411" spans="1:14" x14ac:dyDescent="0.2">
      <c r="A411">
        <v>581</v>
      </c>
      <c r="B411" t="s">
        <v>41</v>
      </c>
      <c r="C411">
        <v>2007</v>
      </c>
      <c r="D411">
        <v>5</v>
      </c>
      <c r="E411">
        <v>600</v>
      </c>
      <c r="F411">
        <v>2376.5700000000002</v>
      </c>
      <c r="G411">
        <v>2792.65</v>
      </c>
      <c r="H411">
        <v>798.87</v>
      </c>
      <c r="I411">
        <v>9</v>
      </c>
      <c r="J411">
        <v>403</v>
      </c>
      <c r="K411">
        <v>19249</v>
      </c>
      <c r="L411" t="s">
        <v>18</v>
      </c>
      <c r="M411">
        <v>22321</v>
      </c>
      <c r="N411">
        <v>268</v>
      </c>
    </row>
    <row r="412" spans="1:14" x14ac:dyDescent="0.2">
      <c r="A412">
        <v>581</v>
      </c>
      <c r="B412" t="s">
        <v>41</v>
      </c>
      <c r="C412">
        <v>2007</v>
      </c>
      <c r="D412">
        <v>5</v>
      </c>
      <c r="E412">
        <v>317</v>
      </c>
      <c r="F412">
        <v>1165.83</v>
      </c>
      <c r="G412">
        <v>1369.94</v>
      </c>
      <c r="H412">
        <v>444.91</v>
      </c>
      <c r="I412">
        <v>9</v>
      </c>
      <c r="J412">
        <v>403</v>
      </c>
      <c r="K412">
        <v>19249</v>
      </c>
      <c r="L412" t="s">
        <v>18</v>
      </c>
      <c r="M412">
        <v>22321</v>
      </c>
      <c r="N412">
        <v>268</v>
      </c>
    </row>
    <row r="413" spans="1:14" x14ac:dyDescent="0.2">
      <c r="A413">
        <v>581</v>
      </c>
      <c r="B413" t="s">
        <v>41</v>
      </c>
      <c r="C413">
        <v>2007</v>
      </c>
      <c r="D413">
        <v>5</v>
      </c>
      <c r="E413">
        <v>160</v>
      </c>
      <c r="F413">
        <v>630.13</v>
      </c>
      <c r="G413">
        <v>740.44</v>
      </c>
      <c r="H413">
        <v>226.84</v>
      </c>
      <c r="I413">
        <v>9</v>
      </c>
      <c r="J413">
        <v>403</v>
      </c>
      <c r="K413">
        <v>19249</v>
      </c>
      <c r="L413" t="s">
        <v>18</v>
      </c>
      <c r="M413">
        <v>22321</v>
      </c>
      <c r="N413">
        <v>268</v>
      </c>
    </row>
    <row r="414" spans="1:14" x14ac:dyDescent="0.2">
      <c r="A414">
        <v>617</v>
      </c>
      <c r="B414" t="s">
        <v>41</v>
      </c>
      <c r="C414">
        <v>2007</v>
      </c>
      <c r="D414">
        <v>5</v>
      </c>
      <c r="E414">
        <v>42</v>
      </c>
      <c r="F414">
        <v>178.19</v>
      </c>
      <c r="G414">
        <v>209.38</v>
      </c>
      <c r="H414">
        <v>87.24</v>
      </c>
      <c r="I414">
        <v>4</v>
      </c>
      <c r="J414">
        <v>461</v>
      </c>
      <c r="K414">
        <v>15269</v>
      </c>
      <c r="L414" t="s">
        <v>18</v>
      </c>
      <c r="M414">
        <v>44170</v>
      </c>
      <c r="N414">
        <v>252</v>
      </c>
    </row>
    <row r="415" spans="1:14" x14ac:dyDescent="0.2">
      <c r="A415">
        <v>617</v>
      </c>
      <c r="B415" t="s">
        <v>41</v>
      </c>
      <c r="C415">
        <v>2007</v>
      </c>
      <c r="D415">
        <v>5</v>
      </c>
      <c r="E415">
        <v>47</v>
      </c>
      <c r="F415">
        <v>206.34</v>
      </c>
      <c r="G415">
        <v>242.48</v>
      </c>
      <c r="H415">
        <v>69.83</v>
      </c>
      <c r="I415">
        <v>4</v>
      </c>
      <c r="J415">
        <v>461</v>
      </c>
      <c r="K415">
        <v>15269</v>
      </c>
      <c r="L415" t="s">
        <v>18</v>
      </c>
      <c r="M415">
        <v>44170</v>
      </c>
      <c r="N415">
        <v>252</v>
      </c>
    </row>
    <row r="416" spans="1:14" x14ac:dyDescent="0.2">
      <c r="A416">
        <v>617</v>
      </c>
      <c r="B416" t="s">
        <v>41</v>
      </c>
      <c r="C416">
        <v>2007</v>
      </c>
      <c r="D416">
        <v>5</v>
      </c>
      <c r="E416">
        <v>50</v>
      </c>
      <c r="F416">
        <v>177.22</v>
      </c>
      <c r="G416">
        <v>208.23</v>
      </c>
      <c r="H416">
        <v>77.69</v>
      </c>
      <c r="I416">
        <v>4</v>
      </c>
      <c r="J416">
        <v>461</v>
      </c>
      <c r="K416">
        <v>15269</v>
      </c>
      <c r="L416" t="s">
        <v>18</v>
      </c>
      <c r="M416">
        <v>44170</v>
      </c>
      <c r="N416">
        <v>252</v>
      </c>
    </row>
    <row r="417" spans="1:14" x14ac:dyDescent="0.2">
      <c r="A417">
        <v>617</v>
      </c>
      <c r="B417" t="s">
        <v>41</v>
      </c>
      <c r="C417">
        <v>2007</v>
      </c>
      <c r="D417">
        <v>5</v>
      </c>
      <c r="E417">
        <v>109</v>
      </c>
      <c r="F417">
        <v>489.83</v>
      </c>
      <c r="G417">
        <v>575.51</v>
      </c>
      <c r="H417">
        <v>240.38</v>
      </c>
      <c r="I417">
        <v>4</v>
      </c>
      <c r="J417">
        <v>461</v>
      </c>
      <c r="K417">
        <v>15269</v>
      </c>
      <c r="L417" t="s">
        <v>18</v>
      </c>
      <c r="M417">
        <v>44170</v>
      </c>
      <c r="N417">
        <v>252</v>
      </c>
    </row>
    <row r="418" spans="1:14" x14ac:dyDescent="0.2">
      <c r="A418">
        <v>617</v>
      </c>
      <c r="B418" t="s">
        <v>41</v>
      </c>
      <c r="C418">
        <v>2007</v>
      </c>
      <c r="D418">
        <v>5</v>
      </c>
      <c r="E418">
        <v>104</v>
      </c>
      <c r="F418">
        <v>387.38</v>
      </c>
      <c r="G418">
        <v>455.17</v>
      </c>
      <c r="H418">
        <v>143.87</v>
      </c>
      <c r="I418">
        <v>4</v>
      </c>
      <c r="J418">
        <v>461</v>
      </c>
      <c r="K418">
        <v>15269</v>
      </c>
      <c r="L418" t="s">
        <v>18</v>
      </c>
      <c r="M418">
        <v>44170</v>
      </c>
      <c r="N418">
        <v>252</v>
      </c>
    </row>
    <row r="419" spans="1:14" x14ac:dyDescent="0.2">
      <c r="A419">
        <v>617</v>
      </c>
      <c r="B419" t="s">
        <v>41</v>
      </c>
      <c r="C419">
        <v>2007</v>
      </c>
      <c r="D419">
        <v>5</v>
      </c>
      <c r="E419">
        <v>203</v>
      </c>
      <c r="F419">
        <v>767.07</v>
      </c>
      <c r="G419">
        <v>901.36</v>
      </c>
      <c r="H419">
        <v>292.7</v>
      </c>
      <c r="I419">
        <v>4</v>
      </c>
      <c r="J419">
        <v>461</v>
      </c>
      <c r="K419">
        <v>15269</v>
      </c>
      <c r="L419" t="s">
        <v>18</v>
      </c>
      <c r="M419">
        <v>44170</v>
      </c>
      <c r="N419">
        <v>252</v>
      </c>
    </row>
    <row r="420" spans="1:14" x14ac:dyDescent="0.2">
      <c r="A420">
        <v>617</v>
      </c>
      <c r="B420" t="s">
        <v>41</v>
      </c>
      <c r="C420">
        <v>2007</v>
      </c>
      <c r="D420">
        <v>5</v>
      </c>
      <c r="E420">
        <v>111</v>
      </c>
      <c r="F420">
        <v>456.76</v>
      </c>
      <c r="G420">
        <v>536.69000000000005</v>
      </c>
      <c r="H420">
        <v>265.89999999999998</v>
      </c>
      <c r="I420">
        <v>4</v>
      </c>
      <c r="J420">
        <v>461</v>
      </c>
      <c r="K420">
        <v>15269</v>
      </c>
      <c r="L420" t="s">
        <v>18</v>
      </c>
      <c r="M420">
        <v>44170</v>
      </c>
      <c r="N420">
        <v>252</v>
      </c>
    </row>
    <row r="421" spans="1:14" x14ac:dyDescent="0.2">
      <c r="A421">
        <v>617</v>
      </c>
      <c r="B421" t="s">
        <v>41</v>
      </c>
      <c r="C421">
        <v>2007</v>
      </c>
      <c r="D421">
        <v>5</v>
      </c>
      <c r="E421">
        <v>74</v>
      </c>
      <c r="F421">
        <v>250.54</v>
      </c>
      <c r="G421">
        <v>294.43</v>
      </c>
      <c r="H421">
        <v>134.53</v>
      </c>
      <c r="I421">
        <v>4</v>
      </c>
      <c r="J421">
        <v>461</v>
      </c>
      <c r="K421">
        <v>15269</v>
      </c>
      <c r="L421" t="s">
        <v>18</v>
      </c>
      <c r="M421">
        <v>44170</v>
      </c>
      <c r="N421">
        <v>252</v>
      </c>
    </row>
    <row r="422" spans="1:14" x14ac:dyDescent="0.2">
      <c r="A422">
        <v>617</v>
      </c>
      <c r="B422" t="s">
        <v>41</v>
      </c>
      <c r="C422">
        <v>2007</v>
      </c>
      <c r="D422">
        <v>5</v>
      </c>
      <c r="E422">
        <v>182</v>
      </c>
      <c r="F422">
        <v>687.68</v>
      </c>
      <c r="G422">
        <v>808.05</v>
      </c>
      <c r="H422">
        <v>235.43</v>
      </c>
      <c r="I422">
        <v>4</v>
      </c>
      <c r="J422">
        <v>461</v>
      </c>
      <c r="K422">
        <v>15269</v>
      </c>
      <c r="L422" t="s">
        <v>18</v>
      </c>
      <c r="M422">
        <v>44170</v>
      </c>
      <c r="N422">
        <v>252</v>
      </c>
    </row>
    <row r="423" spans="1:14" x14ac:dyDescent="0.2">
      <c r="A423">
        <v>617</v>
      </c>
      <c r="B423" t="s">
        <v>41</v>
      </c>
      <c r="C423">
        <v>2007</v>
      </c>
      <c r="D423">
        <v>5</v>
      </c>
      <c r="E423">
        <v>481</v>
      </c>
      <c r="F423">
        <v>1738.13</v>
      </c>
      <c r="G423">
        <v>2042.38</v>
      </c>
      <c r="H423">
        <v>782.8</v>
      </c>
      <c r="I423">
        <v>4</v>
      </c>
      <c r="J423">
        <v>461</v>
      </c>
      <c r="K423">
        <v>15269</v>
      </c>
      <c r="L423" t="s">
        <v>18</v>
      </c>
      <c r="M423">
        <v>44170</v>
      </c>
      <c r="N423">
        <v>252</v>
      </c>
    </row>
    <row r="424" spans="1:14" x14ac:dyDescent="0.2">
      <c r="A424">
        <v>617</v>
      </c>
      <c r="B424" t="s">
        <v>41</v>
      </c>
      <c r="C424">
        <v>2007</v>
      </c>
      <c r="D424">
        <v>5</v>
      </c>
      <c r="E424">
        <v>264</v>
      </c>
      <c r="F424">
        <v>963.43</v>
      </c>
      <c r="G424">
        <v>1132.08</v>
      </c>
      <c r="H424">
        <v>340.12</v>
      </c>
      <c r="I424">
        <v>4</v>
      </c>
      <c r="J424">
        <v>461</v>
      </c>
      <c r="K424">
        <v>15269</v>
      </c>
      <c r="L424" t="s">
        <v>18</v>
      </c>
      <c r="M424">
        <v>44170</v>
      </c>
      <c r="N424">
        <v>252</v>
      </c>
    </row>
    <row r="425" spans="1:14" x14ac:dyDescent="0.2">
      <c r="A425">
        <v>617</v>
      </c>
      <c r="B425" t="s">
        <v>41</v>
      </c>
      <c r="C425">
        <v>2007</v>
      </c>
      <c r="D425">
        <v>5</v>
      </c>
      <c r="E425">
        <v>195</v>
      </c>
      <c r="F425">
        <v>660.75</v>
      </c>
      <c r="G425">
        <v>776.32</v>
      </c>
      <c r="H425">
        <v>296.27999999999997</v>
      </c>
      <c r="I425">
        <v>4</v>
      </c>
      <c r="J425">
        <v>461</v>
      </c>
      <c r="K425">
        <v>15269</v>
      </c>
      <c r="L425" t="s">
        <v>18</v>
      </c>
      <c r="M425">
        <v>44170</v>
      </c>
      <c r="N425">
        <v>252</v>
      </c>
    </row>
    <row r="426" spans="1:14" x14ac:dyDescent="0.2">
      <c r="A426">
        <v>630</v>
      </c>
      <c r="B426" t="s">
        <v>41</v>
      </c>
      <c r="C426">
        <v>2007</v>
      </c>
      <c r="D426">
        <v>5</v>
      </c>
      <c r="E426">
        <v>140</v>
      </c>
      <c r="F426">
        <v>558.15</v>
      </c>
      <c r="G426">
        <v>655.88</v>
      </c>
      <c r="H426">
        <v>327.63</v>
      </c>
      <c r="I426">
        <v>9</v>
      </c>
      <c r="J426">
        <v>726</v>
      </c>
      <c r="K426">
        <v>28038</v>
      </c>
      <c r="L426" t="s">
        <v>18</v>
      </c>
      <c r="M426">
        <v>66453</v>
      </c>
      <c r="N426">
        <v>384.2</v>
      </c>
    </row>
    <row r="427" spans="1:14" x14ac:dyDescent="0.2">
      <c r="A427">
        <v>630</v>
      </c>
      <c r="B427" t="s">
        <v>41</v>
      </c>
      <c r="C427">
        <v>2007</v>
      </c>
      <c r="D427">
        <v>5</v>
      </c>
      <c r="E427">
        <v>79</v>
      </c>
      <c r="F427">
        <v>315.39999999999998</v>
      </c>
      <c r="G427">
        <v>370.6</v>
      </c>
      <c r="H427">
        <v>142.85</v>
      </c>
      <c r="I427">
        <v>9</v>
      </c>
      <c r="J427">
        <v>726</v>
      </c>
      <c r="K427">
        <v>28038</v>
      </c>
      <c r="L427" t="s">
        <v>18</v>
      </c>
      <c r="M427">
        <v>66453</v>
      </c>
      <c r="N427">
        <v>384.2</v>
      </c>
    </row>
    <row r="428" spans="1:14" x14ac:dyDescent="0.2">
      <c r="A428">
        <v>630</v>
      </c>
      <c r="B428" t="s">
        <v>41</v>
      </c>
      <c r="C428">
        <v>2007</v>
      </c>
      <c r="D428">
        <v>5</v>
      </c>
      <c r="E428">
        <v>121</v>
      </c>
      <c r="F428">
        <v>515.54999999999995</v>
      </c>
      <c r="G428">
        <v>605.76</v>
      </c>
      <c r="H428">
        <v>243.47</v>
      </c>
      <c r="I428">
        <v>9</v>
      </c>
      <c r="J428">
        <v>726</v>
      </c>
      <c r="K428">
        <v>28038</v>
      </c>
      <c r="L428" t="s">
        <v>18</v>
      </c>
      <c r="M428">
        <v>66453</v>
      </c>
      <c r="N428">
        <v>384.2</v>
      </c>
    </row>
    <row r="429" spans="1:14" x14ac:dyDescent="0.2">
      <c r="A429">
        <v>630</v>
      </c>
      <c r="B429" t="s">
        <v>41</v>
      </c>
      <c r="C429">
        <v>2007</v>
      </c>
      <c r="D429">
        <v>5</v>
      </c>
      <c r="E429">
        <v>180</v>
      </c>
      <c r="F429">
        <v>751.16</v>
      </c>
      <c r="G429">
        <v>882.7</v>
      </c>
      <c r="H429">
        <v>438.2</v>
      </c>
      <c r="I429">
        <v>9</v>
      </c>
      <c r="J429">
        <v>726</v>
      </c>
      <c r="K429">
        <v>28038</v>
      </c>
      <c r="L429" t="s">
        <v>18</v>
      </c>
      <c r="M429">
        <v>66453</v>
      </c>
      <c r="N429">
        <v>384.2</v>
      </c>
    </row>
    <row r="430" spans="1:14" x14ac:dyDescent="0.2">
      <c r="A430">
        <v>630</v>
      </c>
      <c r="B430" t="s">
        <v>41</v>
      </c>
      <c r="C430">
        <v>2007</v>
      </c>
      <c r="D430">
        <v>5</v>
      </c>
      <c r="E430">
        <v>160</v>
      </c>
      <c r="F430">
        <v>639.77</v>
      </c>
      <c r="G430">
        <v>751.82</v>
      </c>
      <c r="H430">
        <v>345.38</v>
      </c>
      <c r="I430">
        <v>9</v>
      </c>
      <c r="J430">
        <v>726</v>
      </c>
      <c r="K430">
        <v>28038</v>
      </c>
      <c r="L430" t="s">
        <v>18</v>
      </c>
      <c r="M430">
        <v>66453</v>
      </c>
      <c r="N430">
        <v>384.2</v>
      </c>
    </row>
    <row r="431" spans="1:14" x14ac:dyDescent="0.2">
      <c r="A431">
        <v>630</v>
      </c>
      <c r="B431" t="s">
        <v>41</v>
      </c>
      <c r="C431">
        <v>2007</v>
      </c>
      <c r="D431">
        <v>5</v>
      </c>
      <c r="E431">
        <v>335</v>
      </c>
      <c r="F431">
        <v>1278.32</v>
      </c>
      <c r="G431">
        <v>1502.09</v>
      </c>
      <c r="H431">
        <v>556.62</v>
      </c>
      <c r="I431">
        <v>9</v>
      </c>
      <c r="J431">
        <v>726</v>
      </c>
      <c r="K431">
        <v>28038</v>
      </c>
      <c r="L431" t="s">
        <v>18</v>
      </c>
      <c r="M431">
        <v>66453</v>
      </c>
      <c r="N431">
        <v>384.2</v>
      </c>
    </row>
    <row r="432" spans="1:14" x14ac:dyDescent="0.2">
      <c r="A432">
        <v>630</v>
      </c>
      <c r="B432" t="s">
        <v>41</v>
      </c>
      <c r="C432">
        <v>2007</v>
      </c>
      <c r="D432">
        <v>5</v>
      </c>
      <c r="E432">
        <v>245</v>
      </c>
      <c r="F432">
        <v>1112.8599999999999</v>
      </c>
      <c r="G432">
        <v>1307.58</v>
      </c>
      <c r="H432">
        <v>538.75</v>
      </c>
      <c r="I432">
        <v>9</v>
      </c>
      <c r="J432">
        <v>726</v>
      </c>
      <c r="K432">
        <v>28038</v>
      </c>
      <c r="L432" t="s">
        <v>18</v>
      </c>
      <c r="M432">
        <v>66453</v>
      </c>
      <c r="N432">
        <v>384.2</v>
      </c>
    </row>
    <row r="433" spans="1:14" x14ac:dyDescent="0.2">
      <c r="A433">
        <v>630</v>
      </c>
      <c r="B433" t="s">
        <v>41</v>
      </c>
      <c r="C433">
        <v>2007</v>
      </c>
      <c r="D433">
        <v>5</v>
      </c>
      <c r="E433">
        <v>230</v>
      </c>
      <c r="F433">
        <v>934.4</v>
      </c>
      <c r="G433">
        <v>1098.02</v>
      </c>
      <c r="H433">
        <v>370.92</v>
      </c>
      <c r="I433">
        <v>9</v>
      </c>
      <c r="J433">
        <v>726</v>
      </c>
      <c r="K433">
        <v>28038</v>
      </c>
      <c r="L433" t="s">
        <v>18</v>
      </c>
      <c r="M433">
        <v>66453</v>
      </c>
      <c r="N433">
        <v>384.2</v>
      </c>
    </row>
    <row r="434" spans="1:14" x14ac:dyDescent="0.2">
      <c r="A434">
        <v>630</v>
      </c>
      <c r="B434" t="s">
        <v>41</v>
      </c>
      <c r="C434">
        <v>2007</v>
      </c>
      <c r="D434">
        <v>5</v>
      </c>
      <c r="E434">
        <v>344</v>
      </c>
      <c r="F434">
        <v>1340.33</v>
      </c>
      <c r="G434">
        <v>1575.04</v>
      </c>
      <c r="H434">
        <v>486.53</v>
      </c>
      <c r="I434">
        <v>9</v>
      </c>
      <c r="J434">
        <v>726</v>
      </c>
      <c r="K434">
        <v>28038</v>
      </c>
      <c r="L434" t="s">
        <v>18</v>
      </c>
      <c r="M434">
        <v>66453</v>
      </c>
      <c r="N434">
        <v>384.2</v>
      </c>
    </row>
    <row r="435" spans="1:14" x14ac:dyDescent="0.2">
      <c r="A435">
        <v>630</v>
      </c>
      <c r="B435" t="s">
        <v>41</v>
      </c>
      <c r="C435">
        <v>2007</v>
      </c>
      <c r="D435">
        <v>5</v>
      </c>
      <c r="E435">
        <v>698</v>
      </c>
      <c r="F435">
        <v>2712.09</v>
      </c>
      <c r="G435">
        <v>3186.83</v>
      </c>
      <c r="H435">
        <v>1119.21</v>
      </c>
      <c r="I435">
        <v>9</v>
      </c>
      <c r="J435">
        <v>726</v>
      </c>
      <c r="K435">
        <v>28038</v>
      </c>
      <c r="L435" t="s">
        <v>18</v>
      </c>
      <c r="M435">
        <v>66453</v>
      </c>
      <c r="N435">
        <v>384.2</v>
      </c>
    </row>
    <row r="436" spans="1:14" x14ac:dyDescent="0.2">
      <c r="A436">
        <v>630</v>
      </c>
      <c r="B436" t="s">
        <v>41</v>
      </c>
      <c r="C436">
        <v>2007</v>
      </c>
      <c r="D436">
        <v>5</v>
      </c>
      <c r="E436">
        <v>463</v>
      </c>
      <c r="F436">
        <v>1758.57</v>
      </c>
      <c r="G436">
        <v>2066.5</v>
      </c>
      <c r="H436">
        <v>729.29</v>
      </c>
      <c r="I436">
        <v>9</v>
      </c>
      <c r="J436">
        <v>726</v>
      </c>
      <c r="K436">
        <v>28038</v>
      </c>
      <c r="L436" t="s">
        <v>18</v>
      </c>
      <c r="M436">
        <v>66453</v>
      </c>
      <c r="N436">
        <v>384.2</v>
      </c>
    </row>
    <row r="437" spans="1:14" x14ac:dyDescent="0.2">
      <c r="A437">
        <v>630</v>
      </c>
      <c r="B437" t="s">
        <v>41</v>
      </c>
      <c r="C437">
        <v>2007</v>
      </c>
      <c r="D437">
        <v>5</v>
      </c>
      <c r="E437">
        <v>374</v>
      </c>
      <c r="F437">
        <v>1543.63</v>
      </c>
      <c r="G437">
        <v>1813.86</v>
      </c>
      <c r="H437">
        <v>521.41999999999996</v>
      </c>
      <c r="I437">
        <v>9</v>
      </c>
      <c r="J437">
        <v>726</v>
      </c>
      <c r="K437">
        <v>28038</v>
      </c>
      <c r="L437" t="s">
        <v>18</v>
      </c>
      <c r="M437">
        <v>66453</v>
      </c>
      <c r="N437">
        <v>384.2</v>
      </c>
    </row>
    <row r="438" spans="1:14" x14ac:dyDescent="0.2">
      <c r="A438">
        <v>645</v>
      </c>
      <c r="B438" t="s">
        <v>41</v>
      </c>
      <c r="C438">
        <v>2007</v>
      </c>
      <c r="D438">
        <v>5</v>
      </c>
      <c r="E438">
        <v>42</v>
      </c>
      <c r="F438">
        <v>178.28</v>
      </c>
      <c r="G438">
        <v>209.5</v>
      </c>
      <c r="H438">
        <v>45.27</v>
      </c>
      <c r="I438">
        <v>5</v>
      </c>
      <c r="J438">
        <v>284</v>
      </c>
      <c r="K438">
        <v>15249</v>
      </c>
      <c r="L438" t="s">
        <v>18</v>
      </c>
      <c r="M438">
        <v>19225</v>
      </c>
      <c r="N438">
        <v>176.5</v>
      </c>
    </row>
    <row r="439" spans="1:14" x14ac:dyDescent="0.2">
      <c r="A439">
        <v>645</v>
      </c>
      <c r="B439" t="s">
        <v>41</v>
      </c>
      <c r="C439">
        <v>2007</v>
      </c>
      <c r="D439">
        <v>5</v>
      </c>
      <c r="E439">
        <v>37</v>
      </c>
      <c r="F439">
        <v>162.31</v>
      </c>
      <c r="G439">
        <v>190.73</v>
      </c>
      <c r="H439">
        <v>62.83</v>
      </c>
      <c r="I439">
        <v>5</v>
      </c>
      <c r="J439">
        <v>284</v>
      </c>
      <c r="K439">
        <v>15249</v>
      </c>
      <c r="L439" t="s">
        <v>18</v>
      </c>
      <c r="M439">
        <v>19225</v>
      </c>
      <c r="N439">
        <v>176.5</v>
      </c>
    </row>
    <row r="440" spans="1:14" x14ac:dyDescent="0.2">
      <c r="A440">
        <v>645</v>
      </c>
      <c r="B440" t="s">
        <v>41</v>
      </c>
      <c r="C440">
        <v>2007</v>
      </c>
      <c r="D440">
        <v>5</v>
      </c>
      <c r="E440">
        <v>59</v>
      </c>
      <c r="F440">
        <v>247.77</v>
      </c>
      <c r="G440">
        <v>291.14</v>
      </c>
      <c r="H440">
        <v>134.16999999999999</v>
      </c>
      <c r="I440">
        <v>5</v>
      </c>
      <c r="J440">
        <v>284</v>
      </c>
      <c r="K440">
        <v>15249</v>
      </c>
      <c r="L440" t="s">
        <v>18</v>
      </c>
      <c r="M440">
        <v>19225</v>
      </c>
      <c r="N440">
        <v>176.5</v>
      </c>
    </row>
    <row r="441" spans="1:14" x14ac:dyDescent="0.2">
      <c r="A441">
        <v>645</v>
      </c>
      <c r="B441" t="s">
        <v>41</v>
      </c>
      <c r="C441">
        <v>2007</v>
      </c>
      <c r="D441">
        <v>5</v>
      </c>
      <c r="E441">
        <v>98</v>
      </c>
      <c r="F441">
        <v>365.32</v>
      </c>
      <c r="G441">
        <v>429.29</v>
      </c>
      <c r="H441">
        <v>189.41</v>
      </c>
      <c r="I441">
        <v>5</v>
      </c>
      <c r="J441">
        <v>284</v>
      </c>
      <c r="K441">
        <v>15249</v>
      </c>
      <c r="L441" t="s">
        <v>18</v>
      </c>
      <c r="M441">
        <v>19225</v>
      </c>
      <c r="N441">
        <v>176.5</v>
      </c>
    </row>
    <row r="442" spans="1:14" x14ac:dyDescent="0.2">
      <c r="A442">
        <v>645</v>
      </c>
      <c r="B442" t="s">
        <v>41</v>
      </c>
      <c r="C442">
        <v>2007</v>
      </c>
      <c r="D442">
        <v>5</v>
      </c>
      <c r="E442">
        <v>130</v>
      </c>
      <c r="F442">
        <v>497.12</v>
      </c>
      <c r="G442">
        <v>584.14</v>
      </c>
      <c r="H442">
        <v>207.01</v>
      </c>
      <c r="I442">
        <v>5</v>
      </c>
      <c r="J442">
        <v>284</v>
      </c>
      <c r="K442">
        <v>15249</v>
      </c>
      <c r="L442" t="s">
        <v>18</v>
      </c>
      <c r="M442">
        <v>19225</v>
      </c>
      <c r="N442">
        <v>176.5</v>
      </c>
    </row>
    <row r="443" spans="1:14" x14ac:dyDescent="0.2">
      <c r="A443">
        <v>645</v>
      </c>
      <c r="B443" t="s">
        <v>41</v>
      </c>
      <c r="C443">
        <v>2007</v>
      </c>
      <c r="D443">
        <v>5</v>
      </c>
      <c r="E443">
        <v>389</v>
      </c>
      <c r="F443">
        <v>1553.54</v>
      </c>
      <c r="G443">
        <v>1825.62</v>
      </c>
      <c r="H443">
        <v>649.05999999999995</v>
      </c>
      <c r="I443">
        <v>5</v>
      </c>
      <c r="J443">
        <v>284</v>
      </c>
      <c r="K443">
        <v>15249</v>
      </c>
      <c r="L443" t="s">
        <v>18</v>
      </c>
      <c r="M443">
        <v>19225</v>
      </c>
      <c r="N443">
        <v>176.5</v>
      </c>
    </row>
    <row r="444" spans="1:14" x14ac:dyDescent="0.2">
      <c r="A444">
        <v>645</v>
      </c>
      <c r="B444" t="s">
        <v>41</v>
      </c>
      <c r="C444">
        <v>2007</v>
      </c>
      <c r="D444">
        <v>5</v>
      </c>
      <c r="E444">
        <v>102</v>
      </c>
      <c r="F444">
        <v>462.12</v>
      </c>
      <c r="G444">
        <v>543.03</v>
      </c>
      <c r="H444">
        <v>190.01</v>
      </c>
      <c r="I444">
        <v>5</v>
      </c>
      <c r="J444">
        <v>284</v>
      </c>
      <c r="K444">
        <v>15249</v>
      </c>
      <c r="L444" t="s">
        <v>18</v>
      </c>
      <c r="M444">
        <v>19225</v>
      </c>
      <c r="N444">
        <v>176.5</v>
      </c>
    </row>
    <row r="445" spans="1:14" x14ac:dyDescent="0.2">
      <c r="A445">
        <v>645</v>
      </c>
      <c r="B445" t="s">
        <v>41</v>
      </c>
      <c r="C445">
        <v>2007</v>
      </c>
      <c r="D445">
        <v>5</v>
      </c>
      <c r="E445">
        <v>68</v>
      </c>
      <c r="F445">
        <v>262.37</v>
      </c>
      <c r="G445">
        <v>308.33999999999997</v>
      </c>
      <c r="H445">
        <v>79.98</v>
      </c>
      <c r="I445">
        <v>5</v>
      </c>
      <c r="J445">
        <v>284</v>
      </c>
      <c r="K445">
        <v>15249</v>
      </c>
      <c r="L445" t="s">
        <v>18</v>
      </c>
      <c r="M445">
        <v>19225</v>
      </c>
      <c r="N445">
        <v>176.5</v>
      </c>
    </row>
    <row r="446" spans="1:14" x14ac:dyDescent="0.2">
      <c r="A446">
        <v>645</v>
      </c>
      <c r="B446" t="s">
        <v>41</v>
      </c>
      <c r="C446">
        <v>2007</v>
      </c>
      <c r="D446">
        <v>5</v>
      </c>
      <c r="E446">
        <v>115</v>
      </c>
      <c r="F446">
        <v>454.71</v>
      </c>
      <c r="G446">
        <v>534.34</v>
      </c>
      <c r="H446">
        <v>177.58</v>
      </c>
      <c r="I446">
        <v>5</v>
      </c>
      <c r="J446">
        <v>284</v>
      </c>
      <c r="K446">
        <v>15249</v>
      </c>
      <c r="L446" t="s">
        <v>18</v>
      </c>
      <c r="M446">
        <v>19225</v>
      </c>
      <c r="N446">
        <v>176.5</v>
      </c>
    </row>
    <row r="447" spans="1:14" x14ac:dyDescent="0.2">
      <c r="A447">
        <v>645</v>
      </c>
      <c r="B447" t="s">
        <v>41</v>
      </c>
      <c r="C447">
        <v>2007</v>
      </c>
      <c r="D447">
        <v>5</v>
      </c>
      <c r="E447">
        <v>506</v>
      </c>
      <c r="F447">
        <v>1872.86</v>
      </c>
      <c r="G447">
        <v>2200.62</v>
      </c>
      <c r="H447">
        <v>749.25</v>
      </c>
      <c r="I447">
        <v>5</v>
      </c>
      <c r="J447">
        <v>284</v>
      </c>
      <c r="K447">
        <v>15249</v>
      </c>
      <c r="L447" t="s">
        <v>18</v>
      </c>
      <c r="M447">
        <v>19225</v>
      </c>
      <c r="N447">
        <v>176.5</v>
      </c>
    </row>
    <row r="448" spans="1:14" x14ac:dyDescent="0.2">
      <c r="A448">
        <v>645</v>
      </c>
      <c r="B448" t="s">
        <v>41</v>
      </c>
      <c r="C448">
        <v>2007</v>
      </c>
      <c r="D448">
        <v>5</v>
      </c>
      <c r="E448">
        <v>193</v>
      </c>
      <c r="F448">
        <v>815.18</v>
      </c>
      <c r="G448">
        <v>957.87</v>
      </c>
      <c r="H448">
        <v>365.38</v>
      </c>
      <c r="I448">
        <v>5</v>
      </c>
      <c r="J448">
        <v>284</v>
      </c>
      <c r="K448">
        <v>15249</v>
      </c>
      <c r="L448" t="s">
        <v>18</v>
      </c>
      <c r="M448">
        <v>19225</v>
      </c>
      <c r="N448">
        <v>176.5</v>
      </c>
    </row>
    <row r="449" spans="1:14" x14ac:dyDescent="0.2">
      <c r="A449">
        <v>645</v>
      </c>
      <c r="B449" t="s">
        <v>41</v>
      </c>
      <c r="C449">
        <v>2007</v>
      </c>
      <c r="D449">
        <v>5</v>
      </c>
      <c r="E449">
        <v>78</v>
      </c>
      <c r="F449">
        <v>322.02999999999997</v>
      </c>
      <c r="G449">
        <v>378.35</v>
      </c>
      <c r="H449">
        <v>189.8</v>
      </c>
      <c r="I449">
        <v>5</v>
      </c>
      <c r="J449">
        <v>284</v>
      </c>
      <c r="K449">
        <v>15249</v>
      </c>
      <c r="L449" t="s">
        <v>18</v>
      </c>
      <c r="M449">
        <v>19225</v>
      </c>
      <c r="N449">
        <v>176.5</v>
      </c>
    </row>
    <row r="450" spans="1:14" x14ac:dyDescent="0.2">
      <c r="A450">
        <v>658</v>
      </c>
      <c r="B450" t="s">
        <v>41</v>
      </c>
      <c r="C450">
        <v>2007</v>
      </c>
      <c r="D450">
        <v>5</v>
      </c>
      <c r="E450">
        <v>175</v>
      </c>
      <c r="F450">
        <v>750.4</v>
      </c>
      <c r="G450">
        <v>881.66</v>
      </c>
      <c r="H450">
        <v>324.87</v>
      </c>
      <c r="I450">
        <v>16</v>
      </c>
      <c r="J450">
        <v>581</v>
      </c>
      <c r="K450">
        <v>27824</v>
      </c>
      <c r="L450" t="s">
        <v>18</v>
      </c>
      <c r="M450">
        <v>97214</v>
      </c>
      <c r="N450">
        <v>351.2</v>
      </c>
    </row>
    <row r="451" spans="1:14" x14ac:dyDescent="0.2">
      <c r="A451">
        <v>658</v>
      </c>
      <c r="B451" t="s">
        <v>41</v>
      </c>
      <c r="C451">
        <v>2007</v>
      </c>
      <c r="D451">
        <v>5</v>
      </c>
      <c r="E451">
        <v>177</v>
      </c>
      <c r="F451">
        <v>758.59</v>
      </c>
      <c r="G451">
        <v>891.38</v>
      </c>
      <c r="H451">
        <v>330.28</v>
      </c>
      <c r="I451">
        <v>16</v>
      </c>
      <c r="J451">
        <v>581</v>
      </c>
      <c r="K451">
        <v>27824</v>
      </c>
      <c r="L451" t="s">
        <v>18</v>
      </c>
      <c r="M451">
        <v>97214</v>
      </c>
      <c r="N451">
        <v>351.2</v>
      </c>
    </row>
    <row r="452" spans="1:14" x14ac:dyDescent="0.2">
      <c r="A452">
        <v>658</v>
      </c>
      <c r="B452" t="s">
        <v>41</v>
      </c>
      <c r="C452">
        <v>2007</v>
      </c>
      <c r="D452">
        <v>5</v>
      </c>
      <c r="E452">
        <v>203</v>
      </c>
      <c r="F452">
        <v>823.43</v>
      </c>
      <c r="G452">
        <v>967.52</v>
      </c>
      <c r="H452">
        <v>337.45</v>
      </c>
      <c r="I452">
        <v>16</v>
      </c>
      <c r="J452">
        <v>581</v>
      </c>
      <c r="K452">
        <v>27824</v>
      </c>
      <c r="L452" t="s">
        <v>18</v>
      </c>
      <c r="M452">
        <v>97214</v>
      </c>
      <c r="N452">
        <v>351.2</v>
      </c>
    </row>
    <row r="453" spans="1:14" x14ac:dyDescent="0.2">
      <c r="A453">
        <v>658</v>
      </c>
      <c r="B453" t="s">
        <v>41</v>
      </c>
      <c r="C453">
        <v>2007</v>
      </c>
      <c r="D453">
        <v>5</v>
      </c>
      <c r="E453">
        <v>306</v>
      </c>
      <c r="F453">
        <v>1214.33</v>
      </c>
      <c r="G453">
        <v>1426.9</v>
      </c>
      <c r="H453">
        <v>498.38</v>
      </c>
      <c r="I453">
        <v>16</v>
      </c>
      <c r="J453">
        <v>581</v>
      </c>
      <c r="K453">
        <v>27824</v>
      </c>
      <c r="L453" t="s">
        <v>18</v>
      </c>
      <c r="M453">
        <v>97214</v>
      </c>
      <c r="N453">
        <v>351.2</v>
      </c>
    </row>
    <row r="454" spans="1:14" x14ac:dyDescent="0.2">
      <c r="A454">
        <v>658</v>
      </c>
      <c r="B454" t="s">
        <v>41</v>
      </c>
      <c r="C454">
        <v>2007</v>
      </c>
      <c r="D454">
        <v>5</v>
      </c>
      <c r="E454">
        <v>345</v>
      </c>
      <c r="F454">
        <v>1405.3</v>
      </c>
      <c r="G454">
        <v>1651.31</v>
      </c>
      <c r="H454">
        <v>623.71</v>
      </c>
      <c r="I454">
        <v>16</v>
      </c>
      <c r="J454">
        <v>581</v>
      </c>
      <c r="K454">
        <v>27824</v>
      </c>
      <c r="L454" t="s">
        <v>18</v>
      </c>
      <c r="M454">
        <v>97214</v>
      </c>
      <c r="N454">
        <v>351.2</v>
      </c>
    </row>
    <row r="455" spans="1:14" x14ac:dyDescent="0.2">
      <c r="A455">
        <v>658</v>
      </c>
      <c r="B455" t="s">
        <v>41</v>
      </c>
      <c r="C455">
        <v>2007</v>
      </c>
      <c r="D455">
        <v>5</v>
      </c>
      <c r="E455">
        <v>511</v>
      </c>
      <c r="F455">
        <v>2163.87</v>
      </c>
      <c r="G455">
        <v>2542.63</v>
      </c>
      <c r="H455">
        <v>883.91</v>
      </c>
      <c r="I455">
        <v>16</v>
      </c>
      <c r="J455">
        <v>581</v>
      </c>
      <c r="K455">
        <v>27824</v>
      </c>
      <c r="L455" t="s">
        <v>18</v>
      </c>
      <c r="M455">
        <v>97214</v>
      </c>
      <c r="N455">
        <v>351.2</v>
      </c>
    </row>
    <row r="456" spans="1:14" x14ac:dyDescent="0.2">
      <c r="A456">
        <v>658</v>
      </c>
      <c r="B456" t="s">
        <v>41</v>
      </c>
      <c r="C456">
        <v>2007</v>
      </c>
      <c r="D456">
        <v>5</v>
      </c>
      <c r="E456">
        <v>376</v>
      </c>
      <c r="F456">
        <v>1478.04</v>
      </c>
      <c r="G456">
        <v>1736.68</v>
      </c>
      <c r="H456">
        <v>693.84</v>
      </c>
      <c r="I456">
        <v>16</v>
      </c>
      <c r="J456">
        <v>581</v>
      </c>
      <c r="K456">
        <v>27824</v>
      </c>
      <c r="L456" t="s">
        <v>18</v>
      </c>
      <c r="M456">
        <v>97214</v>
      </c>
      <c r="N456">
        <v>351.2</v>
      </c>
    </row>
    <row r="457" spans="1:14" x14ac:dyDescent="0.2">
      <c r="A457">
        <v>658</v>
      </c>
      <c r="B457" t="s">
        <v>41</v>
      </c>
      <c r="C457">
        <v>2007</v>
      </c>
      <c r="D457">
        <v>5</v>
      </c>
      <c r="E457">
        <v>450</v>
      </c>
      <c r="F457">
        <v>1818.12</v>
      </c>
      <c r="G457">
        <v>2136.4499999999998</v>
      </c>
      <c r="H457">
        <v>559.6</v>
      </c>
      <c r="I457">
        <v>16</v>
      </c>
      <c r="J457">
        <v>581</v>
      </c>
      <c r="K457">
        <v>27824</v>
      </c>
      <c r="L457" t="s">
        <v>18</v>
      </c>
      <c r="M457">
        <v>97214</v>
      </c>
      <c r="N457">
        <v>351.2</v>
      </c>
    </row>
    <row r="458" spans="1:14" x14ac:dyDescent="0.2">
      <c r="A458">
        <v>658</v>
      </c>
      <c r="B458" t="s">
        <v>41</v>
      </c>
      <c r="C458">
        <v>2007</v>
      </c>
      <c r="D458">
        <v>5</v>
      </c>
      <c r="E458">
        <v>781</v>
      </c>
      <c r="F458">
        <v>3013.67</v>
      </c>
      <c r="G458">
        <v>3541.09</v>
      </c>
      <c r="H458">
        <v>942.92</v>
      </c>
      <c r="I458">
        <v>16</v>
      </c>
      <c r="J458">
        <v>581</v>
      </c>
      <c r="K458">
        <v>27824</v>
      </c>
      <c r="L458" t="s">
        <v>18</v>
      </c>
      <c r="M458">
        <v>97214</v>
      </c>
      <c r="N458">
        <v>351.2</v>
      </c>
    </row>
    <row r="459" spans="1:14" x14ac:dyDescent="0.2">
      <c r="A459">
        <v>658</v>
      </c>
      <c r="B459" t="s">
        <v>41</v>
      </c>
      <c r="C459">
        <v>2007</v>
      </c>
      <c r="D459">
        <v>5</v>
      </c>
      <c r="E459">
        <v>860</v>
      </c>
      <c r="F459">
        <v>3316.33</v>
      </c>
      <c r="G459">
        <v>3896.68</v>
      </c>
      <c r="H459">
        <v>1252.8900000000001</v>
      </c>
      <c r="I459">
        <v>16</v>
      </c>
      <c r="J459">
        <v>581</v>
      </c>
      <c r="K459">
        <v>27824</v>
      </c>
      <c r="L459" t="s">
        <v>18</v>
      </c>
      <c r="M459">
        <v>97214</v>
      </c>
      <c r="N459">
        <v>351.2</v>
      </c>
    </row>
    <row r="460" spans="1:14" x14ac:dyDescent="0.2">
      <c r="A460">
        <v>658</v>
      </c>
      <c r="B460" t="s">
        <v>41</v>
      </c>
      <c r="C460">
        <v>2007</v>
      </c>
      <c r="D460">
        <v>5</v>
      </c>
      <c r="E460">
        <v>636</v>
      </c>
      <c r="F460">
        <v>2635.81</v>
      </c>
      <c r="G460">
        <v>3097</v>
      </c>
      <c r="H460">
        <v>1154.8699999999999</v>
      </c>
      <c r="I460">
        <v>16</v>
      </c>
      <c r="J460">
        <v>581</v>
      </c>
      <c r="K460">
        <v>27824</v>
      </c>
      <c r="L460" t="s">
        <v>18</v>
      </c>
      <c r="M460">
        <v>97214</v>
      </c>
      <c r="N460">
        <v>351.2</v>
      </c>
    </row>
    <row r="461" spans="1:14" x14ac:dyDescent="0.2">
      <c r="A461">
        <v>663</v>
      </c>
      <c r="B461" t="s">
        <v>41</v>
      </c>
      <c r="C461">
        <v>2007</v>
      </c>
      <c r="D461">
        <v>5</v>
      </c>
      <c r="E461">
        <v>37</v>
      </c>
      <c r="F461">
        <v>152.09</v>
      </c>
      <c r="G461">
        <v>178.71</v>
      </c>
      <c r="H461">
        <v>71.25</v>
      </c>
      <c r="I461">
        <v>6</v>
      </c>
      <c r="J461">
        <v>258</v>
      </c>
      <c r="K461">
        <v>10020</v>
      </c>
      <c r="L461" t="s">
        <v>18</v>
      </c>
      <c r="M461">
        <v>36219</v>
      </c>
      <c r="N461">
        <v>158</v>
      </c>
    </row>
    <row r="462" spans="1:14" x14ac:dyDescent="0.2">
      <c r="A462">
        <v>663</v>
      </c>
      <c r="B462" t="s">
        <v>41</v>
      </c>
      <c r="C462">
        <v>2007</v>
      </c>
      <c r="D462">
        <v>5</v>
      </c>
      <c r="E462">
        <v>25</v>
      </c>
      <c r="F462">
        <v>74.05</v>
      </c>
      <c r="G462">
        <v>87.03</v>
      </c>
      <c r="H462">
        <v>37.630000000000003</v>
      </c>
      <c r="I462">
        <v>6</v>
      </c>
      <c r="J462">
        <v>258</v>
      </c>
      <c r="K462">
        <v>10020</v>
      </c>
      <c r="L462" t="s">
        <v>18</v>
      </c>
      <c r="M462">
        <v>36219</v>
      </c>
      <c r="N462">
        <v>158</v>
      </c>
    </row>
    <row r="463" spans="1:14" x14ac:dyDescent="0.2">
      <c r="A463">
        <v>663</v>
      </c>
      <c r="B463" t="s">
        <v>41</v>
      </c>
      <c r="C463">
        <v>2007</v>
      </c>
      <c r="D463">
        <v>5</v>
      </c>
      <c r="E463">
        <v>14</v>
      </c>
      <c r="F463">
        <v>97.07</v>
      </c>
      <c r="G463">
        <v>114.07</v>
      </c>
      <c r="H463">
        <v>42.06</v>
      </c>
      <c r="I463">
        <v>6</v>
      </c>
      <c r="J463">
        <v>258</v>
      </c>
      <c r="K463">
        <v>10020</v>
      </c>
      <c r="L463" t="s">
        <v>18</v>
      </c>
      <c r="M463">
        <v>36219</v>
      </c>
      <c r="N463">
        <v>158</v>
      </c>
    </row>
    <row r="464" spans="1:14" x14ac:dyDescent="0.2">
      <c r="A464">
        <v>663</v>
      </c>
      <c r="B464" t="s">
        <v>41</v>
      </c>
      <c r="C464">
        <v>2007</v>
      </c>
      <c r="D464">
        <v>5</v>
      </c>
      <c r="E464">
        <v>71</v>
      </c>
      <c r="F464">
        <v>317.88</v>
      </c>
      <c r="G464">
        <v>373.55</v>
      </c>
      <c r="H464">
        <v>168.17</v>
      </c>
      <c r="I464">
        <v>6</v>
      </c>
      <c r="J464">
        <v>258</v>
      </c>
      <c r="K464">
        <v>10020</v>
      </c>
      <c r="L464" t="s">
        <v>18</v>
      </c>
      <c r="M464">
        <v>36219</v>
      </c>
      <c r="N464">
        <v>158</v>
      </c>
    </row>
    <row r="465" spans="1:14" x14ac:dyDescent="0.2">
      <c r="A465">
        <v>663</v>
      </c>
      <c r="B465" t="s">
        <v>41</v>
      </c>
      <c r="C465">
        <v>2007</v>
      </c>
      <c r="D465">
        <v>5</v>
      </c>
      <c r="E465">
        <v>64</v>
      </c>
      <c r="F465">
        <v>238.61</v>
      </c>
      <c r="G465">
        <v>280.39999999999998</v>
      </c>
      <c r="H465">
        <v>106.69</v>
      </c>
      <c r="I465">
        <v>6</v>
      </c>
      <c r="J465">
        <v>258</v>
      </c>
      <c r="K465">
        <v>10020</v>
      </c>
      <c r="L465" t="s">
        <v>18</v>
      </c>
      <c r="M465">
        <v>36219</v>
      </c>
      <c r="N465">
        <v>158</v>
      </c>
    </row>
    <row r="466" spans="1:14" x14ac:dyDescent="0.2">
      <c r="A466">
        <v>663</v>
      </c>
      <c r="B466" t="s">
        <v>41</v>
      </c>
      <c r="C466">
        <v>2007</v>
      </c>
      <c r="D466">
        <v>5</v>
      </c>
      <c r="E466">
        <v>105</v>
      </c>
      <c r="F466">
        <v>436.9</v>
      </c>
      <c r="G466">
        <v>513.4</v>
      </c>
      <c r="H466">
        <v>198.26</v>
      </c>
      <c r="I466">
        <v>6</v>
      </c>
      <c r="J466">
        <v>258</v>
      </c>
      <c r="K466">
        <v>10020</v>
      </c>
      <c r="L466" t="s">
        <v>18</v>
      </c>
      <c r="M466">
        <v>36219</v>
      </c>
      <c r="N466">
        <v>158</v>
      </c>
    </row>
    <row r="467" spans="1:14" x14ac:dyDescent="0.2">
      <c r="A467">
        <v>663</v>
      </c>
      <c r="B467" t="s">
        <v>41</v>
      </c>
      <c r="C467">
        <v>2007</v>
      </c>
      <c r="D467">
        <v>5</v>
      </c>
      <c r="E467">
        <v>52</v>
      </c>
      <c r="F467">
        <v>207.5</v>
      </c>
      <c r="G467">
        <v>243.83</v>
      </c>
      <c r="H467">
        <v>97.92</v>
      </c>
      <c r="I467">
        <v>6</v>
      </c>
      <c r="J467">
        <v>258</v>
      </c>
      <c r="K467">
        <v>10020</v>
      </c>
      <c r="L467" t="s">
        <v>18</v>
      </c>
      <c r="M467">
        <v>36219</v>
      </c>
      <c r="N467">
        <v>158</v>
      </c>
    </row>
    <row r="468" spans="1:14" x14ac:dyDescent="0.2">
      <c r="A468">
        <v>663</v>
      </c>
      <c r="B468" t="s">
        <v>41</v>
      </c>
      <c r="C468">
        <v>2007</v>
      </c>
      <c r="D468">
        <v>5</v>
      </c>
      <c r="E468">
        <v>96</v>
      </c>
      <c r="F468">
        <v>370.93</v>
      </c>
      <c r="G468">
        <v>435.9</v>
      </c>
      <c r="H468">
        <v>116.74</v>
      </c>
      <c r="I468">
        <v>6</v>
      </c>
      <c r="J468">
        <v>258</v>
      </c>
      <c r="K468">
        <v>10020</v>
      </c>
      <c r="L468" t="s">
        <v>18</v>
      </c>
      <c r="M468">
        <v>36219</v>
      </c>
      <c r="N468">
        <v>158</v>
      </c>
    </row>
    <row r="469" spans="1:14" x14ac:dyDescent="0.2">
      <c r="A469">
        <v>663</v>
      </c>
      <c r="B469" t="s">
        <v>41</v>
      </c>
      <c r="C469">
        <v>2007</v>
      </c>
      <c r="D469">
        <v>5</v>
      </c>
      <c r="E469">
        <v>113</v>
      </c>
      <c r="F469">
        <v>464.55</v>
      </c>
      <c r="G469">
        <v>545.85</v>
      </c>
      <c r="H469">
        <v>159.72999999999999</v>
      </c>
      <c r="I469">
        <v>6</v>
      </c>
      <c r="J469">
        <v>258</v>
      </c>
      <c r="K469">
        <v>10020</v>
      </c>
      <c r="L469" t="s">
        <v>18</v>
      </c>
      <c r="M469">
        <v>36219</v>
      </c>
      <c r="N469">
        <v>158</v>
      </c>
    </row>
    <row r="470" spans="1:14" x14ac:dyDescent="0.2">
      <c r="A470">
        <v>663</v>
      </c>
      <c r="B470" t="s">
        <v>41</v>
      </c>
      <c r="C470">
        <v>2007</v>
      </c>
      <c r="D470">
        <v>5</v>
      </c>
      <c r="E470">
        <v>261</v>
      </c>
      <c r="F470">
        <v>960.3</v>
      </c>
      <c r="G470">
        <v>1128.5</v>
      </c>
      <c r="H470">
        <v>309.33999999999997</v>
      </c>
      <c r="I470">
        <v>6</v>
      </c>
      <c r="J470">
        <v>258</v>
      </c>
      <c r="K470">
        <v>10020</v>
      </c>
      <c r="L470" t="s">
        <v>18</v>
      </c>
      <c r="M470">
        <v>36219</v>
      </c>
      <c r="N470">
        <v>158</v>
      </c>
    </row>
    <row r="471" spans="1:14" x14ac:dyDescent="0.2">
      <c r="A471">
        <v>663</v>
      </c>
      <c r="B471" t="s">
        <v>41</v>
      </c>
      <c r="C471">
        <v>2007</v>
      </c>
      <c r="D471">
        <v>5</v>
      </c>
      <c r="E471">
        <v>166</v>
      </c>
      <c r="F471">
        <v>558.4</v>
      </c>
      <c r="G471">
        <v>656.16</v>
      </c>
      <c r="H471">
        <v>251.62</v>
      </c>
      <c r="I471">
        <v>6</v>
      </c>
      <c r="J471">
        <v>258</v>
      </c>
      <c r="K471">
        <v>10020</v>
      </c>
      <c r="L471" t="s">
        <v>18</v>
      </c>
      <c r="M471">
        <v>36219</v>
      </c>
      <c r="N471">
        <v>158</v>
      </c>
    </row>
    <row r="472" spans="1:14" x14ac:dyDescent="0.2">
      <c r="A472">
        <v>663</v>
      </c>
      <c r="B472" t="s">
        <v>41</v>
      </c>
      <c r="C472">
        <v>2007</v>
      </c>
      <c r="D472">
        <v>5</v>
      </c>
      <c r="E472">
        <v>125</v>
      </c>
      <c r="F472">
        <v>462.42</v>
      </c>
      <c r="G472">
        <v>543.34</v>
      </c>
      <c r="H472">
        <v>137.76</v>
      </c>
      <c r="I472">
        <v>6</v>
      </c>
      <c r="J472">
        <v>258</v>
      </c>
      <c r="K472">
        <v>10020</v>
      </c>
      <c r="L472" t="s">
        <v>18</v>
      </c>
      <c r="M472">
        <v>36219</v>
      </c>
      <c r="N472">
        <v>158</v>
      </c>
    </row>
    <row r="473" spans="1:14" x14ac:dyDescent="0.2">
      <c r="A473">
        <v>672</v>
      </c>
      <c r="B473" t="s">
        <v>41</v>
      </c>
      <c r="C473">
        <v>2007</v>
      </c>
      <c r="D473">
        <v>5</v>
      </c>
      <c r="E473">
        <v>128</v>
      </c>
      <c r="F473">
        <v>486.44</v>
      </c>
      <c r="G473">
        <v>571.62</v>
      </c>
      <c r="H473">
        <v>225.86</v>
      </c>
      <c r="I473">
        <v>18</v>
      </c>
      <c r="J473">
        <v>1220</v>
      </c>
      <c r="K473">
        <v>47540</v>
      </c>
      <c r="L473" t="s">
        <v>18</v>
      </c>
      <c r="M473">
        <v>135103</v>
      </c>
      <c r="N473">
        <v>602</v>
      </c>
    </row>
    <row r="474" spans="1:14" x14ac:dyDescent="0.2">
      <c r="A474">
        <v>672</v>
      </c>
      <c r="B474" t="s">
        <v>41</v>
      </c>
      <c r="C474">
        <v>2007</v>
      </c>
      <c r="D474">
        <v>5</v>
      </c>
      <c r="E474">
        <v>135</v>
      </c>
      <c r="F474">
        <v>531.62</v>
      </c>
      <c r="G474">
        <v>624.75</v>
      </c>
      <c r="H474">
        <v>263.76</v>
      </c>
      <c r="I474">
        <v>18</v>
      </c>
      <c r="J474">
        <v>1220</v>
      </c>
      <c r="K474">
        <v>47540</v>
      </c>
      <c r="L474" t="s">
        <v>18</v>
      </c>
      <c r="M474">
        <v>135103</v>
      </c>
      <c r="N474">
        <v>602</v>
      </c>
    </row>
    <row r="475" spans="1:14" x14ac:dyDescent="0.2">
      <c r="A475">
        <v>672</v>
      </c>
      <c r="B475" t="s">
        <v>41</v>
      </c>
      <c r="C475">
        <v>2007</v>
      </c>
      <c r="D475">
        <v>5</v>
      </c>
      <c r="E475">
        <v>142</v>
      </c>
      <c r="F475">
        <v>532.19000000000005</v>
      </c>
      <c r="G475">
        <v>625.30999999999995</v>
      </c>
      <c r="H475">
        <v>299.45999999999998</v>
      </c>
      <c r="I475">
        <v>18</v>
      </c>
      <c r="J475">
        <v>1220</v>
      </c>
      <c r="K475">
        <v>47540</v>
      </c>
      <c r="L475" t="s">
        <v>18</v>
      </c>
      <c r="M475">
        <v>135103</v>
      </c>
      <c r="N475">
        <v>602</v>
      </c>
    </row>
    <row r="476" spans="1:14" x14ac:dyDescent="0.2">
      <c r="A476">
        <v>672</v>
      </c>
      <c r="B476" t="s">
        <v>41</v>
      </c>
      <c r="C476">
        <v>2007</v>
      </c>
      <c r="D476">
        <v>5</v>
      </c>
      <c r="E476">
        <v>191</v>
      </c>
      <c r="F476">
        <v>735.35</v>
      </c>
      <c r="G476">
        <v>864.01</v>
      </c>
      <c r="H476">
        <v>348.27</v>
      </c>
      <c r="I476">
        <v>18</v>
      </c>
      <c r="J476">
        <v>1220</v>
      </c>
      <c r="K476">
        <v>47540</v>
      </c>
      <c r="L476" t="s">
        <v>18</v>
      </c>
      <c r="M476">
        <v>135103</v>
      </c>
      <c r="N476">
        <v>602</v>
      </c>
    </row>
    <row r="477" spans="1:14" x14ac:dyDescent="0.2">
      <c r="A477">
        <v>672</v>
      </c>
      <c r="B477" t="s">
        <v>41</v>
      </c>
      <c r="C477">
        <v>2007</v>
      </c>
      <c r="D477">
        <v>5</v>
      </c>
      <c r="E477">
        <v>401</v>
      </c>
      <c r="F477">
        <v>1424.85</v>
      </c>
      <c r="G477">
        <v>1674.34</v>
      </c>
      <c r="H477">
        <v>534.20000000000005</v>
      </c>
      <c r="I477">
        <v>18</v>
      </c>
      <c r="J477">
        <v>1220</v>
      </c>
      <c r="K477">
        <v>47540</v>
      </c>
      <c r="L477" t="s">
        <v>18</v>
      </c>
      <c r="M477">
        <v>135103</v>
      </c>
      <c r="N477">
        <v>602</v>
      </c>
    </row>
    <row r="478" spans="1:14" x14ac:dyDescent="0.2">
      <c r="A478">
        <v>672</v>
      </c>
      <c r="B478" t="s">
        <v>41</v>
      </c>
      <c r="C478">
        <v>2007</v>
      </c>
      <c r="D478">
        <v>5</v>
      </c>
      <c r="E478">
        <v>419</v>
      </c>
      <c r="F478">
        <v>1744.58</v>
      </c>
      <c r="G478">
        <v>2049.92</v>
      </c>
      <c r="H478">
        <v>796.03</v>
      </c>
      <c r="I478">
        <v>18</v>
      </c>
      <c r="J478">
        <v>1220</v>
      </c>
      <c r="K478">
        <v>47540</v>
      </c>
      <c r="L478" t="s">
        <v>18</v>
      </c>
      <c r="M478">
        <v>135103</v>
      </c>
      <c r="N478">
        <v>602</v>
      </c>
    </row>
    <row r="479" spans="1:14" x14ac:dyDescent="0.2">
      <c r="A479">
        <v>672</v>
      </c>
      <c r="B479" t="s">
        <v>41</v>
      </c>
      <c r="C479">
        <v>2007</v>
      </c>
      <c r="D479">
        <v>5</v>
      </c>
      <c r="E479">
        <v>241</v>
      </c>
      <c r="F479">
        <v>951.51</v>
      </c>
      <c r="G479">
        <v>1118.1099999999999</v>
      </c>
      <c r="H479">
        <v>467.38</v>
      </c>
      <c r="I479">
        <v>18</v>
      </c>
      <c r="J479">
        <v>1220</v>
      </c>
      <c r="K479">
        <v>47540</v>
      </c>
      <c r="L479" t="s">
        <v>18</v>
      </c>
      <c r="M479">
        <v>135103</v>
      </c>
      <c r="N479">
        <v>602</v>
      </c>
    </row>
    <row r="480" spans="1:14" x14ac:dyDescent="0.2">
      <c r="A480">
        <v>672</v>
      </c>
      <c r="B480" t="s">
        <v>41</v>
      </c>
      <c r="C480">
        <v>2007</v>
      </c>
      <c r="D480">
        <v>5</v>
      </c>
      <c r="E480">
        <v>306</v>
      </c>
      <c r="F480">
        <v>1245.94</v>
      </c>
      <c r="G480">
        <v>1464.04</v>
      </c>
      <c r="H480">
        <v>553.89</v>
      </c>
      <c r="I480">
        <v>18</v>
      </c>
      <c r="J480">
        <v>1220</v>
      </c>
      <c r="K480">
        <v>47540</v>
      </c>
      <c r="L480" t="s">
        <v>18</v>
      </c>
      <c r="M480">
        <v>135103</v>
      </c>
      <c r="N480">
        <v>602</v>
      </c>
    </row>
    <row r="481" spans="1:14" x14ac:dyDescent="0.2">
      <c r="A481">
        <v>672</v>
      </c>
      <c r="B481" t="s">
        <v>41</v>
      </c>
      <c r="C481">
        <v>2007</v>
      </c>
      <c r="D481">
        <v>5</v>
      </c>
      <c r="E481">
        <v>365</v>
      </c>
      <c r="F481">
        <v>1387.95</v>
      </c>
      <c r="G481">
        <v>1631</v>
      </c>
      <c r="H481">
        <v>486.12</v>
      </c>
      <c r="I481">
        <v>18</v>
      </c>
      <c r="J481">
        <v>1220</v>
      </c>
      <c r="K481">
        <v>47540</v>
      </c>
      <c r="L481" t="s">
        <v>18</v>
      </c>
      <c r="M481">
        <v>135103</v>
      </c>
      <c r="N481">
        <v>602</v>
      </c>
    </row>
    <row r="482" spans="1:14" x14ac:dyDescent="0.2">
      <c r="A482">
        <v>672</v>
      </c>
      <c r="B482" t="s">
        <v>41</v>
      </c>
      <c r="C482">
        <v>2007</v>
      </c>
      <c r="D482">
        <v>5</v>
      </c>
      <c r="E482">
        <v>775</v>
      </c>
      <c r="F482">
        <v>2841.57</v>
      </c>
      <c r="G482">
        <v>3339.01</v>
      </c>
      <c r="H482">
        <v>1101.79</v>
      </c>
      <c r="I482">
        <v>18</v>
      </c>
      <c r="J482">
        <v>1220</v>
      </c>
      <c r="K482">
        <v>47540</v>
      </c>
      <c r="L482" t="s">
        <v>18</v>
      </c>
      <c r="M482">
        <v>135103</v>
      </c>
      <c r="N482">
        <v>602</v>
      </c>
    </row>
    <row r="483" spans="1:14" x14ac:dyDescent="0.2">
      <c r="A483">
        <v>672</v>
      </c>
      <c r="B483" t="s">
        <v>41</v>
      </c>
      <c r="C483">
        <v>2007</v>
      </c>
      <c r="D483">
        <v>5</v>
      </c>
      <c r="E483">
        <v>640</v>
      </c>
      <c r="F483">
        <v>2439.42</v>
      </c>
      <c r="G483">
        <v>2866.58</v>
      </c>
      <c r="H483">
        <v>990.57</v>
      </c>
      <c r="I483">
        <v>18</v>
      </c>
      <c r="J483">
        <v>1220</v>
      </c>
      <c r="K483">
        <v>47540</v>
      </c>
      <c r="L483" t="s">
        <v>18</v>
      </c>
      <c r="M483">
        <v>135103</v>
      </c>
      <c r="N483">
        <v>602</v>
      </c>
    </row>
    <row r="484" spans="1:14" x14ac:dyDescent="0.2">
      <c r="A484">
        <v>672</v>
      </c>
      <c r="B484" t="s">
        <v>41</v>
      </c>
      <c r="C484">
        <v>2007</v>
      </c>
      <c r="D484">
        <v>5</v>
      </c>
      <c r="E484">
        <v>379</v>
      </c>
      <c r="F484">
        <v>1418.09</v>
      </c>
      <c r="G484">
        <v>1666.36</v>
      </c>
      <c r="H484">
        <v>570.29999999999995</v>
      </c>
      <c r="I484">
        <v>18</v>
      </c>
      <c r="J484">
        <v>1220</v>
      </c>
      <c r="K484">
        <v>47540</v>
      </c>
      <c r="L484" t="s">
        <v>18</v>
      </c>
      <c r="M484">
        <v>135103</v>
      </c>
      <c r="N484">
        <v>602</v>
      </c>
    </row>
    <row r="485" spans="1:14" x14ac:dyDescent="0.2">
      <c r="A485">
        <v>696</v>
      </c>
      <c r="B485" t="s">
        <v>41</v>
      </c>
      <c r="C485">
        <v>2007</v>
      </c>
      <c r="D485">
        <v>5</v>
      </c>
      <c r="E485">
        <v>66</v>
      </c>
      <c r="F485">
        <v>309.20999999999998</v>
      </c>
      <c r="G485">
        <v>363.36</v>
      </c>
      <c r="H485">
        <v>161.43</v>
      </c>
      <c r="I485">
        <v>6</v>
      </c>
      <c r="J485">
        <v>277</v>
      </c>
      <c r="K485">
        <v>15108</v>
      </c>
      <c r="L485" t="s">
        <v>18</v>
      </c>
      <c r="M485">
        <v>22431</v>
      </c>
      <c r="N485">
        <v>163.19999999999999</v>
      </c>
    </row>
    <row r="486" spans="1:14" x14ac:dyDescent="0.2">
      <c r="A486">
        <v>696</v>
      </c>
      <c r="B486" t="s">
        <v>41</v>
      </c>
      <c r="C486">
        <v>2007</v>
      </c>
      <c r="D486">
        <v>5</v>
      </c>
      <c r="E486">
        <v>95</v>
      </c>
      <c r="F486">
        <v>417.28</v>
      </c>
      <c r="G486">
        <v>490.32</v>
      </c>
      <c r="H486">
        <v>219.45</v>
      </c>
      <c r="I486">
        <v>6</v>
      </c>
      <c r="J486">
        <v>277</v>
      </c>
      <c r="K486">
        <v>15108</v>
      </c>
      <c r="L486" t="s">
        <v>18</v>
      </c>
      <c r="M486">
        <v>22431</v>
      </c>
      <c r="N486">
        <v>163.19999999999999</v>
      </c>
    </row>
    <row r="487" spans="1:14" x14ac:dyDescent="0.2">
      <c r="A487">
        <v>696</v>
      </c>
      <c r="B487" t="s">
        <v>41</v>
      </c>
      <c r="C487">
        <v>2007</v>
      </c>
      <c r="D487">
        <v>5</v>
      </c>
      <c r="E487">
        <v>108</v>
      </c>
      <c r="F487">
        <v>444.19</v>
      </c>
      <c r="G487">
        <v>521.99</v>
      </c>
      <c r="H487">
        <v>117.19</v>
      </c>
      <c r="I487">
        <v>6</v>
      </c>
      <c r="J487">
        <v>277</v>
      </c>
      <c r="K487">
        <v>15108</v>
      </c>
      <c r="L487" t="s">
        <v>18</v>
      </c>
      <c r="M487">
        <v>22431</v>
      </c>
      <c r="N487">
        <v>163.19999999999999</v>
      </c>
    </row>
    <row r="488" spans="1:14" x14ac:dyDescent="0.2">
      <c r="A488">
        <v>696</v>
      </c>
      <c r="B488" t="s">
        <v>41</v>
      </c>
      <c r="C488">
        <v>2007</v>
      </c>
      <c r="D488">
        <v>5</v>
      </c>
      <c r="E488">
        <v>149</v>
      </c>
      <c r="F488">
        <v>676.84</v>
      </c>
      <c r="G488">
        <v>795.35</v>
      </c>
      <c r="H488">
        <v>370.91</v>
      </c>
      <c r="I488">
        <v>6</v>
      </c>
      <c r="J488">
        <v>277</v>
      </c>
      <c r="K488">
        <v>15108</v>
      </c>
      <c r="L488" t="s">
        <v>18</v>
      </c>
      <c r="M488">
        <v>22431</v>
      </c>
      <c r="N488">
        <v>163.19999999999999</v>
      </c>
    </row>
    <row r="489" spans="1:14" x14ac:dyDescent="0.2">
      <c r="A489">
        <v>696</v>
      </c>
      <c r="B489" t="s">
        <v>41</v>
      </c>
      <c r="C489">
        <v>2007</v>
      </c>
      <c r="D489">
        <v>5</v>
      </c>
      <c r="E489">
        <v>241</v>
      </c>
      <c r="F489">
        <v>981.99</v>
      </c>
      <c r="G489">
        <v>1153.96</v>
      </c>
      <c r="H489">
        <v>408.25</v>
      </c>
      <c r="I489">
        <v>6</v>
      </c>
      <c r="J489">
        <v>277</v>
      </c>
      <c r="K489">
        <v>15108</v>
      </c>
      <c r="L489" t="s">
        <v>18</v>
      </c>
      <c r="M489">
        <v>22431</v>
      </c>
      <c r="N489">
        <v>163.19999999999999</v>
      </c>
    </row>
    <row r="490" spans="1:14" x14ac:dyDescent="0.2">
      <c r="A490">
        <v>696</v>
      </c>
      <c r="B490" t="s">
        <v>41</v>
      </c>
      <c r="C490">
        <v>2007</v>
      </c>
      <c r="D490">
        <v>5</v>
      </c>
      <c r="E490">
        <v>337</v>
      </c>
      <c r="F490">
        <v>1325.02</v>
      </c>
      <c r="G490">
        <v>1557.01</v>
      </c>
      <c r="H490">
        <v>618.47</v>
      </c>
      <c r="I490">
        <v>6</v>
      </c>
      <c r="J490">
        <v>277</v>
      </c>
      <c r="K490">
        <v>15108</v>
      </c>
      <c r="L490" t="s">
        <v>18</v>
      </c>
      <c r="M490">
        <v>22431</v>
      </c>
      <c r="N490">
        <v>163.19999999999999</v>
      </c>
    </row>
    <row r="491" spans="1:14" x14ac:dyDescent="0.2">
      <c r="A491">
        <v>696</v>
      </c>
      <c r="B491" t="s">
        <v>41</v>
      </c>
      <c r="C491">
        <v>2007</v>
      </c>
      <c r="D491">
        <v>5</v>
      </c>
      <c r="E491">
        <v>162</v>
      </c>
      <c r="F491">
        <v>543.96</v>
      </c>
      <c r="G491">
        <v>639.20000000000005</v>
      </c>
      <c r="H491">
        <v>282.95999999999998</v>
      </c>
      <c r="I491">
        <v>6</v>
      </c>
      <c r="J491">
        <v>277</v>
      </c>
      <c r="K491">
        <v>15108</v>
      </c>
      <c r="L491" t="s">
        <v>18</v>
      </c>
      <c r="M491">
        <v>22431</v>
      </c>
      <c r="N491">
        <v>163.19999999999999</v>
      </c>
    </row>
    <row r="492" spans="1:14" x14ac:dyDescent="0.2">
      <c r="A492">
        <v>696</v>
      </c>
      <c r="B492" t="s">
        <v>41</v>
      </c>
      <c r="C492">
        <v>2007</v>
      </c>
      <c r="D492">
        <v>5</v>
      </c>
      <c r="E492">
        <v>174</v>
      </c>
      <c r="F492">
        <v>637.64</v>
      </c>
      <c r="G492">
        <v>749.32</v>
      </c>
      <c r="H492">
        <v>283.31</v>
      </c>
      <c r="I492">
        <v>6</v>
      </c>
      <c r="J492">
        <v>277</v>
      </c>
      <c r="K492">
        <v>15108</v>
      </c>
      <c r="L492" t="s">
        <v>18</v>
      </c>
      <c r="M492">
        <v>22431</v>
      </c>
      <c r="N492">
        <v>163.19999999999999</v>
      </c>
    </row>
    <row r="493" spans="1:14" x14ac:dyDescent="0.2">
      <c r="A493">
        <v>696</v>
      </c>
      <c r="B493" t="s">
        <v>41</v>
      </c>
      <c r="C493">
        <v>2007</v>
      </c>
      <c r="D493">
        <v>5</v>
      </c>
      <c r="E493">
        <v>451</v>
      </c>
      <c r="F493">
        <v>1636.47</v>
      </c>
      <c r="G493">
        <v>1922.89</v>
      </c>
      <c r="H493">
        <v>697.21</v>
      </c>
      <c r="I493">
        <v>6</v>
      </c>
      <c r="J493">
        <v>277</v>
      </c>
      <c r="K493">
        <v>15108</v>
      </c>
      <c r="L493" t="s">
        <v>18</v>
      </c>
      <c r="M493">
        <v>22431</v>
      </c>
      <c r="N493">
        <v>163.19999999999999</v>
      </c>
    </row>
    <row r="494" spans="1:14" x14ac:dyDescent="0.2">
      <c r="A494">
        <v>696</v>
      </c>
      <c r="B494" t="s">
        <v>41</v>
      </c>
      <c r="C494">
        <v>2007</v>
      </c>
      <c r="D494">
        <v>5</v>
      </c>
      <c r="E494">
        <v>516</v>
      </c>
      <c r="F494">
        <v>1944.43</v>
      </c>
      <c r="G494">
        <v>2284.85</v>
      </c>
      <c r="H494">
        <v>855.37</v>
      </c>
      <c r="I494">
        <v>6</v>
      </c>
      <c r="J494">
        <v>277</v>
      </c>
      <c r="K494">
        <v>15108</v>
      </c>
      <c r="L494" t="s">
        <v>18</v>
      </c>
      <c r="M494">
        <v>22431</v>
      </c>
      <c r="N494">
        <v>163.19999999999999</v>
      </c>
    </row>
    <row r="495" spans="1:14" x14ac:dyDescent="0.2">
      <c r="A495">
        <v>696</v>
      </c>
      <c r="B495" t="s">
        <v>41</v>
      </c>
      <c r="C495">
        <v>2007</v>
      </c>
      <c r="D495">
        <v>5</v>
      </c>
      <c r="E495">
        <v>411</v>
      </c>
      <c r="F495">
        <v>1512.53</v>
      </c>
      <c r="G495">
        <v>1777.31</v>
      </c>
      <c r="H495">
        <v>561.14</v>
      </c>
      <c r="I495">
        <v>6</v>
      </c>
      <c r="J495">
        <v>277</v>
      </c>
      <c r="K495">
        <v>15108</v>
      </c>
      <c r="L495" t="s">
        <v>18</v>
      </c>
      <c r="M495">
        <v>22431</v>
      </c>
      <c r="N495">
        <v>163.19999999999999</v>
      </c>
    </row>
    <row r="496" spans="1:14" x14ac:dyDescent="0.2">
      <c r="A496">
        <v>696</v>
      </c>
      <c r="B496" t="s">
        <v>41</v>
      </c>
      <c r="C496">
        <v>2007</v>
      </c>
      <c r="D496">
        <v>5</v>
      </c>
      <c r="E496">
        <v>188</v>
      </c>
      <c r="F496">
        <v>657.28</v>
      </c>
      <c r="G496">
        <v>772.34</v>
      </c>
      <c r="H496">
        <v>300.42</v>
      </c>
      <c r="I496">
        <v>6</v>
      </c>
      <c r="J496">
        <v>277</v>
      </c>
      <c r="K496">
        <v>15108</v>
      </c>
      <c r="L496" t="s">
        <v>18</v>
      </c>
      <c r="M496">
        <v>22431</v>
      </c>
      <c r="N496">
        <v>163.19999999999999</v>
      </c>
    </row>
    <row r="497" spans="1:14" x14ac:dyDescent="0.2">
      <c r="A497">
        <v>706</v>
      </c>
      <c r="B497" t="s">
        <v>41</v>
      </c>
      <c r="C497">
        <v>2007</v>
      </c>
      <c r="D497">
        <v>5</v>
      </c>
      <c r="E497">
        <v>165</v>
      </c>
      <c r="F497">
        <v>794.38</v>
      </c>
      <c r="G497">
        <v>933.44</v>
      </c>
      <c r="H497">
        <v>342.82</v>
      </c>
      <c r="I497">
        <v>4</v>
      </c>
      <c r="J497">
        <v>215</v>
      </c>
      <c r="K497">
        <v>44772</v>
      </c>
      <c r="L497" t="s">
        <v>16</v>
      </c>
      <c r="M497">
        <v>1191469</v>
      </c>
      <c r="N497">
        <v>125</v>
      </c>
    </row>
    <row r="498" spans="1:14" x14ac:dyDescent="0.2">
      <c r="A498">
        <v>706</v>
      </c>
      <c r="B498" t="s">
        <v>41</v>
      </c>
      <c r="C498">
        <v>2007</v>
      </c>
      <c r="D498">
        <v>5</v>
      </c>
      <c r="E498">
        <v>162</v>
      </c>
      <c r="F498">
        <v>908.9</v>
      </c>
      <c r="G498">
        <v>1067.99</v>
      </c>
      <c r="H498">
        <v>450.17</v>
      </c>
      <c r="I498">
        <v>4</v>
      </c>
      <c r="J498">
        <v>215</v>
      </c>
      <c r="K498">
        <v>44772</v>
      </c>
      <c r="L498" t="s">
        <v>16</v>
      </c>
      <c r="M498">
        <v>1191469</v>
      </c>
      <c r="N498">
        <v>125</v>
      </c>
    </row>
    <row r="499" spans="1:14" x14ac:dyDescent="0.2">
      <c r="A499">
        <v>706</v>
      </c>
      <c r="B499" t="s">
        <v>41</v>
      </c>
      <c r="C499">
        <v>2007</v>
      </c>
      <c r="D499">
        <v>6</v>
      </c>
      <c r="E499">
        <v>159</v>
      </c>
      <c r="F499">
        <v>754.28</v>
      </c>
      <c r="G499">
        <v>886.35</v>
      </c>
      <c r="H499">
        <v>311.83999999999997</v>
      </c>
      <c r="I499">
        <v>4</v>
      </c>
      <c r="J499">
        <v>215</v>
      </c>
      <c r="K499">
        <v>44772</v>
      </c>
      <c r="L499" t="s">
        <v>16</v>
      </c>
      <c r="M499">
        <v>1191469</v>
      </c>
      <c r="N499">
        <v>125</v>
      </c>
    </row>
    <row r="500" spans="1:14" x14ac:dyDescent="0.2">
      <c r="A500">
        <v>706</v>
      </c>
      <c r="B500" t="s">
        <v>41</v>
      </c>
      <c r="C500">
        <v>2007</v>
      </c>
      <c r="D500">
        <v>6</v>
      </c>
      <c r="E500">
        <v>167</v>
      </c>
      <c r="F500">
        <v>769.45</v>
      </c>
      <c r="G500">
        <v>904.19</v>
      </c>
      <c r="H500">
        <v>286.70999999999998</v>
      </c>
      <c r="I500">
        <v>4</v>
      </c>
      <c r="J500">
        <v>215</v>
      </c>
      <c r="K500">
        <v>44772</v>
      </c>
      <c r="L500" t="s">
        <v>16</v>
      </c>
      <c r="M500">
        <v>1191469</v>
      </c>
      <c r="N500">
        <v>125</v>
      </c>
    </row>
    <row r="501" spans="1:14" x14ac:dyDescent="0.2">
      <c r="A501">
        <v>706</v>
      </c>
      <c r="B501" t="s">
        <v>41</v>
      </c>
      <c r="C501">
        <v>2007</v>
      </c>
      <c r="D501">
        <v>6</v>
      </c>
      <c r="E501">
        <v>311</v>
      </c>
      <c r="F501">
        <v>1409.73</v>
      </c>
      <c r="G501">
        <v>1656.52</v>
      </c>
      <c r="H501">
        <v>554.17999999999995</v>
      </c>
      <c r="I501">
        <v>4</v>
      </c>
      <c r="J501">
        <v>215</v>
      </c>
      <c r="K501">
        <v>44772</v>
      </c>
      <c r="L501" t="s">
        <v>16</v>
      </c>
      <c r="M501">
        <v>1191469</v>
      </c>
      <c r="N501">
        <v>125</v>
      </c>
    </row>
    <row r="502" spans="1:14" x14ac:dyDescent="0.2">
      <c r="A502">
        <v>706</v>
      </c>
      <c r="B502" t="s">
        <v>41</v>
      </c>
      <c r="C502">
        <v>2007</v>
      </c>
      <c r="D502">
        <v>6</v>
      </c>
      <c r="E502">
        <v>346</v>
      </c>
      <c r="F502">
        <v>1429.26</v>
      </c>
      <c r="G502">
        <v>1679.47</v>
      </c>
      <c r="H502">
        <v>523.74</v>
      </c>
      <c r="I502">
        <v>4</v>
      </c>
      <c r="J502">
        <v>215</v>
      </c>
      <c r="K502">
        <v>44772</v>
      </c>
      <c r="L502" t="s">
        <v>16</v>
      </c>
      <c r="M502">
        <v>1191469</v>
      </c>
      <c r="N502">
        <v>125</v>
      </c>
    </row>
    <row r="503" spans="1:14" x14ac:dyDescent="0.2">
      <c r="A503">
        <v>706</v>
      </c>
      <c r="B503" t="s">
        <v>41</v>
      </c>
      <c r="C503">
        <v>2007</v>
      </c>
      <c r="D503">
        <v>6</v>
      </c>
      <c r="E503">
        <v>210</v>
      </c>
      <c r="F503">
        <v>964.25</v>
      </c>
      <c r="G503">
        <v>1133.0899999999999</v>
      </c>
      <c r="H503">
        <v>379.89</v>
      </c>
      <c r="I503">
        <v>4</v>
      </c>
      <c r="J503">
        <v>215</v>
      </c>
      <c r="K503">
        <v>44772</v>
      </c>
      <c r="L503" t="s">
        <v>16</v>
      </c>
      <c r="M503">
        <v>1191469</v>
      </c>
      <c r="N503">
        <v>125</v>
      </c>
    </row>
    <row r="504" spans="1:14" x14ac:dyDescent="0.2">
      <c r="A504">
        <v>706</v>
      </c>
      <c r="B504" t="s">
        <v>41</v>
      </c>
      <c r="C504">
        <v>2007</v>
      </c>
      <c r="D504">
        <v>6</v>
      </c>
      <c r="E504">
        <v>219</v>
      </c>
      <c r="F504">
        <v>932.04</v>
      </c>
      <c r="G504">
        <v>1095.24</v>
      </c>
      <c r="H504">
        <v>402.8</v>
      </c>
      <c r="I504">
        <v>4</v>
      </c>
      <c r="J504">
        <v>215</v>
      </c>
      <c r="K504">
        <v>44772</v>
      </c>
      <c r="L504" t="s">
        <v>16</v>
      </c>
      <c r="M504">
        <v>1191469</v>
      </c>
      <c r="N504">
        <v>125</v>
      </c>
    </row>
    <row r="505" spans="1:14" x14ac:dyDescent="0.2">
      <c r="A505">
        <v>706</v>
      </c>
      <c r="B505" t="s">
        <v>41</v>
      </c>
      <c r="C505">
        <v>2007</v>
      </c>
      <c r="D505">
        <v>6</v>
      </c>
      <c r="E505">
        <v>524</v>
      </c>
      <c r="F505">
        <v>2138.56</v>
      </c>
      <c r="G505">
        <v>2512.9299999999998</v>
      </c>
      <c r="H505">
        <v>732.09</v>
      </c>
      <c r="I505">
        <v>4</v>
      </c>
      <c r="J505">
        <v>215</v>
      </c>
      <c r="K505">
        <v>44772</v>
      </c>
      <c r="L505" t="s">
        <v>16</v>
      </c>
      <c r="M505">
        <v>1191469</v>
      </c>
      <c r="N505">
        <v>125</v>
      </c>
    </row>
    <row r="506" spans="1:14" x14ac:dyDescent="0.2">
      <c r="A506">
        <v>706</v>
      </c>
      <c r="B506" t="s">
        <v>41</v>
      </c>
      <c r="C506">
        <v>2007</v>
      </c>
      <c r="D506">
        <v>6</v>
      </c>
      <c r="E506">
        <v>544</v>
      </c>
      <c r="F506">
        <v>2201.9299999999998</v>
      </c>
      <c r="G506">
        <v>2587.36</v>
      </c>
      <c r="H506">
        <v>637.27</v>
      </c>
      <c r="I506">
        <v>4</v>
      </c>
      <c r="J506">
        <v>215</v>
      </c>
      <c r="K506">
        <v>44772</v>
      </c>
      <c r="L506" t="s">
        <v>16</v>
      </c>
      <c r="M506">
        <v>1191469</v>
      </c>
      <c r="N506">
        <v>125</v>
      </c>
    </row>
    <row r="507" spans="1:14" x14ac:dyDescent="0.2">
      <c r="A507">
        <v>730</v>
      </c>
      <c r="B507" t="s">
        <v>41</v>
      </c>
      <c r="C507">
        <v>2007</v>
      </c>
      <c r="D507">
        <v>6</v>
      </c>
      <c r="E507">
        <v>125</v>
      </c>
      <c r="F507">
        <v>627.19000000000005</v>
      </c>
      <c r="G507">
        <v>737</v>
      </c>
      <c r="H507">
        <v>254.37</v>
      </c>
      <c r="I507">
        <v>4</v>
      </c>
      <c r="J507">
        <v>243</v>
      </c>
      <c r="K507">
        <v>35080</v>
      </c>
      <c r="L507" t="s">
        <v>16</v>
      </c>
      <c r="M507">
        <v>85592</v>
      </c>
      <c r="N507">
        <v>147</v>
      </c>
    </row>
    <row r="508" spans="1:14" x14ac:dyDescent="0.2">
      <c r="A508">
        <v>730</v>
      </c>
      <c r="B508" t="s">
        <v>41</v>
      </c>
      <c r="C508">
        <v>2007</v>
      </c>
      <c r="D508">
        <v>6</v>
      </c>
      <c r="E508">
        <v>129</v>
      </c>
      <c r="F508">
        <v>637.66999999999996</v>
      </c>
      <c r="G508">
        <v>749.31</v>
      </c>
      <c r="H508">
        <v>289.04000000000002</v>
      </c>
      <c r="I508">
        <v>4</v>
      </c>
      <c r="J508">
        <v>243</v>
      </c>
      <c r="K508">
        <v>35080</v>
      </c>
      <c r="L508" t="s">
        <v>16</v>
      </c>
      <c r="M508">
        <v>85592</v>
      </c>
      <c r="N508">
        <v>147</v>
      </c>
    </row>
    <row r="509" spans="1:14" x14ac:dyDescent="0.2">
      <c r="A509">
        <v>730</v>
      </c>
      <c r="B509" t="s">
        <v>41</v>
      </c>
      <c r="C509">
        <v>2007</v>
      </c>
      <c r="D509">
        <v>6</v>
      </c>
      <c r="E509">
        <v>87</v>
      </c>
      <c r="F509">
        <v>380.21</v>
      </c>
      <c r="G509">
        <v>446.74</v>
      </c>
      <c r="H509">
        <v>153.38</v>
      </c>
      <c r="I509">
        <v>4</v>
      </c>
      <c r="J509">
        <v>243</v>
      </c>
      <c r="K509">
        <v>35080</v>
      </c>
      <c r="L509" t="s">
        <v>16</v>
      </c>
      <c r="M509">
        <v>85592</v>
      </c>
      <c r="N509">
        <v>147</v>
      </c>
    </row>
    <row r="510" spans="1:14" x14ac:dyDescent="0.2">
      <c r="A510">
        <v>730</v>
      </c>
      <c r="B510" t="s">
        <v>41</v>
      </c>
      <c r="C510">
        <v>2007</v>
      </c>
      <c r="D510">
        <v>6</v>
      </c>
      <c r="E510">
        <v>74</v>
      </c>
      <c r="F510">
        <v>375.54</v>
      </c>
      <c r="G510">
        <v>441.32</v>
      </c>
      <c r="H510">
        <v>122.14</v>
      </c>
      <c r="I510">
        <v>4</v>
      </c>
      <c r="J510">
        <v>243</v>
      </c>
      <c r="K510">
        <v>35080</v>
      </c>
      <c r="L510" t="s">
        <v>16</v>
      </c>
      <c r="M510">
        <v>85592</v>
      </c>
      <c r="N510">
        <v>147</v>
      </c>
    </row>
    <row r="511" spans="1:14" x14ac:dyDescent="0.2">
      <c r="A511">
        <v>730</v>
      </c>
      <c r="B511" t="s">
        <v>41</v>
      </c>
      <c r="C511">
        <v>2007</v>
      </c>
      <c r="D511">
        <v>6</v>
      </c>
      <c r="E511">
        <v>183</v>
      </c>
      <c r="F511">
        <v>940.64</v>
      </c>
      <c r="G511">
        <v>1105.3399999999999</v>
      </c>
      <c r="H511">
        <v>389.2</v>
      </c>
      <c r="I511">
        <v>4</v>
      </c>
      <c r="J511">
        <v>243</v>
      </c>
      <c r="K511">
        <v>35080</v>
      </c>
      <c r="L511" t="s">
        <v>16</v>
      </c>
      <c r="M511">
        <v>85592</v>
      </c>
      <c r="N511">
        <v>147</v>
      </c>
    </row>
    <row r="512" spans="1:14" x14ac:dyDescent="0.2">
      <c r="A512">
        <v>730</v>
      </c>
      <c r="B512" t="s">
        <v>41</v>
      </c>
      <c r="C512">
        <v>2007</v>
      </c>
      <c r="D512">
        <v>6</v>
      </c>
      <c r="E512">
        <v>185</v>
      </c>
      <c r="F512">
        <v>864.05</v>
      </c>
      <c r="G512">
        <v>1015.41</v>
      </c>
      <c r="H512">
        <v>300.74</v>
      </c>
      <c r="I512">
        <v>4</v>
      </c>
      <c r="J512">
        <v>243</v>
      </c>
      <c r="K512">
        <v>35080</v>
      </c>
      <c r="L512" t="s">
        <v>16</v>
      </c>
      <c r="M512">
        <v>85592</v>
      </c>
      <c r="N512">
        <v>147</v>
      </c>
    </row>
    <row r="513" spans="1:14" x14ac:dyDescent="0.2">
      <c r="A513">
        <v>730</v>
      </c>
      <c r="B513" t="s">
        <v>41</v>
      </c>
      <c r="C513">
        <v>2007</v>
      </c>
      <c r="D513">
        <v>6</v>
      </c>
      <c r="E513">
        <v>95</v>
      </c>
      <c r="F513">
        <v>441.68</v>
      </c>
      <c r="G513">
        <v>518.98</v>
      </c>
      <c r="H513">
        <v>172.85</v>
      </c>
      <c r="I513">
        <v>4</v>
      </c>
      <c r="J513">
        <v>243</v>
      </c>
      <c r="K513">
        <v>35080</v>
      </c>
      <c r="L513" t="s">
        <v>16</v>
      </c>
      <c r="M513">
        <v>85592</v>
      </c>
      <c r="N513">
        <v>147</v>
      </c>
    </row>
    <row r="514" spans="1:14" x14ac:dyDescent="0.2">
      <c r="A514">
        <v>730</v>
      </c>
      <c r="B514" t="s">
        <v>41</v>
      </c>
      <c r="C514">
        <v>2007</v>
      </c>
      <c r="D514">
        <v>6</v>
      </c>
      <c r="E514">
        <v>175</v>
      </c>
      <c r="F514">
        <v>820.73</v>
      </c>
      <c r="G514">
        <v>964.41</v>
      </c>
      <c r="H514">
        <v>274.73</v>
      </c>
      <c r="I514">
        <v>4</v>
      </c>
      <c r="J514">
        <v>243</v>
      </c>
      <c r="K514">
        <v>35080</v>
      </c>
      <c r="L514" t="s">
        <v>16</v>
      </c>
      <c r="M514">
        <v>85592</v>
      </c>
      <c r="N514">
        <v>147</v>
      </c>
    </row>
    <row r="515" spans="1:14" x14ac:dyDescent="0.2">
      <c r="A515">
        <v>730</v>
      </c>
      <c r="B515" t="s">
        <v>41</v>
      </c>
      <c r="C515">
        <v>2007</v>
      </c>
      <c r="D515">
        <v>6</v>
      </c>
      <c r="E515">
        <v>250</v>
      </c>
      <c r="F515">
        <v>1053.04</v>
      </c>
      <c r="G515">
        <v>1237.4100000000001</v>
      </c>
      <c r="H515">
        <v>352.6</v>
      </c>
      <c r="I515">
        <v>4</v>
      </c>
      <c r="J515">
        <v>243</v>
      </c>
      <c r="K515">
        <v>35080</v>
      </c>
      <c r="L515" t="s">
        <v>16</v>
      </c>
      <c r="M515">
        <v>85592</v>
      </c>
      <c r="N515">
        <v>147</v>
      </c>
    </row>
    <row r="516" spans="1:14" x14ac:dyDescent="0.2">
      <c r="A516">
        <v>730</v>
      </c>
      <c r="B516" t="s">
        <v>41</v>
      </c>
      <c r="C516">
        <v>2007</v>
      </c>
      <c r="D516">
        <v>6</v>
      </c>
      <c r="E516">
        <v>808</v>
      </c>
      <c r="F516">
        <v>3612.07</v>
      </c>
      <c r="G516">
        <v>4244.46</v>
      </c>
      <c r="H516">
        <v>1202.3499999999999</v>
      </c>
      <c r="I516">
        <v>4</v>
      </c>
      <c r="J516">
        <v>243</v>
      </c>
      <c r="K516">
        <v>35080</v>
      </c>
      <c r="L516" t="s">
        <v>16</v>
      </c>
      <c r="M516">
        <v>85592</v>
      </c>
      <c r="N516">
        <v>147</v>
      </c>
    </row>
    <row r="517" spans="1:14" x14ac:dyDescent="0.2">
      <c r="A517">
        <v>730</v>
      </c>
      <c r="B517" t="s">
        <v>41</v>
      </c>
      <c r="C517">
        <v>2007</v>
      </c>
      <c r="D517">
        <v>6</v>
      </c>
      <c r="E517">
        <v>718</v>
      </c>
      <c r="F517">
        <v>3054.16</v>
      </c>
      <c r="G517">
        <v>3588.86</v>
      </c>
      <c r="H517">
        <v>823.42</v>
      </c>
      <c r="I517">
        <v>4</v>
      </c>
      <c r="J517">
        <v>243</v>
      </c>
      <c r="K517">
        <v>35080</v>
      </c>
      <c r="L517" t="s">
        <v>16</v>
      </c>
      <c r="M517">
        <v>85592</v>
      </c>
      <c r="N517">
        <v>147</v>
      </c>
    </row>
    <row r="518" spans="1:14" x14ac:dyDescent="0.2">
      <c r="A518">
        <v>730</v>
      </c>
      <c r="B518" t="s">
        <v>41</v>
      </c>
      <c r="C518">
        <v>2007</v>
      </c>
      <c r="D518">
        <v>6</v>
      </c>
      <c r="E518">
        <v>350</v>
      </c>
      <c r="F518">
        <v>1539.47</v>
      </c>
      <c r="G518">
        <v>1808.96</v>
      </c>
      <c r="H518">
        <v>466.66</v>
      </c>
      <c r="I518">
        <v>4</v>
      </c>
      <c r="J518">
        <v>243</v>
      </c>
      <c r="K518">
        <v>35080</v>
      </c>
      <c r="L518" t="s">
        <v>16</v>
      </c>
      <c r="M518">
        <v>85592</v>
      </c>
      <c r="N518">
        <v>147</v>
      </c>
    </row>
    <row r="519" spans="1:14" x14ac:dyDescent="0.2">
      <c r="A519">
        <v>748</v>
      </c>
      <c r="B519" t="s">
        <v>41</v>
      </c>
      <c r="C519">
        <v>2007</v>
      </c>
      <c r="D519">
        <v>6</v>
      </c>
      <c r="E519">
        <v>64</v>
      </c>
      <c r="F519">
        <v>269.64999999999998</v>
      </c>
      <c r="G519">
        <v>316.83</v>
      </c>
      <c r="H519">
        <v>121.22</v>
      </c>
      <c r="I519">
        <v>6</v>
      </c>
      <c r="J519">
        <v>412</v>
      </c>
      <c r="K519">
        <v>17403</v>
      </c>
      <c r="L519" t="s">
        <v>18</v>
      </c>
      <c r="M519">
        <v>42215</v>
      </c>
      <c r="N519">
        <v>225.2</v>
      </c>
    </row>
    <row r="520" spans="1:14" x14ac:dyDescent="0.2">
      <c r="A520">
        <v>748</v>
      </c>
      <c r="B520" t="s">
        <v>41</v>
      </c>
      <c r="C520">
        <v>2007</v>
      </c>
      <c r="D520">
        <v>6</v>
      </c>
      <c r="E520">
        <v>41</v>
      </c>
      <c r="F520">
        <v>200.45</v>
      </c>
      <c r="G520">
        <v>235.51</v>
      </c>
      <c r="H520">
        <v>121.2</v>
      </c>
      <c r="I520">
        <v>6</v>
      </c>
      <c r="J520">
        <v>412</v>
      </c>
      <c r="K520">
        <v>17403</v>
      </c>
      <c r="L520" t="s">
        <v>18</v>
      </c>
      <c r="M520">
        <v>42215</v>
      </c>
      <c r="N520">
        <v>225.2</v>
      </c>
    </row>
    <row r="521" spans="1:14" x14ac:dyDescent="0.2">
      <c r="A521">
        <v>748</v>
      </c>
      <c r="B521" t="s">
        <v>41</v>
      </c>
      <c r="C521">
        <v>2007</v>
      </c>
      <c r="D521">
        <v>6</v>
      </c>
      <c r="E521">
        <v>68</v>
      </c>
      <c r="F521">
        <v>303.27</v>
      </c>
      <c r="G521">
        <v>356.38</v>
      </c>
      <c r="H521">
        <v>152.82</v>
      </c>
      <c r="I521">
        <v>6</v>
      </c>
      <c r="J521">
        <v>412</v>
      </c>
      <c r="K521">
        <v>17403</v>
      </c>
      <c r="L521" t="s">
        <v>18</v>
      </c>
      <c r="M521">
        <v>42215</v>
      </c>
      <c r="N521">
        <v>225.2</v>
      </c>
    </row>
    <row r="522" spans="1:14" x14ac:dyDescent="0.2">
      <c r="A522">
        <v>748</v>
      </c>
      <c r="B522" t="s">
        <v>41</v>
      </c>
      <c r="C522">
        <v>2007</v>
      </c>
      <c r="D522">
        <v>6</v>
      </c>
      <c r="E522">
        <v>91</v>
      </c>
      <c r="F522">
        <v>429.5</v>
      </c>
      <c r="G522">
        <v>504.72</v>
      </c>
      <c r="H522">
        <v>226.97</v>
      </c>
      <c r="I522">
        <v>6</v>
      </c>
      <c r="J522">
        <v>412</v>
      </c>
      <c r="K522">
        <v>17403</v>
      </c>
      <c r="L522" t="s">
        <v>18</v>
      </c>
      <c r="M522">
        <v>42215</v>
      </c>
      <c r="N522">
        <v>225.2</v>
      </c>
    </row>
    <row r="523" spans="1:14" x14ac:dyDescent="0.2">
      <c r="A523">
        <v>748</v>
      </c>
      <c r="B523" t="s">
        <v>41</v>
      </c>
      <c r="C523">
        <v>2007</v>
      </c>
      <c r="D523">
        <v>6</v>
      </c>
      <c r="E523">
        <v>185</v>
      </c>
      <c r="F523">
        <v>743.53</v>
      </c>
      <c r="G523">
        <v>873.67</v>
      </c>
      <c r="H523">
        <v>252.95</v>
      </c>
      <c r="I523">
        <v>6</v>
      </c>
      <c r="J523">
        <v>412</v>
      </c>
      <c r="K523">
        <v>17403</v>
      </c>
      <c r="L523" t="s">
        <v>18</v>
      </c>
      <c r="M523">
        <v>42215</v>
      </c>
      <c r="N523">
        <v>225.2</v>
      </c>
    </row>
    <row r="524" spans="1:14" x14ac:dyDescent="0.2">
      <c r="A524">
        <v>748</v>
      </c>
      <c r="B524" t="s">
        <v>41</v>
      </c>
      <c r="C524">
        <v>2007</v>
      </c>
      <c r="D524">
        <v>6</v>
      </c>
      <c r="E524">
        <v>201</v>
      </c>
      <c r="F524">
        <v>955.76</v>
      </c>
      <c r="G524">
        <v>1123.1300000000001</v>
      </c>
      <c r="H524">
        <v>362.44</v>
      </c>
      <c r="I524">
        <v>6</v>
      </c>
      <c r="J524">
        <v>412</v>
      </c>
      <c r="K524">
        <v>17403</v>
      </c>
      <c r="L524" t="s">
        <v>18</v>
      </c>
      <c r="M524">
        <v>42215</v>
      </c>
      <c r="N524">
        <v>225.2</v>
      </c>
    </row>
    <row r="525" spans="1:14" x14ac:dyDescent="0.2">
      <c r="A525">
        <v>748</v>
      </c>
      <c r="B525" t="s">
        <v>41</v>
      </c>
      <c r="C525">
        <v>2007</v>
      </c>
      <c r="D525">
        <v>6</v>
      </c>
      <c r="E525">
        <v>146</v>
      </c>
      <c r="F525">
        <v>552.51</v>
      </c>
      <c r="G525">
        <v>649.24</v>
      </c>
      <c r="H525">
        <v>256.95999999999998</v>
      </c>
      <c r="I525">
        <v>6</v>
      </c>
      <c r="J525">
        <v>412</v>
      </c>
      <c r="K525">
        <v>17403</v>
      </c>
      <c r="L525" t="s">
        <v>18</v>
      </c>
      <c r="M525">
        <v>42215</v>
      </c>
      <c r="N525">
        <v>225.2</v>
      </c>
    </row>
    <row r="526" spans="1:14" x14ac:dyDescent="0.2">
      <c r="A526">
        <v>748</v>
      </c>
      <c r="B526" t="s">
        <v>41</v>
      </c>
      <c r="C526">
        <v>2007</v>
      </c>
      <c r="D526">
        <v>6</v>
      </c>
      <c r="E526">
        <v>138</v>
      </c>
      <c r="F526">
        <v>546.13</v>
      </c>
      <c r="G526">
        <v>641.82000000000005</v>
      </c>
      <c r="H526">
        <v>272.13</v>
      </c>
      <c r="I526">
        <v>6</v>
      </c>
      <c r="J526">
        <v>412</v>
      </c>
      <c r="K526">
        <v>17403</v>
      </c>
      <c r="L526" t="s">
        <v>18</v>
      </c>
      <c r="M526">
        <v>42215</v>
      </c>
      <c r="N526">
        <v>225.2</v>
      </c>
    </row>
    <row r="527" spans="1:14" x14ac:dyDescent="0.2">
      <c r="A527">
        <v>748</v>
      </c>
      <c r="B527" t="s">
        <v>41</v>
      </c>
      <c r="C527">
        <v>2007</v>
      </c>
      <c r="D527">
        <v>6</v>
      </c>
      <c r="E527">
        <v>211</v>
      </c>
      <c r="F527">
        <v>810.66</v>
      </c>
      <c r="G527">
        <v>952.63</v>
      </c>
      <c r="H527">
        <v>317.89999999999998</v>
      </c>
      <c r="I527">
        <v>6</v>
      </c>
      <c r="J527">
        <v>412</v>
      </c>
      <c r="K527">
        <v>17403</v>
      </c>
      <c r="L527" t="s">
        <v>18</v>
      </c>
      <c r="M527">
        <v>42215</v>
      </c>
      <c r="N527">
        <v>225.2</v>
      </c>
    </row>
    <row r="528" spans="1:14" x14ac:dyDescent="0.2">
      <c r="A528">
        <v>748</v>
      </c>
      <c r="B528" t="s">
        <v>41</v>
      </c>
      <c r="C528">
        <v>2007</v>
      </c>
      <c r="D528">
        <v>6</v>
      </c>
      <c r="E528">
        <v>606</v>
      </c>
      <c r="F528">
        <v>2425.77</v>
      </c>
      <c r="G528">
        <v>2850.29</v>
      </c>
      <c r="H528">
        <v>1109.19</v>
      </c>
      <c r="I528">
        <v>6</v>
      </c>
      <c r="J528">
        <v>412</v>
      </c>
      <c r="K528">
        <v>17403</v>
      </c>
      <c r="L528" t="s">
        <v>18</v>
      </c>
      <c r="M528">
        <v>42215</v>
      </c>
      <c r="N528">
        <v>225.2</v>
      </c>
    </row>
    <row r="529" spans="1:14" x14ac:dyDescent="0.2">
      <c r="A529">
        <v>748</v>
      </c>
      <c r="B529" t="s">
        <v>41</v>
      </c>
      <c r="C529">
        <v>2007</v>
      </c>
      <c r="D529">
        <v>6</v>
      </c>
      <c r="E529">
        <v>339</v>
      </c>
      <c r="F529">
        <v>1403.39</v>
      </c>
      <c r="G529">
        <v>1649.06</v>
      </c>
      <c r="H529">
        <v>711.73</v>
      </c>
      <c r="I529">
        <v>6</v>
      </c>
      <c r="J529">
        <v>412</v>
      </c>
      <c r="K529">
        <v>17403</v>
      </c>
      <c r="L529" t="s">
        <v>18</v>
      </c>
      <c r="M529">
        <v>42215</v>
      </c>
      <c r="N529">
        <v>225.2</v>
      </c>
    </row>
    <row r="530" spans="1:14" x14ac:dyDescent="0.2">
      <c r="A530">
        <v>748</v>
      </c>
      <c r="B530" t="s">
        <v>41</v>
      </c>
      <c r="C530">
        <v>2007</v>
      </c>
      <c r="D530">
        <v>6</v>
      </c>
      <c r="E530">
        <v>194</v>
      </c>
      <c r="F530">
        <v>745.3</v>
      </c>
      <c r="G530">
        <v>875.71</v>
      </c>
      <c r="H530">
        <v>272.54000000000002</v>
      </c>
      <c r="I530">
        <v>6</v>
      </c>
      <c r="J530">
        <v>412</v>
      </c>
      <c r="K530">
        <v>17403</v>
      </c>
      <c r="L530" t="s">
        <v>18</v>
      </c>
      <c r="M530">
        <v>42215</v>
      </c>
      <c r="N530">
        <v>225.2</v>
      </c>
    </row>
    <row r="531" spans="1:14" x14ac:dyDescent="0.2">
      <c r="A531">
        <v>756</v>
      </c>
      <c r="B531" t="s">
        <v>41</v>
      </c>
      <c r="C531">
        <v>2007</v>
      </c>
      <c r="D531">
        <v>6</v>
      </c>
      <c r="E531">
        <v>119</v>
      </c>
      <c r="F531">
        <v>516.13</v>
      </c>
      <c r="G531">
        <v>606.54</v>
      </c>
      <c r="H531">
        <v>239.03</v>
      </c>
      <c r="I531">
        <v>5</v>
      </c>
      <c r="J531">
        <v>490</v>
      </c>
      <c r="K531">
        <v>35915</v>
      </c>
      <c r="L531" t="s">
        <v>18</v>
      </c>
      <c r="M531">
        <v>57808</v>
      </c>
      <c r="N531">
        <v>301.2</v>
      </c>
    </row>
    <row r="532" spans="1:14" x14ac:dyDescent="0.2">
      <c r="A532">
        <v>756</v>
      </c>
      <c r="B532" t="s">
        <v>41</v>
      </c>
      <c r="C532">
        <v>2007</v>
      </c>
      <c r="D532">
        <v>6</v>
      </c>
      <c r="E532">
        <v>102</v>
      </c>
      <c r="F532">
        <v>447.78</v>
      </c>
      <c r="G532">
        <v>526.24</v>
      </c>
      <c r="H532">
        <v>250.6</v>
      </c>
      <c r="I532">
        <v>5</v>
      </c>
      <c r="J532">
        <v>490</v>
      </c>
      <c r="K532">
        <v>35915</v>
      </c>
      <c r="L532" t="s">
        <v>18</v>
      </c>
      <c r="M532">
        <v>57808</v>
      </c>
      <c r="N532">
        <v>301.2</v>
      </c>
    </row>
    <row r="533" spans="1:14" x14ac:dyDescent="0.2">
      <c r="A533">
        <v>756</v>
      </c>
      <c r="B533" t="s">
        <v>41</v>
      </c>
      <c r="C533">
        <v>2007</v>
      </c>
      <c r="D533">
        <v>6</v>
      </c>
      <c r="E533">
        <v>149</v>
      </c>
      <c r="F533">
        <v>628.27</v>
      </c>
      <c r="G533">
        <v>738.31</v>
      </c>
      <c r="H533">
        <v>235.79</v>
      </c>
      <c r="I533">
        <v>5</v>
      </c>
      <c r="J533">
        <v>490</v>
      </c>
      <c r="K533">
        <v>35915</v>
      </c>
      <c r="L533" t="s">
        <v>18</v>
      </c>
      <c r="M533">
        <v>57808</v>
      </c>
      <c r="N533">
        <v>301.2</v>
      </c>
    </row>
    <row r="534" spans="1:14" x14ac:dyDescent="0.2">
      <c r="A534">
        <v>756</v>
      </c>
      <c r="B534" t="s">
        <v>41</v>
      </c>
      <c r="C534">
        <v>2007</v>
      </c>
      <c r="D534">
        <v>6</v>
      </c>
      <c r="E534">
        <v>192</v>
      </c>
      <c r="F534">
        <v>778.83</v>
      </c>
      <c r="G534">
        <v>915.27</v>
      </c>
      <c r="H534">
        <v>294.5</v>
      </c>
      <c r="I534">
        <v>5</v>
      </c>
      <c r="J534">
        <v>490</v>
      </c>
      <c r="K534">
        <v>35915</v>
      </c>
      <c r="L534" t="s">
        <v>18</v>
      </c>
      <c r="M534">
        <v>57808</v>
      </c>
      <c r="N534">
        <v>301.2</v>
      </c>
    </row>
    <row r="535" spans="1:14" x14ac:dyDescent="0.2">
      <c r="A535">
        <v>756</v>
      </c>
      <c r="B535" t="s">
        <v>41</v>
      </c>
      <c r="C535">
        <v>2007</v>
      </c>
      <c r="D535">
        <v>6</v>
      </c>
      <c r="E535">
        <v>369</v>
      </c>
      <c r="F535">
        <v>1586.45</v>
      </c>
      <c r="G535">
        <v>1864.18</v>
      </c>
      <c r="H535">
        <v>604.54999999999995</v>
      </c>
      <c r="I535">
        <v>5</v>
      </c>
      <c r="J535">
        <v>490</v>
      </c>
      <c r="K535">
        <v>35915</v>
      </c>
      <c r="L535" t="s">
        <v>18</v>
      </c>
      <c r="M535">
        <v>57808</v>
      </c>
      <c r="N535">
        <v>301.2</v>
      </c>
    </row>
    <row r="536" spans="1:14" x14ac:dyDescent="0.2">
      <c r="A536">
        <v>756</v>
      </c>
      <c r="B536" t="s">
        <v>41</v>
      </c>
      <c r="C536">
        <v>2007</v>
      </c>
      <c r="D536">
        <v>6</v>
      </c>
      <c r="E536">
        <v>401</v>
      </c>
      <c r="F536">
        <v>1720.03</v>
      </c>
      <c r="G536">
        <v>2021.13</v>
      </c>
      <c r="H536">
        <v>573.85</v>
      </c>
      <c r="I536">
        <v>5</v>
      </c>
      <c r="J536">
        <v>490</v>
      </c>
      <c r="K536">
        <v>35915</v>
      </c>
      <c r="L536" t="s">
        <v>18</v>
      </c>
      <c r="M536">
        <v>57808</v>
      </c>
      <c r="N536">
        <v>301.2</v>
      </c>
    </row>
    <row r="537" spans="1:14" x14ac:dyDescent="0.2">
      <c r="A537">
        <v>756</v>
      </c>
      <c r="B537" t="s">
        <v>41</v>
      </c>
      <c r="C537">
        <v>2007</v>
      </c>
      <c r="D537">
        <v>6</v>
      </c>
      <c r="E537">
        <v>236</v>
      </c>
      <c r="F537">
        <v>979.83</v>
      </c>
      <c r="G537">
        <v>1151.4000000000001</v>
      </c>
      <c r="H537">
        <v>502.86</v>
      </c>
      <c r="I537">
        <v>5</v>
      </c>
      <c r="J537">
        <v>490</v>
      </c>
      <c r="K537">
        <v>35915</v>
      </c>
      <c r="L537" t="s">
        <v>18</v>
      </c>
      <c r="M537">
        <v>57808</v>
      </c>
      <c r="N537">
        <v>301.2</v>
      </c>
    </row>
    <row r="538" spans="1:14" x14ac:dyDescent="0.2">
      <c r="A538">
        <v>756</v>
      </c>
      <c r="B538" t="s">
        <v>41</v>
      </c>
      <c r="C538">
        <v>2007</v>
      </c>
      <c r="D538">
        <v>6</v>
      </c>
      <c r="E538">
        <v>292</v>
      </c>
      <c r="F538">
        <v>1232.01</v>
      </c>
      <c r="G538">
        <v>1447.65</v>
      </c>
      <c r="H538">
        <v>560.02</v>
      </c>
      <c r="I538">
        <v>5</v>
      </c>
      <c r="J538">
        <v>490</v>
      </c>
      <c r="K538">
        <v>35915</v>
      </c>
      <c r="L538" t="s">
        <v>18</v>
      </c>
      <c r="M538">
        <v>57808</v>
      </c>
      <c r="N538">
        <v>301.2</v>
      </c>
    </row>
    <row r="539" spans="1:14" x14ac:dyDescent="0.2">
      <c r="A539">
        <v>756</v>
      </c>
      <c r="B539" t="s">
        <v>41</v>
      </c>
      <c r="C539">
        <v>2007</v>
      </c>
      <c r="D539">
        <v>6</v>
      </c>
      <c r="E539">
        <v>461</v>
      </c>
      <c r="F539">
        <v>1913.32</v>
      </c>
      <c r="G539">
        <v>2248.3200000000002</v>
      </c>
      <c r="H539">
        <v>691.12</v>
      </c>
      <c r="I539">
        <v>5</v>
      </c>
      <c r="J539">
        <v>490</v>
      </c>
      <c r="K539">
        <v>35915</v>
      </c>
      <c r="L539" t="s">
        <v>18</v>
      </c>
      <c r="M539">
        <v>57808</v>
      </c>
      <c r="N539">
        <v>301.2</v>
      </c>
    </row>
    <row r="540" spans="1:14" x14ac:dyDescent="0.2">
      <c r="A540">
        <v>756</v>
      </c>
      <c r="B540" t="s">
        <v>41</v>
      </c>
      <c r="C540">
        <v>2007</v>
      </c>
      <c r="D540">
        <v>6</v>
      </c>
      <c r="E540">
        <v>667</v>
      </c>
      <c r="F540">
        <v>2622.89</v>
      </c>
      <c r="G540">
        <v>3082.06</v>
      </c>
      <c r="H540">
        <v>947.52</v>
      </c>
      <c r="I540">
        <v>5</v>
      </c>
      <c r="J540">
        <v>490</v>
      </c>
      <c r="K540">
        <v>35915</v>
      </c>
      <c r="L540" t="s">
        <v>18</v>
      </c>
      <c r="M540">
        <v>57808</v>
      </c>
      <c r="N540">
        <v>301.2</v>
      </c>
    </row>
    <row r="541" spans="1:14" x14ac:dyDescent="0.2">
      <c r="A541">
        <v>756</v>
      </c>
      <c r="B541" t="s">
        <v>41</v>
      </c>
      <c r="C541">
        <v>2007</v>
      </c>
      <c r="D541">
        <v>6</v>
      </c>
      <c r="E541">
        <v>358</v>
      </c>
      <c r="F541">
        <v>1438.76</v>
      </c>
      <c r="G541">
        <v>1690.63</v>
      </c>
      <c r="H541">
        <v>582.42999999999995</v>
      </c>
      <c r="I541">
        <v>5</v>
      </c>
      <c r="J541">
        <v>490</v>
      </c>
      <c r="K541">
        <v>35915</v>
      </c>
      <c r="L541" t="s">
        <v>18</v>
      </c>
      <c r="M541">
        <v>57808</v>
      </c>
      <c r="N541">
        <v>301.2</v>
      </c>
    </row>
    <row r="542" spans="1:14" x14ac:dyDescent="0.2">
      <c r="A542">
        <v>785</v>
      </c>
      <c r="B542" t="s">
        <v>41</v>
      </c>
      <c r="C542">
        <v>2007</v>
      </c>
      <c r="D542">
        <v>6</v>
      </c>
      <c r="E542">
        <v>212</v>
      </c>
      <c r="F542">
        <v>1004.64</v>
      </c>
      <c r="G542">
        <v>1180.51</v>
      </c>
      <c r="H542">
        <v>503</v>
      </c>
      <c r="I542">
        <v>12</v>
      </c>
      <c r="J542">
        <v>1067</v>
      </c>
      <c r="K542">
        <v>67543</v>
      </c>
      <c r="L542" t="s">
        <v>18</v>
      </c>
      <c r="M542">
        <v>281859</v>
      </c>
      <c r="N542">
        <v>658.7</v>
      </c>
    </row>
    <row r="543" spans="1:14" x14ac:dyDescent="0.2">
      <c r="A543">
        <v>785</v>
      </c>
      <c r="B543" t="s">
        <v>41</v>
      </c>
      <c r="C543">
        <v>2007</v>
      </c>
      <c r="D543">
        <v>6</v>
      </c>
      <c r="E543">
        <v>200</v>
      </c>
      <c r="F543">
        <v>931.75</v>
      </c>
      <c r="G543">
        <v>1094.8</v>
      </c>
      <c r="H543">
        <v>462.57</v>
      </c>
      <c r="I543">
        <v>12</v>
      </c>
      <c r="J543">
        <v>1067</v>
      </c>
      <c r="K543">
        <v>67543</v>
      </c>
      <c r="L543" t="s">
        <v>18</v>
      </c>
      <c r="M543">
        <v>281859</v>
      </c>
      <c r="N543">
        <v>658.7</v>
      </c>
    </row>
    <row r="544" spans="1:14" x14ac:dyDescent="0.2">
      <c r="A544">
        <v>785</v>
      </c>
      <c r="B544" t="s">
        <v>41</v>
      </c>
      <c r="C544">
        <v>2007</v>
      </c>
      <c r="D544">
        <v>6</v>
      </c>
      <c r="E544">
        <v>150</v>
      </c>
      <c r="F544">
        <v>680.22</v>
      </c>
      <c r="G544">
        <v>799.3</v>
      </c>
      <c r="H544">
        <v>332.14</v>
      </c>
      <c r="I544">
        <v>12</v>
      </c>
      <c r="J544">
        <v>1067</v>
      </c>
      <c r="K544">
        <v>67543</v>
      </c>
      <c r="L544" t="s">
        <v>18</v>
      </c>
      <c r="M544">
        <v>281859</v>
      </c>
      <c r="N544">
        <v>658.7</v>
      </c>
    </row>
    <row r="545" spans="1:14" x14ac:dyDescent="0.2">
      <c r="A545">
        <v>785</v>
      </c>
      <c r="B545" t="s">
        <v>41</v>
      </c>
      <c r="C545">
        <v>2007</v>
      </c>
      <c r="D545">
        <v>6</v>
      </c>
      <c r="E545">
        <v>139</v>
      </c>
      <c r="F545">
        <v>571.35</v>
      </c>
      <c r="G545">
        <v>671.43</v>
      </c>
      <c r="H545">
        <v>318.26</v>
      </c>
      <c r="I545">
        <v>12</v>
      </c>
      <c r="J545">
        <v>1067</v>
      </c>
      <c r="K545">
        <v>67543</v>
      </c>
      <c r="L545" t="s">
        <v>18</v>
      </c>
      <c r="M545">
        <v>281859</v>
      </c>
      <c r="N545">
        <v>658.7</v>
      </c>
    </row>
    <row r="546" spans="1:14" x14ac:dyDescent="0.2">
      <c r="A546">
        <v>785</v>
      </c>
      <c r="B546" t="s">
        <v>41</v>
      </c>
      <c r="C546">
        <v>2007</v>
      </c>
      <c r="D546">
        <v>6</v>
      </c>
      <c r="E546">
        <v>377</v>
      </c>
      <c r="F546">
        <v>1831.5</v>
      </c>
      <c r="G546">
        <v>2152.13</v>
      </c>
      <c r="H546">
        <v>825.61</v>
      </c>
      <c r="I546">
        <v>12</v>
      </c>
      <c r="J546">
        <v>1067</v>
      </c>
      <c r="K546">
        <v>67543</v>
      </c>
      <c r="L546" t="s">
        <v>18</v>
      </c>
      <c r="M546">
        <v>281859</v>
      </c>
      <c r="N546">
        <v>658.7</v>
      </c>
    </row>
    <row r="547" spans="1:14" x14ac:dyDescent="0.2">
      <c r="A547">
        <v>785</v>
      </c>
      <c r="B547" t="s">
        <v>41</v>
      </c>
      <c r="C547">
        <v>2007</v>
      </c>
      <c r="D547">
        <v>6</v>
      </c>
      <c r="E547">
        <v>425</v>
      </c>
      <c r="F547">
        <v>1961.39</v>
      </c>
      <c r="G547">
        <v>2304.69</v>
      </c>
      <c r="H547">
        <v>812.81</v>
      </c>
      <c r="I547">
        <v>12</v>
      </c>
      <c r="J547">
        <v>1067</v>
      </c>
      <c r="K547">
        <v>67543</v>
      </c>
      <c r="L547" t="s">
        <v>18</v>
      </c>
      <c r="M547">
        <v>281859</v>
      </c>
      <c r="N547">
        <v>658.7</v>
      </c>
    </row>
    <row r="548" spans="1:14" x14ac:dyDescent="0.2">
      <c r="A548">
        <v>785</v>
      </c>
      <c r="B548" t="s">
        <v>41</v>
      </c>
      <c r="C548">
        <v>2007</v>
      </c>
      <c r="D548">
        <v>6</v>
      </c>
      <c r="E548">
        <v>312</v>
      </c>
      <c r="F548">
        <v>1360.85</v>
      </c>
      <c r="G548">
        <v>1599.11</v>
      </c>
      <c r="H548">
        <v>638.27</v>
      </c>
      <c r="I548">
        <v>12</v>
      </c>
      <c r="J548">
        <v>1067</v>
      </c>
      <c r="K548">
        <v>67543</v>
      </c>
      <c r="L548" t="s">
        <v>18</v>
      </c>
      <c r="M548">
        <v>281859</v>
      </c>
      <c r="N548">
        <v>658.7</v>
      </c>
    </row>
    <row r="549" spans="1:14" x14ac:dyDescent="0.2">
      <c r="A549">
        <v>785</v>
      </c>
      <c r="B549" t="s">
        <v>41</v>
      </c>
      <c r="C549">
        <v>2007</v>
      </c>
      <c r="D549">
        <v>6</v>
      </c>
      <c r="E549">
        <v>354</v>
      </c>
      <c r="F549">
        <v>1469.83</v>
      </c>
      <c r="G549">
        <v>1727.26</v>
      </c>
      <c r="H549">
        <v>627.46</v>
      </c>
      <c r="I549">
        <v>12</v>
      </c>
      <c r="J549">
        <v>1067</v>
      </c>
      <c r="K549">
        <v>67543</v>
      </c>
      <c r="L549" t="s">
        <v>18</v>
      </c>
      <c r="M549">
        <v>281859</v>
      </c>
      <c r="N549">
        <v>658.7</v>
      </c>
    </row>
    <row r="550" spans="1:14" x14ac:dyDescent="0.2">
      <c r="A550">
        <v>785</v>
      </c>
      <c r="B550" t="s">
        <v>41</v>
      </c>
      <c r="C550">
        <v>2007</v>
      </c>
      <c r="D550">
        <v>6</v>
      </c>
      <c r="E550">
        <v>449</v>
      </c>
      <c r="F550">
        <v>1818.2</v>
      </c>
      <c r="G550">
        <v>2136.4899999999998</v>
      </c>
      <c r="H550">
        <v>809.16</v>
      </c>
      <c r="I550">
        <v>12</v>
      </c>
      <c r="J550">
        <v>1067</v>
      </c>
      <c r="K550">
        <v>67543</v>
      </c>
      <c r="L550" t="s">
        <v>18</v>
      </c>
      <c r="M550">
        <v>281859</v>
      </c>
      <c r="N550">
        <v>658.7</v>
      </c>
    </row>
    <row r="551" spans="1:14" x14ac:dyDescent="0.2">
      <c r="A551">
        <v>785</v>
      </c>
      <c r="B551" t="s">
        <v>41</v>
      </c>
      <c r="C551">
        <v>2007</v>
      </c>
      <c r="D551">
        <v>6</v>
      </c>
      <c r="E551">
        <v>690</v>
      </c>
      <c r="F551">
        <v>2773.54</v>
      </c>
      <c r="G551">
        <v>3259.03</v>
      </c>
      <c r="H551">
        <v>962.9</v>
      </c>
      <c r="I551">
        <v>12</v>
      </c>
      <c r="J551">
        <v>1067</v>
      </c>
      <c r="K551">
        <v>67543</v>
      </c>
      <c r="L551" t="s">
        <v>18</v>
      </c>
      <c r="M551">
        <v>281859</v>
      </c>
      <c r="N551">
        <v>658.7</v>
      </c>
    </row>
    <row r="552" spans="1:14" x14ac:dyDescent="0.2">
      <c r="A552">
        <v>795</v>
      </c>
      <c r="B552" t="s">
        <v>41</v>
      </c>
      <c r="C552">
        <v>2007</v>
      </c>
      <c r="D552">
        <v>6</v>
      </c>
      <c r="E552">
        <v>328</v>
      </c>
      <c r="F552">
        <v>1431.82</v>
      </c>
      <c r="G552">
        <v>1682.58</v>
      </c>
      <c r="H552">
        <v>856.57</v>
      </c>
      <c r="I552">
        <v>13</v>
      </c>
      <c r="J552">
        <v>1115</v>
      </c>
      <c r="K552">
        <v>57569</v>
      </c>
      <c r="L552" t="s">
        <v>18</v>
      </c>
      <c r="M552">
        <v>101248</v>
      </c>
      <c r="N552">
        <v>685.7</v>
      </c>
    </row>
    <row r="553" spans="1:14" x14ac:dyDescent="0.2">
      <c r="A553">
        <v>795</v>
      </c>
      <c r="B553" t="s">
        <v>41</v>
      </c>
      <c r="C553">
        <v>2007</v>
      </c>
      <c r="D553">
        <v>6</v>
      </c>
      <c r="E553">
        <v>204</v>
      </c>
      <c r="F553">
        <v>905.55</v>
      </c>
      <c r="G553">
        <v>1064.2</v>
      </c>
      <c r="H553">
        <v>505</v>
      </c>
      <c r="I553">
        <v>13</v>
      </c>
      <c r="J553">
        <v>1115</v>
      </c>
      <c r="K553">
        <v>57569</v>
      </c>
      <c r="L553" t="s">
        <v>18</v>
      </c>
      <c r="M553">
        <v>101248</v>
      </c>
      <c r="N553">
        <v>685.7</v>
      </c>
    </row>
    <row r="554" spans="1:14" x14ac:dyDescent="0.2">
      <c r="A554">
        <v>795</v>
      </c>
      <c r="B554" t="s">
        <v>41</v>
      </c>
      <c r="C554">
        <v>2007</v>
      </c>
      <c r="D554">
        <v>6</v>
      </c>
      <c r="E554">
        <v>224</v>
      </c>
      <c r="F554">
        <v>955.16</v>
      </c>
      <c r="G554">
        <v>1122.5</v>
      </c>
      <c r="H554">
        <v>500.62</v>
      </c>
      <c r="I554">
        <v>13</v>
      </c>
      <c r="J554">
        <v>1115</v>
      </c>
      <c r="K554">
        <v>57569</v>
      </c>
      <c r="L554" t="s">
        <v>18</v>
      </c>
      <c r="M554">
        <v>101248</v>
      </c>
      <c r="N554">
        <v>685.7</v>
      </c>
    </row>
    <row r="555" spans="1:14" x14ac:dyDescent="0.2">
      <c r="A555">
        <v>795</v>
      </c>
      <c r="B555" t="s">
        <v>41</v>
      </c>
      <c r="C555">
        <v>2007</v>
      </c>
      <c r="D555">
        <v>6</v>
      </c>
      <c r="E555">
        <v>297</v>
      </c>
      <c r="F555">
        <v>1340.87</v>
      </c>
      <c r="G555">
        <v>1575.82</v>
      </c>
      <c r="H555">
        <v>722.28</v>
      </c>
      <c r="I555">
        <v>13</v>
      </c>
      <c r="J555">
        <v>1115</v>
      </c>
      <c r="K555">
        <v>57569</v>
      </c>
      <c r="L555" t="s">
        <v>18</v>
      </c>
      <c r="M555">
        <v>101248</v>
      </c>
      <c r="N555">
        <v>685.7</v>
      </c>
    </row>
    <row r="556" spans="1:14" x14ac:dyDescent="0.2">
      <c r="A556">
        <v>795</v>
      </c>
      <c r="B556" t="s">
        <v>41</v>
      </c>
      <c r="C556">
        <v>2007</v>
      </c>
      <c r="D556">
        <v>6</v>
      </c>
      <c r="E556">
        <v>499</v>
      </c>
      <c r="F556">
        <v>2263.4699999999998</v>
      </c>
      <c r="G556">
        <v>2659.74</v>
      </c>
      <c r="H556">
        <v>1188.8699999999999</v>
      </c>
      <c r="I556">
        <v>13</v>
      </c>
      <c r="J556">
        <v>1115</v>
      </c>
      <c r="K556">
        <v>57569</v>
      </c>
      <c r="L556" t="s">
        <v>18</v>
      </c>
      <c r="M556">
        <v>101248</v>
      </c>
      <c r="N556">
        <v>685.7</v>
      </c>
    </row>
    <row r="557" spans="1:14" x14ac:dyDescent="0.2">
      <c r="A557">
        <v>795</v>
      </c>
      <c r="B557" t="s">
        <v>41</v>
      </c>
      <c r="C557">
        <v>2007</v>
      </c>
      <c r="D557">
        <v>6</v>
      </c>
      <c r="E557">
        <v>540</v>
      </c>
      <c r="F557">
        <v>2474.64</v>
      </c>
      <c r="G557">
        <v>2907.95</v>
      </c>
      <c r="H557">
        <v>1139.71</v>
      </c>
      <c r="I557">
        <v>13</v>
      </c>
      <c r="J557">
        <v>1115</v>
      </c>
      <c r="K557">
        <v>57569</v>
      </c>
      <c r="L557" t="s">
        <v>18</v>
      </c>
      <c r="M557">
        <v>101248</v>
      </c>
      <c r="N557">
        <v>685.7</v>
      </c>
    </row>
    <row r="558" spans="1:14" x14ac:dyDescent="0.2">
      <c r="A558">
        <v>795</v>
      </c>
      <c r="B558" t="s">
        <v>41</v>
      </c>
      <c r="C558">
        <v>2007</v>
      </c>
      <c r="D558">
        <v>6</v>
      </c>
      <c r="E558">
        <v>601</v>
      </c>
      <c r="F558">
        <v>2558.83</v>
      </c>
      <c r="G558">
        <v>3006.98</v>
      </c>
      <c r="H558">
        <v>1010.64</v>
      </c>
      <c r="I558">
        <v>13</v>
      </c>
      <c r="J558">
        <v>1115</v>
      </c>
      <c r="K558">
        <v>57569</v>
      </c>
      <c r="L558" t="s">
        <v>18</v>
      </c>
      <c r="M558">
        <v>101248</v>
      </c>
      <c r="N558">
        <v>685.7</v>
      </c>
    </row>
    <row r="559" spans="1:14" x14ac:dyDescent="0.2">
      <c r="A559">
        <v>796</v>
      </c>
      <c r="B559" t="s">
        <v>41</v>
      </c>
      <c r="C559">
        <v>2007</v>
      </c>
      <c r="D559">
        <v>6</v>
      </c>
      <c r="E559">
        <v>43</v>
      </c>
      <c r="F559">
        <v>190.44</v>
      </c>
      <c r="G559">
        <v>223.77</v>
      </c>
      <c r="H559">
        <v>123.64</v>
      </c>
      <c r="I559">
        <v>4</v>
      </c>
      <c r="J559">
        <v>309</v>
      </c>
      <c r="K559">
        <v>20142</v>
      </c>
      <c r="L559" t="s">
        <v>18</v>
      </c>
      <c r="M559">
        <v>52086</v>
      </c>
      <c r="N559">
        <v>195.2</v>
      </c>
    </row>
    <row r="560" spans="1:14" x14ac:dyDescent="0.2">
      <c r="A560">
        <v>796</v>
      </c>
      <c r="B560" t="s">
        <v>41</v>
      </c>
      <c r="C560">
        <v>2007</v>
      </c>
      <c r="D560">
        <v>6</v>
      </c>
      <c r="E560">
        <v>34</v>
      </c>
      <c r="F560">
        <v>172.01</v>
      </c>
      <c r="G560">
        <v>202.13</v>
      </c>
      <c r="H560">
        <v>96.9</v>
      </c>
      <c r="I560">
        <v>4</v>
      </c>
      <c r="J560">
        <v>309</v>
      </c>
      <c r="K560">
        <v>20142</v>
      </c>
      <c r="L560" t="s">
        <v>18</v>
      </c>
      <c r="M560">
        <v>52086</v>
      </c>
      <c r="N560">
        <v>195.2</v>
      </c>
    </row>
    <row r="561" spans="1:14" x14ac:dyDescent="0.2">
      <c r="A561">
        <v>796</v>
      </c>
      <c r="B561" t="s">
        <v>41</v>
      </c>
      <c r="C561">
        <v>2007</v>
      </c>
      <c r="D561">
        <v>6</v>
      </c>
      <c r="E561">
        <v>52</v>
      </c>
      <c r="F561">
        <v>197.1</v>
      </c>
      <c r="G561">
        <v>231.57</v>
      </c>
      <c r="H561">
        <v>121.79</v>
      </c>
      <c r="I561">
        <v>4</v>
      </c>
      <c r="J561">
        <v>309</v>
      </c>
      <c r="K561">
        <v>20142</v>
      </c>
      <c r="L561" t="s">
        <v>18</v>
      </c>
      <c r="M561">
        <v>52086</v>
      </c>
      <c r="N561">
        <v>195.2</v>
      </c>
    </row>
    <row r="562" spans="1:14" x14ac:dyDescent="0.2">
      <c r="A562">
        <v>796</v>
      </c>
      <c r="B562" t="s">
        <v>41</v>
      </c>
      <c r="C562">
        <v>2007</v>
      </c>
      <c r="D562">
        <v>6</v>
      </c>
      <c r="E562">
        <v>45</v>
      </c>
      <c r="F562">
        <v>161.1</v>
      </c>
      <c r="G562">
        <v>189.28</v>
      </c>
      <c r="H562">
        <v>84.5</v>
      </c>
      <c r="I562">
        <v>4</v>
      </c>
      <c r="J562">
        <v>309</v>
      </c>
      <c r="K562">
        <v>20142</v>
      </c>
      <c r="L562" t="s">
        <v>18</v>
      </c>
      <c r="M562">
        <v>52086</v>
      </c>
      <c r="N562">
        <v>195.2</v>
      </c>
    </row>
    <row r="563" spans="1:14" x14ac:dyDescent="0.2">
      <c r="A563">
        <v>796</v>
      </c>
      <c r="B563" t="s">
        <v>41</v>
      </c>
      <c r="C563">
        <v>2007</v>
      </c>
      <c r="D563">
        <v>6</v>
      </c>
      <c r="E563">
        <v>126</v>
      </c>
      <c r="F563">
        <v>550.80999999999995</v>
      </c>
      <c r="G563">
        <v>647.24</v>
      </c>
      <c r="H563">
        <v>341.96</v>
      </c>
      <c r="I563">
        <v>4</v>
      </c>
      <c r="J563">
        <v>309</v>
      </c>
      <c r="K563">
        <v>20142</v>
      </c>
      <c r="L563" t="s">
        <v>18</v>
      </c>
      <c r="M563">
        <v>52086</v>
      </c>
      <c r="N563">
        <v>195.2</v>
      </c>
    </row>
    <row r="564" spans="1:14" x14ac:dyDescent="0.2">
      <c r="A564">
        <v>796</v>
      </c>
      <c r="B564" t="s">
        <v>41</v>
      </c>
      <c r="C564">
        <v>2007</v>
      </c>
      <c r="D564">
        <v>6</v>
      </c>
      <c r="E564">
        <v>184</v>
      </c>
      <c r="F564">
        <v>726.44</v>
      </c>
      <c r="G564">
        <v>853.59</v>
      </c>
      <c r="H564">
        <v>383.7</v>
      </c>
      <c r="I564">
        <v>4</v>
      </c>
      <c r="J564">
        <v>309</v>
      </c>
      <c r="K564">
        <v>20142</v>
      </c>
      <c r="L564" t="s">
        <v>18</v>
      </c>
      <c r="M564">
        <v>52086</v>
      </c>
      <c r="N564">
        <v>195.2</v>
      </c>
    </row>
    <row r="565" spans="1:14" x14ac:dyDescent="0.2">
      <c r="A565">
        <v>796</v>
      </c>
      <c r="B565" t="s">
        <v>41</v>
      </c>
      <c r="C565">
        <v>2007</v>
      </c>
      <c r="D565">
        <v>6</v>
      </c>
      <c r="E565">
        <v>111</v>
      </c>
      <c r="F565">
        <v>491.72</v>
      </c>
      <c r="G565">
        <v>577.76</v>
      </c>
      <c r="H565">
        <v>248.8</v>
      </c>
      <c r="I565">
        <v>4</v>
      </c>
      <c r="J565">
        <v>309</v>
      </c>
      <c r="K565">
        <v>20142</v>
      </c>
      <c r="L565" t="s">
        <v>18</v>
      </c>
      <c r="M565">
        <v>52086</v>
      </c>
      <c r="N565">
        <v>195.2</v>
      </c>
    </row>
    <row r="566" spans="1:14" x14ac:dyDescent="0.2">
      <c r="A566">
        <v>796</v>
      </c>
      <c r="B566" t="s">
        <v>41</v>
      </c>
      <c r="C566">
        <v>2007</v>
      </c>
      <c r="D566">
        <v>6</v>
      </c>
      <c r="E566">
        <v>106</v>
      </c>
      <c r="F566">
        <v>411.57</v>
      </c>
      <c r="G566">
        <v>483.63</v>
      </c>
      <c r="H566">
        <v>221.73</v>
      </c>
      <c r="I566">
        <v>4</v>
      </c>
      <c r="J566">
        <v>309</v>
      </c>
      <c r="K566">
        <v>20142</v>
      </c>
      <c r="L566" t="s">
        <v>18</v>
      </c>
      <c r="M566">
        <v>52086</v>
      </c>
      <c r="N566">
        <v>195.2</v>
      </c>
    </row>
    <row r="567" spans="1:14" x14ac:dyDescent="0.2">
      <c r="A567">
        <v>796</v>
      </c>
      <c r="B567" t="s">
        <v>41</v>
      </c>
      <c r="C567">
        <v>2007</v>
      </c>
      <c r="D567">
        <v>6</v>
      </c>
      <c r="E567">
        <v>156</v>
      </c>
      <c r="F567">
        <v>638.95000000000005</v>
      </c>
      <c r="G567">
        <v>750.84</v>
      </c>
      <c r="H567">
        <v>223</v>
      </c>
      <c r="I567">
        <v>4</v>
      </c>
      <c r="J567">
        <v>309</v>
      </c>
      <c r="K567">
        <v>20142</v>
      </c>
      <c r="L567" t="s">
        <v>18</v>
      </c>
      <c r="M567">
        <v>52086</v>
      </c>
      <c r="N567">
        <v>195.2</v>
      </c>
    </row>
    <row r="568" spans="1:14" x14ac:dyDescent="0.2">
      <c r="A568">
        <v>796</v>
      </c>
      <c r="B568" t="s">
        <v>41</v>
      </c>
      <c r="C568">
        <v>2007</v>
      </c>
      <c r="D568">
        <v>6</v>
      </c>
      <c r="E568">
        <v>521</v>
      </c>
      <c r="F568">
        <v>2258.69</v>
      </c>
      <c r="G568">
        <v>2654.04</v>
      </c>
      <c r="H568">
        <v>837.5</v>
      </c>
      <c r="I568">
        <v>4</v>
      </c>
      <c r="J568">
        <v>309</v>
      </c>
      <c r="K568">
        <v>20142</v>
      </c>
      <c r="L568" t="s">
        <v>18</v>
      </c>
      <c r="M568">
        <v>52086</v>
      </c>
      <c r="N568">
        <v>195.2</v>
      </c>
    </row>
    <row r="569" spans="1:14" x14ac:dyDescent="0.2">
      <c r="A569">
        <v>796</v>
      </c>
      <c r="B569" t="s">
        <v>41</v>
      </c>
      <c r="C569">
        <v>2007</v>
      </c>
      <c r="D569">
        <v>6</v>
      </c>
      <c r="E569">
        <v>350</v>
      </c>
      <c r="F569">
        <v>1488.73</v>
      </c>
      <c r="G569">
        <v>1749.34</v>
      </c>
      <c r="H569">
        <v>478.84</v>
      </c>
      <c r="I569">
        <v>4</v>
      </c>
      <c r="J569">
        <v>309</v>
      </c>
      <c r="K569">
        <v>20142</v>
      </c>
      <c r="L569" t="s">
        <v>18</v>
      </c>
      <c r="M569">
        <v>52086</v>
      </c>
      <c r="N569">
        <v>195.2</v>
      </c>
    </row>
    <row r="570" spans="1:14" x14ac:dyDescent="0.2">
      <c r="A570">
        <v>796</v>
      </c>
      <c r="B570" t="s">
        <v>41</v>
      </c>
      <c r="C570">
        <v>2007</v>
      </c>
      <c r="D570">
        <v>6</v>
      </c>
      <c r="E570">
        <v>196</v>
      </c>
      <c r="F570">
        <v>784.67</v>
      </c>
      <c r="G570">
        <v>922.05</v>
      </c>
      <c r="H570">
        <v>298.68</v>
      </c>
      <c r="I570">
        <v>4</v>
      </c>
      <c r="J570">
        <v>309</v>
      </c>
      <c r="K570">
        <v>20142</v>
      </c>
      <c r="L570" t="s">
        <v>18</v>
      </c>
      <c r="M570">
        <v>52086</v>
      </c>
      <c r="N570">
        <v>195.2</v>
      </c>
    </row>
    <row r="571" spans="1:14" x14ac:dyDescent="0.2">
      <c r="A571">
        <v>814</v>
      </c>
      <c r="B571" t="s">
        <v>41</v>
      </c>
      <c r="C571">
        <v>2007</v>
      </c>
      <c r="D571">
        <v>6</v>
      </c>
      <c r="E571">
        <v>81</v>
      </c>
      <c r="F571">
        <v>387.62</v>
      </c>
      <c r="G571">
        <v>455.48</v>
      </c>
      <c r="H571">
        <v>193.04</v>
      </c>
      <c r="I571">
        <v>7</v>
      </c>
      <c r="J571">
        <v>448</v>
      </c>
      <c r="K571">
        <v>24774</v>
      </c>
      <c r="L571" t="s">
        <v>18</v>
      </c>
      <c r="M571">
        <v>98877</v>
      </c>
      <c r="N571">
        <v>262.7</v>
      </c>
    </row>
    <row r="572" spans="1:14" x14ac:dyDescent="0.2">
      <c r="A572">
        <v>814</v>
      </c>
      <c r="B572" t="s">
        <v>41</v>
      </c>
      <c r="C572">
        <v>2007</v>
      </c>
      <c r="D572">
        <v>6</v>
      </c>
      <c r="E572">
        <v>82</v>
      </c>
      <c r="F572">
        <v>350.82</v>
      </c>
      <c r="G572">
        <v>412.24</v>
      </c>
      <c r="H572">
        <v>196.58</v>
      </c>
      <c r="I572">
        <v>7</v>
      </c>
      <c r="J572">
        <v>448</v>
      </c>
      <c r="K572">
        <v>24774</v>
      </c>
      <c r="L572" t="s">
        <v>18</v>
      </c>
      <c r="M572">
        <v>98877</v>
      </c>
      <c r="N572">
        <v>262.7</v>
      </c>
    </row>
    <row r="573" spans="1:14" x14ac:dyDescent="0.2">
      <c r="A573">
        <v>814</v>
      </c>
      <c r="B573" t="s">
        <v>41</v>
      </c>
      <c r="C573">
        <v>2007</v>
      </c>
      <c r="D573">
        <v>6</v>
      </c>
      <c r="E573">
        <v>107</v>
      </c>
      <c r="F573">
        <v>476.21</v>
      </c>
      <c r="G573">
        <v>559.61</v>
      </c>
      <c r="H573">
        <v>236.53</v>
      </c>
      <c r="I573">
        <v>7</v>
      </c>
      <c r="J573">
        <v>448</v>
      </c>
      <c r="K573">
        <v>24774</v>
      </c>
      <c r="L573" t="s">
        <v>18</v>
      </c>
      <c r="M573">
        <v>98877</v>
      </c>
      <c r="N573">
        <v>262.7</v>
      </c>
    </row>
    <row r="574" spans="1:14" x14ac:dyDescent="0.2">
      <c r="A574">
        <v>814</v>
      </c>
      <c r="B574" t="s">
        <v>41</v>
      </c>
      <c r="C574">
        <v>2007</v>
      </c>
      <c r="D574">
        <v>6</v>
      </c>
      <c r="E574">
        <v>136</v>
      </c>
      <c r="F574">
        <v>605.39</v>
      </c>
      <c r="G574">
        <v>711.39</v>
      </c>
      <c r="H574">
        <v>265.45</v>
      </c>
      <c r="I574">
        <v>7</v>
      </c>
      <c r="J574">
        <v>448</v>
      </c>
      <c r="K574">
        <v>24774</v>
      </c>
      <c r="L574" t="s">
        <v>18</v>
      </c>
      <c r="M574">
        <v>98877</v>
      </c>
      <c r="N574">
        <v>262.7</v>
      </c>
    </row>
    <row r="575" spans="1:14" x14ac:dyDescent="0.2">
      <c r="A575">
        <v>814</v>
      </c>
      <c r="B575" t="s">
        <v>41</v>
      </c>
      <c r="C575">
        <v>2007</v>
      </c>
      <c r="D575">
        <v>6</v>
      </c>
      <c r="E575">
        <v>176</v>
      </c>
      <c r="F575">
        <v>889.59</v>
      </c>
      <c r="G575">
        <v>1045.3800000000001</v>
      </c>
      <c r="H575">
        <v>412.38</v>
      </c>
      <c r="I575">
        <v>7</v>
      </c>
      <c r="J575">
        <v>448</v>
      </c>
      <c r="K575">
        <v>24774</v>
      </c>
      <c r="L575" t="s">
        <v>18</v>
      </c>
      <c r="M575">
        <v>98877</v>
      </c>
      <c r="N575">
        <v>262.7</v>
      </c>
    </row>
    <row r="576" spans="1:14" x14ac:dyDescent="0.2">
      <c r="A576">
        <v>814</v>
      </c>
      <c r="B576" t="s">
        <v>41</v>
      </c>
      <c r="C576">
        <v>2007</v>
      </c>
      <c r="D576">
        <v>6</v>
      </c>
      <c r="E576">
        <v>258</v>
      </c>
      <c r="F576">
        <v>1244.52</v>
      </c>
      <c r="G576">
        <v>1462.36</v>
      </c>
      <c r="H576">
        <v>553.38</v>
      </c>
      <c r="I576">
        <v>7</v>
      </c>
      <c r="J576">
        <v>448</v>
      </c>
      <c r="K576">
        <v>24774</v>
      </c>
      <c r="L576" t="s">
        <v>18</v>
      </c>
      <c r="M576">
        <v>98877</v>
      </c>
      <c r="N576">
        <v>262.7</v>
      </c>
    </row>
    <row r="577" spans="1:14" x14ac:dyDescent="0.2">
      <c r="A577">
        <v>814</v>
      </c>
      <c r="B577" t="s">
        <v>41</v>
      </c>
      <c r="C577">
        <v>2007</v>
      </c>
      <c r="D577">
        <v>6</v>
      </c>
      <c r="E577">
        <v>195</v>
      </c>
      <c r="F577">
        <v>882.27</v>
      </c>
      <c r="G577">
        <v>1036.6600000000001</v>
      </c>
      <c r="H577">
        <v>453.34</v>
      </c>
      <c r="I577">
        <v>7</v>
      </c>
      <c r="J577">
        <v>448</v>
      </c>
      <c r="K577">
        <v>24774</v>
      </c>
      <c r="L577" t="s">
        <v>18</v>
      </c>
      <c r="M577">
        <v>98877</v>
      </c>
      <c r="N577">
        <v>262.7</v>
      </c>
    </row>
    <row r="578" spans="1:14" x14ac:dyDescent="0.2">
      <c r="A578">
        <v>814</v>
      </c>
      <c r="B578" t="s">
        <v>41</v>
      </c>
      <c r="C578">
        <v>2007</v>
      </c>
      <c r="D578">
        <v>6</v>
      </c>
      <c r="E578">
        <v>208</v>
      </c>
      <c r="F578">
        <v>837.56</v>
      </c>
      <c r="G578">
        <v>984.22</v>
      </c>
      <c r="H578">
        <v>400.97</v>
      </c>
      <c r="I578">
        <v>7</v>
      </c>
      <c r="J578">
        <v>448</v>
      </c>
      <c r="K578">
        <v>24774</v>
      </c>
      <c r="L578" t="s">
        <v>18</v>
      </c>
      <c r="M578">
        <v>98877</v>
      </c>
      <c r="N578">
        <v>262.7</v>
      </c>
    </row>
    <row r="579" spans="1:14" x14ac:dyDescent="0.2">
      <c r="A579">
        <v>814</v>
      </c>
      <c r="B579" t="s">
        <v>41</v>
      </c>
      <c r="C579">
        <v>2007</v>
      </c>
      <c r="D579">
        <v>6</v>
      </c>
      <c r="E579">
        <v>326</v>
      </c>
      <c r="F579">
        <v>1353.63</v>
      </c>
      <c r="G579">
        <v>1590.63</v>
      </c>
      <c r="H579">
        <v>630.46</v>
      </c>
      <c r="I579">
        <v>7</v>
      </c>
      <c r="J579">
        <v>448</v>
      </c>
      <c r="K579">
        <v>24774</v>
      </c>
      <c r="L579" t="s">
        <v>18</v>
      </c>
      <c r="M579">
        <v>98877</v>
      </c>
      <c r="N579">
        <v>262.7</v>
      </c>
    </row>
    <row r="580" spans="1:14" x14ac:dyDescent="0.2">
      <c r="A580">
        <v>814</v>
      </c>
      <c r="B580" t="s">
        <v>41</v>
      </c>
      <c r="C580">
        <v>2007</v>
      </c>
      <c r="D580">
        <v>6</v>
      </c>
      <c r="E580">
        <v>749</v>
      </c>
      <c r="F580">
        <v>2923.93</v>
      </c>
      <c r="G580">
        <v>3435.73</v>
      </c>
      <c r="H580">
        <v>1329.62</v>
      </c>
      <c r="I580">
        <v>7</v>
      </c>
      <c r="J580">
        <v>448</v>
      </c>
      <c r="K580">
        <v>24774</v>
      </c>
      <c r="L580" t="s">
        <v>18</v>
      </c>
      <c r="M580">
        <v>98877</v>
      </c>
      <c r="N580">
        <v>262.7</v>
      </c>
    </row>
    <row r="581" spans="1:14" x14ac:dyDescent="0.2">
      <c r="A581">
        <v>814</v>
      </c>
      <c r="B581" t="s">
        <v>41</v>
      </c>
      <c r="C581">
        <v>2007</v>
      </c>
      <c r="D581">
        <v>6</v>
      </c>
      <c r="E581">
        <v>485</v>
      </c>
      <c r="F581">
        <v>1969.63</v>
      </c>
      <c r="G581">
        <v>2314.5</v>
      </c>
      <c r="H581">
        <v>962.13</v>
      </c>
      <c r="I581">
        <v>7</v>
      </c>
      <c r="J581">
        <v>448</v>
      </c>
      <c r="K581">
        <v>24774</v>
      </c>
      <c r="L581" t="s">
        <v>18</v>
      </c>
      <c r="M581">
        <v>98877</v>
      </c>
      <c r="N581">
        <v>262.7</v>
      </c>
    </row>
    <row r="582" spans="1:14" x14ac:dyDescent="0.2">
      <c r="A582">
        <v>814</v>
      </c>
      <c r="B582" t="s">
        <v>41</v>
      </c>
      <c r="C582">
        <v>2007</v>
      </c>
      <c r="D582">
        <v>6</v>
      </c>
      <c r="E582">
        <v>299</v>
      </c>
      <c r="F582">
        <v>1201.02</v>
      </c>
      <c r="G582">
        <v>1411.2</v>
      </c>
      <c r="H582">
        <v>549.34</v>
      </c>
      <c r="I582">
        <v>7</v>
      </c>
      <c r="J582">
        <v>448</v>
      </c>
      <c r="K582">
        <v>24774</v>
      </c>
      <c r="L582" t="s">
        <v>18</v>
      </c>
      <c r="M582">
        <v>98877</v>
      </c>
      <c r="N582">
        <v>262.7</v>
      </c>
    </row>
    <row r="583" spans="1:14" x14ac:dyDescent="0.2">
      <c r="A583">
        <v>850</v>
      </c>
      <c r="B583" t="s">
        <v>41</v>
      </c>
      <c r="C583">
        <v>2007</v>
      </c>
      <c r="D583">
        <v>6</v>
      </c>
      <c r="E583">
        <v>299</v>
      </c>
      <c r="F583">
        <v>1402.31</v>
      </c>
      <c r="G583">
        <v>1647.85</v>
      </c>
      <c r="H583">
        <v>668.02</v>
      </c>
      <c r="I583">
        <v>12</v>
      </c>
      <c r="J583">
        <v>658</v>
      </c>
      <c r="K583">
        <v>40572</v>
      </c>
      <c r="L583" t="s">
        <v>18</v>
      </c>
      <c r="M583">
        <v>133236</v>
      </c>
      <c r="N583">
        <v>378.2</v>
      </c>
    </row>
    <row r="584" spans="1:14" x14ac:dyDescent="0.2">
      <c r="A584">
        <v>850</v>
      </c>
      <c r="B584" t="s">
        <v>41</v>
      </c>
      <c r="C584">
        <v>2007</v>
      </c>
      <c r="D584">
        <v>6</v>
      </c>
      <c r="E584">
        <v>145</v>
      </c>
      <c r="F584">
        <v>615.97</v>
      </c>
      <c r="G584">
        <v>723.83</v>
      </c>
      <c r="H584">
        <v>334.18</v>
      </c>
      <c r="I584">
        <v>12</v>
      </c>
      <c r="J584">
        <v>658</v>
      </c>
      <c r="K584">
        <v>40572</v>
      </c>
      <c r="L584" t="s">
        <v>18</v>
      </c>
      <c r="M584">
        <v>133236</v>
      </c>
      <c r="N584">
        <v>378.2</v>
      </c>
    </row>
    <row r="585" spans="1:14" x14ac:dyDescent="0.2">
      <c r="A585">
        <v>850</v>
      </c>
      <c r="B585" t="s">
        <v>41</v>
      </c>
      <c r="C585">
        <v>2007</v>
      </c>
      <c r="D585">
        <v>6</v>
      </c>
      <c r="E585">
        <v>203</v>
      </c>
      <c r="F585">
        <v>987.28</v>
      </c>
      <c r="G585">
        <v>1160.0999999999999</v>
      </c>
      <c r="H585">
        <v>514.38</v>
      </c>
      <c r="I585">
        <v>12</v>
      </c>
      <c r="J585">
        <v>658</v>
      </c>
      <c r="K585">
        <v>40572</v>
      </c>
      <c r="L585" t="s">
        <v>18</v>
      </c>
      <c r="M585">
        <v>133236</v>
      </c>
      <c r="N585">
        <v>378.2</v>
      </c>
    </row>
    <row r="586" spans="1:14" x14ac:dyDescent="0.2">
      <c r="A586">
        <v>850</v>
      </c>
      <c r="B586" t="s">
        <v>41</v>
      </c>
      <c r="C586">
        <v>2007</v>
      </c>
      <c r="D586">
        <v>6</v>
      </c>
      <c r="E586">
        <v>179</v>
      </c>
      <c r="F586">
        <v>945.54</v>
      </c>
      <c r="G586">
        <v>1111.02</v>
      </c>
      <c r="H586">
        <v>433.18</v>
      </c>
      <c r="I586">
        <v>12</v>
      </c>
      <c r="J586">
        <v>658</v>
      </c>
      <c r="K586">
        <v>40572</v>
      </c>
      <c r="L586" t="s">
        <v>18</v>
      </c>
      <c r="M586">
        <v>133236</v>
      </c>
      <c r="N586">
        <v>378.2</v>
      </c>
    </row>
    <row r="587" spans="1:14" x14ac:dyDescent="0.2">
      <c r="A587">
        <v>850</v>
      </c>
      <c r="B587" t="s">
        <v>41</v>
      </c>
      <c r="C587">
        <v>2007</v>
      </c>
      <c r="D587">
        <v>6</v>
      </c>
      <c r="E587">
        <v>398</v>
      </c>
      <c r="F587">
        <v>1951.06</v>
      </c>
      <c r="G587">
        <v>2292.56</v>
      </c>
      <c r="H587">
        <v>913.09</v>
      </c>
      <c r="I587">
        <v>12</v>
      </c>
      <c r="J587">
        <v>658</v>
      </c>
      <c r="K587">
        <v>40572</v>
      </c>
      <c r="L587" t="s">
        <v>18</v>
      </c>
      <c r="M587">
        <v>133236</v>
      </c>
      <c r="N587">
        <v>378.2</v>
      </c>
    </row>
    <row r="588" spans="1:14" x14ac:dyDescent="0.2">
      <c r="A588">
        <v>850</v>
      </c>
      <c r="B588" t="s">
        <v>41</v>
      </c>
      <c r="C588">
        <v>2007</v>
      </c>
      <c r="D588">
        <v>7</v>
      </c>
      <c r="E588">
        <v>407</v>
      </c>
      <c r="F588">
        <v>1946.88</v>
      </c>
      <c r="G588">
        <v>2287.63</v>
      </c>
      <c r="H588">
        <v>820.23</v>
      </c>
      <c r="I588">
        <v>12</v>
      </c>
      <c r="J588">
        <v>658</v>
      </c>
      <c r="K588">
        <v>40572</v>
      </c>
      <c r="L588" t="s">
        <v>18</v>
      </c>
      <c r="M588">
        <v>133236</v>
      </c>
      <c r="N588">
        <v>378.2</v>
      </c>
    </row>
    <row r="589" spans="1:14" x14ac:dyDescent="0.2">
      <c r="A589">
        <v>850</v>
      </c>
      <c r="B589" t="s">
        <v>41</v>
      </c>
      <c r="C589">
        <v>2007</v>
      </c>
      <c r="D589">
        <v>7</v>
      </c>
      <c r="E589">
        <v>281</v>
      </c>
      <c r="F589">
        <v>1367.13</v>
      </c>
      <c r="G589">
        <v>1606.53</v>
      </c>
      <c r="H589">
        <v>664.98</v>
      </c>
      <c r="I589">
        <v>12</v>
      </c>
      <c r="J589">
        <v>658</v>
      </c>
      <c r="K589">
        <v>40572</v>
      </c>
      <c r="L589" t="s">
        <v>18</v>
      </c>
      <c r="M589">
        <v>133236</v>
      </c>
      <c r="N589">
        <v>378.2</v>
      </c>
    </row>
    <row r="590" spans="1:14" x14ac:dyDescent="0.2">
      <c r="A590">
        <v>850</v>
      </c>
      <c r="B590" t="s">
        <v>41</v>
      </c>
      <c r="C590">
        <v>2007</v>
      </c>
      <c r="D590">
        <v>7</v>
      </c>
      <c r="E590">
        <v>343</v>
      </c>
      <c r="F590">
        <v>1512.54</v>
      </c>
      <c r="G590">
        <v>1777.47</v>
      </c>
      <c r="H590">
        <v>573.47</v>
      </c>
      <c r="I590">
        <v>12</v>
      </c>
      <c r="J590">
        <v>658</v>
      </c>
      <c r="K590">
        <v>40572</v>
      </c>
      <c r="L590" t="s">
        <v>18</v>
      </c>
      <c r="M590">
        <v>133236</v>
      </c>
      <c r="N590">
        <v>378.2</v>
      </c>
    </row>
    <row r="591" spans="1:14" x14ac:dyDescent="0.2">
      <c r="A591">
        <v>850</v>
      </c>
      <c r="B591" t="s">
        <v>41</v>
      </c>
      <c r="C591">
        <v>2007</v>
      </c>
      <c r="D591">
        <v>7</v>
      </c>
      <c r="E591">
        <v>582</v>
      </c>
      <c r="F591">
        <v>2537.6</v>
      </c>
      <c r="G591">
        <v>2981.78</v>
      </c>
      <c r="H591">
        <v>819.47</v>
      </c>
      <c r="I591">
        <v>12</v>
      </c>
      <c r="J591">
        <v>658</v>
      </c>
      <c r="K591">
        <v>40572</v>
      </c>
      <c r="L591" t="s">
        <v>18</v>
      </c>
      <c r="M591">
        <v>133236</v>
      </c>
      <c r="N591">
        <v>378.2</v>
      </c>
    </row>
    <row r="592" spans="1:14" x14ac:dyDescent="0.2">
      <c r="A592">
        <v>850</v>
      </c>
      <c r="B592" t="s">
        <v>41</v>
      </c>
      <c r="C592">
        <v>2007</v>
      </c>
      <c r="D592">
        <v>7</v>
      </c>
      <c r="E592">
        <v>544</v>
      </c>
      <c r="F592">
        <v>2360.27</v>
      </c>
      <c r="G592">
        <v>2773.5</v>
      </c>
      <c r="H592">
        <v>800.34</v>
      </c>
      <c r="I592">
        <v>12</v>
      </c>
      <c r="J592">
        <v>658</v>
      </c>
      <c r="K592">
        <v>40572</v>
      </c>
      <c r="L592" t="s">
        <v>18</v>
      </c>
      <c r="M592">
        <v>133236</v>
      </c>
      <c r="N592">
        <v>378.2</v>
      </c>
    </row>
    <row r="593" spans="1:14" x14ac:dyDescent="0.2">
      <c r="A593">
        <v>866</v>
      </c>
      <c r="B593" t="s">
        <v>41</v>
      </c>
      <c r="C593">
        <v>2007</v>
      </c>
      <c r="D593">
        <v>7</v>
      </c>
      <c r="E593">
        <v>536</v>
      </c>
      <c r="F593">
        <v>2281.92</v>
      </c>
      <c r="G593">
        <v>2681.34</v>
      </c>
      <c r="H593">
        <v>1129.42</v>
      </c>
      <c r="I593">
        <v>18</v>
      </c>
      <c r="J593">
        <v>2147</v>
      </c>
      <c r="K593">
        <v>94903</v>
      </c>
      <c r="L593" t="s">
        <v>18</v>
      </c>
      <c r="M593">
        <v>356149</v>
      </c>
      <c r="N593">
        <v>887.2</v>
      </c>
    </row>
    <row r="594" spans="1:14" x14ac:dyDescent="0.2">
      <c r="A594">
        <v>866</v>
      </c>
      <c r="B594" t="s">
        <v>41</v>
      </c>
      <c r="C594">
        <v>2007</v>
      </c>
      <c r="D594">
        <v>7</v>
      </c>
      <c r="E594">
        <v>488</v>
      </c>
      <c r="F594">
        <v>2115.12</v>
      </c>
      <c r="G594">
        <v>2485.5700000000002</v>
      </c>
      <c r="H594">
        <v>1112.18</v>
      </c>
      <c r="I594">
        <v>18</v>
      </c>
      <c r="J594">
        <v>2147</v>
      </c>
      <c r="K594">
        <v>94903</v>
      </c>
      <c r="L594" t="s">
        <v>18</v>
      </c>
      <c r="M594">
        <v>356149</v>
      </c>
      <c r="N594">
        <v>887.2</v>
      </c>
    </row>
    <row r="595" spans="1:14" x14ac:dyDescent="0.2">
      <c r="A595">
        <v>866</v>
      </c>
      <c r="B595" t="s">
        <v>41</v>
      </c>
      <c r="C595">
        <v>2007</v>
      </c>
      <c r="D595">
        <v>7</v>
      </c>
      <c r="E595">
        <v>512</v>
      </c>
      <c r="F595">
        <v>2151</v>
      </c>
      <c r="G595">
        <v>2527.6999999999998</v>
      </c>
      <c r="H595">
        <v>977.19</v>
      </c>
      <c r="I595">
        <v>18</v>
      </c>
      <c r="J595">
        <v>2147</v>
      </c>
      <c r="K595">
        <v>94903</v>
      </c>
      <c r="L595" t="s">
        <v>18</v>
      </c>
      <c r="M595">
        <v>356149</v>
      </c>
      <c r="N595">
        <v>887.2</v>
      </c>
    </row>
    <row r="596" spans="1:14" x14ac:dyDescent="0.2">
      <c r="A596">
        <v>866</v>
      </c>
      <c r="B596" t="s">
        <v>41</v>
      </c>
      <c r="C596">
        <v>2007</v>
      </c>
      <c r="D596">
        <v>7</v>
      </c>
      <c r="E596">
        <v>549</v>
      </c>
      <c r="F596">
        <v>2202.19</v>
      </c>
      <c r="G596">
        <v>2587.63</v>
      </c>
      <c r="H596">
        <v>1066.96</v>
      </c>
      <c r="I596">
        <v>18</v>
      </c>
      <c r="J596">
        <v>2147</v>
      </c>
      <c r="K596">
        <v>94903</v>
      </c>
      <c r="L596" t="s">
        <v>18</v>
      </c>
      <c r="M596">
        <v>356149</v>
      </c>
      <c r="N596">
        <v>887.2</v>
      </c>
    </row>
    <row r="597" spans="1:14" x14ac:dyDescent="0.2">
      <c r="A597">
        <v>926</v>
      </c>
      <c r="B597" t="s">
        <v>41</v>
      </c>
      <c r="C597">
        <v>2007</v>
      </c>
      <c r="D597">
        <v>7</v>
      </c>
      <c r="E597">
        <v>348</v>
      </c>
      <c r="F597">
        <v>1423.76</v>
      </c>
      <c r="G597">
        <v>1672.96</v>
      </c>
      <c r="H597">
        <v>660.84</v>
      </c>
      <c r="I597">
        <v>18</v>
      </c>
      <c r="J597">
        <v>1161</v>
      </c>
      <c r="K597">
        <v>65854</v>
      </c>
      <c r="L597" t="s">
        <v>18</v>
      </c>
      <c r="M597">
        <v>309259</v>
      </c>
      <c r="N597">
        <v>633.20000000000005</v>
      </c>
    </row>
    <row r="598" spans="1:14" x14ac:dyDescent="0.2">
      <c r="A598">
        <v>926</v>
      </c>
      <c r="B598" t="s">
        <v>41</v>
      </c>
      <c r="C598">
        <v>2007</v>
      </c>
      <c r="D598">
        <v>7</v>
      </c>
      <c r="E598">
        <v>218</v>
      </c>
      <c r="F598">
        <v>899.81</v>
      </c>
      <c r="G598">
        <v>1057.3</v>
      </c>
      <c r="H598">
        <v>406.43</v>
      </c>
      <c r="I598">
        <v>18</v>
      </c>
      <c r="J598">
        <v>1161</v>
      </c>
      <c r="K598">
        <v>65854</v>
      </c>
      <c r="L598" t="s">
        <v>18</v>
      </c>
      <c r="M598">
        <v>309259</v>
      </c>
      <c r="N598">
        <v>633.20000000000005</v>
      </c>
    </row>
    <row r="599" spans="1:14" x14ac:dyDescent="0.2">
      <c r="A599">
        <v>926</v>
      </c>
      <c r="B599" t="s">
        <v>41</v>
      </c>
      <c r="C599">
        <v>2007</v>
      </c>
      <c r="D599">
        <v>7</v>
      </c>
      <c r="E599">
        <v>366</v>
      </c>
      <c r="F599">
        <v>1573.41</v>
      </c>
      <c r="G599">
        <v>1848.83</v>
      </c>
      <c r="H599">
        <v>765.42</v>
      </c>
      <c r="I599">
        <v>18</v>
      </c>
      <c r="J599">
        <v>1161</v>
      </c>
      <c r="K599">
        <v>65854</v>
      </c>
      <c r="L599" t="s">
        <v>18</v>
      </c>
      <c r="M599">
        <v>309259</v>
      </c>
      <c r="N599">
        <v>633.20000000000005</v>
      </c>
    </row>
    <row r="600" spans="1:14" x14ac:dyDescent="0.2">
      <c r="A600">
        <v>926</v>
      </c>
      <c r="B600" t="s">
        <v>41</v>
      </c>
      <c r="C600">
        <v>2007</v>
      </c>
      <c r="D600">
        <v>7</v>
      </c>
      <c r="E600">
        <v>403</v>
      </c>
      <c r="F600">
        <v>1675.44</v>
      </c>
      <c r="G600">
        <v>1968.76</v>
      </c>
      <c r="H600">
        <v>770.22</v>
      </c>
      <c r="I600">
        <v>18</v>
      </c>
      <c r="J600">
        <v>1161</v>
      </c>
      <c r="K600">
        <v>65854</v>
      </c>
      <c r="L600" t="s">
        <v>18</v>
      </c>
      <c r="M600">
        <v>309259</v>
      </c>
      <c r="N600">
        <v>633.20000000000005</v>
      </c>
    </row>
    <row r="601" spans="1:14" x14ac:dyDescent="0.2">
      <c r="A601">
        <v>926</v>
      </c>
      <c r="B601" t="s">
        <v>41</v>
      </c>
      <c r="C601">
        <v>2007</v>
      </c>
      <c r="D601">
        <v>7</v>
      </c>
      <c r="E601">
        <v>668</v>
      </c>
      <c r="F601">
        <v>2697.38</v>
      </c>
      <c r="G601">
        <v>3169.55</v>
      </c>
      <c r="H601">
        <v>1232.96</v>
      </c>
      <c r="I601">
        <v>18</v>
      </c>
      <c r="J601">
        <v>1161</v>
      </c>
      <c r="K601">
        <v>65854</v>
      </c>
      <c r="L601" t="s">
        <v>18</v>
      </c>
      <c r="M601">
        <v>309259</v>
      </c>
      <c r="N601">
        <v>633.20000000000005</v>
      </c>
    </row>
    <row r="602" spans="1:14" x14ac:dyDescent="0.2">
      <c r="A602">
        <v>926</v>
      </c>
      <c r="B602" t="s">
        <v>41</v>
      </c>
      <c r="C602">
        <v>2007</v>
      </c>
      <c r="D602">
        <v>7</v>
      </c>
      <c r="E602">
        <v>706</v>
      </c>
      <c r="F602">
        <v>2935.28</v>
      </c>
      <c r="G602">
        <v>3448.99</v>
      </c>
      <c r="H602">
        <v>1329.32</v>
      </c>
      <c r="I602">
        <v>18</v>
      </c>
      <c r="J602">
        <v>1161</v>
      </c>
      <c r="K602">
        <v>65854</v>
      </c>
      <c r="L602" t="s">
        <v>18</v>
      </c>
      <c r="M602">
        <v>309259</v>
      </c>
      <c r="N602">
        <v>633.20000000000005</v>
      </c>
    </row>
    <row r="603" spans="1:14" x14ac:dyDescent="0.2">
      <c r="A603">
        <v>926</v>
      </c>
      <c r="B603" t="s">
        <v>41</v>
      </c>
      <c r="C603">
        <v>2007</v>
      </c>
      <c r="D603">
        <v>7</v>
      </c>
      <c r="E603">
        <v>615</v>
      </c>
      <c r="F603">
        <v>2509.42</v>
      </c>
      <c r="G603">
        <v>2948.72</v>
      </c>
      <c r="H603">
        <v>1271.99</v>
      </c>
      <c r="I603">
        <v>18</v>
      </c>
      <c r="J603">
        <v>1161</v>
      </c>
      <c r="K603">
        <v>65854</v>
      </c>
      <c r="L603" t="s">
        <v>18</v>
      </c>
      <c r="M603">
        <v>309259</v>
      </c>
      <c r="N603">
        <v>633.20000000000005</v>
      </c>
    </row>
    <row r="604" spans="1:14" x14ac:dyDescent="0.2">
      <c r="A604">
        <v>926</v>
      </c>
      <c r="B604" t="s">
        <v>41</v>
      </c>
      <c r="C604">
        <v>2007</v>
      </c>
      <c r="D604">
        <v>7</v>
      </c>
      <c r="E604">
        <v>773</v>
      </c>
      <c r="F604">
        <v>3100.87</v>
      </c>
      <c r="G604">
        <v>3643.68</v>
      </c>
      <c r="H604">
        <v>1329.75</v>
      </c>
      <c r="I604">
        <v>18</v>
      </c>
      <c r="J604">
        <v>1161</v>
      </c>
      <c r="K604">
        <v>65854</v>
      </c>
      <c r="L604" t="s">
        <v>18</v>
      </c>
      <c r="M604">
        <v>309259</v>
      </c>
      <c r="N604">
        <v>633.20000000000005</v>
      </c>
    </row>
    <row r="605" spans="1:14" x14ac:dyDescent="0.2">
      <c r="A605">
        <v>948</v>
      </c>
      <c r="B605" t="s">
        <v>41</v>
      </c>
      <c r="C605">
        <v>2007</v>
      </c>
      <c r="D605">
        <v>7</v>
      </c>
      <c r="E605">
        <v>44</v>
      </c>
      <c r="F605">
        <v>162.66999999999999</v>
      </c>
      <c r="G605">
        <v>191.16</v>
      </c>
      <c r="H605">
        <v>83.02</v>
      </c>
      <c r="I605">
        <v>4</v>
      </c>
      <c r="J605">
        <v>351</v>
      </c>
      <c r="K605">
        <v>17817</v>
      </c>
      <c r="L605" t="s">
        <v>18</v>
      </c>
      <c r="M605">
        <v>68577</v>
      </c>
      <c r="N605">
        <v>212.6</v>
      </c>
    </row>
    <row r="606" spans="1:14" x14ac:dyDescent="0.2">
      <c r="A606">
        <v>948</v>
      </c>
      <c r="B606" t="s">
        <v>41</v>
      </c>
      <c r="C606">
        <v>2007</v>
      </c>
      <c r="D606">
        <v>7</v>
      </c>
      <c r="E606">
        <v>17</v>
      </c>
      <c r="F606">
        <v>73.86</v>
      </c>
      <c r="G606">
        <v>86.79</v>
      </c>
      <c r="H606">
        <v>48.75</v>
      </c>
      <c r="I606">
        <v>4</v>
      </c>
      <c r="J606">
        <v>351</v>
      </c>
      <c r="K606">
        <v>17817</v>
      </c>
      <c r="L606" t="s">
        <v>18</v>
      </c>
      <c r="M606">
        <v>68577</v>
      </c>
      <c r="N606">
        <v>212.6</v>
      </c>
    </row>
    <row r="607" spans="1:14" x14ac:dyDescent="0.2">
      <c r="A607">
        <v>948</v>
      </c>
      <c r="B607" t="s">
        <v>41</v>
      </c>
      <c r="C607">
        <v>2007</v>
      </c>
      <c r="D607">
        <v>7</v>
      </c>
      <c r="E607">
        <v>44</v>
      </c>
      <c r="F607">
        <v>196.06</v>
      </c>
      <c r="G607">
        <v>230.35</v>
      </c>
      <c r="H607">
        <v>124.71</v>
      </c>
      <c r="I607">
        <v>4</v>
      </c>
      <c r="J607">
        <v>351</v>
      </c>
      <c r="K607">
        <v>17817</v>
      </c>
      <c r="L607" t="s">
        <v>18</v>
      </c>
      <c r="M607">
        <v>68577</v>
      </c>
      <c r="N607">
        <v>212.6</v>
      </c>
    </row>
    <row r="608" spans="1:14" x14ac:dyDescent="0.2">
      <c r="A608">
        <v>948</v>
      </c>
      <c r="B608" t="s">
        <v>41</v>
      </c>
      <c r="C608">
        <v>2007</v>
      </c>
      <c r="D608">
        <v>7</v>
      </c>
      <c r="E608">
        <v>73</v>
      </c>
      <c r="F608">
        <v>302.19</v>
      </c>
      <c r="G608">
        <v>355.1</v>
      </c>
      <c r="H608">
        <v>139.68</v>
      </c>
      <c r="I608">
        <v>4</v>
      </c>
      <c r="J608">
        <v>351</v>
      </c>
      <c r="K608">
        <v>17817</v>
      </c>
      <c r="L608" t="s">
        <v>18</v>
      </c>
      <c r="M608">
        <v>68577</v>
      </c>
      <c r="N608">
        <v>212.6</v>
      </c>
    </row>
    <row r="609" spans="1:14" x14ac:dyDescent="0.2">
      <c r="A609">
        <v>948</v>
      </c>
      <c r="B609" t="s">
        <v>41</v>
      </c>
      <c r="C609">
        <v>2007</v>
      </c>
      <c r="D609">
        <v>7</v>
      </c>
      <c r="E609">
        <v>94</v>
      </c>
      <c r="F609">
        <v>367.21</v>
      </c>
      <c r="G609">
        <v>431.49</v>
      </c>
      <c r="H609">
        <v>141</v>
      </c>
      <c r="I609">
        <v>4</v>
      </c>
      <c r="J609">
        <v>351</v>
      </c>
      <c r="K609">
        <v>17817</v>
      </c>
      <c r="L609" t="s">
        <v>18</v>
      </c>
      <c r="M609">
        <v>68577</v>
      </c>
      <c r="N609">
        <v>212.6</v>
      </c>
    </row>
    <row r="610" spans="1:14" x14ac:dyDescent="0.2">
      <c r="A610">
        <v>948</v>
      </c>
      <c r="B610" t="s">
        <v>41</v>
      </c>
      <c r="C610">
        <v>2007</v>
      </c>
      <c r="D610">
        <v>7</v>
      </c>
      <c r="E610">
        <v>126</v>
      </c>
      <c r="F610">
        <v>552.59</v>
      </c>
      <c r="G610">
        <v>649.34</v>
      </c>
      <c r="H610">
        <v>216.64</v>
      </c>
      <c r="I610">
        <v>4</v>
      </c>
      <c r="J610">
        <v>351</v>
      </c>
      <c r="K610">
        <v>17817</v>
      </c>
      <c r="L610" t="s">
        <v>18</v>
      </c>
      <c r="M610">
        <v>68577</v>
      </c>
      <c r="N610">
        <v>212.6</v>
      </c>
    </row>
    <row r="611" spans="1:14" x14ac:dyDescent="0.2">
      <c r="A611">
        <v>948</v>
      </c>
      <c r="B611" t="s">
        <v>41</v>
      </c>
      <c r="C611">
        <v>2007</v>
      </c>
      <c r="D611">
        <v>7</v>
      </c>
      <c r="E611">
        <v>81</v>
      </c>
      <c r="F611">
        <v>402.29</v>
      </c>
      <c r="G611">
        <v>472.68</v>
      </c>
      <c r="H611">
        <v>201.37</v>
      </c>
      <c r="I611">
        <v>4</v>
      </c>
      <c r="J611">
        <v>351</v>
      </c>
      <c r="K611">
        <v>17817</v>
      </c>
      <c r="L611" t="s">
        <v>18</v>
      </c>
      <c r="M611">
        <v>68577</v>
      </c>
      <c r="N611">
        <v>212.6</v>
      </c>
    </row>
    <row r="612" spans="1:14" x14ac:dyDescent="0.2">
      <c r="A612">
        <v>948</v>
      </c>
      <c r="B612" t="s">
        <v>41</v>
      </c>
      <c r="C612">
        <v>2007</v>
      </c>
      <c r="D612">
        <v>7</v>
      </c>
      <c r="E612">
        <v>111</v>
      </c>
      <c r="F612">
        <v>448.76</v>
      </c>
      <c r="G612">
        <v>527.36</v>
      </c>
      <c r="H612">
        <v>180.94</v>
      </c>
      <c r="I612">
        <v>4</v>
      </c>
      <c r="J612">
        <v>351</v>
      </c>
      <c r="K612">
        <v>17817</v>
      </c>
      <c r="L612" t="s">
        <v>18</v>
      </c>
      <c r="M612">
        <v>68577</v>
      </c>
      <c r="N612">
        <v>212.6</v>
      </c>
    </row>
    <row r="613" spans="1:14" x14ac:dyDescent="0.2">
      <c r="A613">
        <v>948</v>
      </c>
      <c r="B613" t="s">
        <v>41</v>
      </c>
      <c r="C613">
        <v>2007</v>
      </c>
      <c r="D613">
        <v>7</v>
      </c>
      <c r="E613">
        <v>161</v>
      </c>
      <c r="F613">
        <v>675.56</v>
      </c>
      <c r="G613">
        <v>793.84</v>
      </c>
      <c r="H613">
        <v>322.45999999999998</v>
      </c>
      <c r="I613">
        <v>4</v>
      </c>
      <c r="J613">
        <v>351</v>
      </c>
      <c r="K613">
        <v>17817</v>
      </c>
      <c r="L613" t="s">
        <v>18</v>
      </c>
      <c r="M613">
        <v>68577</v>
      </c>
      <c r="N613">
        <v>212.6</v>
      </c>
    </row>
    <row r="614" spans="1:14" x14ac:dyDescent="0.2">
      <c r="A614">
        <v>948</v>
      </c>
      <c r="B614" t="s">
        <v>41</v>
      </c>
      <c r="C614">
        <v>2007</v>
      </c>
      <c r="D614">
        <v>7</v>
      </c>
      <c r="E614">
        <v>406</v>
      </c>
      <c r="F614">
        <v>1664.9</v>
      </c>
      <c r="G614">
        <v>1956.45</v>
      </c>
      <c r="H614">
        <v>645.66</v>
      </c>
      <c r="I614">
        <v>4</v>
      </c>
      <c r="J614">
        <v>351</v>
      </c>
      <c r="K614">
        <v>17817</v>
      </c>
      <c r="L614" t="s">
        <v>18</v>
      </c>
      <c r="M614">
        <v>68577</v>
      </c>
      <c r="N614">
        <v>212.6</v>
      </c>
    </row>
    <row r="615" spans="1:14" x14ac:dyDescent="0.2">
      <c r="A615">
        <v>948</v>
      </c>
      <c r="B615" t="s">
        <v>41</v>
      </c>
      <c r="C615">
        <v>2007</v>
      </c>
      <c r="D615">
        <v>7</v>
      </c>
      <c r="E615">
        <v>243</v>
      </c>
      <c r="F615">
        <v>1000.18</v>
      </c>
      <c r="G615">
        <v>1175.3599999999999</v>
      </c>
      <c r="H615">
        <v>378.68</v>
      </c>
      <c r="I615">
        <v>4</v>
      </c>
      <c r="J615">
        <v>351</v>
      </c>
      <c r="K615">
        <v>17817</v>
      </c>
      <c r="L615" t="s">
        <v>18</v>
      </c>
      <c r="M615">
        <v>68577</v>
      </c>
      <c r="N615">
        <v>212.6</v>
      </c>
    </row>
    <row r="616" spans="1:14" x14ac:dyDescent="0.2">
      <c r="A616">
        <v>948</v>
      </c>
      <c r="B616" t="s">
        <v>41</v>
      </c>
      <c r="C616">
        <v>2007</v>
      </c>
      <c r="D616">
        <v>7</v>
      </c>
      <c r="E616">
        <v>137</v>
      </c>
      <c r="F616">
        <v>529.03</v>
      </c>
      <c r="G616">
        <v>621.63</v>
      </c>
      <c r="H616">
        <v>186.08</v>
      </c>
      <c r="I616">
        <v>4</v>
      </c>
      <c r="J616">
        <v>351</v>
      </c>
      <c r="K616">
        <v>17817</v>
      </c>
      <c r="L616" t="s">
        <v>18</v>
      </c>
      <c r="M616">
        <v>68577</v>
      </c>
      <c r="N616">
        <v>212.6</v>
      </c>
    </row>
    <row r="617" spans="1:14" x14ac:dyDescent="0.2">
      <c r="A617">
        <v>949</v>
      </c>
      <c r="B617" t="s">
        <v>41</v>
      </c>
      <c r="C617">
        <v>2007</v>
      </c>
      <c r="D617">
        <v>7</v>
      </c>
      <c r="E617">
        <v>255</v>
      </c>
      <c r="F617">
        <v>1141.2</v>
      </c>
      <c r="G617">
        <v>1340.92</v>
      </c>
      <c r="H617">
        <v>528.02</v>
      </c>
      <c r="I617">
        <v>12</v>
      </c>
      <c r="J617">
        <v>680</v>
      </c>
      <c r="K617">
        <v>40199</v>
      </c>
      <c r="L617" t="s">
        <v>18</v>
      </c>
      <c r="M617">
        <v>48944</v>
      </c>
      <c r="N617">
        <v>397.2</v>
      </c>
    </row>
    <row r="618" spans="1:14" x14ac:dyDescent="0.2">
      <c r="A618">
        <v>949</v>
      </c>
      <c r="B618" t="s">
        <v>41</v>
      </c>
      <c r="C618">
        <v>2007</v>
      </c>
      <c r="D618">
        <v>7</v>
      </c>
      <c r="E618">
        <v>187</v>
      </c>
      <c r="F618">
        <v>806.99</v>
      </c>
      <c r="G618">
        <v>948.23</v>
      </c>
      <c r="H618">
        <v>372.1</v>
      </c>
      <c r="I618">
        <v>12</v>
      </c>
      <c r="J618">
        <v>680</v>
      </c>
      <c r="K618">
        <v>40199</v>
      </c>
      <c r="L618" t="s">
        <v>18</v>
      </c>
      <c r="M618">
        <v>48944</v>
      </c>
      <c r="N618">
        <v>397.2</v>
      </c>
    </row>
    <row r="619" spans="1:14" x14ac:dyDescent="0.2">
      <c r="A619">
        <v>949</v>
      </c>
      <c r="B619" t="s">
        <v>41</v>
      </c>
      <c r="C619">
        <v>2007</v>
      </c>
      <c r="D619">
        <v>7</v>
      </c>
      <c r="E619">
        <v>200</v>
      </c>
      <c r="F619">
        <v>980.6</v>
      </c>
      <c r="G619">
        <v>1152.3</v>
      </c>
      <c r="H619">
        <v>438.02</v>
      </c>
      <c r="I619">
        <v>12</v>
      </c>
      <c r="J619">
        <v>680</v>
      </c>
      <c r="K619">
        <v>40199</v>
      </c>
      <c r="L619" t="s">
        <v>18</v>
      </c>
      <c r="M619">
        <v>48944</v>
      </c>
      <c r="N619">
        <v>397.2</v>
      </c>
    </row>
    <row r="620" spans="1:14" x14ac:dyDescent="0.2">
      <c r="A620">
        <v>949</v>
      </c>
      <c r="B620" t="s">
        <v>41</v>
      </c>
      <c r="C620">
        <v>2007</v>
      </c>
      <c r="D620">
        <v>7</v>
      </c>
      <c r="E620">
        <v>276</v>
      </c>
      <c r="F620">
        <v>1203.4000000000001</v>
      </c>
      <c r="G620">
        <v>1414</v>
      </c>
      <c r="H620">
        <v>523.21</v>
      </c>
      <c r="I620">
        <v>12</v>
      </c>
      <c r="J620">
        <v>680</v>
      </c>
      <c r="K620">
        <v>40199</v>
      </c>
      <c r="L620" t="s">
        <v>18</v>
      </c>
      <c r="M620">
        <v>48944</v>
      </c>
      <c r="N620">
        <v>397.2</v>
      </c>
    </row>
    <row r="621" spans="1:14" x14ac:dyDescent="0.2">
      <c r="A621">
        <v>949</v>
      </c>
      <c r="B621" t="s">
        <v>41</v>
      </c>
      <c r="C621">
        <v>2007</v>
      </c>
      <c r="D621">
        <v>7</v>
      </c>
      <c r="E621">
        <v>418</v>
      </c>
      <c r="F621">
        <v>1929.16</v>
      </c>
      <c r="G621">
        <v>2266.8200000000002</v>
      </c>
      <c r="H621">
        <v>751.66</v>
      </c>
      <c r="I621">
        <v>12</v>
      </c>
      <c r="J621">
        <v>680</v>
      </c>
      <c r="K621">
        <v>40199</v>
      </c>
      <c r="L621" t="s">
        <v>18</v>
      </c>
      <c r="M621">
        <v>48944</v>
      </c>
      <c r="N621">
        <v>397.2</v>
      </c>
    </row>
    <row r="622" spans="1:14" x14ac:dyDescent="0.2">
      <c r="A622">
        <v>949</v>
      </c>
      <c r="B622" t="s">
        <v>41</v>
      </c>
      <c r="C622">
        <v>2007</v>
      </c>
      <c r="D622">
        <v>7</v>
      </c>
      <c r="E622">
        <v>580</v>
      </c>
      <c r="F622">
        <v>2420.84</v>
      </c>
      <c r="G622">
        <v>2844.55</v>
      </c>
      <c r="H622">
        <v>948.38</v>
      </c>
      <c r="I622">
        <v>12</v>
      </c>
      <c r="J622">
        <v>680</v>
      </c>
      <c r="K622">
        <v>40199</v>
      </c>
      <c r="L622" t="s">
        <v>18</v>
      </c>
      <c r="M622">
        <v>48944</v>
      </c>
      <c r="N622">
        <v>397.2</v>
      </c>
    </row>
    <row r="623" spans="1:14" x14ac:dyDescent="0.2">
      <c r="A623">
        <v>949</v>
      </c>
      <c r="B623" t="s">
        <v>41</v>
      </c>
      <c r="C623">
        <v>2007</v>
      </c>
      <c r="D623">
        <v>7</v>
      </c>
      <c r="E623">
        <v>343</v>
      </c>
      <c r="F623">
        <v>1456.99</v>
      </c>
      <c r="G623">
        <v>1712.06</v>
      </c>
      <c r="H623">
        <v>755.06</v>
      </c>
      <c r="I623">
        <v>12</v>
      </c>
      <c r="J623">
        <v>680</v>
      </c>
      <c r="K623">
        <v>40199</v>
      </c>
      <c r="L623" t="s">
        <v>18</v>
      </c>
      <c r="M623">
        <v>48944</v>
      </c>
      <c r="N623">
        <v>397.2</v>
      </c>
    </row>
    <row r="624" spans="1:14" x14ac:dyDescent="0.2">
      <c r="A624">
        <v>949</v>
      </c>
      <c r="B624" t="s">
        <v>41</v>
      </c>
      <c r="C624">
        <v>2007</v>
      </c>
      <c r="D624">
        <v>7</v>
      </c>
      <c r="E624">
        <v>335</v>
      </c>
      <c r="F624">
        <v>1381.81</v>
      </c>
      <c r="G624">
        <v>1623.79</v>
      </c>
      <c r="H624">
        <v>470.85</v>
      </c>
      <c r="I624">
        <v>12</v>
      </c>
      <c r="J624">
        <v>680</v>
      </c>
      <c r="K624">
        <v>40199</v>
      </c>
      <c r="L624" t="s">
        <v>18</v>
      </c>
      <c r="M624">
        <v>48944</v>
      </c>
      <c r="N624">
        <v>397.2</v>
      </c>
    </row>
    <row r="625" spans="1:14" x14ac:dyDescent="0.2">
      <c r="A625">
        <v>949</v>
      </c>
      <c r="B625" t="s">
        <v>41</v>
      </c>
      <c r="C625">
        <v>2007</v>
      </c>
      <c r="D625">
        <v>7</v>
      </c>
      <c r="E625">
        <v>597</v>
      </c>
      <c r="F625">
        <v>2400.6799999999998</v>
      </c>
      <c r="G625">
        <v>2820.93</v>
      </c>
      <c r="H625">
        <v>1007.11</v>
      </c>
      <c r="I625">
        <v>12</v>
      </c>
      <c r="J625">
        <v>680</v>
      </c>
      <c r="K625">
        <v>40199</v>
      </c>
      <c r="L625" t="s">
        <v>18</v>
      </c>
      <c r="M625">
        <v>48944</v>
      </c>
      <c r="N625">
        <v>397.2</v>
      </c>
    </row>
    <row r="626" spans="1:14" x14ac:dyDescent="0.2">
      <c r="A626">
        <v>949</v>
      </c>
      <c r="B626" t="s">
        <v>41</v>
      </c>
      <c r="C626">
        <v>2007</v>
      </c>
      <c r="D626">
        <v>7</v>
      </c>
      <c r="E626">
        <v>610</v>
      </c>
      <c r="F626">
        <v>2423.38</v>
      </c>
      <c r="G626">
        <v>2847.59</v>
      </c>
      <c r="H626">
        <v>899.08</v>
      </c>
      <c r="I626">
        <v>12</v>
      </c>
      <c r="J626">
        <v>680</v>
      </c>
      <c r="K626">
        <v>40199</v>
      </c>
      <c r="L626" t="s">
        <v>18</v>
      </c>
      <c r="M626">
        <v>48944</v>
      </c>
      <c r="N626">
        <v>397.2</v>
      </c>
    </row>
    <row r="627" spans="1:14" x14ac:dyDescent="0.2">
      <c r="A627">
        <v>950</v>
      </c>
      <c r="B627" t="s">
        <v>41</v>
      </c>
      <c r="C627">
        <v>2007</v>
      </c>
      <c r="D627">
        <v>7</v>
      </c>
      <c r="E627">
        <v>414</v>
      </c>
      <c r="F627">
        <v>1982.74</v>
      </c>
      <c r="G627">
        <v>2329.77</v>
      </c>
      <c r="H627">
        <v>1053.3399999999999</v>
      </c>
      <c r="I627">
        <v>17</v>
      </c>
      <c r="J627">
        <v>1617</v>
      </c>
      <c r="K627">
        <v>78840</v>
      </c>
      <c r="L627" t="s">
        <v>18</v>
      </c>
      <c r="M627">
        <v>262434</v>
      </c>
      <c r="N627">
        <v>720.2</v>
      </c>
    </row>
    <row r="628" spans="1:14" x14ac:dyDescent="0.2">
      <c r="A628">
        <v>950</v>
      </c>
      <c r="B628" t="s">
        <v>41</v>
      </c>
      <c r="C628">
        <v>2007</v>
      </c>
      <c r="D628">
        <v>7</v>
      </c>
      <c r="E628">
        <v>470</v>
      </c>
      <c r="F628">
        <v>2146.6</v>
      </c>
      <c r="G628">
        <v>2522.35</v>
      </c>
      <c r="H628">
        <v>1116.01</v>
      </c>
      <c r="I628">
        <v>17</v>
      </c>
      <c r="J628">
        <v>1617</v>
      </c>
      <c r="K628">
        <v>78840</v>
      </c>
      <c r="L628" t="s">
        <v>18</v>
      </c>
      <c r="M628">
        <v>262434</v>
      </c>
      <c r="N628">
        <v>720.2</v>
      </c>
    </row>
    <row r="629" spans="1:14" x14ac:dyDescent="0.2">
      <c r="A629">
        <v>950</v>
      </c>
      <c r="B629" t="s">
        <v>41</v>
      </c>
      <c r="C629">
        <v>2007</v>
      </c>
      <c r="D629">
        <v>7</v>
      </c>
      <c r="E629">
        <v>549</v>
      </c>
      <c r="F629">
        <v>2559.35</v>
      </c>
      <c r="G629">
        <v>3007.19</v>
      </c>
      <c r="H629">
        <v>1269.54</v>
      </c>
      <c r="I629">
        <v>17</v>
      </c>
      <c r="J629">
        <v>1617</v>
      </c>
      <c r="K629">
        <v>78840</v>
      </c>
      <c r="L629" t="s">
        <v>18</v>
      </c>
      <c r="M629">
        <v>262434</v>
      </c>
      <c r="N629">
        <v>720.2</v>
      </c>
    </row>
    <row r="630" spans="1:14" x14ac:dyDescent="0.2">
      <c r="A630">
        <v>975</v>
      </c>
      <c r="B630" t="s">
        <v>41</v>
      </c>
      <c r="C630">
        <v>2007</v>
      </c>
      <c r="D630">
        <v>7</v>
      </c>
      <c r="E630">
        <v>344</v>
      </c>
      <c r="F630">
        <v>1465.6</v>
      </c>
      <c r="G630">
        <v>1722</v>
      </c>
      <c r="H630">
        <v>865.22</v>
      </c>
      <c r="I630">
        <v>17</v>
      </c>
      <c r="J630">
        <v>1617</v>
      </c>
      <c r="K630">
        <v>62906</v>
      </c>
      <c r="L630" t="s">
        <v>18</v>
      </c>
      <c r="M630">
        <v>99944</v>
      </c>
      <c r="N630">
        <v>747.7</v>
      </c>
    </row>
    <row r="631" spans="1:14" x14ac:dyDescent="0.2">
      <c r="A631">
        <v>975</v>
      </c>
      <c r="B631" t="s">
        <v>41</v>
      </c>
      <c r="C631">
        <v>2007</v>
      </c>
      <c r="D631">
        <v>7</v>
      </c>
      <c r="E631">
        <v>224</v>
      </c>
      <c r="F631">
        <v>1004.13</v>
      </c>
      <c r="G631">
        <v>1179.8499999999999</v>
      </c>
      <c r="H631">
        <v>584.38</v>
      </c>
      <c r="I631">
        <v>17</v>
      </c>
      <c r="J631">
        <v>1617</v>
      </c>
      <c r="K631">
        <v>62906</v>
      </c>
      <c r="L631" t="s">
        <v>18</v>
      </c>
      <c r="M631">
        <v>99944</v>
      </c>
      <c r="N631">
        <v>747.7</v>
      </c>
    </row>
    <row r="632" spans="1:14" x14ac:dyDescent="0.2">
      <c r="A632">
        <v>975</v>
      </c>
      <c r="B632" t="s">
        <v>41</v>
      </c>
      <c r="C632">
        <v>2007</v>
      </c>
      <c r="D632">
        <v>7</v>
      </c>
      <c r="E632">
        <v>279</v>
      </c>
      <c r="F632">
        <v>1380.47</v>
      </c>
      <c r="G632">
        <v>1622.05</v>
      </c>
      <c r="H632">
        <v>727.92</v>
      </c>
      <c r="I632">
        <v>17</v>
      </c>
      <c r="J632">
        <v>1617</v>
      </c>
      <c r="K632">
        <v>62906</v>
      </c>
      <c r="L632" t="s">
        <v>18</v>
      </c>
      <c r="M632">
        <v>99944</v>
      </c>
      <c r="N632">
        <v>747.7</v>
      </c>
    </row>
    <row r="633" spans="1:14" x14ac:dyDescent="0.2">
      <c r="A633">
        <v>975</v>
      </c>
      <c r="B633" t="s">
        <v>41</v>
      </c>
      <c r="C633">
        <v>2007</v>
      </c>
      <c r="D633">
        <v>7</v>
      </c>
      <c r="E633">
        <v>407</v>
      </c>
      <c r="F633">
        <v>1754.57</v>
      </c>
      <c r="G633">
        <v>2061.67</v>
      </c>
      <c r="H633">
        <v>912.13</v>
      </c>
      <c r="I633">
        <v>17</v>
      </c>
      <c r="J633">
        <v>1617</v>
      </c>
      <c r="K633">
        <v>62906</v>
      </c>
      <c r="L633" t="s">
        <v>18</v>
      </c>
      <c r="M633">
        <v>99944</v>
      </c>
      <c r="N633">
        <v>747.7</v>
      </c>
    </row>
    <row r="634" spans="1:14" x14ac:dyDescent="0.2">
      <c r="A634">
        <v>975</v>
      </c>
      <c r="B634" t="s">
        <v>41</v>
      </c>
      <c r="C634">
        <v>2007</v>
      </c>
      <c r="D634">
        <v>7</v>
      </c>
      <c r="E634">
        <v>526</v>
      </c>
      <c r="F634">
        <v>2215.5500000000002</v>
      </c>
      <c r="G634">
        <v>2603.39</v>
      </c>
      <c r="H634">
        <v>1100.1199999999999</v>
      </c>
      <c r="I634">
        <v>17</v>
      </c>
      <c r="J634">
        <v>1617</v>
      </c>
      <c r="K634">
        <v>62906</v>
      </c>
      <c r="L634" t="s">
        <v>18</v>
      </c>
      <c r="M634">
        <v>99944</v>
      </c>
      <c r="N634">
        <v>747.7</v>
      </c>
    </row>
    <row r="635" spans="1:14" x14ac:dyDescent="0.2">
      <c r="A635">
        <v>975</v>
      </c>
      <c r="B635" t="s">
        <v>41</v>
      </c>
      <c r="C635">
        <v>2007</v>
      </c>
      <c r="D635">
        <v>7</v>
      </c>
      <c r="E635">
        <v>599</v>
      </c>
      <c r="F635">
        <v>2359.14</v>
      </c>
      <c r="G635">
        <v>2772.11</v>
      </c>
      <c r="H635">
        <v>1073.8</v>
      </c>
      <c r="I635">
        <v>17</v>
      </c>
      <c r="J635">
        <v>1617</v>
      </c>
      <c r="K635">
        <v>62906</v>
      </c>
      <c r="L635" t="s">
        <v>18</v>
      </c>
      <c r="M635">
        <v>99944</v>
      </c>
      <c r="N635">
        <v>747.7</v>
      </c>
    </row>
    <row r="636" spans="1:14" x14ac:dyDescent="0.2">
      <c r="A636">
        <v>975</v>
      </c>
      <c r="B636" t="s">
        <v>41</v>
      </c>
      <c r="C636">
        <v>2007</v>
      </c>
      <c r="D636">
        <v>7</v>
      </c>
      <c r="E636">
        <v>678</v>
      </c>
      <c r="F636">
        <v>2625.59</v>
      </c>
      <c r="G636">
        <v>3085.14</v>
      </c>
      <c r="H636">
        <v>1118.93</v>
      </c>
      <c r="I636">
        <v>17</v>
      </c>
      <c r="J636">
        <v>1617</v>
      </c>
      <c r="K636">
        <v>62906</v>
      </c>
      <c r="L636" t="s">
        <v>18</v>
      </c>
      <c r="M636">
        <v>99944</v>
      </c>
      <c r="N636">
        <v>747.7</v>
      </c>
    </row>
    <row r="637" spans="1:14" x14ac:dyDescent="0.2">
      <c r="A637">
        <v>975</v>
      </c>
      <c r="B637" t="s">
        <v>41</v>
      </c>
      <c r="C637">
        <v>2007</v>
      </c>
      <c r="D637">
        <v>7</v>
      </c>
      <c r="E637">
        <v>795</v>
      </c>
      <c r="F637">
        <v>3086.13</v>
      </c>
      <c r="G637">
        <v>3626.51</v>
      </c>
      <c r="H637">
        <v>1107.9000000000001</v>
      </c>
      <c r="I637">
        <v>17</v>
      </c>
      <c r="J637">
        <v>1617</v>
      </c>
      <c r="K637">
        <v>62906</v>
      </c>
      <c r="L637" t="s">
        <v>18</v>
      </c>
      <c r="M637">
        <v>99944</v>
      </c>
      <c r="N637">
        <v>747.7</v>
      </c>
    </row>
    <row r="638" spans="1:14" x14ac:dyDescent="0.2">
      <c r="A638">
        <v>978</v>
      </c>
      <c r="B638" t="s">
        <v>41</v>
      </c>
      <c r="C638">
        <v>2007</v>
      </c>
      <c r="D638">
        <v>7</v>
      </c>
      <c r="E638">
        <v>154</v>
      </c>
      <c r="F638">
        <v>595.30999999999995</v>
      </c>
      <c r="G638">
        <v>699.54</v>
      </c>
      <c r="H638">
        <v>309.04000000000002</v>
      </c>
      <c r="I638">
        <v>9</v>
      </c>
      <c r="J638">
        <v>533</v>
      </c>
      <c r="K638">
        <v>44833</v>
      </c>
      <c r="L638" t="s">
        <v>18</v>
      </c>
      <c r="M638">
        <v>132961</v>
      </c>
      <c r="N638">
        <v>302.60000000000002</v>
      </c>
    </row>
    <row r="639" spans="1:14" x14ac:dyDescent="0.2">
      <c r="A639">
        <v>978</v>
      </c>
      <c r="B639" t="s">
        <v>41</v>
      </c>
      <c r="C639">
        <v>2007</v>
      </c>
      <c r="D639">
        <v>7</v>
      </c>
      <c r="E639">
        <v>153</v>
      </c>
      <c r="F639">
        <v>645.17999999999995</v>
      </c>
      <c r="G639">
        <v>758.06</v>
      </c>
      <c r="H639">
        <v>331.83</v>
      </c>
      <c r="I639">
        <v>9</v>
      </c>
      <c r="J639">
        <v>533</v>
      </c>
      <c r="K639">
        <v>44833</v>
      </c>
      <c r="L639" t="s">
        <v>18</v>
      </c>
      <c r="M639">
        <v>132961</v>
      </c>
      <c r="N639">
        <v>302.60000000000002</v>
      </c>
    </row>
    <row r="640" spans="1:14" x14ac:dyDescent="0.2">
      <c r="A640">
        <v>978</v>
      </c>
      <c r="B640" t="s">
        <v>41</v>
      </c>
      <c r="C640">
        <v>2007</v>
      </c>
      <c r="D640">
        <v>7</v>
      </c>
      <c r="E640">
        <v>219</v>
      </c>
      <c r="F640">
        <v>908.25</v>
      </c>
      <c r="G640">
        <v>1067.21</v>
      </c>
      <c r="H640">
        <v>422.7</v>
      </c>
      <c r="I640">
        <v>9</v>
      </c>
      <c r="J640">
        <v>533</v>
      </c>
      <c r="K640">
        <v>44833</v>
      </c>
      <c r="L640" t="s">
        <v>18</v>
      </c>
      <c r="M640">
        <v>132961</v>
      </c>
      <c r="N640">
        <v>302.60000000000002</v>
      </c>
    </row>
    <row r="641" spans="1:14" x14ac:dyDescent="0.2">
      <c r="A641">
        <v>978</v>
      </c>
      <c r="B641" t="s">
        <v>41</v>
      </c>
      <c r="C641">
        <v>2007</v>
      </c>
      <c r="D641">
        <v>7</v>
      </c>
      <c r="E641">
        <v>267</v>
      </c>
      <c r="F641">
        <v>1103.24</v>
      </c>
      <c r="G641">
        <v>1296.4000000000001</v>
      </c>
      <c r="H641">
        <v>542.85</v>
      </c>
      <c r="I641">
        <v>9</v>
      </c>
      <c r="J641">
        <v>533</v>
      </c>
      <c r="K641">
        <v>44833</v>
      </c>
      <c r="L641" t="s">
        <v>18</v>
      </c>
      <c r="M641">
        <v>132961</v>
      </c>
      <c r="N641">
        <v>302.60000000000002</v>
      </c>
    </row>
    <row r="642" spans="1:14" x14ac:dyDescent="0.2">
      <c r="A642">
        <v>978</v>
      </c>
      <c r="B642" t="s">
        <v>41</v>
      </c>
      <c r="C642">
        <v>2007</v>
      </c>
      <c r="D642">
        <v>7</v>
      </c>
      <c r="E642">
        <v>467</v>
      </c>
      <c r="F642">
        <v>1965.81</v>
      </c>
      <c r="G642">
        <v>2309.96</v>
      </c>
      <c r="H642">
        <v>946.74</v>
      </c>
      <c r="I642">
        <v>9</v>
      </c>
      <c r="J642">
        <v>533</v>
      </c>
      <c r="K642">
        <v>44833</v>
      </c>
      <c r="L642" t="s">
        <v>18</v>
      </c>
      <c r="M642">
        <v>132961</v>
      </c>
      <c r="N642">
        <v>302.60000000000002</v>
      </c>
    </row>
    <row r="643" spans="1:14" x14ac:dyDescent="0.2">
      <c r="A643">
        <v>978</v>
      </c>
      <c r="B643" t="s">
        <v>41</v>
      </c>
      <c r="C643">
        <v>2007</v>
      </c>
      <c r="D643">
        <v>7</v>
      </c>
      <c r="E643">
        <v>456</v>
      </c>
      <c r="F643">
        <v>1802.16</v>
      </c>
      <c r="G643">
        <v>2117.6</v>
      </c>
      <c r="H643">
        <v>862.4</v>
      </c>
      <c r="I643">
        <v>9</v>
      </c>
      <c r="J643">
        <v>533</v>
      </c>
      <c r="K643">
        <v>44833</v>
      </c>
      <c r="L643" t="s">
        <v>18</v>
      </c>
      <c r="M643">
        <v>132961</v>
      </c>
      <c r="N643">
        <v>302.60000000000002</v>
      </c>
    </row>
    <row r="644" spans="1:14" x14ac:dyDescent="0.2">
      <c r="A644">
        <v>978</v>
      </c>
      <c r="B644" t="s">
        <v>41</v>
      </c>
      <c r="C644">
        <v>2007</v>
      </c>
      <c r="D644">
        <v>7</v>
      </c>
      <c r="E644">
        <v>437</v>
      </c>
      <c r="F644">
        <v>1740.63</v>
      </c>
      <c r="G644">
        <v>2045.35</v>
      </c>
      <c r="H644">
        <v>919.1</v>
      </c>
      <c r="I644">
        <v>9</v>
      </c>
      <c r="J644">
        <v>533</v>
      </c>
      <c r="K644">
        <v>44833</v>
      </c>
      <c r="L644" t="s">
        <v>18</v>
      </c>
      <c r="M644">
        <v>132961</v>
      </c>
      <c r="N644">
        <v>302.60000000000002</v>
      </c>
    </row>
    <row r="645" spans="1:14" x14ac:dyDescent="0.2">
      <c r="A645">
        <v>978</v>
      </c>
      <c r="B645" t="s">
        <v>41</v>
      </c>
      <c r="C645">
        <v>2007</v>
      </c>
      <c r="D645">
        <v>7</v>
      </c>
      <c r="E645">
        <v>484</v>
      </c>
      <c r="F645">
        <v>2073.21</v>
      </c>
      <c r="G645">
        <v>2436.14</v>
      </c>
      <c r="H645">
        <v>802.49</v>
      </c>
      <c r="I645">
        <v>9</v>
      </c>
      <c r="J645">
        <v>533</v>
      </c>
      <c r="K645">
        <v>44833</v>
      </c>
      <c r="L645" t="s">
        <v>18</v>
      </c>
      <c r="M645">
        <v>132961</v>
      </c>
      <c r="N645">
        <v>302.60000000000002</v>
      </c>
    </row>
    <row r="646" spans="1:14" x14ac:dyDescent="0.2">
      <c r="A646">
        <v>978</v>
      </c>
      <c r="B646" t="s">
        <v>41</v>
      </c>
      <c r="C646">
        <v>2007</v>
      </c>
      <c r="D646">
        <v>7</v>
      </c>
      <c r="E646">
        <v>531</v>
      </c>
      <c r="F646">
        <v>2033.3</v>
      </c>
      <c r="G646">
        <v>2389.14</v>
      </c>
      <c r="H646">
        <v>734.58</v>
      </c>
      <c r="I646">
        <v>9</v>
      </c>
      <c r="J646">
        <v>533</v>
      </c>
      <c r="K646">
        <v>44833</v>
      </c>
      <c r="L646" t="s">
        <v>18</v>
      </c>
      <c r="M646">
        <v>132961</v>
      </c>
      <c r="N646">
        <v>302.60000000000002</v>
      </c>
    </row>
    <row r="647" spans="1:14" x14ac:dyDescent="0.2">
      <c r="A647">
        <v>978</v>
      </c>
      <c r="B647" t="s">
        <v>41</v>
      </c>
      <c r="C647">
        <v>2007</v>
      </c>
      <c r="D647">
        <v>7</v>
      </c>
      <c r="E647">
        <v>989</v>
      </c>
      <c r="F647">
        <v>3909.89</v>
      </c>
      <c r="G647">
        <v>4594.17</v>
      </c>
      <c r="H647">
        <v>1341.19</v>
      </c>
      <c r="I647">
        <v>9</v>
      </c>
      <c r="J647">
        <v>533</v>
      </c>
      <c r="K647">
        <v>44833</v>
      </c>
      <c r="L647" t="s">
        <v>18</v>
      </c>
      <c r="M647">
        <v>132961</v>
      </c>
      <c r="N647">
        <v>302.60000000000002</v>
      </c>
    </row>
    <row r="648" spans="1:14" x14ac:dyDescent="0.2">
      <c r="A648">
        <v>978</v>
      </c>
      <c r="B648" t="s">
        <v>41</v>
      </c>
      <c r="C648">
        <v>2007</v>
      </c>
      <c r="D648">
        <v>7</v>
      </c>
      <c r="E648">
        <v>665</v>
      </c>
      <c r="F648">
        <v>2563.75</v>
      </c>
      <c r="G648">
        <v>3012.49</v>
      </c>
      <c r="H648">
        <v>1079.2</v>
      </c>
      <c r="I648">
        <v>9</v>
      </c>
      <c r="J648">
        <v>533</v>
      </c>
      <c r="K648">
        <v>44833</v>
      </c>
      <c r="L648" t="s">
        <v>18</v>
      </c>
      <c r="M648">
        <v>132961</v>
      </c>
      <c r="N648">
        <v>302.60000000000002</v>
      </c>
    </row>
    <row r="649" spans="1:14" x14ac:dyDescent="0.2">
      <c r="A649">
        <v>993</v>
      </c>
      <c r="B649" t="s">
        <v>41</v>
      </c>
      <c r="C649">
        <v>2007</v>
      </c>
      <c r="D649">
        <v>7</v>
      </c>
      <c r="E649">
        <v>91</v>
      </c>
      <c r="F649">
        <v>406.91</v>
      </c>
      <c r="G649">
        <v>478.15</v>
      </c>
      <c r="H649">
        <v>140.88</v>
      </c>
      <c r="I649">
        <v>6</v>
      </c>
      <c r="J649">
        <v>376</v>
      </c>
      <c r="K649">
        <v>18223</v>
      </c>
      <c r="L649" t="s">
        <v>18</v>
      </c>
      <c r="M649">
        <v>31668</v>
      </c>
      <c r="N649">
        <v>232.2</v>
      </c>
    </row>
    <row r="650" spans="1:14" x14ac:dyDescent="0.2">
      <c r="A650">
        <v>993</v>
      </c>
      <c r="B650" t="s">
        <v>41</v>
      </c>
      <c r="C650">
        <v>2007</v>
      </c>
      <c r="D650">
        <v>7</v>
      </c>
      <c r="E650">
        <v>83</v>
      </c>
      <c r="F650">
        <v>353.13</v>
      </c>
      <c r="G650">
        <v>414.99</v>
      </c>
      <c r="H650">
        <v>140.18</v>
      </c>
      <c r="I650">
        <v>6</v>
      </c>
      <c r="J650">
        <v>376</v>
      </c>
      <c r="K650">
        <v>18223</v>
      </c>
      <c r="L650" t="s">
        <v>18</v>
      </c>
      <c r="M650">
        <v>31668</v>
      </c>
      <c r="N650">
        <v>232.2</v>
      </c>
    </row>
    <row r="651" spans="1:14" x14ac:dyDescent="0.2">
      <c r="A651">
        <v>993</v>
      </c>
      <c r="B651" t="s">
        <v>41</v>
      </c>
      <c r="C651">
        <v>2007</v>
      </c>
      <c r="D651">
        <v>7</v>
      </c>
      <c r="E651">
        <v>94</v>
      </c>
      <c r="F651">
        <v>396.13</v>
      </c>
      <c r="G651">
        <v>465.4</v>
      </c>
      <c r="H651">
        <v>196.8</v>
      </c>
      <c r="I651">
        <v>6</v>
      </c>
      <c r="J651">
        <v>376</v>
      </c>
      <c r="K651">
        <v>18223</v>
      </c>
      <c r="L651" t="s">
        <v>18</v>
      </c>
      <c r="M651">
        <v>31668</v>
      </c>
      <c r="N651">
        <v>232.2</v>
      </c>
    </row>
    <row r="652" spans="1:14" x14ac:dyDescent="0.2">
      <c r="A652">
        <v>993</v>
      </c>
      <c r="B652" t="s">
        <v>41</v>
      </c>
      <c r="C652">
        <v>2007</v>
      </c>
      <c r="D652">
        <v>7</v>
      </c>
      <c r="E652">
        <v>121</v>
      </c>
      <c r="F652">
        <v>551.94000000000005</v>
      </c>
      <c r="G652">
        <v>648.58000000000004</v>
      </c>
      <c r="H652">
        <v>218.37</v>
      </c>
      <c r="I652">
        <v>6</v>
      </c>
      <c r="J652">
        <v>376</v>
      </c>
      <c r="K652">
        <v>18223</v>
      </c>
      <c r="L652" t="s">
        <v>18</v>
      </c>
      <c r="M652">
        <v>31668</v>
      </c>
      <c r="N652">
        <v>232.2</v>
      </c>
    </row>
    <row r="653" spans="1:14" x14ac:dyDescent="0.2">
      <c r="A653">
        <v>993</v>
      </c>
      <c r="B653" t="s">
        <v>41</v>
      </c>
      <c r="C653">
        <v>2007</v>
      </c>
      <c r="D653">
        <v>7</v>
      </c>
      <c r="E653">
        <v>215</v>
      </c>
      <c r="F653">
        <v>971.8</v>
      </c>
      <c r="G653">
        <v>1141.93</v>
      </c>
      <c r="H653">
        <v>344.55</v>
      </c>
      <c r="I653">
        <v>6</v>
      </c>
      <c r="J653">
        <v>376</v>
      </c>
      <c r="K653">
        <v>18223</v>
      </c>
      <c r="L653" t="s">
        <v>18</v>
      </c>
      <c r="M653">
        <v>31668</v>
      </c>
      <c r="N653">
        <v>232.2</v>
      </c>
    </row>
    <row r="654" spans="1:14" x14ac:dyDescent="0.2">
      <c r="A654">
        <v>993</v>
      </c>
      <c r="B654" t="s">
        <v>41</v>
      </c>
      <c r="C654">
        <v>2007</v>
      </c>
      <c r="D654">
        <v>7</v>
      </c>
      <c r="E654">
        <v>292</v>
      </c>
      <c r="F654">
        <v>1302.19</v>
      </c>
      <c r="G654">
        <v>1530.12</v>
      </c>
      <c r="H654">
        <v>533.11</v>
      </c>
      <c r="I654">
        <v>6</v>
      </c>
      <c r="J654">
        <v>376</v>
      </c>
      <c r="K654">
        <v>18223</v>
      </c>
      <c r="L654" t="s">
        <v>18</v>
      </c>
      <c r="M654">
        <v>31668</v>
      </c>
      <c r="N654">
        <v>232.2</v>
      </c>
    </row>
    <row r="655" spans="1:14" x14ac:dyDescent="0.2">
      <c r="A655">
        <v>993</v>
      </c>
      <c r="B655" t="s">
        <v>41</v>
      </c>
      <c r="C655">
        <v>2007</v>
      </c>
      <c r="D655">
        <v>7</v>
      </c>
      <c r="E655">
        <v>199</v>
      </c>
      <c r="F655">
        <v>863.01</v>
      </c>
      <c r="G655">
        <v>1014.21</v>
      </c>
      <c r="H655">
        <v>284.93</v>
      </c>
      <c r="I655">
        <v>6</v>
      </c>
      <c r="J655">
        <v>376</v>
      </c>
      <c r="K655">
        <v>18223</v>
      </c>
      <c r="L655" t="s">
        <v>18</v>
      </c>
      <c r="M655">
        <v>31668</v>
      </c>
      <c r="N655">
        <v>232.2</v>
      </c>
    </row>
    <row r="656" spans="1:14" x14ac:dyDescent="0.2">
      <c r="A656">
        <v>993</v>
      </c>
      <c r="B656" t="s">
        <v>41</v>
      </c>
      <c r="C656">
        <v>2007</v>
      </c>
      <c r="D656">
        <v>7</v>
      </c>
      <c r="E656">
        <v>213</v>
      </c>
      <c r="F656">
        <v>868.72</v>
      </c>
      <c r="G656">
        <v>1020.76</v>
      </c>
      <c r="H656">
        <v>301.25</v>
      </c>
      <c r="I656">
        <v>6</v>
      </c>
      <c r="J656">
        <v>376</v>
      </c>
      <c r="K656">
        <v>18223</v>
      </c>
      <c r="L656" t="s">
        <v>18</v>
      </c>
      <c r="M656">
        <v>31668</v>
      </c>
      <c r="N656">
        <v>232.2</v>
      </c>
    </row>
    <row r="657" spans="1:14" x14ac:dyDescent="0.2">
      <c r="A657">
        <v>993</v>
      </c>
      <c r="B657" t="s">
        <v>41</v>
      </c>
      <c r="C657">
        <v>2007</v>
      </c>
      <c r="D657">
        <v>7</v>
      </c>
      <c r="E657">
        <v>354</v>
      </c>
      <c r="F657">
        <v>1412.74</v>
      </c>
      <c r="G657">
        <v>1660.14</v>
      </c>
      <c r="H657">
        <v>525.66</v>
      </c>
      <c r="I657">
        <v>6</v>
      </c>
      <c r="J657">
        <v>376</v>
      </c>
      <c r="K657">
        <v>18223</v>
      </c>
      <c r="L657" t="s">
        <v>18</v>
      </c>
      <c r="M657">
        <v>31668</v>
      </c>
      <c r="N657">
        <v>232.2</v>
      </c>
    </row>
    <row r="658" spans="1:14" x14ac:dyDescent="0.2">
      <c r="A658">
        <v>993</v>
      </c>
      <c r="B658" t="s">
        <v>41</v>
      </c>
      <c r="C658">
        <v>2007</v>
      </c>
      <c r="D658">
        <v>7</v>
      </c>
      <c r="E658">
        <v>666</v>
      </c>
      <c r="F658">
        <v>2621.93</v>
      </c>
      <c r="G658">
        <v>3080.82</v>
      </c>
      <c r="H658">
        <v>1075.1300000000001</v>
      </c>
      <c r="I658">
        <v>6</v>
      </c>
      <c r="J658">
        <v>376</v>
      </c>
      <c r="K658">
        <v>18223</v>
      </c>
      <c r="L658" t="s">
        <v>18</v>
      </c>
      <c r="M658">
        <v>31668</v>
      </c>
      <c r="N658">
        <v>232.2</v>
      </c>
    </row>
    <row r="659" spans="1:14" x14ac:dyDescent="0.2">
      <c r="A659">
        <v>993</v>
      </c>
      <c r="B659" t="s">
        <v>41</v>
      </c>
      <c r="C659">
        <v>2007</v>
      </c>
      <c r="D659">
        <v>7</v>
      </c>
      <c r="E659">
        <v>434</v>
      </c>
      <c r="F659">
        <v>1721.18</v>
      </c>
      <c r="G659">
        <v>2022.59</v>
      </c>
      <c r="H659">
        <v>611.59</v>
      </c>
      <c r="I659">
        <v>6</v>
      </c>
      <c r="J659">
        <v>376</v>
      </c>
      <c r="K659">
        <v>18223</v>
      </c>
      <c r="L659" t="s">
        <v>18</v>
      </c>
      <c r="M659">
        <v>31668</v>
      </c>
      <c r="N659">
        <v>232.2</v>
      </c>
    </row>
    <row r="660" spans="1:14" x14ac:dyDescent="0.2">
      <c r="A660">
        <v>1005</v>
      </c>
      <c r="B660" t="s">
        <v>41</v>
      </c>
      <c r="C660">
        <v>2007</v>
      </c>
      <c r="D660">
        <v>7</v>
      </c>
      <c r="E660">
        <v>110</v>
      </c>
      <c r="F660">
        <v>580.16</v>
      </c>
      <c r="G660">
        <v>681.78</v>
      </c>
      <c r="H660">
        <v>226.27</v>
      </c>
      <c r="I660">
        <v>5</v>
      </c>
      <c r="J660">
        <v>250</v>
      </c>
      <c r="K660">
        <v>34476</v>
      </c>
      <c r="L660" t="s">
        <v>18</v>
      </c>
      <c r="M660">
        <v>94576</v>
      </c>
      <c r="N660">
        <v>172</v>
      </c>
    </row>
    <row r="661" spans="1:14" x14ac:dyDescent="0.2">
      <c r="A661">
        <v>1005</v>
      </c>
      <c r="B661" t="s">
        <v>41</v>
      </c>
      <c r="C661">
        <v>2007</v>
      </c>
      <c r="D661">
        <v>7</v>
      </c>
      <c r="E661">
        <v>114</v>
      </c>
      <c r="F661">
        <v>599.88</v>
      </c>
      <c r="G661">
        <v>704.91</v>
      </c>
      <c r="H661">
        <v>210.74</v>
      </c>
      <c r="I661">
        <v>5</v>
      </c>
      <c r="J661">
        <v>250</v>
      </c>
      <c r="K661">
        <v>34476</v>
      </c>
      <c r="L661" t="s">
        <v>18</v>
      </c>
      <c r="M661">
        <v>94576</v>
      </c>
      <c r="N661">
        <v>172</v>
      </c>
    </row>
    <row r="662" spans="1:14" x14ac:dyDescent="0.2">
      <c r="A662">
        <v>1005</v>
      </c>
      <c r="B662" t="s">
        <v>41</v>
      </c>
      <c r="C662">
        <v>2007</v>
      </c>
      <c r="D662">
        <v>7</v>
      </c>
      <c r="E662">
        <v>97</v>
      </c>
      <c r="F662">
        <v>473.37</v>
      </c>
      <c r="G662">
        <v>556.27</v>
      </c>
      <c r="H662">
        <v>167.55</v>
      </c>
      <c r="I662">
        <v>5</v>
      </c>
      <c r="J662">
        <v>250</v>
      </c>
      <c r="K662">
        <v>34476</v>
      </c>
      <c r="L662" t="s">
        <v>18</v>
      </c>
      <c r="M662">
        <v>94576</v>
      </c>
      <c r="N662">
        <v>172</v>
      </c>
    </row>
    <row r="663" spans="1:14" x14ac:dyDescent="0.2">
      <c r="A663">
        <v>1005</v>
      </c>
      <c r="B663" t="s">
        <v>41</v>
      </c>
      <c r="C663">
        <v>2007</v>
      </c>
      <c r="D663">
        <v>7</v>
      </c>
      <c r="E663">
        <v>147</v>
      </c>
      <c r="F663">
        <v>680.33</v>
      </c>
      <c r="G663">
        <v>799.5</v>
      </c>
      <c r="H663">
        <v>182.26</v>
      </c>
      <c r="I663">
        <v>5</v>
      </c>
      <c r="J663">
        <v>250</v>
      </c>
      <c r="K663">
        <v>34476</v>
      </c>
      <c r="L663" t="s">
        <v>18</v>
      </c>
      <c r="M663">
        <v>94576</v>
      </c>
      <c r="N663">
        <v>172</v>
      </c>
    </row>
    <row r="664" spans="1:14" x14ac:dyDescent="0.2">
      <c r="A664">
        <v>1005</v>
      </c>
      <c r="B664" t="s">
        <v>41</v>
      </c>
      <c r="C664">
        <v>2007</v>
      </c>
      <c r="D664">
        <v>7</v>
      </c>
      <c r="E664">
        <v>278</v>
      </c>
      <c r="F664">
        <v>1273.45</v>
      </c>
      <c r="G664">
        <v>1496.4</v>
      </c>
      <c r="H664">
        <v>487.58</v>
      </c>
      <c r="I664">
        <v>5</v>
      </c>
      <c r="J664">
        <v>250</v>
      </c>
      <c r="K664">
        <v>34476</v>
      </c>
      <c r="L664" t="s">
        <v>18</v>
      </c>
      <c r="M664">
        <v>94576</v>
      </c>
      <c r="N664">
        <v>172</v>
      </c>
    </row>
    <row r="665" spans="1:14" x14ac:dyDescent="0.2">
      <c r="A665">
        <v>1005</v>
      </c>
      <c r="B665" t="s">
        <v>41</v>
      </c>
      <c r="C665">
        <v>2007</v>
      </c>
      <c r="D665">
        <v>7</v>
      </c>
      <c r="E665">
        <v>272</v>
      </c>
      <c r="F665">
        <v>1302.8900000000001</v>
      </c>
      <c r="G665">
        <v>1531.09</v>
      </c>
      <c r="H665">
        <v>387.22</v>
      </c>
      <c r="I665">
        <v>5</v>
      </c>
      <c r="J665">
        <v>250</v>
      </c>
      <c r="K665">
        <v>34476</v>
      </c>
      <c r="L665" t="s">
        <v>18</v>
      </c>
      <c r="M665">
        <v>94576</v>
      </c>
      <c r="N665">
        <v>172</v>
      </c>
    </row>
    <row r="666" spans="1:14" x14ac:dyDescent="0.2">
      <c r="A666">
        <v>1005</v>
      </c>
      <c r="B666" t="s">
        <v>41</v>
      </c>
      <c r="C666">
        <v>2007</v>
      </c>
      <c r="D666">
        <v>7</v>
      </c>
      <c r="E666">
        <v>167</v>
      </c>
      <c r="F666">
        <v>783.07</v>
      </c>
      <c r="G666">
        <v>920.21</v>
      </c>
      <c r="H666">
        <v>288.5</v>
      </c>
      <c r="I666">
        <v>5</v>
      </c>
      <c r="J666">
        <v>250</v>
      </c>
      <c r="K666">
        <v>34476</v>
      </c>
      <c r="L666" t="s">
        <v>18</v>
      </c>
      <c r="M666">
        <v>94576</v>
      </c>
      <c r="N666">
        <v>172</v>
      </c>
    </row>
    <row r="667" spans="1:14" x14ac:dyDescent="0.2">
      <c r="A667">
        <v>1005</v>
      </c>
      <c r="B667" t="s">
        <v>41</v>
      </c>
      <c r="C667">
        <v>2007</v>
      </c>
      <c r="D667">
        <v>7</v>
      </c>
      <c r="E667">
        <v>177</v>
      </c>
      <c r="F667">
        <v>805.24</v>
      </c>
      <c r="G667">
        <v>946.24</v>
      </c>
      <c r="H667">
        <v>264.17</v>
      </c>
      <c r="I667">
        <v>5</v>
      </c>
      <c r="J667">
        <v>250</v>
      </c>
      <c r="K667">
        <v>34476</v>
      </c>
      <c r="L667" t="s">
        <v>18</v>
      </c>
      <c r="M667">
        <v>94576</v>
      </c>
      <c r="N667">
        <v>172</v>
      </c>
    </row>
    <row r="668" spans="1:14" x14ac:dyDescent="0.2">
      <c r="A668">
        <v>1005</v>
      </c>
      <c r="B668" t="s">
        <v>41</v>
      </c>
      <c r="C668">
        <v>2007</v>
      </c>
      <c r="D668">
        <v>7</v>
      </c>
      <c r="E668">
        <v>307</v>
      </c>
      <c r="F668">
        <v>1379.02</v>
      </c>
      <c r="G668">
        <v>1620.46</v>
      </c>
      <c r="H668">
        <v>369.61</v>
      </c>
      <c r="I668">
        <v>5</v>
      </c>
      <c r="J668">
        <v>250</v>
      </c>
      <c r="K668">
        <v>34476</v>
      </c>
      <c r="L668" t="s">
        <v>18</v>
      </c>
      <c r="M668">
        <v>94576</v>
      </c>
      <c r="N668">
        <v>172</v>
      </c>
    </row>
    <row r="669" spans="1:14" x14ac:dyDescent="0.2">
      <c r="A669">
        <v>1005</v>
      </c>
      <c r="B669" t="s">
        <v>41</v>
      </c>
      <c r="C669">
        <v>2007</v>
      </c>
      <c r="D669">
        <v>7</v>
      </c>
      <c r="E669">
        <v>752</v>
      </c>
      <c r="F669">
        <v>3410.7</v>
      </c>
      <c r="G669">
        <v>4007.71</v>
      </c>
      <c r="H669">
        <v>1017.47</v>
      </c>
      <c r="I669">
        <v>5</v>
      </c>
      <c r="J669">
        <v>250</v>
      </c>
      <c r="K669">
        <v>34476</v>
      </c>
      <c r="L669" t="s">
        <v>18</v>
      </c>
      <c r="M669">
        <v>94576</v>
      </c>
      <c r="N669">
        <v>172</v>
      </c>
    </row>
    <row r="670" spans="1:14" x14ac:dyDescent="0.2">
      <c r="A670">
        <v>1005</v>
      </c>
      <c r="B670" t="s">
        <v>41</v>
      </c>
      <c r="C670">
        <v>2007</v>
      </c>
      <c r="D670">
        <v>7</v>
      </c>
      <c r="E670">
        <v>387</v>
      </c>
      <c r="F670">
        <v>1728.86</v>
      </c>
      <c r="G670">
        <v>2031.49</v>
      </c>
      <c r="H670">
        <v>354.79</v>
      </c>
      <c r="I670">
        <v>5</v>
      </c>
      <c r="J670">
        <v>250</v>
      </c>
      <c r="K670">
        <v>34476</v>
      </c>
      <c r="L670" t="s">
        <v>18</v>
      </c>
      <c r="M670">
        <v>94576</v>
      </c>
      <c r="N670">
        <v>172</v>
      </c>
    </row>
    <row r="671" spans="1:14" x14ac:dyDescent="0.2">
      <c r="A671">
        <v>1040</v>
      </c>
      <c r="B671" t="s">
        <v>41</v>
      </c>
      <c r="C671">
        <v>2007</v>
      </c>
      <c r="D671">
        <v>7</v>
      </c>
      <c r="E671">
        <v>134</v>
      </c>
      <c r="F671">
        <v>627.25</v>
      </c>
      <c r="G671">
        <v>737.03</v>
      </c>
      <c r="H671">
        <v>262.27999999999997</v>
      </c>
      <c r="I671">
        <v>5</v>
      </c>
      <c r="J671">
        <v>306</v>
      </c>
      <c r="K671">
        <v>22029</v>
      </c>
      <c r="L671" t="s">
        <v>18</v>
      </c>
      <c r="M671">
        <v>29756</v>
      </c>
      <c r="N671">
        <v>191.7</v>
      </c>
    </row>
    <row r="672" spans="1:14" x14ac:dyDescent="0.2">
      <c r="A672">
        <v>1040</v>
      </c>
      <c r="B672" t="s">
        <v>41</v>
      </c>
      <c r="C672">
        <v>2007</v>
      </c>
      <c r="D672">
        <v>7</v>
      </c>
      <c r="E672">
        <v>90</v>
      </c>
      <c r="F672">
        <v>390.44</v>
      </c>
      <c r="G672">
        <v>458.81</v>
      </c>
      <c r="H672">
        <v>168.9</v>
      </c>
      <c r="I672">
        <v>5</v>
      </c>
      <c r="J672">
        <v>306</v>
      </c>
      <c r="K672">
        <v>22029</v>
      </c>
      <c r="L672" t="s">
        <v>18</v>
      </c>
      <c r="M672">
        <v>29756</v>
      </c>
      <c r="N672">
        <v>191.7</v>
      </c>
    </row>
    <row r="673" spans="1:14" x14ac:dyDescent="0.2">
      <c r="A673">
        <v>1040</v>
      </c>
      <c r="B673" t="s">
        <v>41</v>
      </c>
      <c r="C673">
        <v>2007</v>
      </c>
      <c r="D673">
        <v>7</v>
      </c>
      <c r="E673">
        <v>103</v>
      </c>
      <c r="F673">
        <v>491.62</v>
      </c>
      <c r="G673">
        <v>577.66999999999996</v>
      </c>
      <c r="H673">
        <v>194.21</v>
      </c>
      <c r="I673">
        <v>5</v>
      </c>
      <c r="J673">
        <v>306</v>
      </c>
      <c r="K673">
        <v>22029</v>
      </c>
      <c r="L673" t="s">
        <v>18</v>
      </c>
      <c r="M673">
        <v>29756</v>
      </c>
      <c r="N673">
        <v>191.7</v>
      </c>
    </row>
    <row r="674" spans="1:14" x14ac:dyDescent="0.2">
      <c r="A674">
        <v>1040</v>
      </c>
      <c r="B674" t="s">
        <v>41</v>
      </c>
      <c r="C674">
        <v>2007</v>
      </c>
      <c r="D674">
        <v>7</v>
      </c>
      <c r="E674">
        <v>139</v>
      </c>
      <c r="F674">
        <v>660.21</v>
      </c>
      <c r="G674">
        <v>775.78</v>
      </c>
      <c r="H674">
        <v>322.44</v>
      </c>
      <c r="I674">
        <v>5</v>
      </c>
      <c r="J674">
        <v>306</v>
      </c>
      <c r="K674">
        <v>22029</v>
      </c>
      <c r="L674" t="s">
        <v>18</v>
      </c>
      <c r="M674">
        <v>29756</v>
      </c>
      <c r="N674">
        <v>191.7</v>
      </c>
    </row>
    <row r="675" spans="1:14" x14ac:dyDescent="0.2">
      <c r="A675">
        <v>1040</v>
      </c>
      <c r="B675" t="s">
        <v>41</v>
      </c>
      <c r="C675">
        <v>2007</v>
      </c>
      <c r="D675">
        <v>7</v>
      </c>
      <c r="E675">
        <v>362</v>
      </c>
      <c r="F675">
        <v>1582.07</v>
      </c>
      <c r="G675">
        <v>1859.09</v>
      </c>
      <c r="H675">
        <v>651.14</v>
      </c>
      <c r="I675">
        <v>5</v>
      </c>
      <c r="J675">
        <v>306</v>
      </c>
      <c r="K675">
        <v>22029</v>
      </c>
      <c r="L675" t="s">
        <v>18</v>
      </c>
      <c r="M675">
        <v>29756</v>
      </c>
      <c r="N675">
        <v>191.7</v>
      </c>
    </row>
    <row r="676" spans="1:14" x14ac:dyDescent="0.2">
      <c r="A676">
        <v>1040</v>
      </c>
      <c r="B676" t="s">
        <v>41</v>
      </c>
      <c r="C676">
        <v>2007</v>
      </c>
      <c r="D676">
        <v>7</v>
      </c>
      <c r="E676">
        <v>398</v>
      </c>
      <c r="F676">
        <v>1749.56</v>
      </c>
      <c r="G676">
        <v>2055.89</v>
      </c>
      <c r="H676">
        <v>637.03</v>
      </c>
      <c r="I676">
        <v>5</v>
      </c>
      <c r="J676">
        <v>306</v>
      </c>
      <c r="K676">
        <v>22029</v>
      </c>
      <c r="L676" t="s">
        <v>18</v>
      </c>
      <c r="M676">
        <v>29756</v>
      </c>
      <c r="N676">
        <v>191.7</v>
      </c>
    </row>
    <row r="677" spans="1:14" x14ac:dyDescent="0.2">
      <c r="A677">
        <v>1040</v>
      </c>
      <c r="B677" t="s">
        <v>41</v>
      </c>
      <c r="C677">
        <v>2007</v>
      </c>
      <c r="D677">
        <v>7</v>
      </c>
      <c r="E677">
        <v>176</v>
      </c>
      <c r="F677">
        <v>797.78</v>
      </c>
      <c r="G677">
        <v>937.47</v>
      </c>
      <c r="H677">
        <v>412.92</v>
      </c>
      <c r="I677">
        <v>5</v>
      </c>
      <c r="J677">
        <v>306</v>
      </c>
      <c r="K677">
        <v>22029</v>
      </c>
      <c r="L677" t="s">
        <v>18</v>
      </c>
      <c r="M677">
        <v>29756</v>
      </c>
      <c r="N677">
        <v>191.7</v>
      </c>
    </row>
    <row r="678" spans="1:14" x14ac:dyDescent="0.2">
      <c r="A678">
        <v>1040</v>
      </c>
      <c r="B678" t="s">
        <v>41</v>
      </c>
      <c r="C678">
        <v>2007</v>
      </c>
      <c r="D678">
        <v>7</v>
      </c>
      <c r="E678">
        <v>222</v>
      </c>
      <c r="F678">
        <v>977.85</v>
      </c>
      <c r="G678">
        <v>1149.02</v>
      </c>
      <c r="H678">
        <v>349.96</v>
      </c>
      <c r="I678">
        <v>5</v>
      </c>
      <c r="J678">
        <v>306</v>
      </c>
      <c r="K678">
        <v>22029</v>
      </c>
      <c r="L678" t="s">
        <v>18</v>
      </c>
      <c r="M678">
        <v>29756</v>
      </c>
      <c r="N678">
        <v>191.7</v>
      </c>
    </row>
    <row r="679" spans="1:14" x14ac:dyDescent="0.2">
      <c r="A679">
        <v>1040</v>
      </c>
      <c r="B679" t="s">
        <v>41</v>
      </c>
      <c r="C679">
        <v>2007</v>
      </c>
      <c r="D679">
        <v>7</v>
      </c>
      <c r="E679">
        <v>346</v>
      </c>
      <c r="F679">
        <v>1560.05</v>
      </c>
      <c r="G679">
        <v>1833.17</v>
      </c>
      <c r="H679">
        <v>608.46</v>
      </c>
      <c r="I679">
        <v>5</v>
      </c>
      <c r="J679">
        <v>306</v>
      </c>
      <c r="K679">
        <v>22029</v>
      </c>
      <c r="L679" t="s">
        <v>18</v>
      </c>
      <c r="M679">
        <v>29756</v>
      </c>
      <c r="N679">
        <v>191.7</v>
      </c>
    </row>
    <row r="680" spans="1:14" x14ac:dyDescent="0.2">
      <c r="A680">
        <v>1040</v>
      </c>
      <c r="B680" t="s">
        <v>41</v>
      </c>
      <c r="C680">
        <v>2007</v>
      </c>
      <c r="D680">
        <v>7</v>
      </c>
      <c r="E680">
        <v>861</v>
      </c>
      <c r="F680">
        <v>3581.38</v>
      </c>
      <c r="G680">
        <v>4208.1400000000003</v>
      </c>
      <c r="H680">
        <v>1170.21</v>
      </c>
      <c r="I680">
        <v>5</v>
      </c>
      <c r="J680">
        <v>306</v>
      </c>
      <c r="K680">
        <v>22029</v>
      </c>
      <c r="L680" t="s">
        <v>18</v>
      </c>
      <c r="M680">
        <v>29756</v>
      </c>
      <c r="N680">
        <v>191.7</v>
      </c>
    </row>
    <row r="681" spans="1:14" x14ac:dyDescent="0.2">
      <c r="A681">
        <v>1040</v>
      </c>
      <c r="B681" t="s">
        <v>41</v>
      </c>
      <c r="C681">
        <v>2007</v>
      </c>
      <c r="D681">
        <v>7</v>
      </c>
      <c r="E681">
        <v>679</v>
      </c>
      <c r="F681">
        <v>2848.66</v>
      </c>
      <c r="G681">
        <v>3347.27</v>
      </c>
      <c r="H681">
        <v>1054.46</v>
      </c>
      <c r="I681">
        <v>5</v>
      </c>
      <c r="J681">
        <v>306</v>
      </c>
      <c r="K681">
        <v>22029</v>
      </c>
      <c r="L681" t="s">
        <v>18</v>
      </c>
      <c r="M681">
        <v>29756</v>
      </c>
      <c r="N681">
        <v>191.7</v>
      </c>
    </row>
    <row r="682" spans="1:14" x14ac:dyDescent="0.2">
      <c r="A682">
        <v>1040</v>
      </c>
      <c r="B682" t="s">
        <v>41</v>
      </c>
      <c r="C682">
        <v>2007</v>
      </c>
      <c r="D682">
        <v>7</v>
      </c>
      <c r="E682">
        <v>346</v>
      </c>
      <c r="F682">
        <v>1450.34</v>
      </c>
      <c r="G682">
        <v>1704.25</v>
      </c>
      <c r="H682">
        <v>580.78</v>
      </c>
      <c r="I682">
        <v>5</v>
      </c>
      <c r="J682">
        <v>306</v>
      </c>
      <c r="K682">
        <v>22029</v>
      </c>
      <c r="L682" t="s">
        <v>18</v>
      </c>
      <c r="M682">
        <v>29756</v>
      </c>
      <c r="N682">
        <v>191.7</v>
      </c>
    </row>
    <row r="683" spans="1:14" x14ac:dyDescent="0.2">
      <c r="A683">
        <v>1072</v>
      </c>
      <c r="B683" t="s">
        <v>41</v>
      </c>
      <c r="C683">
        <v>2007</v>
      </c>
      <c r="D683">
        <v>8</v>
      </c>
      <c r="E683">
        <v>76</v>
      </c>
      <c r="F683">
        <v>393.37</v>
      </c>
      <c r="G683">
        <v>462.28</v>
      </c>
      <c r="H683">
        <v>211.95</v>
      </c>
      <c r="I683">
        <v>5</v>
      </c>
      <c r="J683">
        <v>199</v>
      </c>
      <c r="K683">
        <v>10373</v>
      </c>
      <c r="L683" t="s">
        <v>18</v>
      </c>
      <c r="M683">
        <v>26470</v>
      </c>
      <c r="N683">
        <v>130.5</v>
      </c>
    </row>
    <row r="684" spans="1:14" x14ac:dyDescent="0.2">
      <c r="A684">
        <v>1072</v>
      </c>
      <c r="B684" t="s">
        <v>41</v>
      </c>
      <c r="C684">
        <v>2007</v>
      </c>
      <c r="D684">
        <v>8</v>
      </c>
      <c r="E684">
        <v>26</v>
      </c>
      <c r="F684">
        <v>144.79</v>
      </c>
      <c r="G684">
        <v>170.1</v>
      </c>
      <c r="H684">
        <v>82.16</v>
      </c>
      <c r="I684">
        <v>5</v>
      </c>
      <c r="J684">
        <v>199</v>
      </c>
      <c r="K684">
        <v>10373</v>
      </c>
      <c r="L684" t="s">
        <v>18</v>
      </c>
      <c r="M684">
        <v>26470</v>
      </c>
      <c r="N684">
        <v>130.5</v>
      </c>
    </row>
    <row r="685" spans="1:14" x14ac:dyDescent="0.2">
      <c r="A685">
        <v>1072</v>
      </c>
      <c r="B685" t="s">
        <v>41</v>
      </c>
      <c r="C685">
        <v>2007</v>
      </c>
      <c r="D685">
        <v>8</v>
      </c>
      <c r="E685">
        <v>47</v>
      </c>
      <c r="F685">
        <v>248.95</v>
      </c>
      <c r="G685">
        <v>292.56</v>
      </c>
      <c r="H685">
        <v>130.91999999999999</v>
      </c>
      <c r="I685">
        <v>5</v>
      </c>
      <c r="J685">
        <v>199</v>
      </c>
      <c r="K685">
        <v>10373</v>
      </c>
      <c r="L685" t="s">
        <v>18</v>
      </c>
      <c r="M685">
        <v>26470</v>
      </c>
      <c r="N685">
        <v>130.5</v>
      </c>
    </row>
    <row r="686" spans="1:14" x14ac:dyDescent="0.2">
      <c r="A686">
        <v>1072</v>
      </c>
      <c r="B686" t="s">
        <v>41</v>
      </c>
      <c r="C686">
        <v>2007</v>
      </c>
      <c r="D686">
        <v>8</v>
      </c>
      <c r="E686">
        <v>57</v>
      </c>
      <c r="F686">
        <v>258.27</v>
      </c>
      <c r="G686">
        <v>303.48</v>
      </c>
      <c r="H686">
        <v>125.38</v>
      </c>
      <c r="I686">
        <v>5</v>
      </c>
      <c r="J686">
        <v>199</v>
      </c>
      <c r="K686">
        <v>10373</v>
      </c>
      <c r="L686" t="s">
        <v>18</v>
      </c>
      <c r="M686">
        <v>26470</v>
      </c>
      <c r="N686">
        <v>130.5</v>
      </c>
    </row>
    <row r="687" spans="1:14" x14ac:dyDescent="0.2">
      <c r="A687">
        <v>1072</v>
      </c>
      <c r="B687" t="s">
        <v>41</v>
      </c>
      <c r="C687">
        <v>2007</v>
      </c>
      <c r="D687">
        <v>8</v>
      </c>
      <c r="E687">
        <v>87</v>
      </c>
      <c r="F687">
        <v>424.08</v>
      </c>
      <c r="G687">
        <v>498.34</v>
      </c>
      <c r="H687">
        <v>209.94</v>
      </c>
      <c r="I687">
        <v>5</v>
      </c>
      <c r="J687">
        <v>199</v>
      </c>
      <c r="K687">
        <v>10373</v>
      </c>
      <c r="L687" t="s">
        <v>18</v>
      </c>
      <c r="M687">
        <v>26470</v>
      </c>
      <c r="N687">
        <v>130.5</v>
      </c>
    </row>
    <row r="688" spans="1:14" x14ac:dyDescent="0.2">
      <c r="A688">
        <v>1072</v>
      </c>
      <c r="B688" t="s">
        <v>41</v>
      </c>
      <c r="C688">
        <v>2007</v>
      </c>
      <c r="D688">
        <v>8</v>
      </c>
      <c r="E688">
        <v>156</v>
      </c>
      <c r="F688">
        <v>773.75</v>
      </c>
      <c r="G688">
        <v>909.2</v>
      </c>
      <c r="H688">
        <v>319.82</v>
      </c>
      <c r="I688">
        <v>5</v>
      </c>
      <c r="J688">
        <v>199</v>
      </c>
      <c r="K688">
        <v>10373</v>
      </c>
      <c r="L688" t="s">
        <v>18</v>
      </c>
      <c r="M688">
        <v>26470</v>
      </c>
      <c r="N688">
        <v>130.5</v>
      </c>
    </row>
    <row r="689" spans="1:14" x14ac:dyDescent="0.2">
      <c r="A689">
        <v>1072</v>
      </c>
      <c r="B689" t="s">
        <v>41</v>
      </c>
      <c r="C689">
        <v>2007</v>
      </c>
      <c r="D689">
        <v>8</v>
      </c>
      <c r="E689">
        <v>87</v>
      </c>
      <c r="F689">
        <v>339.74</v>
      </c>
      <c r="G689">
        <v>399.26</v>
      </c>
      <c r="H689">
        <v>97.99</v>
      </c>
      <c r="I689">
        <v>5</v>
      </c>
      <c r="J689">
        <v>199</v>
      </c>
      <c r="K689">
        <v>10373</v>
      </c>
      <c r="L689" t="s">
        <v>18</v>
      </c>
      <c r="M689">
        <v>26470</v>
      </c>
      <c r="N689">
        <v>130.5</v>
      </c>
    </row>
    <row r="690" spans="1:14" x14ac:dyDescent="0.2">
      <c r="A690">
        <v>1072</v>
      </c>
      <c r="B690" t="s">
        <v>41</v>
      </c>
      <c r="C690">
        <v>2007</v>
      </c>
      <c r="D690">
        <v>8</v>
      </c>
      <c r="E690">
        <v>121</v>
      </c>
      <c r="F690">
        <v>557.46</v>
      </c>
      <c r="G690">
        <v>655.01</v>
      </c>
      <c r="H690">
        <v>227.01</v>
      </c>
      <c r="I690">
        <v>5</v>
      </c>
      <c r="J690">
        <v>199</v>
      </c>
      <c r="K690">
        <v>10373</v>
      </c>
      <c r="L690" t="s">
        <v>18</v>
      </c>
      <c r="M690">
        <v>26470</v>
      </c>
      <c r="N690">
        <v>130.5</v>
      </c>
    </row>
    <row r="691" spans="1:14" x14ac:dyDescent="0.2">
      <c r="A691">
        <v>1072</v>
      </c>
      <c r="B691" t="s">
        <v>41</v>
      </c>
      <c r="C691">
        <v>2007</v>
      </c>
      <c r="D691">
        <v>8</v>
      </c>
      <c r="E691">
        <v>169</v>
      </c>
      <c r="F691">
        <v>760.44</v>
      </c>
      <c r="G691">
        <v>893.54</v>
      </c>
      <c r="H691">
        <v>393.75</v>
      </c>
      <c r="I691">
        <v>5</v>
      </c>
      <c r="J691">
        <v>199</v>
      </c>
      <c r="K691">
        <v>10373</v>
      </c>
      <c r="L691" t="s">
        <v>18</v>
      </c>
      <c r="M691">
        <v>26470</v>
      </c>
      <c r="N691">
        <v>130.5</v>
      </c>
    </row>
    <row r="692" spans="1:14" x14ac:dyDescent="0.2">
      <c r="A692">
        <v>1072</v>
      </c>
      <c r="B692" t="s">
        <v>41</v>
      </c>
      <c r="C692">
        <v>2007</v>
      </c>
      <c r="D692">
        <v>8</v>
      </c>
      <c r="E692">
        <v>655</v>
      </c>
      <c r="F692">
        <v>2658.71</v>
      </c>
      <c r="G692">
        <v>3124.22</v>
      </c>
      <c r="H692">
        <v>913.74</v>
      </c>
      <c r="I692">
        <v>5</v>
      </c>
      <c r="J692">
        <v>199</v>
      </c>
      <c r="K692">
        <v>10373</v>
      </c>
      <c r="L692" t="s">
        <v>18</v>
      </c>
      <c r="M692">
        <v>26470</v>
      </c>
      <c r="N692">
        <v>130.5</v>
      </c>
    </row>
    <row r="693" spans="1:14" x14ac:dyDescent="0.2">
      <c r="A693">
        <v>1072</v>
      </c>
      <c r="B693" t="s">
        <v>41</v>
      </c>
      <c r="C693">
        <v>2007</v>
      </c>
      <c r="D693">
        <v>8</v>
      </c>
      <c r="E693">
        <v>319</v>
      </c>
      <c r="F693">
        <v>1361.62</v>
      </c>
      <c r="G693">
        <v>1600</v>
      </c>
      <c r="H693">
        <v>449.98</v>
      </c>
      <c r="I693">
        <v>5</v>
      </c>
      <c r="J693">
        <v>199</v>
      </c>
      <c r="K693">
        <v>10373</v>
      </c>
      <c r="L693" t="s">
        <v>18</v>
      </c>
      <c r="M693">
        <v>26470</v>
      </c>
      <c r="N693">
        <v>130.5</v>
      </c>
    </row>
    <row r="694" spans="1:14" x14ac:dyDescent="0.2">
      <c r="A694">
        <v>1072</v>
      </c>
      <c r="B694" t="s">
        <v>41</v>
      </c>
      <c r="C694">
        <v>2007</v>
      </c>
      <c r="D694">
        <v>8</v>
      </c>
      <c r="E694">
        <v>213</v>
      </c>
      <c r="F694">
        <v>866.39</v>
      </c>
      <c r="G694">
        <v>1018.08</v>
      </c>
      <c r="H694">
        <v>263.97000000000003</v>
      </c>
      <c r="I694">
        <v>5</v>
      </c>
      <c r="J694">
        <v>199</v>
      </c>
      <c r="K694">
        <v>10373</v>
      </c>
      <c r="L694" t="s">
        <v>18</v>
      </c>
      <c r="M694">
        <v>26470</v>
      </c>
      <c r="N694">
        <v>130.5</v>
      </c>
    </row>
    <row r="695" spans="1:14" x14ac:dyDescent="0.2">
      <c r="A695">
        <v>1080</v>
      </c>
      <c r="B695" t="s">
        <v>41</v>
      </c>
      <c r="C695">
        <v>2007</v>
      </c>
      <c r="D695">
        <v>8</v>
      </c>
      <c r="E695">
        <v>113</v>
      </c>
      <c r="F695">
        <v>424.83</v>
      </c>
      <c r="G695">
        <v>499.24</v>
      </c>
      <c r="H695">
        <v>267.45999999999998</v>
      </c>
      <c r="I695">
        <v>15</v>
      </c>
      <c r="J695">
        <v>931</v>
      </c>
      <c r="K695">
        <v>34611</v>
      </c>
      <c r="L695" t="s">
        <v>18</v>
      </c>
      <c r="M695">
        <v>52292</v>
      </c>
      <c r="N695">
        <v>444.2</v>
      </c>
    </row>
    <row r="696" spans="1:14" x14ac:dyDescent="0.2">
      <c r="A696">
        <v>1080</v>
      </c>
      <c r="B696" t="s">
        <v>41</v>
      </c>
      <c r="C696">
        <v>2007</v>
      </c>
      <c r="D696">
        <v>8</v>
      </c>
      <c r="E696">
        <v>106</v>
      </c>
      <c r="F696">
        <v>424.94</v>
      </c>
      <c r="G696">
        <v>499.37</v>
      </c>
      <c r="H696">
        <v>239.34</v>
      </c>
      <c r="I696">
        <v>15</v>
      </c>
      <c r="J696">
        <v>931</v>
      </c>
      <c r="K696">
        <v>34611</v>
      </c>
      <c r="L696" t="s">
        <v>18</v>
      </c>
      <c r="M696">
        <v>52292</v>
      </c>
      <c r="N696">
        <v>444.2</v>
      </c>
    </row>
    <row r="697" spans="1:14" x14ac:dyDescent="0.2">
      <c r="A697">
        <v>1080</v>
      </c>
      <c r="B697" t="s">
        <v>41</v>
      </c>
      <c r="C697">
        <v>2007</v>
      </c>
      <c r="D697">
        <v>8</v>
      </c>
      <c r="E697">
        <v>113</v>
      </c>
      <c r="F697">
        <v>475.09</v>
      </c>
      <c r="G697">
        <v>558.29999999999995</v>
      </c>
      <c r="H697">
        <v>206.85</v>
      </c>
      <c r="I697">
        <v>15</v>
      </c>
      <c r="J697">
        <v>931</v>
      </c>
      <c r="K697">
        <v>34611</v>
      </c>
      <c r="L697" t="s">
        <v>18</v>
      </c>
      <c r="M697">
        <v>52292</v>
      </c>
      <c r="N697">
        <v>444.2</v>
      </c>
    </row>
    <row r="698" spans="1:14" x14ac:dyDescent="0.2">
      <c r="A698">
        <v>1080</v>
      </c>
      <c r="B698" t="s">
        <v>41</v>
      </c>
      <c r="C698">
        <v>2007</v>
      </c>
      <c r="D698">
        <v>8</v>
      </c>
      <c r="E698">
        <v>150</v>
      </c>
      <c r="F698">
        <v>628.41</v>
      </c>
      <c r="G698">
        <v>738.39</v>
      </c>
      <c r="H698">
        <v>340.57</v>
      </c>
      <c r="I698">
        <v>15</v>
      </c>
      <c r="J698">
        <v>931</v>
      </c>
      <c r="K698">
        <v>34611</v>
      </c>
      <c r="L698" t="s">
        <v>18</v>
      </c>
      <c r="M698">
        <v>52292</v>
      </c>
      <c r="N698">
        <v>444.2</v>
      </c>
    </row>
    <row r="699" spans="1:14" x14ac:dyDescent="0.2">
      <c r="A699">
        <v>1080</v>
      </c>
      <c r="B699" t="s">
        <v>41</v>
      </c>
      <c r="C699">
        <v>2007</v>
      </c>
      <c r="D699">
        <v>8</v>
      </c>
      <c r="E699">
        <v>312</v>
      </c>
      <c r="F699">
        <v>1390.34</v>
      </c>
      <c r="G699">
        <v>1633.67</v>
      </c>
      <c r="H699">
        <v>725.55</v>
      </c>
      <c r="I699">
        <v>15</v>
      </c>
      <c r="J699">
        <v>931</v>
      </c>
      <c r="K699">
        <v>34611</v>
      </c>
      <c r="L699" t="s">
        <v>18</v>
      </c>
      <c r="M699">
        <v>52292</v>
      </c>
      <c r="N699">
        <v>444.2</v>
      </c>
    </row>
    <row r="700" spans="1:14" x14ac:dyDescent="0.2">
      <c r="A700">
        <v>1080</v>
      </c>
      <c r="B700" t="s">
        <v>41</v>
      </c>
      <c r="C700">
        <v>2007</v>
      </c>
      <c r="D700">
        <v>8</v>
      </c>
      <c r="E700">
        <v>328</v>
      </c>
      <c r="F700">
        <v>1292.54</v>
      </c>
      <c r="G700">
        <v>1518.83</v>
      </c>
      <c r="H700">
        <v>649.29999999999995</v>
      </c>
      <c r="I700">
        <v>15</v>
      </c>
      <c r="J700">
        <v>931</v>
      </c>
      <c r="K700">
        <v>34611</v>
      </c>
      <c r="L700" t="s">
        <v>18</v>
      </c>
      <c r="M700">
        <v>52292</v>
      </c>
      <c r="N700">
        <v>444.2</v>
      </c>
    </row>
    <row r="701" spans="1:14" x14ac:dyDescent="0.2">
      <c r="A701">
        <v>1080</v>
      </c>
      <c r="B701" t="s">
        <v>41</v>
      </c>
      <c r="C701">
        <v>2007</v>
      </c>
      <c r="D701">
        <v>8</v>
      </c>
      <c r="E701">
        <v>169</v>
      </c>
      <c r="F701">
        <v>726.95</v>
      </c>
      <c r="G701">
        <v>854.22</v>
      </c>
      <c r="H701">
        <v>364.1</v>
      </c>
      <c r="I701">
        <v>15</v>
      </c>
      <c r="J701">
        <v>931</v>
      </c>
      <c r="K701">
        <v>34611</v>
      </c>
      <c r="L701" t="s">
        <v>18</v>
      </c>
      <c r="M701">
        <v>52292</v>
      </c>
      <c r="N701">
        <v>444.2</v>
      </c>
    </row>
    <row r="702" spans="1:14" x14ac:dyDescent="0.2">
      <c r="A702">
        <v>1080</v>
      </c>
      <c r="B702" t="s">
        <v>41</v>
      </c>
      <c r="C702">
        <v>2007</v>
      </c>
      <c r="D702">
        <v>8</v>
      </c>
      <c r="E702">
        <v>203</v>
      </c>
      <c r="F702">
        <v>797.29</v>
      </c>
      <c r="G702">
        <v>936.89</v>
      </c>
      <c r="H702">
        <v>387.44</v>
      </c>
      <c r="I702">
        <v>15</v>
      </c>
      <c r="J702">
        <v>931</v>
      </c>
      <c r="K702">
        <v>34611</v>
      </c>
      <c r="L702" t="s">
        <v>18</v>
      </c>
      <c r="M702">
        <v>52292</v>
      </c>
      <c r="N702">
        <v>444.2</v>
      </c>
    </row>
    <row r="703" spans="1:14" x14ac:dyDescent="0.2">
      <c r="A703">
        <v>1080</v>
      </c>
      <c r="B703" t="s">
        <v>41</v>
      </c>
      <c r="C703">
        <v>2007</v>
      </c>
      <c r="D703">
        <v>8</v>
      </c>
      <c r="E703">
        <v>383</v>
      </c>
      <c r="F703">
        <v>1526.85</v>
      </c>
      <c r="G703">
        <v>1794.18</v>
      </c>
      <c r="H703">
        <v>727.19</v>
      </c>
      <c r="I703">
        <v>15</v>
      </c>
      <c r="J703">
        <v>931</v>
      </c>
      <c r="K703">
        <v>34611</v>
      </c>
      <c r="L703" t="s">
        <v>18</v>
      </c>
      <c r="M703">
        <v>52292</v>
      </c>
      <c r="N703">
        <v>444.2</v>
      </c>
    </row>
    <row r="704" spans="1:14" x14ac:dyDescent="0.2">
      <c r="A704">
        <v>1080</v>
      </c>
      <c r="B704" t="s">
        <v>41</v>
      </c>
      <c r="C704">
        <v>2007</v>
      </c>
      <c r="D704">
        <v>8</v>
      </c>
      <c r="E704">
        <v>884</v>
      </c>
      <c r="F704">
        <v>3297.37</v>
      </c>
      <c r="G704">
        <v>3874.55</v>
      </c>
      <c r="H704">
        <v>1270.29</v>
      </c>
      <c r="I704">
        <v>15</v>
      </c>
      <c r="J704">
        <v>931</v>
      </c>
      <c r="K704">
        <v>34611</v>
      </c>
      <c r="L704" t="s">
        <v>18</v>
      </c>
      <c r="M704">
        <v>52292</v>
      </c>
      <c r="N704">
        <v>444.2</v>
      </c>
    </row>
    <row r="705" spans="1:14" x14ac:dyDescent="0.2">
      <c r="A705">
        <v>1080</v>
      </c>
      <c r="B705" t="s">
        <v>41</v>
      </c>
      <c r="C705">
        <v>2007</v>
      </c>
      <c r="D705">
        <v>8</v>
      </c>
      <c r="E705">
        <v>740</v>
      </c>
      <c r="F705">
        <v>2836.04</v>
      </c>
      <c r="G705">
        <v>3332.53</v>
      </c>
      <c r="H705">
        <v>1161.5899999999999</v>
      </c>
      <c r="I705">
        <v>15</v>
      </c>
      <c r="J705">
        <v>931</v>
      </c>
      <c r="K705">
        <v>34611</v>
      </c>
      <c r="L705" t="s">
        <v>18</v>
      </c>
      <c r="M705">
        <v>52292</v>
      </c>
      <c r="N705">
        <v>444.2</v>
      </c>
    </row>
    <row r="706" spans="1:14" x14ac:dyDescent="0.2">
      <c r="A706">
        <v>1080</v>
      </c>
      <c r="B706" t="s">
        <v>41</v>
      </c>
      <c r="C706">
        <v>2007</v>
      </c>
      <c r="D706">
        <v>8</v>
      </c>
      <c r="E706">
        <v>422</v>
      </c>
      <c r="F706">
        <v>1534.4</v>
      </c>
      <c r="G706">
        <v>1803.12</v>
      </c>
      <c r="H706">
        <v>648.51</v>
      </c>
      <c r="I706">
        <v>15</v>
      </c>
      <c r="J706">
        <v>931</v>
      </c>
      <c r="K706">
        <v>34611</v>
      </c>
      <c r="L706" t="s">
        <v>18</v>
      </c>
      <c r="M706">
        <v>52292</v>
      </c>
      <c r="N706">
        <v>444.2</v>
      </c>
    </row>
    <row r="707" spans="1:14" x14ac:dyDescent="0.2">
      <c r="A707">
        <v>1084</v>
      </c>
      <c r="B707" t="s">
        <v>41</v>
      </c>
      <c r="C707">
        <v>2007</v>
      </c>
      <c r="D707">
        <v>8</v>
      </c>
      <c r="E707">
        <v>40</v>
      </c>
      <c r="F707">
        <v>158.08000000000001</v>
      </c>
      <c r="G707">
        <v>185.75</v>
      </c>
      <c r="H707">
        <v>75.94</v>
      </c>
      <c r="I707">
        <v>4</v>
      </c>
      <c r="J707">
        <v>249</v>
      </c>
      <c r="K707">
        <v>13059</v>
      </c>
      <c r="L707" t="s">
        <v>18</v>
      </c>
      <c r="M707">
        <v>23320</v>
      </c>
      <c r="N707">
        <v>158.19999999999999</v>
      </c>
    </row>
    <row r="708" spans="1:14" x14ac:dyDescent="0.2">
      <c r="A708">
        <v>1084</v>
      </c>
      <c r="B708" t="s">
        <v>41</v>
      </c>
      <c r="C708">
        <v>2007</v>
      </c>
      <c r="D708">
        <v>8</v>
      </c>
      <c r="E708">
        <v>24</v>
      </c>
      <c r="F708">
        <v>85.02</v>
      </c>
      <c r="G708">
        <v>99.9</v>
      </c>
      <c r="H708">
        <v>36.31</v>
      </c>
      <c r="I708">
        <v>4</v>
      </c>
      <c r="J708">
        <v>249</v>
      </c>
      <c r="K708">
        <v>13059</v>
      </c>
      <c r="L708" t="s">
        <v>18</v>
      </c>
      <c r="M708">
        <v>23320</v>
      </c>
      <c r="N708">
        <v>158.19999999999999</v>
      </c>
    </row>
    <row r="709" spans="1:14" x14ac:dyDescent="0.2">
      <c r="A709">
        <v>1084</v>
      </c>
      <c r="B709" t="s">
        <v>41</v>
      </c>
      <c r="C709">
        <v>2007</v>
      </c>
      <c r="D709">
        <v>8</v>
      </c>
      <c r="E709">
        <v>65</v>
      </c>
      <c r="F709">
        <v>243.49</v>
      </c>
      <c r="G709">
        <v>286.10000000000002</v>
      </c>
      <c r="H709">
        <v>107.12</v>
      </c>
      <c r="I709">
        <v>4</v>
      </c>
      <c r="J709">
        <v>249</v>
      </c>
      <c r="K709">
        <v>13059</v>
      </c>
      <c r="L709" t="s">
        <v>18</v>
      </c>
      <c r="M709">
        <v>23320</v>
      </c>
      <c r="N709">
        <v>158.19999999999999</v>
      </c>
    </row>
    <row r="710" spans="1:14" x14ac:dyDescent="0.2">
      <c r="A710">
        <v>1084</v>
      </c>
      <c r="B710" t="s">
        <v>41</v>
      </c>
      <c r="C710">
        <v>2007</v>
      </c>
      <c r="D710">
        <v>8</v>
      </c>
      <c r="E710">
        <v>68</v>
      </c>
      <c r="F710">
        <v>279.02</v>
      </c>
      <c r="G710">
        <v>327.89</v>
      </c>
      <c r="H710">
        <v>119.24</v>
      </c>
      <c r="I710">
        <v>4</v>
      </c>
      <c r="J710">
        <v>249</v>
      </c>
      <c r="K710">
        <v>13059</v>
      </c>
      <c r="L710" t="s">
        <v>18</v>
      </c>
      <c r="M710">
        <v>23320</v>
      </c>
      <c r="N710">
        <v>158.19999999999999</v>
      </c>
    </row>
    <row r="711" spans="1:14" x14ac:dyDescent="0.2">
      <c r="A711">
        <v>1084</v>
      </c>
      <c r="B711" t="s">
        <v>41</v>
      </c>
      <c r="C711">
        <v>2007</v>
      </c>
      <c r="D711">
        <v>8</v>
      </c>
      <c r="E711">
        <v>152</v>
      </c>
      <c r="F711">
        <v>652.4</v>
      </c>
      <c r="G711">
        <v>766.64</v>
      </c>
      <c r="H711">
        <v>287.25</v>
      </c>
      <c r="I711">
        <v>4</v>
      </c>
      <c r="J711">
        <v>249</v>
      </c>
      <c r="K711">
        <v>13059</v>
      </c>
      <c r="L711" t="s">
        <v>18</v>
      </c>
      <c r="M711">
        <v>23320</v>
      </c>
      <c r="N711">
        <v>158.19999999999999</v>
      </c>
    </row>
    <row r="712" spans="1:14" x14ac:dyDescent="0.2">
      <c r="A712">
        <v>1084</v>
      </c>
      <c r="B712" t="s">
        <v>41</v>
      </c>
      <c r="C712">
        <v>2007</v>
      </c>
      <c r="D712">
        <v>8</v>
      </c>
      <c r="E712">
        <v>139</v>
      </c>
      <c r="F712">
        <v>535.47</v>
      </c>
      <c r="G712">
        <v>629.21</v>
      </c>
      <c r="H712">
        <v>257.20999999999998</v>
      </c>
      <c r="I712">
        <v>4</v>
      </c>
      <c r="J712">
        <v>249</v>
      </c>
      <c r="K712">
        <v>13059</v>
      </c>
      <c r="L712" t="s">
        <v>18</v>
      </c>
      <c r="M712">
        <v>23320</v>
      </c>
      <c r="N712">
        <v>158.19999999999999</v>
      </c>
    </row>
    <row r="713" spans="1:14" x14ac:dyDescent="0.2">
      <c r="A713">
        <v>1084</v>
      </c>
      <c r="B713" t="s">
        <v>41</v>
      </c>
      <c r="C713">
        <v>2007</v>
      </c>
      <c r="D713">
        <v>8</v>
      </c>
      <c r="E713">
        <v>62</v>
      </c>
      <c r="F713">
        <v>234.41</v>
      </c>
      <c r="G713">
        <v>275.44</v>
      </c>
      <c r="H713">
        <v>140.37</v>
      </c>
      <c r="I713">
        <v>4</v>
      </c>
      <c r="J713">
        <v>249</v>
      </c>
      <c r="K713">
        <v>13059</v>
      </c>
      <c r="L713" t="s">
        <v>18</v>
      </c>
      <c r="M713">
        <v>23320</v>
      </c>
      <c r="N713">
        <v>158.19999999999999</v>
      </c>
    </row>
    <row r="714" spans="1:14" x14ac:dyDescent="0.2">
      <c r="A714">
        <v>1084</v>
      </c>
      <c r="B714" t="s">
        <v>41</v>
      </c>
      <c r="C714">
        <v>2007</v>
      </c>
      <c r="D714">
        <v>8</v>
      </c>
      <c r="E714">
        <v>73</v>
      </c>
      <c r="F714">
        <v>278.32</v>
      </c>
      <c r="G714">
        <v>327.01</v>
      </c>
      <c r="H714">
        <v>171.24</v>
      </c>
      <c r="I714">
        <v>4</v>
      </c>
      <c r="J714">
        <v>249</v>
      </c>
      <c r="K714">
        <v>13059</v>
      </c>
      <c r="L714" t="s">
        <v>18</v>
      </c>
      <c r="M714">
        <v>23320</v>
      </c>
      <c r="N714">
        <v>158.19999999999999</v>
      </c>
    </row>
    <row r="715" spans="1:14" x14ac:dyDescent="0.2">
      <c r="A715">
        <v>1084</v>
      </c>
      <c r="B715" t="s">
        <v>41</v>
      </c>
      <c r="C715">
        <v>2007</v>
      </c>
      <c r="D715">
        <v>8</v>
      </c>
      <c r="E715">
        <v>81</v>
      </c>
      <c r="F715">
        <v>326.5</v>
      </c>
      <c r="G715">
        <v>383.68</v>
      </c>
      <c r="H715">
        <v>166.27</v>
      </c>
      <c r="I715">
        <v>4</v>
      </c>
      <c r="J715">
        <v>249</v>
      </c>
      <c r="K715">
        <v>13059</v>
      </c>
      <c r="L715" t="s">
        <v>18</v>
      </c>
      <c r="M715">
        <v>23320</v>
      </c>
      <c r="N715">
        <v>158.19999999999999</v>
      </c>
    </row>
    <row r="716" spans="1:14" x14ac:dyDescent="0.2">
      <c r="A716">
        <v>1084</v>
      </c>
      <c r="B716" t="s">
        <v>41</v>
      </c>
      <c r="C716">
        <v>2007</v>
      </c>
      <c r="D716">
        <v>8</v>
      </c>
      <c r="E716">
        <v>380</v>
      </c>
      <c r="F716">
        <v>1446.73</v>
      </c>
      <c r="G716">
        <v>1699.9</v>
      </c>
      <c r="H716">
        <v>739.61</v>
      </c>
      <c r="I716">
        <v>4</v>
      </c>
      <c r="J716">
        <v>249</v>
      </c>
      <c r="K716">
        <v>13059</v>
      </c>
      <c r="L716" t="s">
        <v>18</v>
      </c>
      <c r="M716">
        <v>23320</v>
      </c>
      <c r="N716">
        <v>158.19999999999999</v>
      </c>
    </row>
    <row r="717" spans="1:14" x14ac:dyDescent="0.2">
      <c r="A717">
        <v>1084</v>
      </c>
      <c r="B717" t="s">
        <v>41</v>
      </c>
      <c r="C717">
        <v>2007</v>
      </c>
      <c r="D717">
        <v>8</v>
      </c>
      <c r="E717">
        <v>254</v>
      </c>
      <c r="F717">
        <v>981.2</v>
      </c>
      <c r="G717">
        <v>1152.9100000000001</v>
      </c>
      <c r="H717">
        <v>504.59</v>
      </c>
      <c r="I717">
        <v>4</v>
      </c>
      <c r="J717">
        <v>249</v>
      </c>
      <c r="K717">
        <v>13059</v>
      </c>
      <c r="L717" t="s">
        <v>18</v>
      </c>
      <c r="M717">
        <v>23320</v>
      </c>
      <c r="N717">
        <v>158.19999999999999</v>
      </c>
    </row>
    <row r="718" spans="1:14" x14ac:dyDescent="0.2">
      <c r="A718">
        <v>1084</v>
      </c>
      <c r="B718" t="s">
        <v>41</v>
      </c>
      <c r="C718">
        <v>2007</v>
      </c>
      <c r="D718">
        <v>8</v>
      </c>
      <c r="E718">
        <v>125</v>
      </c>
      <c r="F718">
        <v>440.51</v>
      </c>
      <c r="G718">
        <v>517.57000000000005</v>
      </c>
      <c r="H718">
        <v>235.78</v>
      </c>
      <c r="I718">
        <v>4</v>
      </c>
      <c r="J718">
        <v>249</v>
      </c>
      <c r="K718">
        <v>13059</v>
      </c>
      <c r="L718" t="s">
        <v>18</v>
      </c>
      <c r="M718">
        <v>23320</v>
      </c>
      <c r="N718">
        <v>158.19999999999999</v>
      </c>
    </row>
    <row r="719" spans="1:14" x14ac:dyDescent="0.2">
      <c r="A719">
        <v>1108</v>
      </c>
      <c r="B719" t="s">
        <v>41</v>
      </c>
      <c r="C719">
        <v>2007</v>
      </c>
      <c r="D719">
        <v>8</v>
      </c>
      <c r="E719">
        <v>143</v>
      </c>
      <c r="F719">
        <v>588.51</v>
      </c>
      <c r="G719">
        <v>691.5</v>
      </c>
      <c r="H719">
        <v>244.8</v>
      </c>
      <c r="I719">
        <v>4</v>
      </c>
      <c r="J719">
        <v>263</v>
      </c>
      <c r="K719">
        <v>42458</v>
      </c>
      <c r="L719" t="s">
        <v>16</v>
      </c>
      <c r="M719">
        <v>697618</v>
      </c>
      <c r="N719">
        <v>161</v>
      </c>
    </row>
    <row r="720" spans="1:14" x14ac:dyDescent="0.2">
      <c r="A720">
        <v>1108</v>
      </c>
      <c r="B720" t="s">
        <v>41</v>
      </c>
      <c r="C720">
        <v>2007</v>
      </c>
      <c r="D720">
        <v>8</v>
      </c>
      <c r="E720">
        <v>77</v>
      </c>
      <c r="F720">
        <v>315.89</v>
      </c>
      <c r="G720">
        <v>371.21</v>
      </c>
      <c r="H720">
        <v>161.46</v>
      </c>
      <c r="I720">
        <v>4</v>
      </c>
      <c r="J720">
        <v>263</v>
      </c>
      <c r="K720">
        <v>42458</v>
      </c>
      <c r="L720" t="s">
        <v>16</v>
      </c>
      <c r="M720">
        <v>697618</v>
      </c>
      <c r="N720">
        <v>161</v>
      </c>
    </row>
    <row r="721" spans="1:14" x14ac:dyDescent="0.2">
      <c r="A721">
        <v>1108</v>
      </c>
      <c r="B721" t="s">
        <v>41</v>
      </c>
      <c r="C721">
        <v>2007</v>
      </c>
      <c r="D721">
        <v>8</v>
      </c>
      <c r="E721">
        <v>58</v>
      </c>
      <c r="F721">
        <v>225.8</v>
      </c>
      <c r="G721">
        <v>265.33</v>
      </c>
      <c r="H721">
        <v>73.069999999999993</v>
      </c>
      <c r="I721">
        <v>4</v>
      </c>
      <c r="J721">
        <v>263</v>
      </c>
      <c r="K721">
        <v>42458</v>
      </c>
      <c r="L721" t="s">
        <v>16</v>
      </c>
      <c r="M721">
        <v>697618</v>
      </c>
      <c r="N721">
        <v>161</v>
      </c>
    </row>
    <row r="722" spans="1:14" x14ac:dyDescent="0.2">
      <c r="A722">
        <v>1108</v>
      </c>
      <c r="B722" t="s">
        <v>41</v>
      </c>
      <c r="C722">
        <v>2007</v>
      </c>
      <c r="D722">
        <v>8</v>
      </c>
      <c r="E722">
        <v>41</v>
      </c>
      <c r="F722">
        <v>166.36</v>
      </c>
      <c r="G722">
        <v>195.48</v>
      </c>
      <c r="H722">
        <v>58.08</v>
      </c>
      <c r="I722">
        <v>4</v>
      </c>
      <c r="J722">
        <v>263</v>
      </c>
      <c r="K722">
        <v>42458</v>
      </c>
      <c r="L722" t="s">
        <v>16</v>
      </c>
      <c r="M722">
        <v>697618</v>
      </c>
      <c r="N722">
        <v>161</v>
      </c>
    </row>
    <row r="723" spans="1:14" x14ac:dyDescent="0.2">
      <c r="A723">
        <v>1108</v>
      </c>
      <c r="B723" t="s">
        <v>41</v>
      </c>
      <c r="C723">
        <v>2007</v>
      </c>
      <c r="D723">
        <v>8</v>
      </c>
      <c r="E723">
        <v>160</v>
      </c>
      <c r="F723">
        <v>583.79999999999995</v>
      </c>
      <c r="G723">
        <v>685.99</v>
      </c>
      <c r="H723">
        <v>242.26</v>
      </c>
      <c r="I723">
        <v>4</v>
      </c>
      <c r="J723">
        <v>263</v>
      </c>
      <c r="K723">
        <v>42458</v>
      </c>
      <c r="L723" t="s">
        <v>16</v>
      </c>
      <c r="M723">
        <v>697618</v>
      </c>
      <c r="N723">
        <v>161</v>
      </c>
    </row>
    <row r="724" spans="1:14" x14ac:dyDescent="0.2">
      <c r="A724">
        <v>1108</v>
      </c>
      <c r="B724" t="s">
        <v>41</v>
      </c>
      <c r="C724">
        <v>2007</v>
      </c>
      <c r="D724">
        <v>8</v>
      </c>
      <c r="E724">
        <v>220</v>
      </c>
      <c r="F724">
        <v>849.72</v>
      </c>
      <c r="G724">
        <v>998.47</v>
      </c>
      <c r="H724">
        <v>333.83</v>
      </c>
      <c r="I724">
        <v>4</v>
      </c>
      <c r="J724">
        <v>263</v>
      </c>
      <c r="K724">
        <v>42458</v>
      </c>
      <c r="L724" t="s">
        <v>16</v>
      </c>
      <c r="M724">
        <v>697618</v>
      </c>
      <c r="N724">
        <v>161</v>
      </c>
    </row>
    <row r="725" spans="1:14" x14ac:dyDescent="0.2">
      <c r="A725">
        <v>1108</v>
      </c>
      <c r="B725" t="s">
        <v>41</v>
      </c>
      <c r="C725">
        <v>2007</v>
      </c>
      <c r="D725">
        <v>8</v>
      </c>
      <c r="E725">
        <v>270</v>
      </c>
      <c r="F725">
        <v>1075.56</v>
      </c>
      <c r="G725">
        <v>1263.8900000000001</v>
      </c>
      <c r="H725">
        <v>416.89</v>
      </c>
      <c r="I725">
        <v>4</v>
      </c>
      <c r="J725">
        <v>263</v>
      </c>
      <c r="K725">
        <v>42458</v>
      </c>
      <c r="L725" t="s">
        <v>16</v>
      </c>
      <c r="M725">
        <v>697618</v>
      </c>
      <c r="N725">
        <v>161</v>
      </c>
    </row>
    <row r="726" spans="1:14" x14ac:dyDescent="0.2">
      <c r="A726">
        <v>1108</v>
      </c>
      <c r="B726" t="s">
        <v>41</v>
      </c>
      <c r="C726">
        <v>2007</v>
      </c>
      <c r="D726">
        <v>8</v>
      </c>
      <c r="E726">
        <v>130</v>
      </c>
      <c r="F726">
        <v>556.55999999999995</v>
      </c>
      <c r="G726">
        <v>653.95000000000005</v>
      </c>
      <c r="H726">
        <v>278.45</v>
      </c>
      <c r="I726">
        <v>4</v>
      </c>
      <c r="J726">
        <v>263</v>
      </c>
      <c r="K726">
        <v>42458</v>
      </c>
      <c r="L726" t="s">
        <v>16</v>
      </c>
      <c r="M726">
        <v>697618</v>
      </c>
      <c r="N726">
        <v>161</v>
      </c>
    </row>
    <row r="727" spans="1:14" x14ac:dyDescent="0.2">
      <c r="A727">
        <v>1108</v>
      </c>
      <c r="B727" t="s">
        <v>41</v>
      </c>
      <c r="C727">
        <v>2007</v>
      </c>
      <c r="D727">
        <v>8</v>
      </c>
      <c r="E727">
        <v>159</v>
      </c>
      <c r="F727">
        <v>621.89</v>
      </c>
      <c r="G727">
        <v>730.7</v>
      </c>
      <c r="H727">
        <v>276.77999999999997</v>
      </c>
      <c r="I727">
        <v>4</v>
      </c>
      <c r="J727">
        <v>263</v>
      </c>
      <c r="K727">
        <v>42458</v>
      </c>
      <c r="L727" t="s">
        <v>16</v>
      </c>
      <c r="M727">
        <v>697618</v>
      </c>
      <c r="N727">
        <v>161</v>
      </c>
    </row>
    <row r="728" spans="1:14" x14ac:dyDescent="0.2">
      <c r="A728">
        <v>1108</v>
      </c>
      <c r="B728" t="s">
        <v>41</v>
      </c>
      <c r="C728">
        <v>2007</v>
      </c>
      <c r="D728">
        <v>8</v>
      </c>
      <c r="E728">
        <v>252</v>
      </c>
      <c r="F728">
        <v>1013.03</v>
      </c>
      <c r="G728">
        <v>1190.31</v>
      </c>
      <c r="H728">
        <v>377.57</v>
      </c>
      <c r="I728">
        <v>4</v>
      </c>
      <c r="J728">
        <v>263</v>
      </c>
      <c r="K728">
        <v>42458</v>
      </c>
      <c r="L728" t="s">
        <v>16</v>
      </c>
      <c r="M728">
        <v>697618</v>
      </c>
      <c r="N728">
        <v>161</v>
      </c>
    </row>
    <row r="729" spans="1:14" x14ac:dyDescent="0.2">
      <c r="A729">
        <v>1108</v>
      </c>
      <c r="B729" t="s">
        <v>41</v>
      </c>
      <c r="C729">
        <v>2007</v>
      </c>
      <c r="D729">
        <v>8</v>
      </c>
      <c r="E729">
        <v>686</v>
      </c>
      <c r="F729">
        <v>2632</v>
      </c>
      <c r="G729">
        <v>3092.67</v>
      </c>
      <c r="H729">
        <v>1089.69</v>
      </c>
      <c r="I729">
        <v>4</v>
      </c>
      <c r="J729">
        <v>263</v>
      </c>
      <c r="K729">
        <v>42458</v>
      </c>
      <c r="L729" t="s">
        <v>16</v>
      </c>
      <c r="M729">
        <v>697618</v>
      </c>
      <c r="N729">
        <v>161</v>
      </c>
    </row>
    <row r="730" spans="1:14" x14ac:dyDescent="0.2">
      <c r="A730">
        <v>1108</v>
      </c>
      <c r="B730" t="s">
        <v>41</v>
      </c>
      <c r="C730">
        <v>2007</v>
      </c>
      <c r="D730">
        <v>8</v>
      </c>
      <c r="E730">
        <v>356</v>
      </c>
      <c r="F730">
        <v>1360.9</v>
      </c>
      <c r="G730">
        <v>1599.11</v>
      </c>
      <c r="H730">
        <v>540.97</v>
      </c>
      <c r="I730">
        <v>4</v>
      </c>
      <c r="J730">
        <v>263</v>
      </c>
      <c r="K730">
        <v>42458</v>
      </c>
      <c r="L730" t="s">
        <v>16</v>
      </c>
      <c r="M730">
        <v>697618</v>
      </c>
      <c r="N730">
        <v>161</v>
      </c>
    </row>
    <row r="731" spans="1:14" x14ac:dyDescent="0.2">
      <c r="A731">
        <v>1115</v>
      </c>
      <c r="B731" t="s">
        <v>41</v>
      </c>
      <c r="C731">
        <v>2007</v>
      </c>
      <c r="D731">
        <v>8</v>
      </c>
      <c r="E731">
        <v>427</v>
      </c>
      <c r="F731">
        <v>1829.7</v>
      </c>
      <c r="G731">
        <v>2150.0500000000002</v>
      </c>
      <c r="H731">
        <v>884.7</v>
      </c>
      <c r="I731">
        <v>17</v>
      </c>
      <c r="J731">
        <v>1099</v>
      </c>
      <c r="K731">
        <v>65021</v>
      </c>
      <c r="L731" t="s">
        <v>18</v>
      </c>
      <c r="M731">
        <v>229560</v>
      </c>
      <c r="N731">
        <v>544.20000000000005</v>
      </c>
    </row>
    <row r="732" spans="1:14" x14ac:dyDescent="0.2">
      <c r="A732">
        <v>1115</v>
      </c>
      <c r="B732" t="s">
        <v>41</v>
      </c>
      <c r="C732">
        <v>2007</v>
      </c>
      <c r="D732">
        <v>8</v>
      </c>
      <c r="E732">
        <v>463</v>
      </c>
      <c r="F732">
        <v>1986.36</v>
      </c>
      <c r="G732">
        <v>2334.09</v>
      </c>
      <c r="H732">
        <v>986.31</v>
      </c>
      <c r="I732">
        <v>17</v>
      </c>
      <c r="J732">
        <v>1099</v>
      </c>
      <c r="K732">
        <v>65021</v>
      </c>
      <c r="L732" t="s">
        <v>18</v>
      </c>
      <c r="M732">
        <v>229560</v>
      </c>
      <c r="N732">
        <v>544.20000000000005</v>
      </c>
    </row>
    <row r="733" spans="1:14" x14ac:dyDescent="0.2">
      <c r="A733">
        <v>1115</v>
      </c>
      <c r="B733" t="s">
        <v>41</v>
      </c>
      <c r="C733">
        <v>2007</v>
      </c>
      <c r="D733">
        <v>8</v>
      </c>
      <c r="E733">
        <v>439</v>
      </c>
      <c r="F733">
        <v>1893.56</v>
      </c>
      <c r="G733">
        <v>2225.04</v>
      </c>
      <c r="H733">
        <v>940.32</v>
      </c>
      <c r="I733">
        <v>17</v>
      </c>
      <c r="J733">
        <v>1099</v>
      </c>
      <c r="K733">
        <v>65021</v>
      </c>
      <c r="L733" t="s">
        <v>18</v>
      </c>
      <c r="M733">
        <v>229560</v>
      </c>
      <c r="N733">
        <v>544.20000000000005</v>
      </c>
    </row>
    <row r="734" spans="1:14" x14ac:dyDescent="0.2">
      <c r="A734">
        <v>1115</v>
      </c>
      <c r="B734" t="s">
        <v>41</v>
      </c>
      <c r="C734">
        <v>2007</v>
      </c>
      <c r="D734">
        <v>8</v>
      </c>
      <c r="E734">
        <v>645</v>
      </c>
      <c r="F734">
        <v>2742.25</v>
      </c>
      <c r="G734">
        <v>3222.19</v>
      </c>
      <c r="H734">
        <v>1323.79</v>
      </c>
      <c r="I734">
        <v>17</v>
      </c>
      <c r="J734">
        <v>1099</v>
      </c>
      <c r="K734">
        <v>65021</v>
      </c>
      <c r="L734" t="s">
        <v>18</v>
      </c>
      <c r="M734">
        <v>229560</v>
      </c>
      <c r="N734">
        <v>544.20000000000005</v>
      </c>
    </row>
    <row r="735" spans="1:14" x14ac:dyDescent="0.2">
      <c r="A735">
        <v>1115</v>
      </c>
      <c r="B735" t="s">
        <v>41</v>
      </c>
      <c r="C735">
        <v>2007</v>
      </c>
      <c r="D735">
        <v>8</v>
      </c>
      <c r="E735">
        <v>940</v>
      </c>
      <c r="F735">
        <v>3463.63</v>
      </c>
      <c r="G735">
        <v>4069.86</v>
      </c>
      <c r="H735">
        <v>1316.88</v>
      </c>
      <c r="I735">
        <v>17</v>
      </c>
      <c r="J735">
        <v>1099</v>
      </c>
      <c r="K735">
        <v>65021</v>
      </c>
      <c r="L735" t="s">
        <v>18</v>
      </c>
      <c r="M735">
        <v>229560</v>
      </c>
      <c r="N735">
        <v>544.20000000000005</v>
      </c>
    </row>
    <row r="736" spans="1:14" x14ac:dyDescent="0.2">
      <c r="A736">
        <v>1123</v>
      </c>
      <c r="B736" t="s">
        <v>41</v>
      </c>
      <c r="C736">
        <v>2007</v>
      </c>
      <c r="D736">
        <v>8</v>
      </c>
      <c r="E736">
        <v>115</v>
      </c>
      <c r="F736">
        <v>370.57</v>
      </c>
      <c r="G736">
        <v>435.43</v>
      </c>
      <c r="H736">
        <v>137.80000000000001</v>
      </c>
      <c r="I736">
        <v>12</v>
      </c>
      <c r="J736">
        <v>600</v>
      </c>
      <c r="K736">
        <v>26867</v>
      </c>
      <c r="L736" t="s">
        <v>18</v>
      </c>
      <c r="M736">
        <v>53182</v>
      </c>
      <c r="N736">
        <v>332</v>
      </c>
    </row>
    <row r="737" spans="1:14" x14ac:dyDescent="0.2">
      <c r="A737">
        <v>1123</v>
      </c>
      <c r="B737" t="s">
        <v>41</v>
      </c>
      <c r="C737">
        <v>2007</v>
      </c>
      <c r="D737">
        <v>8</v>
      </c>
      <c r="E737">
        <v>69</v>
      </c>
      <c r="F737">
        <v>295.41000000000003</v>
      </c>
      <c r="G737">
        <v>347.14</v>
      </c>
      <c r="H737">
        <v>143.44</v>
      </c>
      <c r="I737">
        <v>12</v>
      </c>
      <c r="J737">
        <v>600</v>
      </c>
      <c r="K737">
        <v>26867</v>
      </c>
      <c r="L737" t="s">
        <v>18</v>
      </c>
      <c r="M737">
        <v>53182</v>
      </c>
      <c r="N737">
        <v>332</v>
      </c>
    </row>
    <row r="738" spans="1:14" x14ac:dyDescent="0.2">
      <c r="A738">
        <v>1123</v>
      </c>
      <c r="B738" t="s">
        <v>41</v>
      </c>
      <c r="C738">
        <v>2007</v>
      </c>
      <c r="D738">
        <v>8</v>
      </c>
      <c r="E738">
        <v>76</v>
      </c>
      <c r="F738">
        <v>315.97000000000003</v>
      </c>
      <c r="G738">
        <v>371.26</v>
      </c>
      <c r="H738">
        <v>177.36</v>
      </c>
      <c r="I738">
        <v>12</v>
      </c>
      <c r="J738">
        <v>600</v>
      </c>
      <c r="K738">
        <v>26867</v>
      </c>
      <c r="L738" t="s">
        <v>18</v>
      </c>
      <c r="M738">
        <v>53182</v>
      </c>
      <c r="N738">
        <v>332</v>
      </c>
    </row>
    <row r="739" spans="1:14" x14ac:dyDescent="0.2">
      <c r="A739">
        <v>1123</v>
      </c>
      <c r="B739" t="s">
        <v>41</v>
      </c>
      <c r="C739">
        <v>2007</v>
      </c>
      <c r="D739">
        <v>8</v>
      </c>
      <c r="E739">
        <v>173</v>
      </c>
      <c r="F739">
        <v>776.77</v>
      </c>
      <c r="G739">
        <v>912.72</v>
      </c>
      <c r="H739">
        <v>426.8</v>
      </c>
      <c r="I739">
        <v>12</v>
      </c>
      <c r="J739">
        <v>600</v>
      </c>
      <c r="K739">
        <v>26867</v>
      </c>
      <c r="L739" t="s">
        <v>18</v>
      </c>
      <c r="M739">
        <v>53182</v>
      </c>
      <c r="N739">
        <v>332</v>
      </c>
    </row>
    <row r="740" spans="1:14" x14ac:dyDescent="0.2">
      <c r="A740">
        <v>1123</v>
      </c>
      <c r="B740" t="s">
        <v>41</v>
      </c>
      <c r="C740">
        <v>2007</v>
      </c>
      <c r="D740">
        <v>8</v>
      </c>
      <c r="E740">
        <v>252</v>
      </c>
      <c r="F740">
        <v>1109.28</v>
      </c>
      <c r="G740">
        <v>1303.57</v>
      </c>
      <c r="H740">
        <v>541.02</v>
      </c>
      <c r="I740">
        <v>12</v>
      </c>
      <c r="J740">
        <v>600</v>
      </c>
      <c r="K740">
        <v>26867</v>
      </c>
      <c r="L740" t="s">
        <v>18</v>
      </c>
      <c r="M740">
        <v>53182</v>
      </c>
      <c r="N740">
        <v>332</v>
      </c>
    </row>
    <row r="741" spans="1:14" x14ac:dyDescent="0.2">
      <c r="A741">
        <v>1123</v>
      </c>
      <c r="B741" t="s">
        <v>41</v>
      </c>
      <c r="C741">
        <v>2007</v>
      </c>
      <c r="D741">
        <v>8</v>
      </c>
      <c r="E741">
        <v>336</v>
      </c>
      <c r="F741">
        <v>1393.48</v>
      </c>
      <c r="G741">
        <v>1637.48</v>
      </c>
      <c r="H741">
        <v>772.85</v>
      </c>
      <c r="I741">
        <v>12</v>
      </c>
      <c r="J741">
        <v>600</v>
      </c>
      <c r="K741">
        <v>26867</v>
      </c>
      <c r="L741" t="s">
        <v>18</v>
      </c>
      <c r="M741">
        <v>53182</v>
      </c>
      <c r="N741">
        <v>332</v>
      </c>
    </row>
    <row r="742" spans="1:14" x14ac:dyDescent="0.2">
      <c r="A742">
        <v>1123</v>
      </c>
      <c r="B742" t="s">
        <v>41</v>
      </c>
      <c r="C742">
        <v>2007</v>
      </c>
      <c r="D742">
        <v>8</v>
      </c>
      <c r="E742">
        <v>186</v>
      </c>
      <c r="F742">
        <v>767.27</v>
      </c>
      <c r="G742">
        <v>901.51</v>
      </c>
      <c r="H742">
        <v>491.58</v>
      </c>
      <c r="I742">
        <v>12</v>
      </c>
      <c r="J742">
        <v>600</v>
      </c>
      <c r="K742">
        <v>26867</v>
      </c>
      <c r="L742" t="s">
        <v>18</v>
      </c>
      <c r="M742">
        <v>53182</v>
      </c>
      <c r="N742">
        <v>332</v>
      </c>
    </row>
    <row r="743" spans="1:14" x14ac:dyDescent="0.2">
      <c r="A743">
        <v>1123</v>
      </c>
      <c r="B743" t="s">
        <v>41</v>
      </c>
      <c r="C743">
        <v>2007</v>
      </c>
      <c r="D743">
        <v>8</v>
      </c>
      <c r="E743">
        <v>353</v>
      </c>
      <c r="F743">
        <v>1429.68</v>
      </c>
      <c r="G743">
        <v>1679.96</v>
      </c>
      <c r="H743">
        <v>867.97</v>
      </c>
      <c r="I743">
        <v>12</v>
      </c>
      <c r="J743">
        <v>600</v>
      </c>
      <c r="K743">
        <v>26867</v>
      </c>
      <c r="L743" t="s">
        <v>18</v>
      </c>
      <c r="M743">
        <v>53182</v>
      </c>
      <c r="N743">
        <v>332</v>
      </c>
    </row>
    <row r="744" spans="1:14" x14ac:dyDescent="0.2">
      <c r="A744">
        <v>1123</v>
      </c>
      <c r="B744" t="s">
        <v>41</v>
      </c>
      <c r="C744">
        <v>2007</v>
      </c>
      <c r="D744">
        <v>8</v>
      </c>
      <c r="E744">
        <v>352</v>
      </c>
      <c r="F744">
        <v>1311.21</v>
      </c>
      <c r="G744">
        <v>1540.83</v>
      </c>
      <c r="H744">
        <v>619.24</v>
      </c>
      <c r="I744">
        <v>12</v>
      </c>
      <c r="J744">
        <v>600</v>
      </c>
      <c r="K744">
        <v>26867</v>
      </c>
      <c r="L744" t="s">
        <v>18</v>
      </c>
      <c r="M744">
        <v>53182</v>
      </c>
      <c r="N744">
        <v>332</v>
      </c>
    </row>
    <row r="745" spans="1:14" x14ac:dyDescent="0.2">
      <c r="A745">
        <v>1123</v>
      </c>
      <c r="B745" t="s">
        <v>41</v>
      </c>
      <c r="C745">
        <v>2007</v>
      </c>
      <c r="D745">
        <v>8</v>
      </c>
      <c r="E745">
        <v>654</v>
      </c>
      <c r="F745">
        <v>2490.4499999999998</v>
      </c>
      <c r="G745">
        <v>2926.42</v>
      </c>
      <c r="H745">
        <v>1120.3599999999999</v>
      </c>
      <c r="I745">
        <v>12</v>
      </c>
      <c r="J745">
        <v>600</v>
      </c>
      <c r="K745">
        <v>26867</v>
      </c>
      <c r="L745" t="s">
        <v>18</v>
      </c>
      <c r="M745">
        <v>53182</v>
      </c>
      <c r="N745">
        <v>332</v>
      </c>
    </row>
    <row r="746" spans="1:14" x14ac:dyDescent="0.2">
      <c r="A746">
        <v>1123</v>
      </c>
      <c r="B746" t="s">
        <v>41</v>
      </c>
      <c r="C746">
        <v>2007</v>
      </c>
      <c r="D746">
        <v>8</v>
      </c>
      <c r="E746">
        <v>444</v>
      </c>
      <c r="F746">
        <v>1701.83</v>
      </c>
      <c r="G746">
        <v>1999.75</v>
      </c>
      <c r="H746">
        <v>726.37</v>
      </c>
      <c r="I746">
        <v>12</v>
      </c>
      <c r="J746">
        <v>600</v>
      </c>
      <c r="K746">
        <v>26867</v>
      </c>
      <c r="L746" t="s">
        <v>18</v>
      </c>
      <c r="M746">
        <v>53182</v>
      </c>
      <c r="N746">
        <v>332</v>
      </c>
    </row>
    <row r="747" spans="1:14" x14ac:dyDescent="0.2">
      <c r="A747">
        <v>1123</v>
      </c>
      <c r="B747" t="s">
        <v>41</v>
      </c>
      <c r="C747">
        <v>2007</v>
      </c>
      <c r="D747">
        <v>8</v>
      </c>
      <c r="E747">
        <v>293</v>
      </c>
      <c r="F747">
        <v>1157.6400000000001</v>
      </c>
      <c r="G747">
        <v>1360.22</v>
      </c>
      <c r="H747">
        <v>574.76</v>
      </c>
      <c r="I747">
        <v>12</v>
      </c>
      <c r="J747">
        <v>600</v>
      </c>
      <c r="K747">
        <v>26867</v>
      </c>
      <c r="L747" t="s">
        <v>18</v>
      </c>
      <c r="M747">
        <v>53182</v>
      </c>
      <c r="N747">
        <v>332</v>
      </c>
    </row>
    <row r="748" spans="1:14" x14ac:dyDescent="0.2">
      <c r="A748">
        <v>1143</v>
      </c>
      <c r="B748" t="s">
        <v>41</v>
      </c>
      <c r="C748">
        <v>2007</v>
      </c>
      <c r="D748">
        <v>8</v>
      </c>
      <c r="E748">
        <v>323</v>
      </c>
      <c r="F748">
        <v>1287.8499999999999</v>
      </c>
      <c r="G748">
        <v>1513.32</v>
      </c>
      <c r="H748">
        <v>806.61</v>
      </c>
      <c r="I748">
        <v>18</v>
      </c>
      <c r="J748">
        <v>1255</v>
      </c>
      <c r="K748">
        <v>70473</v>
      </c>
      <c r="L748" t="s">
        <v>18</v>
      </c>
      <c r="M748">
        <v>155139</v>
      </c>
      <c r="N748">
        <v>639.20000000000005</v>
      </c>
    </row>
    <row r="749" spans="1:14" x14ac:dyDescent="0.2">
      <c r="A749">
        <v>1143</v>
      </c>
      <c r="B749" t="s">
        <v>41</v>
      </c>
      <c r="C749">
        <v>2007</v>
      </c>
      <c r="D749">
        <v>8</v>
      </c>
      <c r="E749">
        <v>265</v>
      </c>
      <c r="F749">
        <v>1040.6099999999999</v>
      </c>
      <c r="G749">
        <v>1222.76</v>
      </c>
      <c r="H749">
        <v>545.03</v>
      </c>
      <c r="I749">
        <v>18</v>
      </c>
      <c r="J749">
        <v>1255</v>
      </c>
      <c r="K749">
        <v>70473</v>
      </c>
      <c r="L749" t="s">
        <v>18</v>
      </c>
      <c r="M749">
        <v>155139</v>
      </c>
      <c r="N749">
        <v>639.20000000000005</v>
      </c>
    </row>
    <row r="750" spans="1:14" x14ac:dyDescent="0.2">
      <c r="A750">
        <v>1143</v>
      </c>
      <c r="B750" t="s">
        <v>41</v>
      </c>
      <c r="C750">
        <v>2007</v>
      </c>
      <c r="D750">
        <v>8</v>
      </c>
      <c r="E750">
        <v>327</v>
      </c>
      <c r="F750">
        <v>1306.51</v>
      </c>
      <c r="G750">
        <v>1535.21</v>
      </c>
      <c r="H750">
        <v>565.22</v>
      </c>
      <c r="I750">
        <v>18</v>
      </c>
      <c r="J750">
        <v>1255</v>
      </c>
      <c r="K750">
        <v>70473</v>
      </c>
      <c r="L750" t="s">
        <v>18</v>
      </c>
      <c r="M750">
        <v>155139</v>
      </c>
      <c r="N750">
        <v>639.20000000000005</v>
      </c>
    </row>
    <row r="751" spans="1:14" x14ac:dyDescent="0.2">
      <c r="A751">
        <v>1143</v>
      </c>
      <c r="B751" t="s">
        <v>41</v>
      </c>
      <c r="C751">
        <v>2007</v>
      </c>
      <c r="D751">
        <v>8</v>
      </c>
      <c r="E751">
        <v>445</v>
      </c>
      <c r="F751">
        <v>1706.12</v>
      </c>
      <c r="G751">
        <v>2004.65</v>
      </c>
      <c r="H751">
        <v>732.38</v>
      </c>
      <c r="I751">
        <v>18</v>
      </c>
      <c r="J751">
        <v>1255</v>
      </c>
      <c r="K751">
        <v>70473</v>
      </c>
      <c r="L751" t="s">
        <v>18</v>
      </c>
      <c r="M751">
        <v>155139</v>
      </c>
      <c r="N751">
        <v>639.20000000000005</v>
      </c>
    </row>
    <row r="752" spans="1:14" x14ac:dyDescent="0.2">
      <c r="A752">
        <v>1143</v>
      </c>
      <c r="B752" t="s">
        <v>41</v>
      </c>
      <c r="C752">
        <v>2007</v>
      </c>
      <c r="D752">
        <v>8</v>
      </c>
      <c r="E752">
        <v>685</v>
      </c>
      <c r="F752">
        <v>2652.23</v>
      </c>
      <c r="G752">
        <v>3116.4</v>
      </c>
      <c r="H752">
        <v>1054.33</v>
      </c>
      <c r="I752">
        <v>18</v>
      </c>
      <c r="J752">
        <v>1255</v>
      </c>
      <c r="K752">
        <v>70473</v>
      </c>
      <c r="L752" t="s">
        <v>18</v>
      </c>
      <c r="M752">
        <v>155139</v>
      </c>
      <c r="N752">
        <v>639.20000000000005</v>
      </c>
    </row>
    <row r="753" spans="1:14" x14ac:dyDescent="0.2">
      <c r="A753">
        <v>1143</v>
      </c>
      <c r="B753" t="s">
        <v>41</v>
      </c>
      <c r="C753">
        <v>2007</v>
      </c>
      <c r="D753">
        <v>8</v>
      </c>
      <c r="E753">
        <v>749</v>
      </c>
      <c r="F753">
        <v>2860.73</v>
      </c>
      <c r="G753">
        <v>3361.68</v>
      </c>
      <c r="H753">
        <v>1291.4000000000001</v>
      </c>
      <c r="I753">
        <v>18</v>
      </c>
      <c r="J753">
        <v>1255</v>
      </c>
      <c r="K753">
        <v>70473</v>
      </c>
      <c r="L753" t="s">
        <v>18</v>
      </c>
      <c r="M753">
        <v>155139</v>
      </c>
      <c r="N753">
        <v>639.20000000000005</v>
      </c>
    </row>
    <row r="754" spans="1:14" x14ac:dyDescent="0.2">
      <c r="A754">
        <v>1143</v>
      </c>
      <c r="B754" t="s">
        <v>41</v>
      </c>
      <c r="C754">
        <v>2007</v>
      </c>
      <c r="D754">
        <v>8</v>
      </c>
      <c r="E754">
        <v>616</v>
      </c>
      <c r="F754">
        <v>2396.59</v>
      </c>
      <c r="G754">
        <v>2816.11</v>
      </c>
      <c r="H754">
        <v>1170.0999999999999</v>
      </c>
      <c r="I754">
        <v>18</v>
      </c>
      <c r="J754">
        <v>1255</v>
      </c>
      <c r="K754">
        <v>70473</v>
      </c>
      <c r="L754" t="s">
        <v>18</v>
      </c>
      <c r="M754">
        <v>155139</v>
      </c>
      <c r="N754">
        <v>639.20000000000005</v>
      </c>
    </row>
    <row r="755" spans="1:14" x14ac:dyDescent="0.2">
      <c r="A755">
        <v>1143</v>
      </c>
      <c r="B755" t="s">
        <v>41</v>
      </c>
      <c r="C755">
        <v>2007</v>
      </c>
      <c r="D755">
        <v>8</v>
      </c>
      <c r="E755">
        <v>825</v>
      </c>
      <c r="F755">
        <v>3290.4</v>
      </c>
      <c r="G755">
        <v>3866.46</v>
      </c>
      <c r="H755">
        <v>1267.9100000000001</v>
      </c>
      <c r="I755">
        <v>18</v>
      </c>
      <c r="J755">
        <v>1255</v>
      </c>
      <c r="K755">
        <v>70473</v>
      </c>
      <c r="L755" t="s">
        <v>18</v>
      </c>
      <c r="M755">
        <v>155139</v>
      </c>
      <c r="N755">
        <v>639.20000000000005</v>
      </c>
    </row>
    <row r="756" spans="1:14" x14ac:dyDescent="0.2">
      <c r="A756">
        <v>1143</v>
      </c>
      <c r="B756" t="s">
        <v>41</v>
      </c>
      <c r="C756">
        <v>2007</v>
      </c>
      <c r="D756">
        <v>8</v>
      </c>
      <c r="E756">
        <v>859</v>
      </c>
      <c r="F756">
        <v>3240.04</v>
      </c>
      <c r="G756">
        <v>3807.19</v>
      </c>
      <c r="H756">
        <v>1183.25</v>
      </c>
      <c r="I756">
        <v>18</v>
      </c>
      <c r="J756">
        <v>1255</v>
      </c>
      <c r="K756">
        <v>70473</v>
      </c>
      <c r="L756" t="s">
        <v>18</v>
      </c>
      <c r="M756">
        <v>155139</v>
      </c>
      <c r="N756">
        <v>639.20000000000005</v>
      </c>
    </row>
    <row r="757" spans="1:14" x14ac:dyDescent="0.2">
      <c r="A757">
        <v>1143</v>
      </c>
      <c r="B757" t="s">
        <v>41</v>
      </c>
      <c r="C757">
        <v>2007</v>
      </c>
      <c r="D757">
        <v>8</v>
      </c>
      <c r="E757">
        <v>689</v>
      </c>
      <c r="F757">
        <v>2508.0500000000002</v>
      </c>
      <c r="G757">
        <v>2947.04</v>
      </c>
      <c r="H757">
        <v>879.7</v>
      </c>
      <c r="I757">
        <v>18</v>
      </c>
      <c r="J757">
        <v>1255</v>
      </c>
      <c r="K757">
        <v>70473</v>
      </c>
      <c r="L757" t="s">
        <v>18</v>
      </c>
      <c r="M757">
        <v>155139</v>
      </c>
      <c r="N757">
        <v>639.20000000000005</v>
      </c>
    </row>
    <row r="758" spans="1:14" x14ac:dyDescent="0.2">
      <c r="A758">
        <v>1152</v>
      </c>
      <c r="B758" t="s">
        <v>41</v>
      </c>
      <c r="C758">
        <v>2007</v>
      </c>
      <c r="D758">
        <v>8</v>
      </c>
      <c r="E758">
        <v>267</v>
      </c>
      <c r="F758">
        <v>1197.74</v>
      </c>
      <c r="G758">
        <v>1407.4</v>
      </c>
      <c r="H758">
        <v>632.89</v>
      </c>
      <c r="I758">
        <v>17</v>
      </c>
      <c r="J758">
        <v>1195</v>
      </c>
      <c r="K758">
        <v>51796</v>
      </c>
      <c r="L758" t="s">
        <v>18</v>
      </c>
      <c r="M758">
        <v>118312</v>
      </c>
      <c r="N758">
        <v>597.20000000000005</v>
      </c>
    </row>
    <row r="759" spans="1:14" x14ac:dyDescent="0.2">
      <c r="A759">
        <v>1152</v>
      </c>
      <c r="B759" t="s">
        <v>41</v>
      </c>
      <c r="C759">
        <v>2007</v>
      </c>
      <c r="D759">
        <v>8</v>
      </c>
      <c r="E759">
        <v>272</v>
      </c>
      <c r="F759">
        <v>1066.8699999999999</v>
      </c>
      <c r="G759">
        <v>1253.6400000000001</v>
      </c>
      <c r="H759">
        <v>512.52</v>
      </c>
      <c r="I759">
        <v>17</v>
      </c>
      <c r="J759">
        <v>1195</v>
      </c>
      <c r="K759">
        <v>51796</v>
      </c>
      <c r="L759" t="s">
        <v>18</v>
      </c>
      <c r="M759">
        <v>118312</v>
      </c>
      <c r="N759">
        <v>597.20000000000005</v>
      </c>
    </row>
    <row r="760" spans="1:14" x14ac:dyDescent="0.2">
      <c r="A760">
        <v>1152</v>
      </c>
      <c r="B760" t="s">
        <v>41</v>
      </c>
      <c r="C760">
        <v>2007</v>
      </c>
      <c r="D760">
        <v>8</v>
      </c>
      <c r="E760">
        <v>270</v>
      </c>
      <c r="F760">
        <v>1125.28</v>
      </c>
      <c r="G760">
        <v>1322.26</v>
      </c>
      <c r="H760">
        <v>503.45</v>
      </c>
      <c r="I760">
        <v>17</v>
      </c>
      <c r="J760">
        <v>1195</v>
      </c>
      <c r="K760">
        <v>51796</v>
      </c>
      <c r="L760" t="s">
        <v>18</v>
      </c>
      <c r="M760">
        <v>118312</v>
      </c>
      <c r="N760">
        <v>597.20000000000005</v>
      </c>
    </row>
    <row r="761" spans="1:14" x14ac:dyDescent="0.2">
      <c r="A761">
        <v>1152</v>
      </c>
      <c r="B761" t="s">
        <v>41</v>
      </c>
      <c r="C761">
        <v>2007</v>
      </c>
      <c r="D761">
        <v>8</v>
      </c>
      <c r="E761">
        <v>437</v>
      </c>
      <c r="F761">
        <v>1793.17</v>
      </c>
      <c r="G761">
        <v>2107.0500000000002</v>
      </c>
      <c r="H761">
        <v>905.28</v>
      </c>
      <c r="I761">
        <v>17</v>
      </c>
      <c r="J761">
        <v>1195</v>
      </c>
      <c r="K761">
        <v>51796</v>
      </c>
      <c r="L761" t="s">
        <v>18</v>
      </c>
      <c r="M761">
        <v>118312</v>
      </c>
      <c r="N761">
        <v>597.20000000000005</v>
      </c>
    </row>
    <row r="762" spans="1:14" x14ac:dyDescent="0.2">
      <c r="A762">
        <v>1152</v>
      </c>
      <c r="B762" t="s">
        <v>41</v>
      </c>
      <c r="C762">
        <v>2007</v>
      </c>
      <c r="D762">
        <v>8</v>
      </c>
      <c r="E762">
        <v>589</v>
      </c>
      <c r="F762">
        <v>2421.59</v>
      </c>
      <c r="G762">
        <v>2845.62</v>
      </c>
      <c r="H762">
        <v>1001.19</v>
      </c>
      <c r="I762">
        <v>17</v>
      </c>
      <c r="J762">
        <v>1195</v>
      </c>
      <c r="K762">
        <v>51796</v>
      </c>
      <c r="L762" t="s">
        <v>18</v>
      </c>
      <c r="M762">
        <v>118312</v>
      </c>
      <c r="N762">
        <v>597.20000000000005</v>
      </c>
    </row>
    <row r="763" spans="1:14" x14ac:dyDescent="0.2">
      <c r="A763">
        <v>1152</v>
      </c>
      <c r="B763" t="s">
        <v>41</v>
      </c>
      <c r="C763">
        <v>2007</v>
      </c>
      <c r="D763">
        <v>8</v>
      </c>
      <c r="E763">
        <v>667</v>
      </c>
      <c r="F763">
        <v>2571.1799999999998</v>
      </c>
      <c r="G763">
        <v>3021.09</v>
      </c>
      <c r="H763">
        <v>1242.6099999999999</v>
      </c>
      <c r="I763">
        <v>17</v>
      </c>
      <c r="J763">
        <v>1195</v>
      </c>
      <c r="K763">
        <v>51796</v>
      </c>
      <c r="L763" t="s">
        <v>18</v>
      </c>
      <c r="M763">
        <v>118312</v>
      </c>
      <c r="N763">
        <v>597.20000000000005</v>
      </c>
    </row>
    <row r="764" spans="1:14" x14ac:dyDescent="0.2">
      <c r="A764">
        <v>1152</v>
      </c>
      <c r="B764" t="s">
        <v>41</v>
      </c>
      <c r="C764">
        <v>2007</v>
      </c>
      <c r="D764">
        <v>8</v>
      </c>
      <c r="E764">
        <v>509</v>
      </c>
      <c r="F764">
        <v>2086.0100000000002</v>
      </c>
      <c r="G764">
        <v>2451.08</v>
      </c>
      <c r="H764">
        <v>1007.45</v>
      </c>
      <c r="I764">
        <v>17</v>
      </c>
      <c r="J764">
        <v>1195</v>
      </c>
      <c r="K764">
        <v>51796</v>
      </c>
      <c r="L764" t="s">
        <v>18</v>
      </c>
      <c r="M764">
        <v>118312</v>
      </c>
      <c r="N764">
        <v>597.20000000000005</v>
      </c>
    </row>
    <row r="765" spans="1:14" x14ac:dyDescent="0.2">
      <c r="A765">
        <v>1152</v>
      </c>
      <c r="B765" t="s">
        <v>41</v>
      </c>
      <c r="C765">
        <v>2007</v>
      </c>
      <c r="D765">
        <v>8</v>
      </c>
      <c r="E765">
        <v>483</v>
      </c>
      <c r="F765">
        <v>1836.69</v>
      </c>
      <c r="G765">
        <v>2158.38</v>
      </c>
      <c r="H765">
        <v>768.42</v>
      </c>
      <c r="I765">
        <v>17</v>
      </c>
      <c r="J765">
        <v>1195</v>
      </c>
      <c r="K765">
        <v>51796</v>
      </c>
      <c r="L765" t="s">
        <v>18</v>
      </c>
      <c r="M765">
        <v>118312</v>
      </c>
      <c r="N765">
        <v>597.20000000000005</v>
      </c>
    </row>
    <row r="766" spans="1:14" x14ac:dyDescent="0.2">
      <c r="A766">
        <v>1152</v>
      </c>
      <c r="B766" t="s">
        <v>41</v>
      </c>
      <c r="C766">
        <v>2007</v>
      </c>
      <c r="D766">
        <v>8</v>
      </c>
      <c r="E766">
        <v>802</v>
      </c>
      <c r="F766">
        <v>3002.87</v>
      </c>
      <c r="G766">
        <v>3528.46</v>
      </c>
      <c r="H766">
        <v>1034.3699999999999</v>
      </c>
      <c r="I766">
        <v>17</v>
      </c>
      <c r="J766">
        <v>1195</v>
      </c>
      <c r="K766">
        <v>51796</v>
      </c>
      <c r="L766" t="s">
        <v>18</v>
      </c>
      <c r="M766">
        <v>118312</v>
      </c>
      <c r="N766">
        <v>597.20000000000005</v>
      </c>
    </row>
    <row r="767" spans="1:14" x14ac:dyDescent="0.2">
      <c r="A767">
        <v>1152</v>
      </c>
      <c r="B767" t="s">
        <v>41</v>
      </c>
      <c r="C767">
        <v>2007</v>
      </c>
      <c r="D767">
        <v>8</v>
      </c>
      <c r="E767">
        <v>914</v>
      </c>
      <c r="F767">
        <v>3443.56</v>
      </c>
      <c r="G767">
        <v>4046.26</v>
      </c>
      <c r="H767">
        <v>1167.06</v>
      </c>
      <c r="I767">
        <v>17</v>
      </c>
      <c r="J767">
        <v>1195</v>
      </c>
      <c r="K767">
        <v>51796</v>
      </c>
      <c r="L767" t="s">
        <v>18</v>
      </c>
      <c r="M767">
        <v>118312</v>
      </c>
      <c r="N767">
        <v>597.20000000000005</v>
      </c>
    </row>
    <row r="768" spans="1:14" x14ac:dyDescent="0.2">
      <c r="A768">
        <v>1152</v>
      </c>
      <c r="B768" t="s">
        <v>41</v>
      </c>
      <c r="C768">
        <v>2007</v>
      </c>
      <c r="D768">
        <v>8</v>
      </c>
      <c r="E768">
        <v>462</v>
      </c>
      <c r="F768">
        <v>1681.72</v>
      </c>
      <c r="G768">
        <v>1976.04</v>
      </c>
      <c r="H768">
        <v>616.58000000000004</v>
      </c>
      <c r="I768">
        <v>17</v>
      </c>
      <c r="J768">
        <v>1195</v>
      </c>
      <c r="K768">
        <v>51796</v>
      </c>
      <c r="L768" t="s">
        <v>18</v>
      </c>
      <c r="M768">
        <v>118312</v>
      </c>
      <c r="N768">
        <v>597.20000000000005</v>
      </c>
    </row>
    <row r="769" spans="1:14" x14ac:dyDescent="0.2">
      <c r="A769">
        <v>1179</v>
      </c>
      <c r="B769" t="s">
        <v>41</v>
      </c>
      <c r="C769">
        <v>2007</v>
      </c>
      <c r="D769">
        <v>8</v>
      </c>
      <c r="E769">
        <v>204</v>
      </c>
      <c r="F769">
        <v>710.82</v>
      </c>
      <c r="G769">
        <v>835.23</v>
      </c>
      <c r="H769">
        <v>356.32</v>
      </c>
      <c r="I769">
        <v>12</v>
      </c>
      <c r="J769">
        <v>912</v>
      </c>
      <c r="K769">
        <v>40120</v>
      </c>
      <c r="L769" t="s">
        <v>18</v>
      </c>
      <c r="M769">
        <v>127208</v>
      </c>
      <c r="N769">
        <v>453.2</v>
      </c>
    </row>
    <row r="770" spans="1:14" x14ac:dyDescent="0.2">
      <c r="A770">
        <v>1179</v>
      </c>
      <c r="B770" t="s">
        <v>41</v>
      </c>
      <c r="C770">
        <v>2007</v>
      </c>
      <c r="D770">
        <v>8</v>
      </c>
      <c r="E770">
        <v>175</v>
      </c>
      <c r="F770">
        <v>739.76</v>
      </c>
      <c r="G770">
        <v>869.15</v>
      </c>
      <c r="H770">
        <v>374.19</v>
      </c>
      <c r="I770">
        <v>12</v>
      </c>
      <c r="J770">
        <v>912</v>
      </c>
      <c r="K770">
        <v>40120</v>
      </c>
      <c r="L770" t="s">
        <v>18</v>
      </c>
      <c r="M770">
        <v>127208</v>
      </c>
      <c r="N770">
        <v>453.2</v>
      </c>
    </row>
    <row r="771" spans="1:14" x14ac:dyDescent="0.2">
      <c r="A771">
        <v>1179</v>
      </c>
      <c r="B771" t="s">
        <v>41</v>
      </c>
      <c r="C771">
        <v>2007</v>
      </c>
      <c r="D771">
        <v>8</v>
      </c>
      <c r="E771">
        <v>206</v>
      </c>
      <c r="F771">
        <v>736.08</v>
      </c>
      <c r="G771">
        <v>864.93</v>
      </c>
      <c r="H771">
        <v>295.61</v>
      </c>
      <c r="I771">
        <v>12</v>
      </c>
      <c r="J771">
        <v>912</v>
      </c>
      <c r="K771">
        <v>40120</v>
      </c>
      <c r="L771" t="s">
        <v>18</v>
      </c>
      <c r="M771">
        <v>127208</v>
      </c>
      <c r="N771">
        <v>453.2</v>
      </c>
    </row>
    <row r="772" spans="1:14" x14ac:dyDescent="0.2">
      <c r="A772">
        <v>1179</v>
      </c>
      <c r="B772" t="s">
        <v>41</v>
      </c>
      <c r="C772">
        <v>2007</v>
      </c>
      <c r="D772">
        <v>8</v>
      </c>
      <c r="E772">
        <v>302</v>
      </c>
      <c r="F772">
        <v>1160.08</v>
      </c>
      <c r="G772">
        <v>1363.11</v>
      </c>
      <c r="H772">
        <v>531.1</v>
      </c>
      <c r="I772">
        <v>12</v>
      </c>
      <c r="J772">
        <v>912</v>
      </c>
      <c r="K772">
        <v>40120</v>
      </c>
      <c r="L772" t="s">
        <v>18</v>
      </c>
      <c r="M772">
        <v>127208</v>
      </c>
      <c r="N772">
        <v>453.2</v>
      </c>
    </row>
    <row r="773" spans="1:14" x14ac:dyDescent="0.2">
      <c r="A773">
        <v>1179</v>
      </c>
      <c r="B773" t="s">
        <v>41</v>
      </c>
      <c r="C773">
        <v>2007</v>
      </c>
      <c r="D773">
        <v>8</v>
      </c>
      <c r="E773">
        <v>416</v>
      </c>
      <c r="F773">
        <v>1666.63</v>
      </c>
      <c r="G773">
        <v>1958.27</v>
      </c>
      <c r="H773">
        <v>698.84</v>
      </c>
      <c r="I773">
        <v>12</v>
      </c>
      <c r="J773">
        <v>912</v>
      </c>
      <c r="K773">
        <v>40120</v>
      </c>
      <c r="L773" t="s">
        <v>18</v>
      </c>
      <c r="M773">
        <v>127208</v>
      </c>
      <c r="N773">
        <v>453.2</v>
      </c>
    </row>
    <row r="774" spans="1:14" x14ac:dyDescent="0.2">
      <c r="A774">
        <v>1179</v>
      </c>
      <c r="B774" t="s">
        <v>41</v>
      </c>
      <c r="C774">
        <v>2007</v>
      </c>
      <c r="D774">
        <v>8</v>
      </c>
      <c r="E774">
        <v>430</v>
      </c>
      <c r="F774">
        <v>1697.44</v>
      </c>
      <c r="G774">
        <v>1994.6</v>
      </c>
      <c r="H774">
        <v>815.77</v>
      </c>
      <c r="I774">
        <v>12</v>
      </c>
      <c r="J774">
        <v>912</v>
      </c>
      <c r="K774">
        <v>40120</v>
      </c>
      <c r="L774" t="s">
        <v>18</v>
      </c>
      <c r="M774">
        <v>127208</v>
      </c>
      <c r="N774">
        <v>453.2</v>
      </c>
    </row>
    <row r="775" spans="1:14" x14ac:dyDescent="0.2">
      <c r="A775">
        <v>1179</v>
      </c>
      <c r="B775" t="s">
        <v>41</v>
      </c>
      <c r="C775">
        <v>2007</v>
      </c>
      <c r="D775">
        <v>8</v>
      </c>
      <c r="E775">
        <v>290</v>
      </c>
      <c r="F775">
        <v>1284.72</v>
      </c>
      <c r="G775">
        <v>1509.5</v>
      </c>
      <c r="H775">
        <v>587.54999999999995</v>
      </c>
      <c r="I775">
        <v>12</v>
      </c>
      <c r="J775">
        <v>912</v>
      </c>
      <c r="K775">
        <v>40120</v>
      </c>
      <c r="L775" t="s">
        <v>18</v>
      </c>
      <c r="M775">
        <v>127208</v>
      </c>
      <c r="N775">
        <v>453.2</v>
      </c>
    </row>
    <row r="776" spans="1:14" x14ac:dyDescent="0.2">
      <c r="A776">
        <v>1179</v>
      </c>
      <c r="B776" t="s">
        <v>41</v>
      </c>
      <c r="C776">
        <v>2007</v>
      </c>
      <c r="D776">
        <v>8</v>
      </c>
      <c r="E776">
        <v>404</v>
      </c>
      <c r="F776">
        <v>1516.64</v>
      </c>
      <c r="G776">
        <v>1782.03</v>
      </c>
      <c r="H776">
        <v>579.36</v>
      </c>
      <c r="I776">
        <v>12</v>
      </c>
      <c r="J776">
        <v>912</v>
      </c>
      <c r="K776">
        <v>40120</v>
      </c>
      <c r="L776" t="s">
        <v>18</v>
      </c>
      <c r="M776">
        <v>127208</v>
      </c>
      <c r="N776">
        <v>453.2</v>
      </c>
    </row>
    <row r="777" spans="1:14" x14ac:dyDescent="0.2">
      <c r="A777">
        <v>1179</v>
      </c>
      <c r="B777" t="s">
        <v>41</v>
      </c>
      <c r="C777">
        <v>2007</v>
      </c>
      <c r="D777">
        <v>8</v>
      </c>
      <c r="E777">
        <v>487</v>
      </c>
      <c r="F777">
        <v>1723.76</v>
      </c>
      <c r="G777">
        <v>2025.46</v>
      </c>
      <c r="H777">
        <v>563.39</v>
      </c>
      <c r="I777">
        <v>12</v>
      </c>
      <c r="J777">
        <v>912</v>
      </c>
      <c r="K777">
        <v>40120</v>
      </c>
      <c r="L777" t="s">
        <v>18</v>
      </c>
      <c r="M777">
        <v>127208</v>
      </c>
      <c r="N777">
        <v>453.2</v>
      </c>
    </row>
    <row r="778" spans="1:14" x14ac:dyDescent="0.2">
      <c r="A778">
        <v>1179</v>
      </c>
      <c r="B778" t="s">
        <v>41</v>
      </c>
      <c r="C778">
        <v>2007</v>
      </c>
      <c r="D778">
        <v>8</v>
      </c>
      <c r="E778">
        <v>941</v>
      </c>
      <c r="F778">
        <v>3372.87</v>
      </c>
      <c r="G778">
        <v>3963.17</v>
      </c>
      <c r="H778">
        <v>1111.43</v>
      </c>
      <c r="I778">
        <v>12</v>
      </c>
      <c r="J778">
        <v>912</v>
      </c>
      <c r="K778">
        <v>40120</v>
      </c>
      <c r="L778" t="s">
        <v>18</v>
      </c>
      <c r="M778">
        <v>127208</v>
      </c>
      <c r="N778">
        <v>453.2</v>
      </c>
    </row>
    <row r="779" spans="1:14" x14ac:dyDescent="0.2">
      <c r="A779">
        <v>1179</v>
      </c>
      <c r="B779" t="s">
        <v>41</v>
      </c>
      <c r="C779">
        <v>2007</v>
      </c>
      <c r="D779">
        <v>8</v>
      </c>
      <c r="E779">
        <v>713</v>
      </c>
      <c r="F779">
        <v>2615.0500000000002</v>
      </c>
      <c r="G779">
        <v>3072.87</v>
      </c>
      <c r="H779">
        <v>857.51</v>
      </c>
      <c r="I779">
        <v>12</v>
      </c>
      <c r="J779">
        <v>912</v>
      </c>
      <c r="K779">
        <v>40120</v>
      </c>
      <c r="L779" t="s">
        <v>18</v>
      </c>
      <c r="M779">
        <v>127208</v>
      </c>
      <c r="N779">
        <v>453.2</v>
      </c>
    </row>
    <row r="780" spans="1:14" x14ac:dyDescent="0.2">
      <c r="A780">
        <v>1179</v>
      </c>
      <c r="B780" t="s">
        <v>41</v>
      </c>
      <c r="C780">
        <v>2007</v>
      </c>
      <c r="D780">
        <v>9</v>
      </c>
      <c r="E780">
        <v>387</v>
      </c>
      <c r="F780">
        <v>1400.74</v>
      </c>
      <c r="G780">
        <v>1645.95</v>
      </c>
      <c r="H780">
        <v>498.94</v>
      </c>
      <c r="I780">
        <v>12</v>
      </c>
      <c r="J780">
        <v>912</v>
      </c>
      <c r="K780">
        <v>40120</v>
      </c>
      <c r="L780" t="s">
        <v>18</v>
      </c>
      <c r="M780">
        <v>127208</v>
      </c>
      <c r="N780">
        <v>453.2</v>
      </c>
    </row>
    <row r="781" spans="1:14" x14ac:dyDescent="0.2">
      <c r="A781">
        <v>1181</v>
      </c>
      <c r="B781" t="s">
        <v>41</v>
      </c>
      <c r="C781">
        <v>2007</v>
      </c>
      <c r="D781">
        <v>9</v>
      </c>
      <c r="E781">
        <v>230</v>
      </c>
      <c r="F781">
        <v>970.35</v>
      </c>
      <c r="G781">
        <v>1140.21</v>
      </c>
      <c r="H781">
        <v>513.57000000000005</v>
      </c>
      <c r="I781">
        <v>12</v>
      </c>
      <c r="J781">
        <v>889</v>
      </c>
      <c r="K781">
        <v>46071</v>
      </c>
      <c r="L781" t="s">
        <v>18</v>
      </c>
      <c r="M781">
        <v>132484</v>
      </c>
      <c r="N781">
        <v>470.2</v>
      </c>
    </row>
    <row r="782" spans="1:14" x14ac:dyDescent="0.2">
      <c r="A782">
        <v>1181</v>
      </c>
      <c r="B782" t="s">
        <v>41</v>
      </c>
      <c r="C782">
        <v>2007</v>
      </c>
      <c r="D782">
        <v>9</v>
      </c>
      <c r="E782">
        <v>218</v>
      </c>
      <c r="F782">
        <v>935.13</v>
      </c>
      <c r="G782">
        <v>1098.9100000000001</v>
      </c>
      <c r="H782">
        <v>499.84</v>
      </c>
      <c r="I782">
        <v>12</v>
      </c>
      <c r="J782">
        <v>889</v>
      </c>
      <c r="K782">
        <v>46071</v>
      </c>
      <c r="L782" t="s">
        <v>18</v>
      </c>
      <c r="M782">
        <v>132484</v>
      </c>
      <c r="N782">
        <v>470.2</v>
      </c>
    </row>
    <row r="783" spans="1:14" x14ac:dyDescent="0.2">
      <c r="A783">
        <v>1181</v>
      </c>
      <c r="B783" t="s">
        <v>41</v>
      </c>
      <c r="C783">
        <v>2007</v>
      </c>
      <c r="D783">
        <v>9</v>
      </c>
      <c r="E783">
        <v>218</v>
      </c>
      <c r="F783">
        <v>784.31</v>
      </c>
      <c r="G783">
        <v>921.57</v>
      </c>
      <c r="H783">
        <v>409.17</v>
      </c>
      <c r="I783">
        <v>12</v>
      </c>
      <c r="J783">
        <v>889</v>
      </c>
      <c r="K783">
        <v>46071</v>
      </c>
      <c r="L783" t="s">
        <v>18</v>
      </c>
      <c r="M783">
        <v>132484</v>
      </c>
      <c r="N783">
        <v>470.2</v>
      </c>
    </row>
    <row r="784" spans="1:14" x14ac:dyDescent="0.2">
      <c r="A784">
        <v>1181</v>
      </c>
      <c r="B784" t="s">
        <v>41</v>
      </c>
      <c r="C784">
        <v>2007</v>
      </c>
      <c r="D784">
        <v>9</v>
      </c>
      <c r="E784">
        <v>272</v>
      </c>
      <c r="F784">
        <v>1087.72</v>
      </c>
      <c r="G784">
        <v>1278.19</v>
      </c>
      <c r="H784">
        <v>472.73</v>
      </c>
      <c r="I784">
        <v>12</v>
      </c>
      <c r="J784">
        <v>889</v>
      </c>
      <c r="K784">
        <v>46071</v>
      </c>
      <c r="L784" t="s">
        <v>18</v>
      </c>
      <c r="M784">
        <v>132484</v>
      </c>
      <c r="N784">
        <v>470.2</v>
      </c>
    </row>
    <row r="785" spans="1:14" x14ac:dyDescent="0.2">
      <c r="A785">
        <v>1181</v>
      </c>
      <c r="B785" t="s">
        <v>41</v>
      </c>
      <c r="C785">
        <v>2007</v>
      </c>
      <c r="D785">
        <v>9</v>
      </c>
      <c r="E785">
        <v>414</v>
      </c>
      <c r="F785">
        <v>1755.85</v>
      </c>
      <c r="G785">
        <v>2063.2199999999998</v>
      </c>
      <c r="H785">
        <v>855.87</v>
      </c>
      <c r="I785">
        <v>12</v>
      </c>
      <c r="J785">
        <v>889</v>
      </c>
      <c r="K785">
        <v>46071</v>
      </c>
      <c r="L785" t="s">
        <v>18</v>
      </c>
      <c r="M785">
        <v>132484</v>
      </c>
      <c r="N785">
        <v>470.2</v>
      </c>
    </row>
    <row r="786" spans="1:14" x14ac:dyDescent="0.2">
      <c r="A786">
        <v>1181</v>
      </c>
      <c r="B786" t="s">
        <v>41</v>
      </c>
      <c r="C786">
        <v>2007</v>
      </c>
      <c r="D786">
        <v>9</v>
      </c>
      <c r="E786">
        <v>486</v>
      </c>
      <c r="F786">
        <v>2051.02</v>
      </c>
      <c r="G786">
        <v>2409.98</v>
      </c>
      <c r="H786">
        <v>1054.95</v>
      </c>
      <c r="I786">
        <v>12</v>
      </c>
      <c r="J786">
        <v>889</v>
      </c>
      <c r="K786">
        <v>46071</v>
      </c>
      <c r="L786" t="s">
        <v>18</v>
      </c>
      <c r="M786">
        <v>132484</v>
      </c>
      <c r="N786">
        <v>470.2</v>
      </c>
    </row>
    <row r="787" spans="1:14" x14ac:dyDescent="0.2">
      <c r="A787">
        <v>1181</v>
      </c>
      <c r="B787" t="s">
        <v>41</v>
      </c>
      <c r="C787">
        <v>2007</v>
      </c>
      <c r="D787">
        <v>9</v>
      </c>
      <c r="E787">
        <v>454</v>
      </c>
      <c r="F787">
        <v>1715.73</v>
      </c>
      <c r="G787">
        <v>2016.04</v>
      </c>
      <c r="H787">
        <v>919.76</v>
      </c>
      <c r="I787">
        <v>12</v>
      </c>
      <c r="J787">
        <v>889</v>
      </c>
      <c r="K787">
        <v>46071</v>
      </c>
      <c r="L787" t="s">
        <v>18</v>
      </c>
      <c r="M787">
        <v>132484</v>
      </c>
      <c r="N787">
        <v>470.2</v>
      </c>
    </row>
    <row r="788" spans="1:14" x14ac:dyDescent="0.2">
      <c r="A788">
        <v>1181</v>
      </c>
      <c r="B788" t="s">
        <v>41</v>
      </c>
      <c r="C788">
        <v>2007</v>
      </c>
      <c r="D788">
        <v>9</v>
      </c>
      <c r="E788">
        <v>383</v>
      </c>
      <c r="F788">
        <v>1520.54</v>
      </c>
      <c r="G788">
        <v>1786.74</v>
      </c>
      <c r="H788">
        <v>729.38</v>
      </c>
      <c r="I788">
        <v>12</v>
      </c>
      <c r="J788">
        <v>889</v>
      </c>
      <c r="K788">
        <v>46071</v>
      </c>
      <c r="L788" t="s">
        <v>18</v>
      </c>
      <c r="M788">
        <v>132484</v>
      </c>
      <c r="N788">
        <v>470.2</v>
      </c>
    </row>
    <row r="789" spans="1:14" x14ac:dyDescent="0.2">
      <c r="A789">
        <v>1181</v>
      </c>
      <c r="B789" t="s">
        <v>41</v>
      </c>
      <c r="C789">
        <v>2007</v>
      </c>
      <c r="D789">
        <v>9</v>
      </c>
      <c r="E789">
        <v>518</v>
      </c>
      <c r="F789">
        <v>2089.0700000000002</v>
      </c>
      <c r="G789">
        <v>2454.88</v>
      </c>
      <c r="H789">
        <v>739.75</v>
      </c>
      <c r="I789">
        <v>12</v>
      </c>
      <c r="J789">
        <v>889</v>
      </c>
      <c r="K789">
        <v>46071</v>
      </c>
      <c r="L789" t="s">
        <v>18</v>
      </c>
      <c r="M789">
        <v>132484</v>
      </c>
      <c r="N789">
        <v>470.2</v>
      </c>
    </row>
    <row r="790" spans="1:14" x14ac:dyDescent="0.2">
      <c r="A790">
        <v>1181</v>
      </c>
      <c r="B790" t="s">
        <v>41</v>
      </c>
      <c r="C790">
        <v>2007</v>
      </c>
      <c r="D790">
        <v>9</v>
      </c>
      <c r="E790">
        <v>776</v>
      </c>
      <c r="F790">
        <v>3111.32</v>
      </c>
      <c r="G790">
        <v>3655.91</v>
      </c>
      <c r="H790">
        <v>1121.8399999999999</v>
      </c>
      <c r="I790">
        <v>12</v>
      </c>
      <c r="J790">
        <v>889</v>
      </c>
      <c r="K790">
        <v>46071</v>
      </c>
      <c r="L790" t="s">
        <v>18</v>
      </c>
      <c r="M790">
        <v>132484</v>
      </c>
      <c r="N790">
        <v>470.2</v>
      </c>
    </row>
    <row r="791" spans="1:14" x14ac:dyDescent="0.2">
      <c r="A791">
        <v>1181</v>
      </c>
      <c r="B791" t="s">
        <v>41</v>
      </c>
      <c r="C791">
        <v>2007</v>
      </c>
      <c r="D791">
        <v>9</v>
      </c>
      <c r="E791">
        <v>429</v>
      </c>
      <c r="F791">
        <v>1580.78</v>
      </c>
      <c r="G791">
        <v>1857.61</v>
      </c>
      <c r="H791">
        <v>530.24</v>
      </c>
      <c r="I791">
        <v>12</v>
      </c>
      <c r="J791">
        <v>889</v>
      </c>
      <c r="K791">
        <v>46071</v>
      </c>
      <c r="L791" t="s">
        <v>18</v>
      </c>
      <c r="M791">
        <v>132484</v>
      </c>
      <c r="N791">
        <v>470.2</v>
      </c>
    </row>
    <row r="792" spans="1:14" x14ac:dyDescent="0.2">
      <c r="A792">
        <v>1182</v>
      </c>
      <c r="B792" t="s">
        <v>41</v>
      </c>
      <c r="C792">
        <v>2007</v>
      </c>
      <c r="D792">
        <v>9</v>
      </c>
      <c r="E792">
        <v>236</v>
      </c>
      <c r="F792">
        <v>939.37</v>
      </c>
      <c r="G792">
        <v>1103.81</v>
      </c>
      <c r="H792">
        <v>470.42</v>
      </c>
      <c r="I792">
        <v>12</v>
      </c>
      <c r="J792">
        <v>1377</v>
      </c>
      <c r="K792">
        <v>48928</v>
      </c>
      <c r="L792" t="s">
        <v>18</v>
      </c>
      <c r="M792">
        <v>116669</v>
      </c>
      <c r="N792">
        <v>694.2</v>
      </c>
    </row>
    <row r="793" spans="1:14" x14ac:dyDescent="0.2">
      <c r="A793">
        <v>1182</v>
      </c>
      <c r="B793" t="s">
        <v>41</v>
      </c>
      <c r="C793">
        <v>2007</v>
      </c>
      <c r="D793">
        <v>9</v>
      </c>
      <c r="E793">
        <v>281</v>
      </c>
      <c r="F793">
        <v>1255.8</v>
      </c>
      <c r="G793">
        <v>1475.55</v>
      </c>
      <c r="H793">
        <v>600.91</v>
      </c>
      <c r="I793">
        <v>12</v>
      </c>
      <c r="J793">
        <v>1377</v>
      </c>
      <c r="K793">
        <v>48928</v>
      </c>
      <c r="L793" t="s">
        <v>18</v>
      </c>
      <c r="M793">
        <v>116669</v>
      </c>
      <c r="N793">
        <v>694.2</v>
      </c>
    </row>
    <row r="794" spans="1:14" x14ac:dyDescent="0.2">
      <c r="A794">
        <v>1182</v>
      </c>
      <c r="B794" t="s">
        <v>41</v>
      </c>
      <c r="C794">
        <v>2007</v>
      </c>
      <c r="D794">
        <v>9</v>
      </c>
      <c r="E794">
        <v>214</v>
      </c>
      <c r="F794">
        <v>918.66</v>
      </c>
      <c r="G794">
        <v>1079.3699999999999</v>
      </c>
      <c r="H794">
        <v>437.5</v>
      </c>
      <c r="I794">
        <v>12</v>
      </c>
      <c r="J794">
        <v>1377</v>
      </c>
      <c r="K794">
        <v>48928</v>
      </c>
      <c r="L794" t="s">
        <v>18</v>
      </c>
      <c r="M794">
        <v>116669</v>
      </c>
      <c r="N794">
        <v>694.2</v>
      </c>
    </row>
    <row r="795" spans="1:14" x14ac:dyDescent="0.2">
      <c r="A795">
        <v>1182</v>
      </c>
      <c r="B795" t="s">
        <v>41</v>
      </c>
      <c r="C795">
        <v>2007</v>
      </c>
      <c r="D795">
        <v>9</v>
      </c>
      <c r="E795">
        <v>366</v>
      </c>
      <c r="F795">
        <v>1601.92</v>
      </c>
      <c r="G795">
        <v>1882.23</v>
      </c>
      <c r="H795">
        <v>762.51</v>
      </c>
      <c r="I795">
        <v>12</v>
      </c>
      <c r="J795">
        <v>1377</v>
      </c>
      <c r="K795">
        <v>48928</v>
      </c>
      <c r="L795" t="s">
        <v>18</v>
      </c>
      <c r="M795">
        <v>116669</v>
      </c>
      <c r="N795">
        <v>694.2</v>
      </c>
    </row>
    <row r="796" spans="1:14" x14ac:dyDescent="0.2">
      <c r="A796">
        <v>1182</v>
      </c>
      <c r="B796" t="s">
        <v>41</v>
      </c>
      <c r="C796">
        <v>2007</v>
      </c>
      <c r="D796">
        <v>9</v>
      </c>
      <c r="E796">
        <v>458</v>
      </c>
      <c r="F796">
        <v>1923.1</v>
      </c>
      <c r="G796">
        <v>2259.67</v>
      </c>
      <c r="H796">
        <v>840.49</v>
      </c>
      <c r="I796">
        <v>12</v>
      </c>
      <c r="J796">
        <v>1377</v>
      </c>
      <c r="K796">
        <v>48928</v>
      </c>
      <c r="L796" t="s">
        <v>18</v>
      </c>
      <c r="M796">
        <v>116669</v>
      </c>
      <c r="N796">
        <v>694.2</v>
      </c>
    </row>
    <row r="797" spans="1:14" x14ac:dyDescent="0.2">
      <c r="A797">
        <v>1182</v>
      </c>
      <c r="B797" t="s">
        <v>41</v>
      </c>
      <c r="C797">
        <v>2007</v>
      </c>
      <c r="D797">
        <v>9</v>
      </c>
      <c r="E797">
        <v>535</v>
      </c>
      <c r="F797">
        <v>2274.42</v>
      </c>
      <c r="G797">
        <v>2672.52</v>
      </c>
      <c r="H797">
        <v>1074.1300000000001</v>
      </c>
      <c r="I797">
        <v>12</v>
      </c>
      <c r="J797">
        <v>1377</v>
      </c>
      <c r="K797">
        <v>48928</v>
      </c>
      <c r="L797" t="s">
        <v>18</v>
      </c>
      <c r="M797">
        <v>116669</v>
      </c>
      <c r="N797">
        <v>694.2</v>
      </c>
    </row>
    <row r="798" spans="1:14" x14ac:dyDescent="0.2">
      <c r="A798">
        <v>1182</v>
      </c>
      <c r="B798" t="s">
        <v>41</v>
      </c>
      <c r="C798">
        <v>2007</v>
      </c>
      <c r="D798">
        <v>9</v>
      </c>
      <c r="E798">
        <v>405</v>
      </c>
      <c r="F798">
        <v>1697.32</v>
      </c>
      <c r="G798">
        <v>1994.47</v>
      </c>
      <c r="H798">
        <v>681.44</v>
      </c>
      <c r="I798">
        <v>12</v>
      </c>
      <c r="J798">
        <v>1377</v>
      </c>
      <c r="K798">
        <v>48928</v>
      </c>
      <c r="L798" t="s">
        <v>18</v>
      </c>
      <c r="M798">
        <v>116669</v>
      </c>
      <c r="N798">
        <v>694.2</v>
      </c>
    </row>
    <row r="799" spans="1:14" x14ac:dyDescent="0.2">
      <c r="A799">
        <v>1182</v>
      </c>
      <c r="B799" t="s">
        <v>41</v>
      </c>
      <c r="C799">
        <v>2007</v>
      </c>
      <c r="D799">
        <v>9</v>
      </c>
      <c r="E799">
        <v>592</v>
      </c>
      <c r="F799">
        <v>2251.34</v>
      </c>
      <c r="G799">
        <v>2645.37</v>
      </c>
      <c r="H799">
        <v>860.93</v>
      </c>
      <c r="I799">
        <v>12</v>
      </c>
      <c r="J799">
        <v>1377</v>
      </c>
      <c r="K799">
        <v>48928</v>
      </c>
      <c r="L799" t="s">
        <v>18</v>
      </c>
      <c r="M799">
        <v>116669</v>
      </c>
      <c r="N799">
        <v>694.2</v>
      </c>
    </row>
    <row r="800" spans="1:14" x14ac:dyDescent="0.2">
      <c r="A800">
        <v>1182</v>
      </c>
      <c r="B800" t="s">
        <v>41</v>
      </c>
      <c r="C800">
        <v>2007</v>
      </c>
      <c r="D800">
        <v>9</v>
      </c>
      <c r="E800">
        <v>577</v>
      </c>
      <c r="F800">
        <v>2099.85</v>
      </c>
      <c r="G800">
        <v>2467.3000000000002</v>
      </c>
      <c r="H800">
        <v>639.29999999999995</v>
      </c>
      <c r="I800">
        <v>12</v>
      </c>
      <c r="J800">
        <v>1377</v>
      </c>
      <c r="K800">
        <v>48928</v>
      </c>
      <c r="L800" t="s">
        <v>18</v>
      </c>
      <c r="M800">
        <v>116669</v>
      </c>
      <c r="N800">
        <v>694.2</v>
      </c>
    </row>
    <row r="801" spans="1:14" x14ac:dyDescent="0.2">
      <c r="A801">
        <v>1182</v>
      </c>
      <c r="B801" t="s">
        <v>41</v>
      </c>
      <c r="C801">
        <v>2007</v>
      </c>
      <c r="D801">
        <v>9</v>
      </c>
      <c r="E801">
        <v>846</v>
      </c>
      <c r="F801">
        <v>3277.26</v>
      </c>
      <c r="G801">
        <v>3850.92</v>
      </c>
      <c r="H801">
        <v>1220.3399999999999</v>
      </c>
      <c r="I801">
        <v>12</v>
      </c>
      <c r="J801">
        <v>1377</v>
      </c>
      <c r="K801">
        <v>48928</v>
      </c>
      <c r="L801" t="s">
        <v>18</v>
      </c>
      <c r="M801">
        <v>116669</v>
      </c>
      <c r="N801">
        <v>694.2</v>
      </c>
    </row>
    <row r="802" spans="1:14" x14ac:dyDescent="0.2">
      <c r="A802">
        <v>1182</v>
      </c>
      <c r="B802" t="s">
        <v>41</v>
      </c>
      <c r="C802">
        <v>2007</v>
      </c>
      <c r="D802">
        <v>9</v>
      </c>
      <c r="E802">
        <v>629</v>
      </c>
      <c r="F802">
        <v>2419.25</v>
      </c>
      <c r="G802">
        <v>2842.69</v>
      </c>
      <c r="H802">
        <v>696.65</v>
      </c>
      <c r="I802">
        <v>12</v>
      </c>
      <c r="J802">
        <v>1377</v>
      </c>
      <c r="K802">
        <v>48928</v>
      </c>
      <c r="L802" t="s">
        <v>18</v>
      </c>
      <c r="M802">
        <v>116669</v>
      </c>
      <c r="N802">
        <v>694.2</v>
      </c>
    </row>
    <row r="803" spans="1:14" x14ac:dyDescent="0.2">
      <c r="A803">
        <v>1187</v>
      </c>
      <c r="B803" t="s">
        <v>41</v>
      </c>
      <c r="C803">
        <v>2007</v>
      </c>
      <c r="D803">
        <v>9</v>
      </c>
      <c r="E803">
        <v>38</v>
      </c>
      <c r="F803">
        <v>179.06</v>
      </c>
      <c r="G803">
        <v>210.38</v>
      </c>
      <c r="H803">
        <v>108.23</v>
      </c>
      <c r="I803">
        <v>6</v>
      </c>
      <c r="J803">
        <v>298</v>
      </c>
      <c r="K803">
        <v>9880</v>
      </c>
      <c r="L803" t="s">
        <v>18</v>
      </c>
      <c r="M803">
        <v>27405</v>
      </c>
      <c r="N803">
        <v>169</v>
      </c>
    </row>
    <row r="804" spans="1:14" x14ac:dyDescent="0.2">
      <c r="A804">
        <v>1187</v>
      </c>
      <c r="B804" t="s">
        <v>41</v>
      </c>
      <c r="C804">
        <v>2007</v>
      </c>
      <c r="D804">
        <v>9</v>
      </c>
      <c r="E804">
        <v>43</v>
      </c>
      <c r="F804">
        <v>188.18</v>
      </c>
      <c r="G804">
        <v>221.12</v>
      </c>
      <c r="H804">
        <v>123.23</v>
      </c>
      <c r="I804">
        <v>6</v>
      </c>
      <c r="J804">
        <v>298</v>
      </c>
      <c r="K804">
        <v>9880</v>
      </c>
      <c r="L804" t="s">
        <v>18</v>
      </c>
      <c r="M804">
        <v>27405</v>
      </c>
      <c r="N804">
        <v>169</v>
      </c>
    </row>
    <row r="805" spans="1:14" x14ac:dyDescent="0.2">
      <c r="A805">
        <v>1187</v>
      </c>
      <c r="B805" t="s">
        <v>41</v>
      </c>
      <c r="C805">
        <v>2007</v>
      </c>
      <c r="D805">
        <v>9</v>
      </c>
      <c r="E805">
        <v>46</v>
      </c>
      <c r="F805">
        <v>232.91</v>
      </c>
      <c r="G805">
        <v>273.74</v>
      </c>
      <c r="H805">
        <v>133.65</v>
      </c>
      <c r="I805">
        <v>6</v>
      </c>
      <c r="J805">
        <v>298</v>
      </c>
      <c r="K805">
        <v>9880</v>
      </c>
      <c r="L805" t="s">
        <v>18</v>
      </c>
      <c r="M805">
        <v>27405</v>
      </c>
      <c r="N805">
        <v>169</v>
      </c>
    </row>
    <row r="806" spans="1:14" x14ac:dyDescent="0.2">
      <c r="A806">
        <v>1187</v>
      </c>
      <c r="B806" t="s">
        <v>41</v>
      </c>
      <c r="C806">
        <v>2007</v>
      </c>
      <c r="D806">
        <v>9</v>
      </c>
      <c r="E806">
        <v>61</v>
      </c>
      <c r="F806">
        <v>310.58999999999997</v>
      </c>
      <c r="G806">
        <v>364.91</v>
      </c>
      <c r="H806">
        <v>162.28</v>
      </c>
      <c r="I806">
        <v>6</v>
      </c>
      <c r="J806">
        <v>298</v>
      </c>
      <c r="K806">
        <v>9880</v>
      </c>
      <c r="L806" t="s">
        <v>18</v>
      </c>
      <c r="M806">
        <v>27405</v>
      </c>
      <c r="N806">
        <v>169</v>
      </c>
    </row>
    <row r="807" spans="1:14" x14ac:dyDescent="0.2">
      <c r="A807">
        <v>1187</v>
      </c>
      <c r="B807" t="s">
        <v>41</v>
      </c>
      <c r="C807">
        <v>2007</v>
      </c>
      <c r="D807">
        <v>9</v>
      </c>
      <c r="E807">
        <v>98</v>
      </c>
      <c r="F807">
        <v>388.61</v>
      </c>
      <c r="G807">
        <v>456.61</v>
      </c>
      <c r="H807">
        <v>220.06</v>
      </c>
      <c r="I807">
        <v>6</v>
      </c>
      <c r="J807">
        <v>298</v>
      </c>
      <c r="K807">
        <v>9880</v>
      </c>
      <c r="L807" t="s">
        <v>18</v>
      </c>
      <c r="M807">
        <v>27405</v>
      </c>
      <c r="N807">
        <v>169</v>
      </c>
    </row>
    <row r="808" spans="1:14" x14ac:dyDescent="0.2">
      <c r="A808">
        <v>1187</v>
      </c>
      <c r="B808" t="s">
        <v>41</v>
      </c>
      <c r="C808">
        <v>2007</v>
      </c>
      <c r="D808">
        <v>9</v>
      </c>
      <c r="E808">
        <v>132</v>
      </c>
      <c r="F808">
        <v>667.74</v>
      </c>
      <c r="G808">
        <v>784.61</v>
      </c>
      <c r="H808">
        <v>366.51</v>
      </c>
      <c r="I808">
        <v>6</v>
      </c>
      <c r="J808">
        <v>298</v>
      </c>
      <c r="K808">
        <v>9880</v>
      </c>
      <c r="L808" t="s">
        <v>18</v>
      </c>
      <c r="M808">
        <v>27405</v>
      </c>
      <c r="N808">
        <v>169</v>
      </c>
    </row>
    <row r="809" spans="1:14" x14ac:dyDescent="0.2">
      <c r="A809">
        <v>1187</v>
      </c>
      <c r="B809" t="s">
        <v>41</v>
      </c>
      <c r="C809">
        <v>2007</v>
      </c>
      <c r="D809">
        <v>9</v>
      </c>
      <c r="E809">
        <v>98</v>
      </c>
      <c r="F809">
        <v>366.69</v>
      </c>
      <c r="G809">
        <v>430.83</v>
      </c>
      <c r="H809">
        <v>206.28</v>
      </c>
      <c r="I809">
        <v>6</v>
      </c>
      <c r="J809">
        <v>298</v>
      </c>
      <c r="K809">
        <v>9880</v>
      </c>
      <c r="L809" t="s">
        <v>18</v>
      </c>
      <c r="M809">
        <v>27405</v>
      </c>
      <c r="N809">
        <v>169</v>
      </c>
    </row>
    <row r="810" spans="1:14" x14ac:dyDescent="0.2">
      <c r="A810">
        <v>1187</v>
      </c>
      <c r="B810" t="s">
        <v>41</v>
      </c>
      <c r="C810">
        <v>2007</v>
      </c>
      <c r="D810">
        <v>9</v>
      </c>
      <c r="E810">
        <v>120</v>
      </c>
      <c r="F810">
        <v>508.02</v>
      </c>
      <c r="G810">
        <v>596.94000000000005</v>
      </c>
      <c r="H810">
        <v>297.25</v>
      </c>
      <c r="I810">
        <v>6</v>
      </c>
      <c r="J810">
        <v>298</v>
      </c>
      <c r="K810">
        <v>9880</v>
      </c>
      <c r="L810" t="s">
        <v>18</v>
      </c>
      <c r="M810">
        <v>27405</v>
      </c>
      <c r="N810">
        <v>169</v>
      </c>
    </row>
    <row r="811" spans="1:14" x14ac:dyDescent="0.2">
      <c r="A811">
        <v>1187</v>
      </c>
      <c r="B811" t="s">
        <v>41</v>
      </c>
      <c r="C811">
        <v>2007</v>
      </c>
      <c r="D811">
        <v>9</v>
      </c>
      <c r="E811">
        <v>137</v>
      </c>
      <c r="F811">
        <v>526.71</v>
      </c>
      <c r="G811">
        <v>618.89</v>
      </c>
      <c r="H811">
        <v>243.84</v>
      </c>
      <c r="I811">
        <v>6</v>
      </c>
      <c r="J811">
        <v>298</v>
      </c>
      <c r="K811">
        <v>9880</v>
      </c>
      <c r="L811" t="s">
        <v>18</v>
      </c>
      <c r="M811">
        <v>27405</v>
      </c>
      <c r="N811">
        <v>169</v>
      </c>
    </row>
    <row r="812" spans="1:14" x14ac:dyDescent="0.2">
      <c r="A812">
        <v>1187</v>
      </c>
      <c r="B812" t="s">
        <v>41</v>
      </c>
      <c r="C812">
        <v>2007</v>
      </c>
      <c r="D812">
        <v>9</v>
      </c>
      <c r="E812">
        <v>417</v>
      </c>
      <c r="F812">
        <v>1570.21</v>
      </c>
      <c r="G812">
        <v>1845.13</v>
      </c>
      <c r="H812">
        <v>839</v>
      </c>
      <c r="I812">
        <v>6</v>
      </c>
      <c r="J812">
        <v>298</v>
      </c>
      <c r="K812">
        <v>9880</v>
      </c>
      <c r="L812" t="s">
        <v>18</v>
      </c>
      <c r="M812">
        <v>27405</v>
      </c>
      <c r="N812">
        <v>169</v>
      </c>
    </row>
    <row r="813" spans="1:14" x14ac:dyDescent="0.2">
      <c r="A813">
        <v>1187</v>
      </c>
      <c r="B813" t="s">
        <v>41</v>
      </c>
      <c r="C813">
        <v>2007</v>
      </c>
      <c r="D813">
        <v>9</v>
      </c>
      <c r="E813">
        <v>195</v>
      </c>
      <c r="F813">
        <v>784.89</v>
      </c>
      <c r="G813">
        <v>922.29</v>
      </c>
      <c r="H813">
        <v>441.34</v>
      </c>
      <c r="I813">
        <v>6</v>
      </c>
      <c r="J813">
        <v>298</v>
      </c>
      <c r="K813">
        <v>9880</v>
      </c>
      <c r="L813" t="s">
        <v>18</v>
      </c>
      <c r="M813">
        <v>27405</v>
      </c>
      <c r="N813">
        <v>169</v>
      </c>
    </row>
    <row r="814" spans="1:14" x14ac:dyDescent="0.2">
      <c r="A814">
        <v>1187</v>
      </c>
      <c r="B814" t="s">
        <v>41</v>
      </c>
      <c r="C814">
        <v>2007</v>
      </c>
      <c r="D814">
        <v>9</v>
      </c>
      <c r="E814">
        <v>98</v>
      </c>
      <c r="F814">
        <v>376.09</v>
      </c>
      <c r="G814">
        <v>441.86</v>
      </c>
      <c r="H814">
        <v>179.47</v>
      </c>
      <c r="I814">
        <v>6</v>
      </c>
      <c r="J814">
        <v>298</v>
      </c>
      <c r="K814">
        <v>9880</v>
      </c>
      <c r="L814" t="s">
        <v>18</v>
      </c>
      <c r="M814">
        <v>27405</v>
      </c>
      <c r="N814">
        <v>169</v>
      </c>
    </row>
    <row r="815" spans="1:14" x14ac:dyDescent="0.2">
      <c r="A815">
        <v>1238</v>
      </c>
      <c r="B815" t="s">
        <v>41</v>
      </c>
      <c r="C815">
        <v>2007</v>
      </c>
      <c r="D815">
        <v>9</v>
      </c>
      <c r="E815">
        <v>153</v>
      </c>
      <c r="F815">
        <v>519.04999999999995</v>
      </c>
      <c r="G815">
        <v>609.89</v>
      </c>
      <c r="H815">
        <v>292.44</v>
      </c>
      <c r="I815">
        <v>16</v>
      </c>
      <c r="J815">
        <v>1177</v>
      </c>
      <c r="K815">
        <v>39486</v>
      </c>
      <c r="L815" t="s">
        <v>18</v>
      </c>
      <c r="M815">
        <v>130520</v>
      </c>
      <c r="N815">
        <v>505.7</v>
      </c>
    </row>
    <row r="816" spans="1:14" x14ac:dyDescent="0.2">
      <c r="A816">
        <v>1238</v>
      </c>
      <c r="B816" t="s">
        <v>41</v>
      </c>
      <c r="C816">
        <v>2007</v>
      </c>
      <c r="D816">
        <v>9</v>
      </c>
      <c r="E816">
        <v>152</v>
      </c>
      <c r="F816">
        <v>662.93</v>
      </c>
      <c r="G816">
        <v>779.09</v>
      </c>
      <c r="H816">
        <v>268.08999999999997</v>
      </c>
      <c r="I816">
        <v>16</v>
      </c>
      <c r="J816">
        <v>1177</v>
      </c>
      <c r="K816">
        <v>39486</v>
      </c>
      <c r="L816" t="s">
        <v>18</v>
      </c>
      <c r="M816">
        <v>130520</v>
      </c>
      <c r="N816">
        <v>505.7</v>
      </c>
    </row>
    <row r="817" spans="1:14" x14ac:dyDescent="0.2">
      <c r="A817">
        <v>1238</v>
      </c>
      <c r="B817" t="s">
        <v>41</v>
      </c>
      <c r="C817">
        <v>2007</v>
      </c>
      <c r="D817">
        <v>9</v>
      </c>
      <c r="E817">
        <v>149</v>
      </c>
      <c r="F817">
        <v>525.58000000000004</v>
      </c>
      <c r="G817">
        <v>617.62</v>
      </c>
      <c r="H817">
        <v>228.93</v>
      </c>
      <c r="I817">
        <v>16</v>
      </c>
      <c r="J817">
        <v>1177</v>
      </c>
      <c r="K817">
        <v>39486</v>
      </c>
      <c r="L817" t="s">
        <v>18</v>
      </c>
      <c r="M817">
        <v>130520</v>
      </c>
      <c r="N817">
        <v>505.7</v>
      </c>
    </row>
    <row r="818" spans="1:14" x14ac:dyDescent="0.2">
      <c r="A818">
        <v>1238</v>
      </c>
      <c r="B818" t="s">
        <v>41</v>
      </c>
      <c r="C818">
        <v>2007</v>
      </c>
      <c r="D818">
        <v>9</v>
      </c>
      <c r="E818">
        <v>224</v>
      </c>
      <c r="F818">
        <v>943</v>
      </c>
      <c r="G818">
        <v>1108.05</v>
      </c>
      <c r="H818">
        <v>447.27</v>
      </c>
      <c r="I818">
        <v>16</v>
      </c>
      <c r="J818">
        <v>1177</v>
      </c>
      <c r="K818">
        <v>39486</v>
      </c>
      <c r="L818" t="s">
        <v>18</v>
      </c>
      <c r="M818">
        <v>130520</v>
      </c>
      <c r="N818">
        <v>505.7</v>
      </c>
    </row>
    <row r="819" spans="1:14" x14ac:dyDescent="0.2">
      <c r="A819">
        <v>1238</v>
      </c>
      <c r="B819" t="s">
        <v>41</v>
      </c>
      <c r="C819">
        <v>2007</v>
      </c>
      <c r="D819">
        <v>9</v>
      </c>
      <c r="E819">
        <v>284</v>
      </c>
      <c r="F819">
        <v>1129.3399999999999</v>
      </c>
      <c r="G819">
        <v>1326.86</v>
      </c>
      <c r="H819">
        <v>520.23</v>
      </c>
      <c r="I819">
        <v>16</v>
      </c>
      <c r="J819">
        <v>1177</v>
      </c>
      <c r="K819">
        <v>39486</v>
      </c>
      <c r="L819" t="s">
        <v>18</v>
      </c>
      <c r="M819">
        <v>130520</v>
      </c>
      <c r="N819">
        <v>505.7</v>
      </c>
    </row>
    <row r="820" spans="1:14" x14ac:dyDescent="0.2">
      <c r="A820">
        <v>1238</v>
      </c>
      <c r="B820" t="s">
        <v>41</v>
      </c>
      <c r="C820">
        <v>2007</v>
      </c>
      <c r="D820">
        <v>9</v>
      </c>
      <c r="E820">
        <v>332</v>
      </c>
      <c r="F820">
        <v>1320.67</v>
      </c>
      <c r="G820">
        <v>1551.9</v>
      </c>
      <c r="H820">
        <v>604.01</v>
      </c>
      <c r="I820">
        <v>16</v>
      </c>
      <c r="J820">
        <v>1177</v>
      </c>
      <c r="K820">
        <v>39486</v>
      </c>
      <c r="L820" t="s">
        <v>18</v>
      </c>
      <c r="M820">
        <v>130520</v>
      </c>
      <c r="N820">
        <v>505.7</v>
      </c>
    </row>
    <row r="821" spans="1:14" x14ac:dyDescent="0.2">
      <c r="A821">
        <v>1238</v>
      </c>
      <c r="B821" t="s">
        <v>41</v>
      </c>
      <c r="C821">
        <v>2007</v>
      </c>
      <c r="D821">
        <v>9</v>
      </c>
      <c r="E821">
        <v>311</v>
      </c>
      <c r="F821">
        <v>1166.3800000000001</v>
      </c>
      <c r="G821">
        <v>1370.72</v>
      </c>
      <c r="H821">
        <v>631.38</v>
      </c>
      <c r="I821">
        <v>16</v>
      </c>
      <c r="J821">
        <v>1177</v>
      </c>
      <c r="K821">
        <v>39486</v>
      </c>
      <c r="L821" t="s">
        <v>18</v>
      </c>
      <c r="M821">
        <v>130520</v>
      </c>
      <c r="N821">
        <v>505.7</v>
      </c>
    </row>
    <row r="822" spans="1:14" x14ac:dyDescent="0.2">
      <c r="A822">
        <v>1238</v>
      </c>
      <c r="B822" t="s">
        <v>41</v>
      </c>
      <c r="C822">
        <v>2007</v>
      </c>
      <c r="D822">
        <v>9</v>
      </c>
      <c r="E822">
        <v>383</v>
      </c>
      <c r="F822">
        <v>1471.82</v>
      </c>
      <c r="G822">
        <v>1729.4</v>
      </c>
      <c r="H822">
        <v>597.91999999999996</v>
      </c>
      <c r="I822">
        <v>16</v>
      </c>
      <c r="J822">
        <v>1177</v>
      </c>
      <c r="K822">
        <v>39486</v>
      </c>
      <c r="L822" t="s">
        <v>18</v>
      </c>
      <c r="M822">
        <v>130520</v>
      </c>
      <c r="N822">
        <v>505.7</v>
      </c>
    </row>
    <row r="823" spans="1:14" x14ac:dyDescent="0.2">
      <c r="A823">
        <v>1238</v>
      </c>
      <c r="B823" t="s">
        <v>41</v>
      </c>
      <c r="C823">
        <v>2007</v>
      </c>
      <c r="D823">
        <v>9</v>
      </c>
      <c r="E823">
        <v>397</v>
      </c>
      <c r="F823">
        <v>1431.5</v>
      </c>
      <c r="G823">
        <v>1682.06</v>
      </c>
      <c r="H823">
        <v>608.83000000000004</v>
      </c>
      <c r="I823">
        <v>16</v>
      </c>
      <c r="J823">
        <v>1177</v>
      </c>
      <c r="K823">
        <v>39486</v>
      </c>
      <c r="L823" t="s">
        <v>18</v>
      </c>
      <c r="M823">
        <v>130520</v>
      </c>
      <c r="N823">
        <v>505.7</v>
      </c>
    </row>
    <row r="824" spans="1:14" x14ac:dyDescent="0.2">
      <c r="A824">
        <v>1238</v>
      </c>
      <c r="B824" t="s">
        <v>41</v>
      </c>
      <c r="C824">
        <v>2007</v>
      </c>
      <c r="D824">
        <v>9</v>
      </c>
      <c r="E824">
        <v>820</v>
      </c>
      <c r="F824">
        <v>2864.52</v>
      </c>
      <c r="G824">
        <v>3365.81</v>
      </c>
      <c r="H824">
        <v>1101.3900000000001</v>
      </c>
      <c r="I824">
        <v>16</v>
      </c>
      <c r="J824">
        <v>1177</v>
      </c>
      <c r="K824">
        <v>39486</v>
      </c>
      <c r="L824" t="s">
        <v>18</v>
      </c>
      <c r="M824">
        <v>130520</v>
      </c>
      <c r="N824">
        <v>505.7</v>
      </c>
    </row>
    <row r="825" spans="1:14" x14ac:dyDescent="0.2">
      <c r="A825">
        <v>1238</v>
      </c>
      <c r="B825" t="s">
        <v>41</v>
      </c>
      <c r="C825">
        <v>2007</v>
      </c>
      <c r="D825">
        <v>9</v>
      </c>
      <c r="E825">
        <v>612</v>
      </c>
      <c r="F825">
        <v>2454.6799999999998</v>
      </c>
      <c r="G825">
        <v>2884.45</v>
      </c>
      <c r="H825">
        <v>891.35</v>
      </c>
      <c r="I825">
        <v>16</v>
      </c>
      <c r="J825">
        <v>1177</v>
      </c>
      <c r="K825">
        <v>39486</v>
      </c>
      <c r="L825" t="s">
        <v>18</v>
      </c>
      <c r="M825">
        <v>130520</v>
      </c>
      <c r="N825">
        <v>505.7</v>
      </c>
    </row>
    <row r="826" spans="1:14" x14ac:dyDescent="0.2">
      <c r="A826">
        <v>1238</v>
      </c>
      <c r="B826" t="s">
        <v>41</v>
      </c>
      <c r="C826">
        <v>2007</v>
      </c>
      <c r="D826">
        <v>9</v>
      </c>
      <c r="E826">
        <v>397</v>
      </c>
      <c r="F826">
        <v>1454.07</v>
      </c>
      <c r="G826">
        <v>1708.64</v>
      </c>
      <c r="H826">
        <v>491.31</v>
      </c>
      <c r="I826">
        <v>16</v>
      </c>
      <c r="J826">
        <v>1177</v>
      </c>
      <c r="K826">
        <v>39486</v>
      </c>
      <c r="L826" t="s">
        <v>18</v>
      </c>
      <c r="M826">
        <v>130520</v>
      </c>
      <c r="N826">
        <v>505.7</v>
      </c>
    </row>
    <row r="827" spans="1:14" x14ac:dyDescent="0.2">
      <c r="A827">
        <v>1262</v>
      </c>
      <c r="B827" t="s">
        <v>41</v>
      </c>
      <c r="C827">
        <v>2007</v>
      </c>
      <c r="D827">
        <v>9</v>
      </c>
      <c r="E827">
        <v>12</v>
      </c>
      <c r="F827">
        <v>46.51</v>
      </c>
      <c r="G827">
        <v>54.65</v>
      </c>
      <c r="H827">
        <v>16.88</v>
      </c>
      <c r="I827">
        <v>4</v>
      </c>
      <c r="J827">
        <v>261</v>
      </c>
      <c r="K827">
        <v>13046</v>
      </c>
      <c r="L827" t="s">
        <v>18</v>
      </c>
      <c r="M827">
        <v>79018</v>
      </c>
      <c r="N827">
        <v>156.19999999999999</v>
      </c>
    </row>
    <row r="828" spans="1:14" x14ac:dyDescent="0.2">
      <c r="A828">
        <v>1262</v>
      </c>
      <c r="B828" t="s">
        <v>41</v>
      </c>
      <c r="C828">
        <v>2007</v>
      </c>
      <c r="D828">
        <v>9</v>
      </c>
      <c r="E828">
        <v>36</v>
      </c>
      <c r="F828">
        <v>174.26</v>
      </c>
      <c r="G828">
        <v>204.76</v>
      </c>
      <c r="H828">
        <v>107.79</v>
      </c>
      <c r="I828">
        <v>4</v>
      </c>
      <c r="J828">
        <v>261</v>
      </c>
      <c r="K828">
        <v>13046</v>
      </c>
      <c r="L828" t="s">
        <v>18</v>
      </c>
      <c r="M828">
        <v>79018</v>
      </c>
      <c r="N828">
        <v>156.19999999999999</v>
      </c>
    </row>
    <row r="829" spans="1:14" x14ac:dyDescent="0.2">
      <c r="A829">
        <v>1262</v>
      </c>
      <c r="B829" t="s">
        <v>41</v>
      </c>
      <c r="C829">
        <v>2007</v>
      </c>
      <c r="D829">
        <v>9</v>
      </c>
      <c r="E829">
        <v>28</v>
      </c>
      <c r="F829">
        <v>120.09</v>
      </c>
      <c r="G829">
        <v>141.1</v>
      </c>
      <c r="H829">
        <v>82.54</v>
      </c>
      <c r="I829">
        <v>4</v>
      </c>
      <c r="J829">
        <v>261</v>
      </c>
      <c r="K829">
        <v>13046</v>
      </c>
      <c r="L829" t="s">
        <v>18</v>
      </c>
      <c r="M829">
        <v>79018</v>
      </c>
      <c r="N829">
        <v>156.19999999999999</v>
      </c>
    </row>
    <row r="830" spans="1:14" x14ac:dyDescent="0.2">
      <c r="A830">
        <v>1262</v>
      </c>
      <c r="B830" t="s">
        <v>41</v>
      </c>
      <c r="C830">
        <v>2007</v>
      </c>
      <c r="D830">
        <v>9</v>
      </c>
      <c r="E830">
        <v>37</v>
      </c>
      <c r="F830">
        <v>140.16</v>
      </c>
      <c r="G830">
        <v>164.68</v>
      </c>
      <c r="H830">
        <v>91.1</v>
      </c>
      <c r="I830">
        <v>4</v>
      </c>
      <c r="J830">
        <v>261</v>
      </c>
      <c r="K830">
        <v>13046</v>
      </c>
      <c r="L830" t="s">
        <v>18</v>
      </c>
      <c r="M830">
        <v>79018</v>
      </c>
      <c r="N830">
        <v>156.19999999999999</v>
      </c>
    </row>
    <row r="831" spans="1:14" x14ac:dyDescent="0.2">
      <c r="A831">
        <v>1262</v>
      </c>
      <c r="B831" t="s">
        <v>41</v>
      </c>
      <c r="C831">
        <v>2007</v>
      </c>
      <c r="D831">
        <v>9</v>
      </c>
      <c r="E831">
        <v>79</v>
      </c>
      <c r="F831">
        <v>320.19</v>
      </c>
      <c r="G831">
        <v>376.24</v>
      </c>
      <c r="H831">
        <v>176.99</v>
      </c>
      <c r="I831">
        <v>4</v>
      </c>
      <c r="J831">
        <v>261</v>
      </c>
      <c r="K831">
        <v>13046</v>
      </c>
      <c r="L831" t="s">
        <v>18</v>
      </c>
      <c r="M831">
        <v>79018</v>
      </c>
      <c r="N831">
        <v>156.19999999999999</v>
      </c>
    </row>
    <row r="832" spans="1:14" x14ac:dyDescent="0.2">
      <c r="A832">
        <v>1262</v>
      </c>
      <c r="B832" t="s">
        <v>41</v>
      </c>
      <c r="C832">
        <v>2007</v>
      </c>
      <c r="D832">
        <v>9</v>
      </c>
      <c r="E832">
        <v>97</v>
      </c>
      <c r="F832">
        <v>373.31</v>
      </c>
      <c r="G832">
        <v>438.63</v>
      </c>
      <c r="H832">
        <v>248.62</v>
      </c>
      <c r="I832">
        <v>4</v>
      </c>
      <c r="J832">
        <v>261</v>
      </c>
      <c r="K832">
        <v>13046</v>
      </c>
      <c r="L832" t="s">
        <v>18</v>
      </c>
      <c r="M832">
        <v>79018</v>
      </c>
      <c r="N832">
        <v>156.19999999999999</v>
      </c>
    </row>
    <row r="833" spans="1:14" x14ac:dyDescent="0.2">
      <c r="A833">
        <v>1262</v>
      </c>
      <c r="B833" t="s">
        <v>41</v>
      </c>
      <c r="C833">
        <v>2007</v>
      </c>
      <c r="D833">
        <v>9</v>
      </c>
      <c r="E833">
        <v>49</v>
      </c>
      <c r="F833">
        <v>171.08</v>
      </c>
      <c r="G833">
        <v>201.01</v>
      </c>
      <c r="H833">
        <v>100.33</v>
      </c>
      <c r="I833">
        <v>4</v>
      </c>
      <c r="J833">
        <v>261</v>
      </c>
      <c r="K833">
        <v>13046</v>
      </c>
      <c r="L833" t="s">
        <v>18</v>
      </c>
      <c r="M833">
        <v>79018</v>
      </c>
      <c r="N833">
        <v>156.19999999999999</v>
      </c>
    </row>
    <row r="834" spans="1:14" x14ac:dyDescent="0.2">
      <c r="A834">
        <v>1262</v>
      </c>
      <c r="B834" t="s">
        <v>41</v>
      </c>
      <c r="C834">
        <v>2007</v>
      </c>
      <c r="D834">
        <v>9</v>
      </c>
      <c r="E834">
        <v>81</v>
      </c>
      <c r="F834">
        <v>285.35000000000002</v>
      </c>
      <c r="G834">
        <v>335.23</v>
      </c>
      <c r="H834">
        <v>175.4</v>
      </c>
      <c r="I834">
        <v>4</v>
      </c>
      <c r="J834">
        <v>261</v>
      </c>
      <c r="K834">
        <v>13046</v>
      </c>
      <c r="L834" t="s">
        <v>18</v>
      </c>
      <c r="M834">
        <v>79018</v>
      </c>
      <c r="N834">
        <v>156.19999999999999</v>
      </c>
    </row>
    <row r="835" spans="1:14" x14ac:dyDescent="0.2">
      <c r="A835">
        <v>1262</v>
      </c>
      <c r="B835" t="s">
        <v>41</v>
      </c>
      <c r="C835">
        <v>2007</v>
      </c>
      <c r="D835">
        <v>9</v>
      </c>
      <c r="E835">
        <v>124</v>
      </c>
      <c r="F835">
        <v>471.41</v>
      </c>
      <c r="G835">
        <v>553.87</v>
      </c>
      <c r="H835">
        <v>194.52</v>
      </c>
      <c r="I835">
        <v>4</v>
      </c>
      <c r="J835">
        <v>261</v>
      </c>
      <c r="K835">
        <v>13046</v>
      </c>
      <c r="L835" t="s">
        <v>18</v>
      </c>
      <c r="M835">
        <v>79018</v>
      </c>
      <c r="N835">
        <v>156.19999999999999</v>
      </c>
    </row>
    <row r="836" spans="1:14" x14ac:dyDescent="0.2">
      <c r="A836">
        <v>1262</v>
      </c>
      <c r="B836" t="s">
        <v>41</v>
      </c>
      <c r="C836">
        <v>2007</v>
      </c>
      <c r="D836">
        <v>9</v>
      </c>
      <c r="E836">
        <v>259</v>
      </c>
      <c r="F836">
        <v>926.69</v>
      </c>
      <c r="G836">
        <v>1088.9000000000001</v>
      </c>
      <c r="H836">
        <v>357.57</v>
      </c>
      <c r="I836">
        <v>4</v>
      </c>
      <c r="J836">
        <v>261</v>
      </c>
      <c r="K836">
        <v>13046</v>
      </c>
      <c r="L836" t="s">
        <v>18</v>
      </c>
      <c r="M836">
        <v>79018</v>
      </c>
      <c r="N836">
        <v>156.19999999999999</v>
      </c>
    </row>
    <row r="837" spans="1:14" x14ac:dyDescent="0.2">
      <c r="A837">
        <v>1262</v>
      </c>
      <c r="B837" t="s">
        <v>41</v>
      </c>
      <c r="C837">
        <v>2007</v>
      </c>
      <c r="D837">
        <v>9</v>
      </c>
      <c r="E837">
        <v>170</v>
      </c>
      <c r="F837">
        <v>626.96</v>
      </c>
      <c r="G837">
        <v>736.69</v>
      </c>
      <c r="H837">
        <v>253.95</v>
      </c>
      <c r="I837">
        <v>4</v>
      </c>
      <c r="J837">
        <v>261</v>
      </c>
      <c r="K837">
        <v>13046</v>
      </c>
      <c r="L837" t="s">
        <v>18</v>
      </c>
      <c r="M837">
        <v>79018</v>
      </c>
      <c r="N837">
        <v>156.19999999999999</v>
      </c>
    </row>
    <row r="838" spans="1:14" x14ac:dyDescent="0.2">
      <c r="A838">
        <v>1262</v>
      </c>
      <c r="B838" t="s">
        <v>41</v>
      </c>
      <c r="C838">
        <v>2007</v>
      </c>
      <c r="D838">
        <v>9</v>
      </c>
      <c r="E838">
        <v>60</v>
      </c>
      <c r="F838">
        <v>233.29</v>
      </c>
      <c r="G838">
        <v>274.08999999999997</v>
      </c>
      <c r="H838">
        <v>150.71</v>
      </c>
      <c r="I838">
        <v>4</v>
      </c>
      <c r="J838">
        <v>261</v>
      </c>
      <c r="K838">
        <v>13046</v>
      </c>
      <c r="L838" t="s">
        <v>18</v>
      </c>
      <c r="M838">
        <v>79018</v>
      </c>
      <c r="N838">
        <v>156.19999999999999</v>
      </c>
    </row>
    <row r="839" spans="1:14" x14ac:dyDescent="0.2">
      <c r="A839">
        <v>1403</v>
      </c>
      <c r="B839" t="s">
        <v>41</v>
      </c>
      <c r="C839">
        <v>2007</v>
      </c>
      <c r="D839">
        <v>9</v>
      </c>
      <c r="E839">
        <v>101</v>
      </c>
      <c r="F839">
        <v>427.7</v>
      </c>
      <c r="G839">
        <v>502.53</v>
      </c>
      <c r="H839">
        <v>211.84</v>
      </c>
      <c r="I839">
        <v>8</v>
      </c>
      <c r="J839">
        <v>489</v>
      </c>
      <c r="K839">
        <v>20390</v>
      </c>
      <c r="L839" t="s">
        <v>18</v>
      </c>
      <c r="M839">
        <v>36129</v>
      </c>
      <c r="N839">
        <v>308</v>
      </c>
    </row>
    <row r="840" spans="1:14" x14ac:dyDescent="0.2">
      <c r="A840">
        <v>1403</v>
      </c>
      <c r="B840" t="s">
        <v>41</v>
      </c>
      <c r="C840">
        <v>2007</v>
      </c>
      <c r="D840">
        <v>9</v>
      </c>
      <c r="E840">
        <v>93</v>
      </c>
      <c r="F840">
        <v>452.99</v>
      </c>
      <c r="G840">
        <v>532.29999999999995</v>
      </c>
      <c r="H840">
        <v>201.99</v>
      </c>
      <c r="I840">
        <v>8</v>
      </c>
      <c r="J840">
        <v>489</v>
      </c>
      <c r="K840">
        <v>20390</v>
      </c>
      <c r="L840" t="s">
        <v>18</v>
      </c>
      <c r="M840">
        <v>36129</v>
      </c>
      <c r="N840">
        <v>308</v>
      </c>
    </row>
    <row r="841" spans="1:14" x14ac:dyDescent="0.2">
      <c r="A841">
        <v>1403</v>
      </c>
      <c r="B841" t="s">
        <v>41</v>
      </c>
      <c r="C841">
        <v>2007</v>
      </c>
      <c r="D841">
        <v>9</v>
      </c>
      <c r="E841">
        <v>100</v>
      </c>
      <c r="F841">
        <v>409.79</v>
      </c>
      <c r="G841">
        <v>481.51</v>
      </c>
      <c r="H841">
        <v>230.06</v>
      </c>
      <c r="I841">
        <v>8</v>
      </c>
      <c r="J841">
        <v>489</v>
      </c>
      <c r="K841">
        <v>20390</v>
      </c>
      <c r="L841" t="s">
        <v>18</v>
      </c>
      <c r="M841">
        <v>36129</v>
      </c>
      <c r="N841">
        <v>308</v>
      </c>
    </row>
    <row r="842" spans="1:14" x14ac:dyDescent="0.2">
      <c r="A842">
        <v>1403</v>
      </c>
      <c r="B842" t="s">
        <v>41</v>
      </c>
      <c r="C842">
        <v>2007</v>
      </c>
      <c r="D842">
        <v>9</v>
      </c>
      <c r="E842">
        <v>142</v>
      </c>
      <c r="F842">
        <v>618.63</v>
      </c>
      <c r="G842">
        <v>726.9</v>
      </c>
      <c r="H842">
        <v>359.32</v>
      </c>
      <c r="I842">
        <v>8</v>
      </c>
      <c r="J842">
        <v>489</v>
      </c>
      <c r="K842">
        <v>20390</v>
      </c>
      <c r="L842" t="s">
        <v>18</v>
      </c>
      <c r="M842">
        <v>36129</v>
      </c>
      <c r="N842">
        <v>308</v>
      </c>
    </row>
    <row r="843" spans="1:14" x14ac:dyDescent="0.2">
      <c r="A843">
        <v>1403</v>
      </c>
      <c r="B843" t="s">
        <v>41</v>
      </c>
      <c r="C843">
        <v>2007</v>
      </c>
      <c r="D843">
        <v>9</v>
      </c>
      <c r="E843">
        <v>233</v>
      </c>
      <c r="F843">
        <v>1102.03</v>
      </c>
      <c r="G843">
        <v>1294.9000000000001</v>
      </c>
      <c r="H843">
        <v>528.14</v>
      </c>
      <c r="I843">
        <v>8</v>
      </c>
      <c r="J843">
        <v>489</v>
      </c>
      <c r="K843">
        <v>20390</v>
      </c>
      <c r="L843" t="s">
        <v>18</v>
      </c>
      <c r="M843">
        <v>36129</v>
      </c>
      <c r="N843">
        <v>308</v>
      </c>
    </row>
    <row r="844" spans="1:14" x14ac:dyDescent="0.2">
      <c r="A844">
        <v>1403</v>
      </c>
      <c r="B844" t="s">
        <v>41</v>
      </c>
      <c r="C844">
        <v>2007</v>
      </c>
      <c r="D844">
        <v>9</v>
      </c>
      <c r="E844">
        <v>270</v>
      </c>
      <c r="F844">
        <v>1294.33</v>
      </c>
      <c r="G844">
        <v>1520.99</v>
      </c>
      <c r="H844">
        <v>582.54</v>
      </c>
      <c r="I844">
        <v>8</v>
      </c>
      <c r="J844">
        <v>489</v>
      </c>
      <c r="K844">
        <v>20390</v>
      </c>
      <c r="L844" t="s">
        <v>18</v>
      </c>
      <c r="M844">
        <v>36129</v>
      </c>
      <c r="N844">
        <v>308</v>
      </c>
    </row>
    <row r="845" spans="1:14" x14ac:dyDescent="0.2">
      <c r="A845">
        <v>1403</v>
      </c>
      <c r="B845" t="s">
        <v>41</v>
      </c>
      <c r="C845">
        <v>2007</v>
      </c>
      <c r="D845">
        <v>9</v>
      </c>
      <c r="E845">
        <v>231</v>
      </c>
      <c r="F845">
        <v>1089.05</v>
      </c>
      <c r="G845">
        <v>1279.6300000000001</v>
      </c>
      <c r="H845">
        <v>536.11</v>
      </c>
      <c r="I845">
        <v>8</v>
      </c>
      <c r="J845">
        <v>489</v>
      </c>
      <c r="K845">
        <v>20390</v>
      </c>
      <c r="L845" t="s">
        <v>18</v>
      </c>
      <c r="M845">
        <v>36129</v>
      </c>
      <c r="N845">
        <v>308</v>
      </c>
    </row>
    <row r="846" spans="1:14" x14ac:dyDescent="0.2">
      <c r="A846">
        <v>1403</v>
      </c>
      <c r="B846" t="s">
        <v>41</v>
      </c>
      <c r="C846">
        <v>2007</v>
      </c>
      <c r="D846">
        <v>9</v>
      </c>
      <c r="E846">
        <v>279</v>
      </c>
      <c r="F846">
        <v>1177.98</v>
      </c>
      <c r="G846">
        <v>1384.25</v>
      </c>
      <c r="H846">
        <v>397.49</v>
      </c>
      <c r="I846">
        <v>8</v>
      </c>
      <c r="J846">
        <v>489</v>
      </c>
      <c r="K846">
        <v>20390</v>
      </c>
      <c r="L846" t="s">
        <v>18</v>
      </c>
      <c r="M846">
        <v>36129</v>
      </c>
      <c r="N846">
        <v>308</v>
      </c>
    </row>
    <row r="847" spans="1:14" x14ac:dyDescent="0.2">
      <c r="A847">
        <v>1403</v>
      </c>
      <c r="B847" t="s">
        <v>41</v>
      </c>
      <c r="C847">
        <v>2007</v>
      </c>
      <c r="D847">
        <v>9</v>
      </c>
      <c r="E847">
        <v>282</v>
      </c>
      <c r="F847">
        <v>1250.01</v>
      </c>
      <c r="G847">
        <v>1468.79</v>
      </c>
      <c r="H847">
        <v>520.70000000000005</v>
      </c>
      <c r="I847">
        <v>8</v>
      </c>
      <c r="J847">
        <v>489</v>
      </c>
      <c r="K847">
        <v>20390</v>
      </c>
      <c r="L847" t="s">
        <v>18</v>
      </c>
      <c r="M847">
        <v>36129</v>
      </c>
      <c r="N847">
        <v>308</v>
      </c>
    </row>
    <row r="848" spans="1:14" x14ac:dyDescent="0.2">
      <c r="A848">
        <v>1403</v>
      </c>
      <c r="B848" t="s">
        <v>41</v>
      </c>
      <c r="C848">
        <v>2007</v>
      </c>
      <c r="D848">
        <v>9</v>
      </c>
      <c r="E848">
        <v>760</v>
      </c>
      <c r="F848">
        <v>3283.73</v>
      </c>
      <c r="G848">
        <v>3858.59</v>
      </c>
      <c r="H848">
        <v>1294.3</v>
      </c>
      <c r="I848">
        <v>8</v>
      </c>
      <c r="J848">
        <v>489</v>
      </c>
      <c r="K848">
        <v>20390</v>
      </c>
      <c r="L848" t="s">
        <v>18</v>
      </c>
      <c r="M848">
        <v>36129</v>
      </c>
      <c r="N848">
        <v>308</v>
      </c>
    </row>
    <row r="849" spans="1:14" x14ac:dyDescent="0.2">
      <c r="A849">
        <v>1403</v>
      </c>
      <c r="B849" t="s">
        <v>41</v>
      </c>
      <c r="C849">
        <v>2007</v>
      </c>
      <c r="D849">
        <v>9</v>
      </c>
      <c r="E849">
        <v>517</v>
      </c>
      <c r="F849">
        <v>2272.58</v>
      </c>
      <c r="G849">
        <v>2670.38</v>
      </c>
      <c r="H849">
        <v>882.44</v>
      </c>
      <c r="I849">
        <v>8</v>
      </c>
      <c r="J849">
        <v>489</v>
      </c>
      <c r="K849">
        <v>20390</v>
      </c>
      <c r="L849" t="s">
        <v>18</v>
      </c>
      <c r="M849">
        <v>36129</v>
      </c>
      <c r="N849">
        <v>308</v>
      </c>
    </row>
    <row r="850" spans="1:14" x14ac:dyDescent="0.2">
      <c r="A850">
        <v>1403</v>
      </c>
      <c r="B850" t="s">
        <v>41</v>
      </c>
      <c r="C850">
        <v>2007</v>
      </c>
      <c r="D850">
        <v>9</v>
      </c>
      <c r="E850">
        <v>380</v>
      </c>
      <c r="F850">
        <v>1485.11</v>
      </c>
      <c r="G850">
        <v>1745.02</v>
      </c>
      <c r="H850">
        <v>466.52</v>
      </c>
      <c r="I850">
        <v>8</v>
      </c>
      <c r="J850">
        <v>489</v>
      </c>
      <c r="K850">
        <v>20390</v>
      </c>
      <c r="L850" t="s">
        <v>18</v>
      </c>
      <c r="M850">
        <v>36129</v>
      </c>
      <c r="N850">
        <v>308</v>
      </c>
    </row>
    <row r="851" spans="1:14" x14ac:dyDescent="0.2">
      <c r="A851">
        <v>1407</v>
      </c>
      <c r="B851" t="s">
        <v>41</v>
      </c>
      <c r="C851">
        <v>2007</v>
      </c>
      <c r="D851">
        <v>9</v>
      </c>
      <c r="E851">
        <v>107</v>
      </c>
      <c r="F851">
        <v>507.36</v>
      </c>
      <c r="G851">
        <v>596.21</v>
      </c>
      <c r="H851">
        <v>232.52</v>
      </c>
      <c r="I851">
        <v>6</v>
      </c>
      <c r="J851">
        <v>350</v>
      </c>
      <c r="K851">
        <v>21304</v>
      </c>
      <c r="L851" t="s">
        <v>18</v>
      </c>
      <c r="M851">
        <v>35166</v>
      </c>
      <c r="N851">
        <v>221.2</v>
      </c>
    </row>
    <row r="852" spans="1:14" x14ac:dyDescent="0.2">
      <c r="A852">
        <v>1407</v>
      </c>
      <c r="B852" t="s">
        <v>41</v>
      </c>
      <c r="C852">
        <v>2007</v>
      </c>
      <c r="D852">
        <v>9</v>
      </c>
      <c r="E852">
        <v>65</v>
      </c>
      <c r="F852">
        <v>259.74</v>
      </c>
      <c r="G852">
        <v>305.19</v>
      </c>
      <c r="H852">
        <v>124.72</v>
      </c>
      <c r="I852">
        <v>6</v>
      </c>
      <c r="J852">
        <v>350</v>
      </c>
      <c r="K852">
        <v>21304</v>
      </c>
      <c r="L852" t="s">
        <v>18</v>
      </c>
      <c r="M852">
        <v>35166</v>
      </c>
      <c r="N852">
        <v>221.2</v>
      </c>
    </row>
    <row r="853" spans="1:14" x14ac:dyDescent="0.2">
      <c r="A853">
        <v>1407</v>
      </c>
      <c r="B853" t="s">
        <v>41</v>
      </c>
      <c r="C853">
        <v>2007</v>
      </c>
      <c r="D853">
        <v>9</v>
      </c>
      <c r="E853">
        <v>102</v>
      </c>
      <c r="F853">
        <v>436.2</v>
      </c>
      <c r="G853">
        <v>512.54</v>
      </c>
      <c r="H853">
        <v>235.51</v>
      </c>
      <c r="I853">
        <v>6</v>
      </c>
      <c r="J853">
        <v>350</v>
      </c>
      <c r="K853">
        <v>21304</v>
      </c>
      <c r="L853" t="s">
        <v>18</v>
      </c>
      <c r="M853">
        <v>35166</v>
      </c>
      <c r="N853">
        <v>221.2</v>
      </c>
    </row>
    <row r="854" spans="1:14" x14ac:dyDescent="0.2">
      <c r="A854">
        <v>1407</v>
      </c>
      <c r="B854" t="s">
        <v>41</v>
      </c>
      <c r="C854">
        <v>2007</v>
      </c>
      <c r="D854">
        <v>9</v>
      </c>
      <c r="E854">
        <v>94</v>
      </c>
      <c r="F854">
        <v>464.21</v>
      </c>
      <c r="G854">
        <v>545.5</v>
      </c>
      <c r="H854">
        <v>178.08</v>
      </c>
      <c r="I854">
        <v>6</v>
      </c>
      <c r="J854">
        <v>350</v>
      </c>
      <c r="K854">
        <v>21304</v>
      </c>
      <c r="L854" t="s">
        <v>18</v>
      </c>
      <c r="M854">
        <v>35166</v>
      </c>
      <c r="N854">
        <v>221.2</v>
      </c>
    </row>
    <row r="855" spans="1:14" x14ac:dyDescent="0.2">
      <c r="A855">
        <v>1407</v>
      </c>
      <c r="B855" t="s">
        <v>41</v>
      </c>
      <c r="C855">
        <v>2007</v>
      </c>
      <c r="D855">
        <v>9</v>
      </c>
      <c r="E855">
        <v>223</v>
      </c>
      <c r="F855">
        <v>1006.95</v>
      </c>
      <c r="G855">
        <v>1183.26</v>
      </c>
      <c r="H855">
        <v>451.03</v>
      </c>
      <c r="I855">
        <v>6</v>
      </c>
      <c r="J855">
        <v>350</v>
      </c>
      <c r="K855">
        <v>21304</v>
      </c>
      <c r="L855" t="s">
        <v>18</v>
      </c>
      <c r="M855">
        <v>35166</v>
      </c>
      <c r="N855">
        <v>221.2</v>
      </c>
    </row>
    <row r="856" spans="1:14" x14ac:dyDescent="0.2">
      <c r="A856">
        <v>1407</v>
      </c>
      <c r="B856" t="s">
        <v>41</v>
      </c>
      <c r="C856">
        <v>2007</v>
      </c>
      <c r="D856">
        <v>9</v>
      </c>
      <c r="E856">
        <v>271</v>
      </c>
      <c r="F856">
        <v>1268.49</v>
      </c>
      <c r="G856">
        <v>1490.6</v>
      </c>
      <c r="H856">
        <v>550.62</v>
      </c>
      <c r="I856">
        <v>6</v>
      </c>
      <c r="J856">
        <v>350</v>
      </c>
      <c r="K856">
        <v>21304</v>
      </c>
      <c r="L856" t="s">
        <v>18</v>
      </c>
      <c r="M856">
        <v>35166</v>
      </c>
      <c r="N856">
        <v>221.2</v>
      </c>
    </row>
    <row r="857" spans="1:14" x14ac:dyDescent="0.2">
      <c r="A857">
        <v>1407</v>
      </c>
      <c r="B857" t="s">
        <v>41</v>
      </c>
      <c r="C857">
        <v>2007</v>
      </c>
      <c r="D857">
        <v>9</v>
      </c>
      <c r="E857">
        <v>118</v>
      </c>
      <c r="F857">
        <v>534.51</v>
      </c>
      <c r="G857">
        <v>628.04999999999995</v>
      </c>
      <c r="H857">
        <v>248.94</v>
      </c>
      <c r="I857">
        <v>6</v>
      </c>
      <c r="J857">
        <v>350</v>
      </c>
      <c r="K857">
        <v>21304</v>
      </c>
      <c r="L857" t="s">
        <v>18</v>
      </c>
      <c r="M857">
        <v>35166</v>
      </c>
      <c r="N857">
        <v>221.2</v>
      </c>
    </row>
    <row r="858" spans="1:14" x14ac:dyDescent="0.2">
      <c r="A858">
        <v>1407</v>
      </c>
      <c r="B858" t="s">
        <v>41</v>
      </c>
      <c r="C858">
        <v>2007</v>
      </c>
      <c r="D858">
        <v>9</v>
      </c>
      <c r="E858">
        <v>167</v>
      </c>
      <c r="F858">
        <v>694.96</v>
      </c>
      <c r="G858">
        <v>816.67</v>
      </c>
      <c r="H858">
        <v>247.85</v>
      </c>
      <c r="I858">
        <v>6</v>
      </c>
      <c r="J858">
        <v>350</v>
      </c>
      <c r="K858">
        <v>21304</v>
      </c>
      <c r="L858" t="s">
        <v>18</v>
      </c>
      <c r="M858">
        <v>35166</v>
      </c>
      <c r="N858">
        <v>221.2</v>
      </c>
    </row>
    <row r="859" spans="1:14" x14ac:dyDescent="0.2">
      <c r="A859">
        <v>1407</v>
      </c>
      <c r="B859" t="s">
        <v>41</v>
      </c>
      <c r="C859">
        <v>2007</v>
      </c>
      <c r="D859">
        <v>9</v>
      </c>
      <c r="E859">
        <v>237</v>
      </c>
      <c r="F859">
        <v>1022.91</v>
      </c>
      <c r="G859">
        <v>1202.01</v>
      </c>
      <c r="H859">
        <v>401.64</v>
      </c>
      <c r="I859">
        <v>6</v>
      </c>
      <c r="J859">
        <v>350</v>
      </c>
      <c r="K859">
        <v>21304</v>
      </c>
      <c r="L859" t="s">
        <v>18</v>
      </c>
      <c r="M859">
        <v>35166</v>
      </c>
      <c r="N859">
        <v>221.2</v>
      </c>
    </row>
    <row r="860" spans="1:14" x14ac:dyDescent="0.2">
      <c r="A860">
        <v>1407</v>
      </c>
      <c r="B860" t="s">
        <v>41</v>
      </c>
      <c r="C860">
        <v>2007</v>
      </c>
      <c r="D860">
        <v>9</v>
      </c>
      <c r="E860">
        <v>711</v>
      </c>
      <c r="F860">
        <v>3004.97</v>
      </c>
      <c r="G860">
        <v>3531.01</v>
      </c>
      <c r="H860">
        <v>1083.0899999999999</v>
      </c>
      <c r="I860">
        <v>6</v>
      </c>
      <c r="J860">
        <v>350</v>
      </c>
      <c r="K860">
        <v>21304</v>
      </c>
      <c r="L860" t="s">
        <v>18</v>
      </c>
      <c r="M860">
        <v>35166</v>
      </c>
      <c r="N860">
        <v>221.2</v>
      </c>
    </row>
    <row r="861" spans="1:14" x14ac:dyDescent="0.2">
      <c r="A861">
        <v>1407</v>
      </c>
      <c r="B861" t="s">
        <v>41</v>
      </c>
      <c r="C861">
        <v>2007</v>
      </c>
      <c r="D861">
        <v>9</v>
      </c>
      <c r="E861">
        <v>391</v>
      </c>
      <c r="F861">
        <v>1708.15</v>
      </c>
      <c r="G861">
        <v>2007.25</v>
      </c>
      <c r="H861">
        <v>525.73</v>
      </c>
      <c r="I861">
        <v>6</v>
      </c>
      <c r="J861">
        <v>350</v>
      </c>
      <c r="K861">
        <v>21304</v>
      </c>
      <c r="L861" t="s">
        <v>18</v>
      </c>
      <c r="M861">
        <v>35166</v>
      </c>
      <c r="N861">
        <v>221.2</v>
      </c>
    </row>
    <row r="862" spans="1:14" x14ac:dyDescent="0.2">
      <c r="A862">
        <v>1407</v>
      </c>
      <c r="B862" t="s">
        <v>41</v>
      </c>
      <c r="C862">
        <v>2007</v>
      </c>
      <c r="D862">
        <v>9</v>
      </c>
      <c r="E862">
        <v>219</v>
      </c>
      <c r="F862">
        <v>939.18</v>
      </c>
      <c r="G862">
        <v>1103.6400000000001</v>
      </c>
      <c r="H862">
        <v>365.77</v>
      </c>
      <c r="I862">
        <v>6</v>
      </c>
      <c r="J862">
        <v>350</v>
      </c>
      <c r="K862">
        <v>21304</v>
      </c>
      <c r="L862" t="s">
        <v>18</v>
      </c>
      <c r="M862">
        <v>35166</v>
      </c>
      <c r="N862">
        <v>221.2</v>
      </c>
    </row>
    <row r="863" spans="1:14" x14ac:dyDescent="0.2">
      <c r="A863">
        <v>1433</v>
      </c>
      <c r="B863" t="s">
        <v>41</v>
      </c>
      <c r="C863">
        <v>2007</v>
      </c>
      <c r="D863">
        <v>9</v>
      </c>
      <c r="E863">
        <v>113</v>
      </c>
      <c r="F863">
        <v>652.36</v>
      </c>
      <c r="G863">
        <v>766.5</v>
      </c>
      <c r="H863">
        <v>348.01</v>
      </c>
      <c r="I863">
        <v>4</v>
      </c>
      <c r="J863">
        <v>294</v>
      </c>
      <c r="K863">
        <v>19444</v>
      </c>
      <c r="L863" t="s">
        <v>17</v>
      </c>
      <c r="M863">
        <v>14918</v>
      </c>
      <c r="N863">
        <v>203.5</v>
      </c>
    </row>
    <row r="864" spans="1:14" x14ac:dyDescent="0.2">
      <c r="A864">
        <v>1433</v>
      </c>
      <c r="B864" t="s">
        <v>41</v>
      </c>
      <c r="C864">
        <v>2007</v>
      </c>
      <c r="D864">
        <v>9</v>
      </c>
      <c r="E864">
        <v>80</v>
      </c>
      <c r="F864">
        <v>386.5</v>
      </c>
      <c r="G864">
        <v>454.16</v>
      </c>
      <c r="H864">
        <v>207.15</v>
      </c>
      <c r="I864">
        <v>4</v>
      </c>
      <c r="J864">
        <v>294</v>
      </c>
      <c r="K864">
        <v>19444</v>
      </c>
      <c r="L864" t="s">
        <v>17</v>
      </c>
      <c r="M864">
        <v>14918</v>
      </c>
      <c r="N864">
        <v>203.5</v>
      </c>
    </row>
    <row r="865" spans="1:14" x14ac:dyDescent="0.2">
      <c r="A865">
        <v>1433</v>
      </c>
      <c r="B865" t="s">
        <v>41</v>
      </c>
      <c r="C865">
        <v>2007</v>
      </c>
      <c r="D865">
        <v>9</v>
      </c>
      <c r="E865">
        <v>95</v>
      </c>
      <c r="F865">
        <v>429.27</v>
      </c>
      <c r="G865">
        <v>504.42</v>
      </c>
      <c r="H865">
        <v>167.65</v>
      </c>
      <c r="I865">
        <v>4</v>
      </c>
      <c r="J865">
        <v>294</v>
      </c>
      <c r="K865">
        <v>19444</v>
      </c>
      <c r="L865" t="s">
        <v>17</v>
      </c>
      <c r="M865">
        <v>14918</v>
      </c>
      <c r="N865">
        <v>203.5</v>
      </c>
    </row>
    <row r="866" spans="1:14" x14ac:dyDescent="0.2">
      <c r="A866">
        <v>1433</v>
      </c>
      <c r="B866" t="s">
        <v>41</v>
      </c>
      <c r="C866">
        <v>2007</v>
      </c>
      <c r="D866">
        <v>9</v>
      </c>
      <c r="E866">
        <v>107</v>
      </c>
      <c r="F866">
        <v>492.5</v>
      </c>
      <c r="G866">
        <v>578.66999999999996</v>
      </c>
      <c r="H866">
        <v>304.07</v>
      </c>
      <c r="I866">
        <v>4</v>
      </c>
      <c r="J866">
        <v>294</v>
      </c>
      <c r="K866">
        <v>19444</v>
      </c>
      <c r="L866" t="s">
        <v>17</v>
      </c>
      <c r="M866">
        <v>14918</v>
      </c>
      <c r="N866">
        <v>203.5</v>
      </c>
    </row>
    <row r="867" spans="1:14" x14ac:dyDescent="0.2">
      <c r="A867">
        <v>1433</v>
      </c>
      <c r="B867" t="s">
        <v>41</v>
      </c>
      <c r="C867">
        <v>2007</v>
      </c>
      <c r="D867">
        <v>9</v>
      </c>
      <c r="E867">
        <v>199</v>
      </c>
      <c r="F867">
        <v>924.74</v>
      </c>
      <c r="G867">
        <v>1086.68</v>
      </c>
      <c r="H867">
        <v>474.81</v>
      </c>
      <c r="I867">
        <v>4</v>
      </c>
      <c r="J867">
        <v>294</v>
      </c>
      <c r="K867">
        <v>19444</v>
      </c>
      <c r="L867" t="s">
        <v>17</v>
      </c>
      <c r="M867">
        <v>14918</v>
      </c>
      <c r="N867">
        <v>203.5</v>
      </c>
    </row>
    <row r="868" spans="1:14" x14ac:dyDescent="0.2">
      <c r="A868">
        <v>1433</v>
      </c>
      <c r="B868" t="s">
        <v>41</v>
      </c>
      <c r="C868">
        <v>2007</v>
      </c>
      <c r="D868">
        <v>10</v>
      </c>
      <c r="E868">
        <v>245</v>
      </c>
      <c r="F868">
        <v>1230.75</v>
      </c>
      <c r="G868">
        <v>1446.24</v>
      </c>
      <c r="H868">
        <v>612.71</v>
      </c>
      <c r="I868">
        <v>4</v>
      </c>
      <c r="J868">
        <v>294</v>
      </c>
      <c r="K868">
        <v>19444</v>
      </c>
      <c r="L868" t="s">
        <v>17</v>
      </c>
      <c r="M868">
        <v>14918</v>
      </c>
      <c r="N868">
        <v>203.5</v>
      </c>
    </row>
    <row r="869" spans="1:14" x14ac:dyDescent="0.2">
      <c r="A869">
        <v>1433</v>
      </c>
      <c r="B869" t="s">
        <v>41</v>
      </c>
      <c r="C869">
        <v>2007</v>
      </c>
      <c r="D869">
        <v>10</v>
      </c>
      <c r="E869">
        <v>131</v>
      </c>
      <c r="F869">
        <v>644.57000000000005</v>
      </c>
      <c r="G869">
        <v>757.3</v>
      </c>
      <c r="H869">
        <v>403.96</v>
      </c>
      <c r="I869">
        <v>4</v>
      </c>
      <c r="J869">
        <v>294</v>
      </c>
      <c r="K869">
        <v>19444</v>
      </c>
      <c r="L869" t="s">
        <v>17</v>
      </c>
      <c r="M869">
        <v>14918</v>
      </c>
      <c r="N869">
        <v>203.5</v>
      </c>
    </row>
    <row r="870" spans="1:14" x14ac:dyDescent="0.2">
      <c r="A870">
        <v>1433</v>
      </c>
      <c r="B870" t="s">
        <v>41</v>
      </c>
      <c r="C870">
        <v>2007</v>
      </c>
      <c r="D870">
        <v>10</v>
      </c>
      <c r="E870">
        <v>169</v>
      </c>
      <c r="F870">
        <v>716.65</v>
      </c>
      <c r="G870">
        <v>842.04</v>
      </c>
      <c r="H870">
        <v>367.73</v>
      </c>
      <c r="I870">
        <v>4</v>
      </c>
      <c r="J870">
        <v>294</v>
      </c>
      <c r="K870">
        <v>19444</v>
      </c>
      <c r="L870" t="s">
        <v>17</v>
      </c>
      <c r="M870">
        <v>14918</v>
      </c>
      <c r="N870">
        <v>203.5</v>
      </c>
    </row>
    <row r="871" spans="1:14" x14ac:dyDescent="0.2">
      <c r="A871">
        <v>1433</v>
      </c>
      <c r="B871" t="s">
        <v>41</v>
      </c>
      <c r="C871">
        <v>2007</v>
      </c>
      <c r="D871">
        <v>10</v>
      </c>
      <c r="E871">
        <v>206</v>
      </c>
      <c r="F871">
        <v>912.14</v>
      </c>
      <c r="G871">
        <v>1071.8699999999999</v>
      </c>
      <c r="H871">
        <v>486.79</v>
      </c>
      <c r="I871">
        <v>4</v>
      </c>
      <c r="J871">
        <v>294</v>
      </c>
      <c r="K871">
        <v>19444</v>
      </c>
      <c r="L871" t="s">
        <v>17</v>
      </c>
      <c r="M871">
        <v>14918</v>
      </c>
      <c r="N871">
        <v>203.5</v>
      </c>
    </row>
    <row r="872" spans="1:14" x14ac:dyDescent="0.2">
      <c r="A872">
        <v>1433</v>
      </c>
      <c r="B872" t="s">
        <v>41</v>
      </c>
      <c r="C872">
        <v>2007</v>
      </c>
      <c r="D872">
        <v>10</v>
      </c>
      <c r="E872">
        <v>723</v>
      </c>
      <c r="F872">
        <v>3133.4</v>
      </c>
      <c r="G872">
        <v>3681.9</v>
      </c>
      <c r="H872">
        <v>1294.55</v>
      </c>
      <c r="I872">
        <v>4</v>
      </c>
      <c r="J872">
        <v>294</v>
      </c>
      <c r="K872">
        <v>19444</v>
      </c>
      <c r="L872" t="s">
        <v>17</v>
      </c>
      <c r="M872">
        <v>14918</v>
      </c>
      <c r="N872">
        <v>203.5</v>
      </c>
    </row>
    <row r="873" spans="1:14" x14ac:dyDescent="0.2">
      <c r="A873">
        <v>1433</v>
      </c>
      <c r="B873" t="s">
        <v>41</v>
      </c>
      <c r="C873">
        <v>2007</v>
      </c>
      <c r="D873">
        <v>10</v>
      </c>
      <c r="E873">
        <v>472</v>
      </c>
      <c r="F873">
        <v>1971.53</v>
      </c>
      <c r="G873">
        <v>2316.56</v>
      </c>
      <c r="H873">
        <v>716.73</v>
      </c>
      <c r="I873">
        <v>4</v>
      </c>
      <c r="J873">
        <v>294</v>
      </c>
      <c r="K873">
        <v>19444</v>
      </c>
      <c r="L873" t="s">
        <v>17</v>
      </c>
      <c r="M873">
        <v>14918</v>
      </c>
      <c r="N873">
        <v>203.5</v>
      </c>
    </row>
    <row r="874" spans="1:14" x14ac:dyDescent="0.2">
      <c r="A874">
        <v>1433</v>
      </c>
      <c r="B874" t="s">
        <v>41</v>
      </c>
      <c r="C874">
        <v>2007</v>
      </c>
      <c r="D874">
        <v>10</v>
      </c>
      <c r="E874">
        <v>314</v>
      </c>
      <c r="F874">
        <v>1330.41</v>
      </c>
      <c r="G874">
        <v>1563.33</v>
      </c>
      <c r="H874">
        <v>327.37</v>
      </c>
      <c r="I874">
        <v>4</v>
      </c>
      <c r="J874">
        <v>294</v>
      </c>
      <c r="K874">
        <v>19444</v>
      </c>
      <c r="L874" t="s">
        <v>17</v>
      </c>
      <c r="M874">
        <v>14918</v>
      </c>
      <c r="N874">
        <v>203.5</v>
      </c>
    </row>
    <row r="875" spans="1:14" x14ac:dyDescent="0.2">
      <c r="A875">
        <v>1445</v>
      </c>
      <c r="B875" t="s">
        <v>41</v>
      </c>
      <c r="C875">
        <v>2007</v>
      </c>
      <c r="D875">
        <v>10</v>
      </c>
      <c r="E875">
        <v>27</v>
      </c>
      <c r="F875">
        <v>85.62</v>
      </c>
      <c r="G875">
        <v>100.66</v>
      </c>
      <c r="H875">
        <v>47.53</v>
      </c>
      <c r="I875">
        <v>6</v>
      </c>
      <c r="J875">
        <v>302</v>
      </c>
      <c r="K875">
        <v>11405</v>
      </c>
      <c r="L875" t="s">
        <v>18</v>
      </c>
      <c r="M875">
        <v>59787</v>
      </c>
      <c r="N875">
        <v>197</v>
      </c>
    </row>
    <row r="876" spans="1:14" x14ac:dyDescent="0.2">
      <c r="A876">
        <v>1445</v>
      </c>
      <c r="B876" t="s">
        <v>41</v>
      </c>
      <c r="C876">
        <v>2007</v>
      </c>
      <c r="D876">
        <v>10</v>
      </c>
      <c r="E876">
        <v>23</v>
      </c>
      <c r="F876">
        <v>86.16</v>
      </c>
      <c r="G876">
        <v>101.25</v>
      </c>
      <c r="H876">
        <v>48.08</v>
      </c>
      <c r="I876">
        <v>6</v>
      </c>
      <c r="J876">
        <v>302</v>
      </c>
      <c r="K876">
        <v>11405</v>
      </c>
      <c r="L876" t="s">
        <v>18</v>
      </c>
      <c r="M876">
        <v>59787</v>
      </c>
      <c r="N876">
        <v>197</v>
      </c>
    </row>
    <row r="877" spans="1:14" x14ac:dyDescent="0.2">
      <c r="A877">
        <v>1445</v>
      </c>
      <c r="B877" t="s">
        <v>41</v>
      </c>
      <c r="C877">
        <v>2007</v>
      </c>
      <c r="D877">
        <v>10</v>
      </c>
      <c r="E877">
        <v>44</v>
      </c>
      <c r="F877">
        <v>159.05000000000001</v>
      </c>
      <c r="G877">
        <v>186.9</v>
      </c>
      <c r="H877">
        <v>74.33</v>
      </c>
      <c r="I877">
        <v>6</v>
      </c>
      <c r="J877">
        <v>302</v>
      </c>
      <c r="K877">
        <v>11405</v>
      </c>
      <c r="L877" t="s">
        <v>18</v>
      </c>
      <c r="M877">
        <v>59787</v>
      </c>
      <c r="N877">
        <v>197</v>
      </c>
    </row>
    <row r="878" spans="1:14" x14ac:dyDescent="0.2">
      <c r="A878">
        <v>1445</v>
      </c>
      <c r="B878" t="s">
        <v>41</v>
      </c>
      <c r="C878">
        <v>2007</v>
      </c>
      <c r="D878">
        <v>10</v>
      </c>
      <c r="E878">
        <v>58</v>
      </c>
      <c r="F878">
        <v>251.82</v>
      </c>
      <c r="G878">
        <v>295.88</v>
      </c>
      <c r="H878">
        <v>119.07</v>
      </c>
      <c r="I878">
        <v>6</v>
      </c>
      <c r="J878">
        <v>302</v>
      </c>
      <c r="K878">
        <v>11405</v>
      </c>
      <c r="L878" t="s">
        <v>18</v>
      </c>
      <c r="M878">
        <v>59787</v>
      </c>
      <c r="N878">
        <v>197</v>
      </c>
    </row>
    <row r="879" spans="1:14" x14ac:dyDescent="0.2">
      <c r="A879">
        <v>1445</v>
      </c>
      <c r="B879" t="s">
        <v>41</v>
      </c>
      <c r="C879">
        <v>2007</v>
      </c>
      <c r="D879">
        <v>10</v>
      </c>
      <c r="E879">
        <v>81</v>
      </c>
      <c r="F879">
        <v>345.18</v>
      </c>
      <c r="G879">
        <v>405.63</v>
      </c>
      <c r="H879">
        <v>156.87</v>
      </c>
      <c r="I879">
        <v>6</v>
      </c>
      <c r="J879">
        <v>302</v>
      </c>
      <c r="K879">
        <v>11405</v>
      </c>
      <c r="L879" t="s">
        <v>18</v>
      </c>
      <c r="M879">
        <v>59787</v>
      </c>
      <c r="N879">
        <v>197</v>
      </c>
    </row>
    <row r="880" spans="1:14" x14ac:dyDescent="0.2">
      <c r="A880">
        <v>1445</v>
      </c>
      <c r="B880" t="s">
        <v>41</v>
      </c>
      <c r="C880">
        <v>2007</v>
      </c>
      <c r="D880">
        <v>10</v>
      </c>
      <c r="E880">
        <v>111</v>
      </c>
      <c r="F880">
        <v>433.29</v>
      </c>
      <c r="G880">
        <v>509.16</v>
      </c>
      <c r="H880">
        <v>249.26</v>
      </c>
      <c r="I880">
        <v>6</v>
      </c>
      <c r="J880">
        <v>302</v>
      </c>
      <c r="K880">
        <v>11405</v>
      </c>
      <c r="L880" t="s">
        <v>18</v>
      </c>
      <c r="M880">
        <v>59787</v>
      </c>
      <c r="N880">
        <v>197</v>
      </c>
    </row>
    <row r="881" spans="1:14" x14ac:dyDescent="0.2">
      <c r="A881">
        <v>1445</v>
      </c>
      <c r="B881" t="s">
        <v>41</v>
      </c>
      <c r="C881">
        <v>2007</v>
      </c>
      <c r="D881">
        <v>10</v>
      </c>
      <c r="E881">
        <v>54</v>
      </c>
      <c r="F881">
        <v>206.6</v>
      </c>
      <c r="G881">
        <v>242.78</v>
      </c>
      <c r="H881">
        <v>111.4</v>
      </c>
      <c r="I881">
        <v>6</v>
      </c>
      <c r="J881">
        <v>302</v>
      </c>
      <c r="K881">
        <v>11405</v>
      </c>
      <c r="L881" t="s">
        <v>18</v>
      </c>
      <c r="M881">
        <v>59787</v>
      </c>
      <c r="N881">
        <v>197</v>
      </c>
    </row>
    <row r="882" spans="1:14" x14ac:dyDescent="0.2">
      <c r="A882">
        <v>1445</v>
      </c>
      <c r="B882" t="s">
        <v>41</v>
      </c>
      <c r="C882">
        <v>2007</v>
      </c>
      <c r="D882">
        <v>10</v>
      </c>
      <c r="E882">
        <v>56</v>
      </c>
      <c r="F882">
        <v>246.07</v>
      </c>
      <c r="G882">
        <v>289.16000000000003</v>
      </c>
      <c r="H882">
        <v>121.83</v>
      </c>
      <c r="I882">
        <v>6</v>
      </c>
      <c r="J882">
        <v>302</v>
      </c>
      <c r="K882">
        <v>11405</v>
      </c>
      <c r="L882" t="s">
        <v>18</v>
      </c>
      <c r="M882">
        <v>59787</v>
      </c>
      <c r="N882">
        <v>197</v>
      </c>
    </row>
    <row r="883" spans="1:14" x14ac:dyDescent="0.2">
      <c r="A883">
        <v>1445</v>
      </c>
      <c r="B883" t="s">
        <v>41</v>
      </c>
      <c r="C883">
        <v>2007</v>
      </c>
      <c r="D883">
        <v>10</v>
      </c>
      <c r="E883">
        <v>117</v>
      </c>
      <c r="F883">
        <v>485.73</v>
      </c>
      <c r="G883">
        <v>570.74</v>
      </c>
      <c r="H883">
        <v>224.43</v>
      </c>
      <c r="I883">
        <v>6</v>
      </c>
      <c r="J883">
        <v>302</v>
      </c>
      <c r="K883">
        <v>11405</v>
      </c>
      <c r="L883" t="s">
        <v>18</v>
      </c>
      <c r="M883">
        <v>59787</v>
      </c>
      <c r="N883">
        <v>197</v>
      </c>
    </row>
    <row r="884" spans="1:14" x14ac:dyDescent="0.2">
      <c r="A884">
        <v>1445</v>
      </c>
      <c r="B884" t="s">
        <v>41</v>
      </c>
      <c r="C884">
        <v>2007</v>
      </c>
      <c r="D884">
        <v>10</v>
      </c>
      <c r="E884">
        <v>379</v>
      </c>
      <c r="F884">
        <v>1529.2</v>
      </c>
      <c r="G884">
        <v>1796.94</v>
      </c>
      <c r="H884">
        <v>787</v>
      </c>
      <c r="I884">
        <v>6</v>
      </c>
      <c r="J884">
        <v>302</v>
      </c>
      <c r="K884">
        <v>11405</v>
      </c>
      <c r="L884" t="s">
        <v>18</v>
      </c>
      <c r="M884">
        <v>59787</v>
      </c>
      <c r="N884">
        <v>197</v>
      </c>
    </row>
    <row r="885" spans="1:14" x14ac:dyDescent="0.2">
      <c r="A885">
        <v>1445</v>
      </c>
      <c r="B885" t="s">
        <v>41</v>
      </c>
      <c r="C885">
        <v>2007</v>
      </c>
      <c r="D885">
        <v>10</v>
      </c>
      <c r="E885">
        <v>177</v>
      </c>
      <c r="F885">
        <v>667.58</v>
      </c>
      <c r="G885">
        <v>784.46</v>
      </c>
      <c r="H885">
        <v>372.55</v>
      </c>
      <c r="I885">
        <v>6</v>
      </c>
      <c r="J885">
        <v>302</v>
      </c>
      <c r="K885">
        <v>11405</v>
      </c>
      <c r="L885" t="s">
        <v>18</v>
      </c>
      <c r="M885">
        <v>59787</v>
      </c>
      <c r="N885">
        <v>197</v>
      </c>
    </row>
    <row r="886" spans="1:14" x14ac:dyDescent="0.2">
      <c r="A886">
        <v>1445</v>
      </c>
      <c r="B886" t="s">
        <v>41</v>
      </c>
      <c r="C886">
        <v>2007</v>
      </c>
      <c r="D886">
        <v>10</v>
      </c>
      <c r="E886">
        <v>108</v>
      </c>
      <c r="F886">
        <v>419.17</v>
      </c>
      <c r="G886">
        <v>492.59</v>
      </c>
      <c r="H886">
        <v>163.58000000000001</v>
      </c>
      <c r="I886">
        <v>6</v>
      </c>
      <c r="J886">
        <v>302</v>
      </c>
      <c r="K886">
        <v>11405</v>
      </c>
      <c r="L886" t="s">
        <v>18</v>
      </c>
      <c r="M886">
        <v>59787</v>
      </c>
      <c r="N886">
        <v>197</v>
      </c>
    </row>
    <row r="887" spans="1:14" x14ac:dyDescent="0.2">
      <c r="A887">
        <v>1449</v>
      </c>
      <c r="B887" t="s">
        <v>41</v>
      </c>
      <c r="C887">
        <v>2007</v>
      </c>
      <c r="D887">
        <v>10</v>
      </c>
      <c r="E887">
        <v>522</v>
      </c>
      <c r="F887">
        <v>2046.74</v>
      </c>
      <c r="G887">
        <v>2405.0100000000002</v>
      </c>
      <c r="H887">
        <v>922.74</v>
      </c>
      <c r="I887">
        <v>18</v>
      </c>
      <c r="J887">
        <v>1861</v>
      </c>
      <c r="K887">
        <v>77788</v>
      </c>
      <c r="L887" t="s">
        <v>18</v>
      </c>
      <c r="M887">
        <v>238469</v>
      </c>
      <c r="N887">
        <v>875.2</v>
      </c>
    </row>
    <row r="888" spans="1:14" x14ac:dyDescent="0.2">
      <c r="A888">
        <v>1449</v>
      </c>
      <c r="B888" t="s">
        <v>41</v>
      </c>
      <c r="C888">
        <v>2007</v>
      </c>
      <c r="D888">
        <v>10</v>
      </c>
      <c r="E888">
        <v>485</v>
      </c>
      <c r="F888">
        <v>1936.19</v>
      </c>
      <c r="G888">
        <v>2275.02</v>
      </c>
      <c r="H888">
        <v>951.76</v>
      </c>
      <c r="I888">
        <v>18</v>
      </c>
      <c r="J888">
        <v>1861</v>
      </c>
      <c r="K888">
        <v>77788</v>
      </c>
      <c r="L888" t="s">
        <v>18</v>
      </c>
      <c r="M888">
        <v>238469</v>
      </c>
      <c r="N888">
        <v>875.2</v>
      </c>
    </row>
    <row r="889" spans="1:14" x14ac:dyDescent="0.2">
      <c r="A889">
        <v>1449</v>
      </c>
      <c r="B889" t="s">
        <v>41</v>
      </c>
      <c r="C889">
        <v>2007</v>
      </c>
      <c r="D889">
        <v>10</v>
      </c>
      <c r="E889">
        <v>502</v>
      </c>
      <c r="F889">
        <v>1995.11</v>
      </c>
      <c r="G889">
        <v>2344.29</v>
      </c>
      <c r="H889">
        <v>910.19</v>
      </c>
      <c r="I889">
        <v>18</v>
      </c>
      <c r="J889">
        <v>1861</v>
      </c>
      <c r="K889">
        <v>77788</v>
      </c>
      <c r="L889" t="s">
        <v>18</v>
      </c>
      <c r="M889">
        <v>238469</v>
      </c>
      <c r="N889">
        <v>875.2</v>
      </c>
    </row>
    <row r="890" spans="1:14" x14ac:dyDescent="0.2">
      <c r="A890">
        <v>1465</v>
      </c>
      <c r="B890" t="s">
        <v>41</v>
      </c>
      <c r="C890">
        <v>2007</v>
      </c>
      <c r="D890">
        <v>10</v>
      </c>
      <c r="E890">
        <v>102</v>
      </c>
      <c r="F890">
        <v>459.42</v>
      </c>
      <c r="G890">
        <v>539.74</v>
      </c>
      <c r="H890">
        <v>242.74</v>
      </c>
      <c r="I890">
        <v>6</v>
      </c>
      <c r="J890">
        <v>457</v>
      </c>
      <c r="K890">
        <v>23726</v>
      </c>
      <c r="L890" t="s">
        <v>18</v>
      </c>
      <c r="M890">
        <v>37805</v>
      </c>
      <c r="N890">
        <v>245.2</v>
      </c>
    </row>
    <row r="891" spans="1:14" x14ac:dyDescent="0.2">
      <c r="A891">
        <v>1465</v>
      </c>
      <c r="B891" t="s">
        <v>41</v>
      </c>
      <c r="C891">
        <v>2007</v>
      </c>
      <c r="D891">
        <v>10</v>
      </c>
      <c r="E891">
        <v>74</v>
      </c>
      <c r="F891">
        <v>341.82</v>
      </c>
      <c r="G891">
        <v>401.63</v>
      </c>
      <c r="H891">
        <v>143.19999999999999</v>
      </c>
      <c r="I891">
        <v>6</v>
      </c>
      <c r="J891">
        <v>457</v>
      </c>
      <c r="K891">
        <v>23726</v>
      </c>
      <c r="L891" t="s">
        <v>18</v>
      </c>
      <c r="M891">
        <v>37805</v>
      </c>
      <c r="N891">
        <v>245.2</v>
      </c>
    </row>
    <row r="892" spans="1:14" x14ac:dyDescent="0.2">
      <c r="A892">
        <v>1465</v>
      </c>
      <c r="B892" t="s">
        <v>41</v>
      </c>
      <c r="C892">
        <v>2007</v>
      </c>
      <c r="D892">
        <v>10</v>
      </c>
      <c r="E892">
        <v>76</v>
      </c>
      <c r="F892">
        <v>351.66</v>
      </c>
      <c r="G892">
        <v>413.28</v>
      </c>
      <c r="H892">
        <v>186.08</v>
      </c>
      <c r="I892">
        <v>6</v>
      </c>
      <c r="J892">
        <v>457</v>
      </c>
      <c r="K892">
        <v>23726</v>
      </c>
      <c r="L892" t="s">
        <v>18</v>
      </c>
      <c r="M892">
        <v>37805</v>
      </c>
      <c r="N892">
        <v>245.2</v>
      </c>
    </row>
    <row r="893" spans="1:14" x14ac:dyDescent="0.2">
      <c r="A893">
        <v>1465</v>
      </c>
      <c r="B893" t="s">
        <v>41</v>
      </c>
      <c r="C893">
        <v>2007</v>
      </c>
      <c r="D893">
        <v>10</v>
      </c>
      <c r="E893">
        <v>149</v>
      </c>
      <c r="F893">
        <v>619.47</v>
      </c>
      <c r="G893">
        <v>727.93</v>
      </c>
      <c r="H893">
        <v>264.75</v>
      </c>
      <c r="I893">
        <v>6</v>
      </c>
      <c r="J893">
        <v>457</v>
      </c>
      <c r="K893">
        <v>23726</v>
      </c>
      <c r="L893" t="s">
        <v>18</v>
      </c>
      <c r="M893">
        <v>37805</v>
      </c>
      <c r="N893">
        <v>245.2</v>
      </c>
    </row>
    <row r="894" spans="1:14" x14ac:dyDescent="0.2">
      <c r="A894">
        <v>1465</v>
      </c>
      <c r="B894" t="s">
        <v>41</v>
      </c>
      <c r="C894">
        <v>2007</v>
      </c>
      <c r="D894">
        <v>10</v>
      </c>
      <c r="E894">
        <v>243</v>
      </c>
      <c r="F894">
        <v>1031.21</v>
      </c>
      <c r="G894">
        <v>1211.73</v>
      </c>
      <c r="H894">
        <v>477.46</v>
      </c>
      <c r="I894">
        <v>6</v>
      </c>
      <c r="J894">
        <v>457</v>
      </c>
      <c r="K894">
        <v>23726</v>
      </c>
      <c r="L894" t="s">
        <v>18</v>
      </c>
      <c r="M894">
        <v>37805</v>
      </c>
      <c r="N894">
        <v>245.2</v>
      </c>
    </row>
    <row r="895" spans="1:14" x14ac:dyDescent="0.2">
      <c r="A895">
        <v>1465</v>
      </c>
      <c r="B895" t="s">
        <v>41</v>
      </c>
      <c r="C895">
        <v>2007</v>
      </c>
      <c r="D895">
        <v>10</v>
      </c>
      <c r="E895">
        <v>348</v>
      </c>
      <c r="F895">
        <v>1487.72</v>
      </c>
      <c r="G895">
        <v>1748.16</v>
      </c>
      <c r="H895">
        <v>713.11</v>
      </c>
      <c r="I895">
        <v>6</v>
      </c>
      <c r="J895">
        <v>457</v>
      </c>
      <c r="K895">
        <v>23726</v>
      </c>
      <c r="L895" t="s">
        <v>18</v>
      </c>
      <c r="M895">
        <v>37805</v>
      </c>
      <c r="N895">
        <v>245.2</v>
      </c>
    </row>
    <row r="896" spans="1:14" x14ac:dyDescent="0.2">
      <c r="A896">
        <v>1465</v>
      </c>
      <c r="B896" t="s">
        <v>41</v>
      </c>
      <c r="C896">
        <v>2007</v>
      </c>
      <c r="D896">
        <v>10</v>
      </c>
      <c r="E896">
        <v>216</v>
      </c>
      <c r="F896">
        <v>916.48</v>
      </c>
      <c r="G896">
        <v>1076.98</v>
      </c>
      <c r="H896">
        <v>409.21</v>
      </c>
      <c r="I896">
        <v>6</v>
      </c>
      <c r="J896">
        <v>457</v>
      </c>
      <c r="K896">
        <v>23726</v>
      </c>
      <c r="L896" t="s">
        <v>18</v>
      </c>
      <c r="M896">
        <v>37805</v>
      </c>
      <c r="N896">
        <v>245.2</v>
      </c>
    </row>
    <row r="897" spans="1:14" x14ac:dyDescent="0.2">
      <c r="A897">
        <v>1465</v>
      </c>
      <c r="B897" t="s">
        <v>41</v>
      </c>
      <c r="C897">
        <v>2007</v>
      </c>
      <c r="D897">
        <v>10</v>
      </c>
      <c r="E897">
        <v>205</v>
      </c>
      <c r="F897">
        <v>820.81</v>
      </c>
      <c r="G897">
        <v>964.47</v>
      </c>
      <c r="H897">
        <v>358.32</v>
      </c>
      <c r="I897">
        <v>6</v>
      </c>
      <c r="J897">
        <v>457</v>
      </c>
      <c r="K897">
        <v>23726</v>
      </c>
      <c r="L897" t="s">
        <v>18</v>
      </c>
      <c r="M897">
        <v>37805</v>
      </c>
      <c r="N897">
        <v>245.2</v>
      </c>
    </row>
    <row r="898" spans="1:14" x14ac:dyDescent="0.2">
      <c r="A898">
        <v>1465</v>
      </c>
      <c r="B898" t="s">
        <v>41</v>
      </c>
      <c r="C898">
        <v>2007</v>
      </c>
      <c r="D898">
        <v>10</v>
      </c>
      <c r="E898">
        <v>206</v>
      </c>
      <c r="F898">
        <v>794.24</v>
      </c>
      <c r="G898">
        <v>933.35</v>
      </c>
      <c r="H898">
        <v>309.56</v>
      </c>
      <c r="I898">
        <v>6</v>
      </c>
      <c r="J898">
        <v>457</v>
      </c>
      <c r="K898">
        <v>23726</v>
      </c>
      <c r="L898" t="s">
        <v>18</v>
      </c>
      <c r="M898">
        <v>37805</v>
      </c>
      <c r="N898">
        <v>245.2</v>
      </c>
    </row>
    <row r="899" spans="1:14" x14ac:dyDescent="0.2">
      <c r="A899">
        <v>1465</v>
      </c>
      <c r="B899" t="s">
        <v>41</v>
      </c>
      <c r="C899">
        <v>2007</v>
      </c>
      <c r="D899">
        <v>10</v>
      </c>
      <c r="E899">
        <v>800</v>
      </c>
      <c r="F899">
        <v>3197.65</v>
      </c>
      <c r="G899">
        <v>3757.32</v>
      </c>
      <c r="H899">
        <v>1225.3599999999999</v>
      </c>
      <c r="I899">
        <v>6</v>
      </c>
      <c r="J899">
        <v>457</v>
      </c>
      <c r="K899">
        <v>23726</v>
      </c>
      <c r="L899" t="s">
        <v>18</v>
      </c>
      <c r="M899">
        <v>37805</v>
      </c>
      <c r="N899">
        <v>245.2</v>
      </c>
    </row>
    <row r="900" spans="1:14" x14ac:dyDescent="0.2">
      <c r="A900">
        <v>1465</v>
      </c>
      <c r="B900" t="s">
        <v>41</v>
      </c>
      <c r="C900">
        <v>2007</v>
      </c>
      <c r="D900">
        <v>10</v>
      </c>
      <c r="E900">
        <v>626</v>
      </c>
      <c r="F900">
        <v>2512.34</v>
      </c>
      <c r="G900">
        <v>2952.01</v>
      </c>
      <c r="H900">
        <v>1017.15</v>
      </c>
      <c r="I900">
        <v>6</v>
      </c>
      <c r="J900">
        <v>457</v>
      </c>
      <c r="K900">
        <v>23726</v>
      </c>
      <c r="L900" t="s">
        <v>18</v>
      </c>
      <c r="M900">
        <v>37805</v>
      </c>
      <c r="N900">
        <v>245.2</v>
      </c>
    </row>
    <row r="901" spans="1:14" x14ac:dyDescent="0.2">
      <c r="A901">
        <v>1465</v>
      </c>
      <c r="B901" t="s">
        <v>41</v>
      </c>
      <c r="C901">
        <v>2007</v>
      </c>
      <c r="D901">
        <v>10</v>
      </c>
      <c r="E901">
        <v>321</v>
      </c>
      <c r="F901">
        <v>1328.41</v>
      </c>
      <c r="G901">
        <v>1560.9</v>
      </c>
      <c r="H901">
        <v>562.19000000000005</v>
      </c>
      <c r="I901">
        <v>6</v>
      </c>
      <c r="J901">
        <v>457</v>
      </c>
      <c r="K901">
        <v>23726</v>
      </c>
      <c r="L901" t="s">
        <v>18</v>
      </c>
      <c r="M901">
        <v>37805</v>
      </c>
      <c r="N901">
        <v>245.2</v>
      </c>
    </row>
    <row r="902" spans="1:14" x14ac:dyDescent="0.2">
      <c r="A902">
        <v>1527</v>
      </c>
      <c r="B902" t="s">
        <v>41</v>
      </c>
      <c r="C902">
        <v>2007</v>
      </c>
      <c r="D902">
        <v>10</v>
      </c>
      <c r="E902">
        <v>184</v>
      </c>
      <c r="F902">
        <v>688</v>
      </c>
      <c r="G902">
        <v>808.47</v>
      </c>
      <c r="H902">
        <v>291.64999999999998</v>
      </c>
      <c r="I902">
        <v>9</v>
      </c>
      <c r="J902">
        <v>710</v>
      </c>
      <c r="K902">
        <v>39481</v>
      </c>
      <c r="L902" t="s">
        <v>18</v>
      </c>
      <c r="M902">
        <v>76380</v>
      </c>
      <c r="N902">
        <v>420.2</v>
      </c>
    </row>
    <row r="903" spans="1:14" x14ac:dyDescent="0.2">
      <c r="A903">
        <v>1527</v>
      </c>
      <c r="B903" t="s">
        <v>41</v>
      </c>
      <c r="C903">
        <v>2007</v>
      </c>
      <c r="D903">
        <v>10</v>
      </c>
      <c r="E903">
        <v>147</v>
      </c>
      <c r="F903">
        <v>591.82000000000005</v>
      </c>
      <c r="G903">
        <v>695.37</v>
      </c>
      <c r="H903">
        <v>286.22000000000003</v>
      </c>
      <c r="I903">
        <v>9</v>
      </c>
      <c r="J903">
        <v>710</v>
      </c>
      <c r="K903">
        <v>39481</v>
      </c>
      <c r="L903" t="s">
        <v>18</v>
      </c>
      <c r="M903">
        <v>76380</v>
      </c>
      <c r="N903">
        <v>420.2</v>
      </c>
    </row>
    <row r="904" spans="1:14" x14ac:dyDescent="0.2">
      <c r="A904">
        <v>1527</v>
      </c>
      <c r="B904" t="s">
        <v>41</v>
      </c>
      <c r="C904">
        <v>2007</v>
      </c>
      <c r="D904">
        <v>10</v>
      </c>
      <c r="E904">
        <v>119</v>
      </c>
      <c r="F904">
        <v>428.81</v>
      </c>
      <c r="G904">
        <v>503.91</v>
      </c>
      <c r="H904">
        <v>219.38</v>
      </c>
      <c r="I904">
        <v>9</v>
      </c>
      <c r="J904">
        <v>710</v>
      </c>
      <c r="K904">
        <v>39481</v>
      </c>
      <c r="L904" t="s">
        <v>18</v>
      </c>
      <c r="M904">
        <v>76380</v>
      </c>
      <c r="N904">
        <v>420.2</v>
      </c>
    </row>
    <row r="905" spans="1:14" x14ac:dyDescent="0.2">
      <c r="A905">
        <v>1527</v>
      </c>
      <c r="B905" t="s">
        <v>41</v>
      </c>
      <c r="C905">
        <v>2007</v>
      </c>
      <c r="D905">
        <v>10</v>
      </c>
      <c r="E905">
        <v>138</v>
      </c>
      <c r="F905">
        <v>658.95</v>
      </c>
      <c r="G905">
        <v>774.29</v>
      </c>
      <c r="H905">
        <v>305.51</v>
      </c>
      <c r="I905">
        <v>9</v>
      </c>
      <c r="J905">
        <v>710</v>
      </c>
      <c r="K905">
        <v>39481</v>
      </c>
      <c r="L905" t="s">
        <v>18</v>
      </c>
      <c r="M905">
        <v>76380</v>
      </c>
      <c r="N905">
        <v>420.2</v>
      </c>
    </row>
    <row r="906" spans="1:14" x14ac:dyDescent="0.2">
      <c r="A906">
        <v>1527</v>
      </c>
      <c r="B906" t="s">
        <v>41</v>
      </c>
      <c r="C906">
        <v>2007</v>
      </c>
      <c r="D906">
        <v>10</v>
      </c>
      <c r="E906">
        <v>201</v>
      </c>
      <c r="F906">
        <v>847.27</v>
      </c>
      <c r="G906">
        <v>995.62</v>
      </c>
      <c r="H906">
        <v>356.76</v>
      </c>
      <c r="I906">
        <v>9</v>
      </c>
      <c r="J906">
        <v>710</v>
      </c>
      <c r="K906">
        <v>39481</v>
      </c>
      <c r="L906" t="s">
        <v>18</v>
      </c>
      <c r="M906">
        <v>76380</v>
      </c>
      <c r="N906">
        <v>420.2</v>
      </c>
    </row>
    <row r="907" spans="1:14" x14ac:dyDescent="0.2">
      <c r="A907">
        <v>1527</v>
      </c>
      <c r="B907" t="s">
        <v>41</v>
      </c>
      <c r="C907">
        <v>2007</v>
      </c>
      <c r="D907">
        <v>10</v>
      </c>
      <c r="E907">
        <v>223</v>
      </c>
      <c r="F907">
        <v>921.02</v>
      </c>
      <c r="G907">
        <v>1082.22</v>
      </c>
      <c r="H907">
        <v>425.98</v>
      </c>
      <c r="I907">
        <v>9</v>
      </c>
      <c r="J907">
        <v>710</v>
      </c>
      <c r="K907">
        <v>39481</v>
      </c>
      <c r="L907" t="s">
        <v>18</v>
      </c>
      <c r="M907">
        <v>76380</v>
      </c>
      <c r="N907">
        <v>420.2</v>
      </c>
    </row>
    <row r="908" spans="1:14" x14ac:dyDescent="0.2">
      <c r="A908">
        <v>1527</v>
      </c>
      <c r="B908" t="s">
        <v>41</v>
      </c>
      <c r="C908">
        <v>2007</v>
      </c>
      <c r="D908">
        <v>10</v>
      </c>
      <c r="E908">
        <v>290</v>
      </c>
      <c r="F908">
        <v>1162.45</v>
      </c>
      <c r="G908">
        <v>1365.96</v>
      </c>
      <c r="H908">
        <v>557.87</v>
      </c>
      <c r="I908">
        <v>9</v>
      </c>
      <c r="J908">
        <v>710</v>
      </c>
      <c r="K908">
        <v>39481</v>
      </c>
      <c r="L908" t="s">
        <v>18</v>
      </c>
      <c r="M908">
        <v>76380</v>
      </c>
      <c r="N908">
        <v>420.2</v>
      </c>
    </row>
    <row r="909" spans="1:14" x14ac:dyDescent="0.2">
      <c r="A909">
        <v>1527</v>
      </c>
      <c r="B909" t="s">
        <v>41</v>
      </c>
      <c r="C909">
        <v>2007</v>
      </c>
      <c r="D909">
        <v>10</v>
      </c>
      <c r="E909">
        <v>248</v>
      </c>
      <c r="F909">
        <v>950.47</v>
      </c>
      <c r="G909">
        <v>1116.8</v>
      </c>
      <c r="H909">
        <v>378.17</v>
      </c>
      <c r="I909">
        <v>9</v>
      </c>
      <c r="J909">
        <v>710</v>
      </c>
      <c r="K909">
        <v>39481</v>
      </c>
      <c r="L909" t="s">
        <v>18</v>
      </c>
      <c r="M909">
        <v>76380</v>
      </c>
      <c r="N909">
        <v>420.2</v>
      </c>
    </row>
    <row r="910" spans="1:14" x14ac:dyDescent="0.2">
      <c r="A910">
        <v>1527</v>
      </c>
      <c r="B910" t="s">
        <v>41</v>
      </c>
      <c r="C910">
        <v>2007</v>
      </c>
      <c r="D910">
        <v>10</v>
      </c>
      <c r="E910">
        <v>745</v>
      </c>
      <c r="F910">
        <v>2793.92</v>
      </c>
      <c r="G910">
        <v>3282.95</v>
      </c>
      <c r="H910">
        <v>1027.57</v>
      </c>
      <c r="I910">
        <v>9</v>
      </c>
      <c r="J910">
        <v>710</v>
      </c>
      <c r="K910">
        <v>39481</v>
      </c>
      <c r="L910" t="s">
        <v>18</v>
      </c>
      <c r="M910">
        <v>76380</v>
      </c>
      <c r="N910">
        <v>420.2</v>
      </c>
    </row>
    <row r="911" spans="1:14" x14ac:dyDescent="0.2">
      <c r="A911">
        <v>1527</v>
      </c>
      <c r="B911" t="s">
        <v>41</v>
      </c>
      <c r="C911">
        <v>2007</v>
      </c>
      <c r="D911">
        <v>10</v>
      </c>
      <c r="E911">
        <v>600</v>
      </c>
      <c r="F911">
        <v>2210.13</v>
      </c>
      <c r="G911">
        <v>2597.04</v>
      </c>
      <c r="H911">
        <v>852.26</v>
      </c>
      <c r="I911">
        <v>9</v>
      </c>
      <c r="J911">
        <v>710</v>
      </c>
      <c r="K911">
        <v>39481</v>
      </c>
      <c r="L911" t="s">
        <v>18</v>
      </c>
      <c r="M911">
        <v>76380</v>
      </c>
      <c r="N911">
        <v>420.2</v>
      </c>
    </row>
    <row r="912" spans="1:14" x14ac:dyDescent="0.2">
      <c r="A912">
        <v>1527</v>
      </c>
      <c r="B912" t="s">
        <v>41</v>
      </c>
      <c r="C912">
        <v>2007</v>
      </c>
      <c r="D912">
        <v>10</v>
      </c>
      <c r="E912">
        <v>315</v>
      </c>
      <c r="F912">
        <v>1166.26</v>
      </c>
      <c r="G912">
        <v>1370.44</v>
      </c>
      <c r="H912">
        <v>511.06</v>
      </c>
      <c r="I912">
        <v>9</v>
      </c>
      <c r="J912">
        <v>710</v>
      </c>
      <c r="K912">
        <v>39481</v>
      </c>
      <c r="L912" t="s">
        <v>18</v>
      </c>
      <c r="M912">
        <v>76380</v>
      </c>
      <c r="N912">
        <v>420.2</v>
      </c>
    </row>
    <row r="913" spans="1:14" x14ac:dyDescent="0.2">
      <c r="A913">
        <v>1595</v>
      </c>
      <c r="B913" t="s">
        <v>41</v>
      </c>
      <c r="C913">
        <v>2007</v>
      </c>
      <c r="D913">
        <v>10</v>
      </c>
      <c r="E913">
        <v>94</v>
      </c>
      <c r="F913">
        <v>450.24</v>
      </c>
      <c r="G913">
        <v>529.11</v>
      </c>
      <c r="H913">
        <v>217.32</v>
      </c>
      <c r="I913">
        <v>5</v>
      </c>
      <c r="J913">
        <v>239</v>
      </c>
      <c r="K913">
        <v>16294</v>
      </c>
      <c r="L913" t="s">
        <v>17</v>
      </c>
      <c r="M913">
        <v>111947</v>
      </c>
      <c r="N913">
        <v>149</v>
      </c>
    </row>
    <row r="914" spans="1:14" x14ac:dyDescent="0.2">
      <c r="A914">
        <v>1595</v>
      </c>
      <c r="B914" t="s">
        <v>41</v>
      </c>
      <c r="C914">
        <v>2007</v>
      </c>
      <c r="D914">
        <v>10</v>
      </c>
      <c r="E914">
        <v>109</v>
      </c>
      <c r="F914">
        <v>421.07</v>
      </c>
      <c r="G914">
        <v>494.79</v>
      </c>
      <c r="H914">
        <v>187.99</v>
      </c>
      <c r="I914">
        <v>5</v>
      </c>
      <c r="J914">
        <v>239</v>
      </c>
      <c r="K914">
        <v>16294</v>
      </c>
      <c r="L914" t="s">
        <v>17</v>
      </c>
      <c r="M914">
        <v>111947</v>
      </c>
      <c r="N914">
        <v>149</v>
      </c>
    </row>
    <row r="915" spans="1:14" x14ac:dyDescent="0.2">
      <c r="A915">
        <v>1595</v>
      </c>
      <c r="B915" t="s">
        <v>41</v>
      </c>
      <c r="C915">
        <v>2007</v>
      </c>
      <c r="D915">
        <v>10</v>
      </c>
      <c r="E915">
        <v>101</v>
      </c>
      <c r="F915">
        <v>406.21</v>
      </c>
      <c r="G915">
        <v>477.37</v>
      </c>
      <c r="H915">
        <v>150.96</v>
      </c>
      <c r="I915">
        <v>5</v>
      </c>
      <c r="J915">
        <v>239</v>
      </c>
      <c r="K915">
        <v>16294</v>
      </c>
      <c r="L915" t="s">
        <v>17</v>
      </c>
      <c r="M915">
        <v>111947</v>
      </c>
      <c r="N915">
        <v>149</v>
      </c>
    </row>
    <row r="916" spans="1:14" x14ac:dyDescent="0.2">
      <c r="A916">
        <v>1595</v>
      </c>
      <c r="B916" t="s">
        <v>41</v>
      </c>
      <c r="C916">
        <v>2007</v>
      </c>
      <c r="D916">
        <v>10</v>
      </c>
      <c r="E916">
        <v>154</v>
      </c>
      <c r="F916">
        <v>638.66999999999996</v>
      </c>
      <c r="G916">
        <v>750.48</v>
      </c>
      <c r="H916">
        <v>260.12</v>
      </c>
      <c r="I916">
        <v>5</v>
      </c>
      <c r="J916">
        <v>239</v>
      </c>
      <c r="K916">
        <v>16294</v>
      </c>
      <c r="L916" t="s">
        <v>17</v>
      </c>
      <c r="M916">
        <v>111947</v>
      </c>
      <c r="N916">
        <v>149</v>
      </c>
    </row>
    <row r="917" spans="1:14" x14ac:dyDescent="0.2">
      <c r="A917">
        <v>1595</v>
      </c>
      <c r="B917" t="s">
        <v>41</v>
      </c>
      <c r="C917">
        <v>2007</v>
      </c>
      <c r="D917">
        <v>10</v>
      </c>
      <c r="E917">
        <v>155</v>
      </c>
      <c r="F917">
        <v>575.67999999999995</v>
      </c>
      <c r="G917">
        <v>676.46</v>
      </c>
      <c r="H917">
        <v>194.47</v>
      </c>
      <c r="I917">
        <v>5</v>
      </c>
      <c r="J917">
        <v>239</v>
      </c>
      <c r="K917">
        <v>16294</v>
      </c>
      <c r="L917" t="s">
        <v>17</v>
      </c>
      <c r="M917">
        <v>111947</v>
      </c>
      <c r="N917">
        <v>149</v>
      </c>
    </row>
    <row r="918" spans="1:14" x14ac:dyDescent="0.2">
      <c r="A918">
        <v>1595</v>
      </c>
      <c r="B918" t="s">
        <v>41</v>
      </c>
      <c r="C918">
        <v>2007</v>
      </c>
      <c r="D918">
        <v>10</v>
      </c>
      <c r="E918">
        <v>259</v>
      </c>
      <c r="F918">
        <v>1021.2</v>
      </c>
      <c r="G918">
        <v>1200.01</v>
      </c>
      <c r="H918">
        <v>344.47</v>
      </c>
      <c r="I918">
        <v>5</v>
      </c>
      <c r="J918">
        <v>239</v>
      </c>
      <c r="K918">
        <v>16294</v>
      </c>
      <c r="L918" t="s">
        <v>17</v>
      </c>
      <c r="M918">
        <v>111947</v>
      </c>
      <c r="N918">
        <v>149</v>
      </c>
    </row>
    <row r="919" spans="1:14" x14ac:dyDescent="0.2">
      <c r="A919">
        <v>1595</v>
      </c>
      <c r="B919" t="s">
        <v>41</v>
      </c>
      <c r="C919">
        <v>2007</v>
      </c>
      <c r="D919">
        <v>10</v>
      </c>
      <c r="E919">
        <v>156</v>
      </c>
      <c r="F919">
        <v>573.16999999999996</v>
      </c>
      <c r="G919">
        <v>673.44</v>
      </c>
      <c r="H919">
        <v>239.19</v>
      </c>
      <c r="I919">
        <v>5</v>
      </c>
      <c r="J919">
        <v>239</v>
      </c>
      <c r="K919">
        <v>16294</v>
      </c>
      <c r="L919" t="s">
        <v>17</v>
      </c>
      <c r="M919">
        <v>111947</v>
      </c>
      <c r="N919">
        <v>149</v>
      </c>
    </row>
    <row r="920" spans="1:14" x14ac:dyDescent="0.2">
      <c r="A920">
        <v>1595</v>
      </c>
      <c r="B920" t="s">
        <v>41</v>
      </c>
      <c r="C920">
        <v>2007</v>
      </c>
      <c r="D920">
        <v>10</v>
      </c>
      <c r="E920">
        <v>260</v>
      </c>
      <c r="F920">
        <v>1055.51</v>
      </c>
      <c r="G920">
        <v>1240.22</v>
      </c>
      <c r="H920">
        <v>444.67</v>
      </c>
      <c r="I920">
        <v>5</v>
      </c>
      <c r="J920">
        <v>239</v>
      </c>
      <c r="K920">
        <v>16294</v>
      </c>
      <c r="L920" t="s">
        <v>17</v>
      </c>
      <c r="M920">
        <v>111947</v>
      </c>
      <c r="N920">
        <v>149</v>
      </c>
    </row>
    <row r="921" spans="1:14" x14ac:dyDescent="0.2">
      <c r="A921">
        <v>1595</v>
      </c>
      <c r="B921" t="s">
        <v>41</v>
      </c>
      <c r="C921">
        <v>2007</v>
      </c>
      <c r="D921">
        <v>10</v>
      </c>
      <c r="E921">
        <v>390</v>
      </c>
      <c r="F921">
        <v>1475.82</v>
      </c>
      <c r="G921">
        <v>1734.2</v>
      </c>
      <c r="H921">
        <v>514.67999999999995</v>
      </c>
      <c r="I921">
        <v>5</v>
      </c>
      <c r="J921">
        <v>239</v>
      </c>
      <c r="K921">
        <v>16294</v>
      </c>
      <c r="L921" t="s">
        <v>17</v>
      </c>
      <c r="M921">
        <v>111947</v>
      </c>
      <c r="N921">
        <v>149</v>
      </c>
    </row>
    <row r="922" spans="1:14" x14ac:dyDescent="0.2">
      <c r="A922">
        <v>1595</v>
      </c>
      <c r="B922" t="s">
        <v>41</v>
      </c>
      <c r="C922">
        <v>2007</v>
      </c>
      <c r="D922">
        <v>10</v>
      </c>
      <c r="E922">
        <v>645</v>
      </c>
      <c r="F922">
        <v>2440.16</v>
      </c>
      <c r="G922">
        <v>2867.22</v>
      </c>
      <c r="H922">
        <v>924.81</v>
      </c>
      <c r="I922">
        <v>5</v>
      </c>
      <c r="J922">
        <v>239</v>
      </c>
      <c r="K922">
        <v>16294</v>
      </c>
      <c r="L922" t="s">
        <v>17</v>
      </c>
      <c r="M922">
        <v>111947</v>
      </c>
      <c r="N922">
        <v>149</v>
      </c>
    </row>
    <row r="923" spans="1:14" x14ac:dyDescent="0.2">
      <c r="A923">
        <v>1595</v>
      </c>
      <c r="B923" t="s">
        <v>41</v>
      </c>
      <c r="C923">
        <v>2007</v>
      </c>
      <c r="D923">
        <v>10</v>
      </c>
      <c r="E923">
        <v>497</v>
      </c>
      <c r="F923">
        <v>1931.78</v>
      </c>
      <c r="G923">
        <v>2269.9499999999998</v>
      </c>
      <c r="H923">
        <v>757.55</v>
      </c>
      <c r="I923">
        <v>5</v>
      </c>
      <c r="J923">
        <v>239</v>
      </c>
      <c r="K923">
        <v>16294</v>
      </c>
      <c r="L923" t="s">
        <v>17</v>
      </c>
      <c r="M923">
        <v>111947</v>
      </c>
      <c r="N923">
        <v>149</v>
      </c>
    </row>
    <row r="924" spans="1:14" x14ac:dyDescent="0.2">
      <c r="A924">
        <v>1595</v>
      </c>
      <c r="B924" t="s">
        <v>41</v>
      </c>
      <c r="C924">
        <v>2007</v>
      </c>
      <c r="D924">
        <v>10</v>
      </c>
      <c r="E924">
        <v>347</v>
      </c>
      <c r="F924">
        <v>1415.24</v>
      </c>
      <c r="G924">
        <v>1662.99</v>
      </c>
      <c r="H924">
        <v>474.86</v>
      </c>
      <c r="I924">
        <v>5</v>
      </c>
      <c r="J924">
        <v>239</v>
      </c>
      <c r="K924">
        <v>16294</v>
      </c>
      <c r="L924" t="s">
        <v>17</v>
      </c>
      <c r="M924">
        <v>111947</v>
      </c>
      <c r="N924">
        <v>149</v>
      </c>
    </row>
    <row r="925" spans="1:14" x14ac:dyDescent="0.2">
      <c r="A925">
        <v>1624</v>
      </c>
      <c r="B925" t="s">
        <v>41</v>
      </c>
      <c r="C925">
        <v>2007</v>
      </c>
      <c r="D925">
        <v>11</v>
      </c>
      <c r="E925">
        <v>112</v>
      </c>
      <c r="F925">
        <v>552.66999999999996</v>
      </c>
      <c r="G925">
        <v>649.51</v>
      </c>
      <c r="H925">
        <v>242.96</v>
      </c>
      <c r="I925">
        <v>7</v>
      </c>
      <c r="J925">
        <v>605</v>
      </c>
      <c r="K925">
        <v>53191</v>
      </c>
      <c r="L925" t="s">
        <v>18</v>
      </c>
      <c r="M925">
        <v>74242</v>
      </c>
      <c r="N925">
        <v>267.2</v>
      </c>
    </row>
    <row r="926" spans="1:14" x14ac:dyDescent="0.2">
      <c r="A926">
        <v>1624</v>
      </c>
      <c r="B926" t="s">
        <v>41</v>
      </c>
      <c r="C926">
        <v>2007</v>
      </c>
      <c r="D926">
        <v>11</v>
      </c>
      <c r="E926">
        <v>97</v>
      </c>
      <c r="F926">
        <v>512.9</v>
      </c>
      <c r="G926">
        <v>602.77</v>
      </c>
      <c r="H926">
        <v>218.92</v>
      </c>
      <c r="I926">
        <v>7</v>
      </c>
      <c r="J926">
        <v>605</v>
      </c>
      <c r="K926">
        <v>53191</v>
      </c>
      <c r="L926" t="s">
        <v>18</v>
      </c>
      <c r="M926">
        <v>74242</v>
      </c>
      <c r="N926">
        <v>267.2</v>
      </c>
    </row>
    <row r="927" spans="1:14" x14ac:dyDescent="0.2">
      <c r="A927">
        <v>1624</v>
      </c>
      <c r="B927" t="s">
        <v>41</v>
      </c>
      <c r="C927">
        <v>2007</v>
      </c>
      <c r="D927">
        <v>11</v>
      </c>
      <c r="E927">
        <v>100</v>
      </c>
      <c r="F927">
        <v>534.16</v>
      </c>
      <c r="G927">
        <v>627.76</v>
      </c>
      <c r="H927">
        <v>208.76</v>
      </c>
      <c r="I927">
        <v>7</v>
      </c>
      <c r="J927">
        <v>605</v>
      </c>
      <c r="K927">
        <v>53191</v>
      </c>
      <c r="L927" t="s">
        <v>18</v>
      </c>
      <c r="M927">
        <v>74242</v>
      </c>
      <c r="N927">
        <v>267.2</v>
      </c>
    </row>
    <row r="928" spans="1:14" x14ac:dyDescent="0.2">
      <c r="A928">
        <v>1624</v>
      </c>
      <c r="B928" t="s">
        <v>41</v>
      </c>
      <c r="C928">
        <v>2007</v>
      </c>
      <c r="D928">
        <v>11</v>
      </c>
      <c r="E928">
        <v>133</v>
      </c>
      <c r="F928">
        <v>685.78</v>
      </c>
      <c r="G928">
        <v>805.85</v>
      </c>
      <c r="H928">
        <v>272.7</v>
      </c>
      <c r="I928">
        <v>7</v>
      </c>
      <c r="J928">
        <v>605</v>
      </c>
      <c r="K928">
        <v>53191</v>
      </c>
      <c r="L928" t="s">
        <v>18</v>
      </c>
      <c r="M928">
        <v>74242</v>
      </c>
      <c r="N928">
        <v>267.2</v>
      </c>
    </row>
    <row r="929" spans="1:14" x14ac:dyDescent="0.2">
      <c r="A929">
        <v>1624</v>
      </c>
      <c r="B929" t="s">
        <v>41</v>
      </c>
      <c r="C929">
        <v>2007</v>
      </c>
      <c r="D929">
        <v>11</v>
      </c>
      <c r="E929">
        <v>190</v>
      </c>
      <c r="F929">
        <v>931.55</v>
      </c>
      <c r="G929">
        <v>1094.7</v>
      </c>
      <c r="H929">
        <v>356.84</v>
      </c>
      <c r="I929">
        <v>7</v>
      </c>
      <c r="J929">
        <v>605</v>
      </c>
      <c r="K929">
        <v>53191</v>
      </c>
      <c r="L929" t="s">
        <v>18</v>
      </c>
      <c r="M929">
        <v>74242</v>
      </c>
      <c r="N929">
        <v>267.2</v>
      </c>
    </row>
    <row r="930" spans="1:14" x14ac:dyDescent="0.2">
      <c r="A930">
        <v>1624</v>
      </c>
      <c r="B930" t="s">
        <v>41</v>
      </c>
      <c r="C930">
        <v>2007</v>
      </c>
      <c r="D930">
        <v>11</v>
      </c>
      <c r="E930">
        <v>206</v>
      </c>
      <c r="F930">
        <v>1087.9000000000001</v>
      </c>
      <c r="G930">
        <v>1278.47</v>
      </c>
      <c r="H930">
        <v>395.99</v>
      </c>
      <c r="I930">
        <v>7</v>
      </c>
      <c r="J930">
        <v>605</v>
      </c>
      <c r="K930">
        <v>53191</v>
      </c>
      <c r="L930" t="s">
        <v>18</v>
      </c>
      <c r="M930">
        <v>74242</v>
      </c>
      <c r="N930">
        <v>267.2</v>
      </c>
    </row>
    <row r="931" spans="1:14" x14ac:dyDescent="0.2">
      <c r="A931">
        <v>1624</v>
      </c>
      <c r="B931" t="s">
        <v>41</v>
      </c>
      <c r="C931">
        <v>2007</v>
      </c>
      <c r="D931">
        <v>11</v>
      </c>
      <c r="E931">
        <v>138</v>
      </c>
      <c r="F931">
        <v>679.21</v>
      </c>
      <c r="G931">
        <v>798.24</v>
      </c>
      <c r="H931">
        <v>182.22</v>
      </c>
      <c r="I931">
        <v>7</v>
      </c>
      <c r="J931">
        <v>605</v>
      </c>
      <c r="K931">
        <v>53191</v>
      </c>
      <c r="L931" t="s">
        <v>18</v>
      </c>
      <c r="M931">
        <v>74242</v>
      </c>
      <c r="N931">
        <v>267.2</v>
      </c>
    </row>
    <row r="932" spans="1:14" x14ac:dyDescent="0.2">
      <c r="A932">
        <v>1624</v>
      </c>
      <c r="B932" t="s">
        <v>41</v>
      </c>
      <c r="C932">
        <v>2007</v>
      </c>
      <c r="D932">
        <v>11</v>
      </c>
      <c r="E932">
        <v>171</v>
      </c>
      <c r="F932">
        <v>811.76</v>
      </c>
      <c r="G932">
        <v>953.97</v>
      </c>
      <c r="H932">
        <v>255.7</v>
      </c>
      <c r="I932">
        <v>7</v>
      </c>
      <c r="J932">
        <v>605</v>
      </c>
      <c r="K932">
        <v>53191</v>
      </c>
      <c r="L932" t="s">
        <v>18</v>
      </c>
      <c r="M932">
        <v>74242</v>
      </c>
      <c r="N932">
        <v>267.2</v>
      </c>
    </row>
    <row r="933" spans="1:14" x14ac:dyDescent="0.2">
      <c r="A933">
        <v>1624</v>
      </c>
      <c r="B933" t="s">
        <v>41</v>
      </c>
      <c r="C933">
        <v>2007</v>
      </c>
      <c r="D933">
        <v>11</v>
      </c>
      <c r="E933">
        <v>302</v>
      </c>
      <c r="F933">
        <v>1311.17</v>
      </c>
      <c r="G933">
        <v>1540.75</v>
      </c>
      <c r="H933">
        <v>378.3</v>
      </c>
      <c r="I933">
        <v>7</v>
      </c>
      <c r="J933">
        <v>605</v>
      </c>
      <c r="K933">
        <v>53191</v>
      </c>
      <c r="L933" t="s">
        <v>18</v>
      </c>
      <c r="M933">
        <v>74242</v>
      </c>
      <c r="N933">
        <v>267.2</v>
      </c>
    </row>
    <row r="934" spans="1:14" x14ac:dyDescent="0.2">
      <c r="A934">
        <v>1624</v>
      </c>
      <c r="B934" t="s">
        <v>41</v>
      </c>
      <c r="C934">
        <v>2007</v>
      </c>
      <c r="D934">
        <v>11</v>
      </c>
      <c r="E934">
        <v>791</v>
      </c>
      <c r="F934">
        <v>3529.37</v>
      </c>
      <c r="G934">
        <v>4147.21</v>
      </c>
      <c r="H934">
        <v>1100.05</v>
      </c>
      <c r="I934">
        <v>7</v>
      </c>
      <c r="J934">
        <v>605</v>
      </c>
      <c r="K934">
        <v>53191</v>
      </c>
      <c r="L934" t="s">
        <v>18</v>
      </c>
      <c r="M934">
        <v>74242</v>
      </c>
      <c r="N934">
        <v>267.2</v>
      </c>
    </row>
    <row r="935" spans="1:14" x14ac:dyDescent="0.2">
      <c r="A935">
        <v>1624</v>
      </c>
      <c r="B935" t="s">
        <v>41</v>
      </c>
      <c r="C935">
        <v>2007</v>
      </c>
      <c r="D935">
        <v>11</v>
      </c>
      <c r="E935">
        <v>737</v>
      </c>
      <c r="F935">
        <v>3292.36</v>
      </c>
      <c r="G935">
        <v>3868.77</v>
      </c>
      <c r="H935">
        <v>1059.9000000000001</v>
      </c>
      <c r="I935">
        <v>7</v>
      </c>
      <c r="J935">
        <v>605</v>
      </c>
      <c r="K935">
        <v>53191</v>
      </c>
      <c r="L935" t="s">
        <v>18</v>
      </c>
      <c r="M935">
        <v>74242</v>
      </c>
      <c r="N935">
        <v>267.2</v>
      </c>
    </row>
    <row r="936" spans="1:14" x14ac:dyDescent="0.2">
      <c r="A936">
        <v>1624</v>
      </c>
      <c r="B936" t="s">
        <v>41</v>
      </c>
      <c r="C936">
        <v>2007</v>
      </c>
      <c r="D936">
        <v>11</v>
      </c>
      <c r="E936">
        <v>406</v>
      </c>
      <c r="F936">
        <v>1662.08</v>
      </c>
      <c r="G936">
        <v>1953.1</v>
      </c>
      <c r="H936">
        <v>494.31</v>
      </c>
      <c r="I936">
        <v>7</v>
      </c>
      <c r="J936">
        <v>605</v>
      </c>
      <c r="K936">
        <v>53191</v>
      </c>
      <c r="L936" t="s">
        <v>18</v>
      </c>
      <c r="M936">
        <v>74242</v>
      </c>
      <c r="N936">
        <v>267.2</v>
      </c>
    </row>
    <row r="937" spans="1:14" x14ac:dyDescent="0.2">
      <c r="A937">
        <v>2023</v>
      </c>
      <c r="B937" t="s">
        <v>41</v>
      </c>
      <c r="C937">
        <v>2007</v>
      </c>
      <c r="D937">
        <v>11</v>
      </c>
      <c r="E937">
        <v>116</v>
      </c>
      <c r="F937">
        <v>459.15</v>
      </c>
      <c r="G937">
        <v>539.51</v>
      </c>
      <c r="H937">
        <v>223.81</v>
      </c>
      <c r="I937">
        <v>8</v>
      </c>
      <c r="J937">
        <v>462</v>
      </c>
      <c r="K937">
        <v>31565</v>
      </c>
      <c r="L937" t="s">
        <v>18</v>
      </c>
      <c r="M937">
        <v>80321</v>
      </c>
      <c r="N937">
        <v>273.2</v>
      </c>
    </row>
    <row r="938" spans="1:14" x14ac:dyDescent="0.2">
      <c r="A938">
        <v>2023</v>
      </c>
      <c r="B938" t="s">
        <v>41</v>
      </c>
      <c r="C938">
        <v>2007</v>
      </c>
      <c r="D938">
        <v>11</v>
      </c>
      <c r="E938">
        <v>151</v>
      </c>
      <c r="F938">
        <v>584.59</v>
      </c>
      <c r="G938">
        <v>686.92</v>
      </c>
      <c r="H938">
        <v>354.9</v>
      </c>
      <c r="I938">
        <v>8</v>
      </c>
      <c r="J938">
        <v>462</v>
      </c>
      <c r="K938">
        <v>31565</v>
      </c>
      <c r="L938" t="s">
        <v>18</v>
      </c>
      <c r="M938">
        <v>80321</v>
      </c>
      <c r="N938">
        <v>273.2</v>
      </c>
    </row>
    <row r="939" spans="1:14" x14ac:dyDescent="0.2">
      <c r="A939">
        <v>2023</v>
      </c>
      <c r="B939" t="s">
        <v>41</v>
      </c>
      <c r="C939">
        <v>2007</v>
      </c>
      <c r="D939">
        <v>11</v>
      </c>
      <c r="E939">
        <v>84</v>
      </c>
      <c r="F939">
        <v>316.47000000000003</v>
      </c>
      <c r="G939">
        <v>371.87</v>
      </c>
      <c r="H939">
        <v>170.59</v>
      </c>
      <c r="I939">
        <v>8</v>
      </c>
      <c r="J939">
        <v>462</v>
      </c>
      <c r="K939">
        <v>31565</v>
      </c>
      <c r="L939" t="s">
        <v>18</v>
      </c>
      <c r="M939">
        <v>80321</v>
      </c>
      <c r="N939">
        <v>273.2</v>
      </c>
    </row>
    <row r="940" spans="1:14" x14ac:dyDescent="0.2">
      <c r="A940">
        <v>2023</v>
      </c>
      <c r="B940" t="s">
        <v>41</v>
      </c>
      <c r="C940">
        <v>2007</v>
      </c>
      <c r="D940">
        <v>11</v>
      </c>
      <c r="E940">
        <v>153</v>
      </c>
      <c r="F940">
        <v>626.4</v>
      </c>
      <c r="G940">
        <v>736.05</v>
      </c>
      <c r="H940">
        <v>348.75</v>
      </c>
      <c r="I940">
        <v>8</v>
      </c>
      <c r="J940">
        <v>462</v>
      </c>
      <c r="K940">
        <v>31565</v>
      </c>
      <c r="L940" t="s">
        <v>18</v>
      </c>
      <c r="M940">
        <v>80321</v>
      </c>
      <c r="N940">
        <v>273.2</v>
      </c>
    </row>
    <row r="941" spans="1:14" x14ac:dyDescent="0.2">
      <c r="A941">
        <v>2023</v>
      </c>
      <c r="B941" t="s">
        <v>41</v>
      </c>
      <c r="C941">
        <v>2007</v>
      </c>
      <c r="D941">
        <v>11</v>
      </c>
      <c r="E941">
        <v>206</v>
      </c>
      <c r="F941">
        <v>863.39</v>
      </c>
      <c r="G941">
        <v>1014.49</v>
      </c>
      <c r="H941">
        <v>426.63</v>
      </c>
      <c r="I941">
        <v>8</v>
      </c>
      <c r="J941">
        <v>462</v>
      </c>
      <c r="K941">
        <v>31565</v>
      </c>
      <c r="L941" t="s">
        <v>18</v>
      </c>
      <c r="M941">
        <v>80321</v>
      </c>
      <c r="N941">
        <v>273.2</v>
      </c>
    </row>
    <row r="942" spans="1:14" x14ac:dyDescent="0.2">
      <c r="A942">
        <v>2023</v>
      </c>
      <c r="B942" t="s">
        <v>41</v>
      </c>
      <c r="C942">
        <v>2007</v>
      </c>
      <c r="D942">
        <v>11</v>
      </c>
      <c r="E942">
        <v>312</v>
      </c>
      <c r="F942">
        <v>1362.89</v>
      </c>
      <c r="G942">
        <v>1601.53</v>
      </c>
      <c r="H942">
        <v>595.05999999999995</v>
      </c>
      <c r="I942">
        <v>8</v>
      </c>
      <c r="J942">
        <v>462</v>
      </c>
      <c r="K942">
        <v>31565</v>
      </c>
      <c r="L942" t="s">
        <v>18</v>
      </c>
      <c r="M942">
        <v>80321</v>
      </c>
      <c r="N942">
        <v>273.2</v>
      </c>
    </row>
    <row r="943" spans="1:14" x14ac:dyDescent="0.2">
      <c r="A943">
        <v>2023</v>
      </c>
      <c r="B943" t="s">
        <v>41</v>
      </c>
      <c r="C943">
        <v>2007</v>
      </c>
      <c r="D943">
        <v>11</v>
      </c>
      <c r="E943">
        <v>206</v>
      </c>
      <c r="F943">
        <v>952.33</v>
      </c>
      <c r="G943">
        <v>1119.07</v>
      </c>
      <c r="H943">
        <v>515.29999999999995</v>
      </c>
      <c r="I943">
        <v>8</v>
      </c>
      <c r="J943">
        <v>462</v>
      </c>
      <c r="K943">
        <v>31565</v>
      </c>
      <c r="L943" t="s">
        <v>18</v>
      </c>
      <c r="M943">
        <v>80321</v>
      </c>
      <c r="N943">
        <v>273.2</v>
      </c>
    </row>
    <row r="944" spans="1:14" x14ac:dyDescent="0.2">
      <c r="A944">
        <v>2023</v>
      </c>
      <c r="B944" t="s">
        <v>41</v>
      </c>
      <c r="C944">
        <v>2007</v>
      </c>
      <c r="D944">
        <v>11</v>
      </c>
      <c r="E944">
        <v>264</v>
      </c>
      <c r="F944">
        <v>1105.53</v>
      </c>
      <c r="G944">
        <v>1299.0999999999999</v>
      </c>
      <c r="H944">
        <v>439.26</v>
      </c>
      <c r="I944">
        <v>8</v>
      </c>
      <c r="J944">
        <v>462</v>
      </c>
      <c r="K944">
        <v>31565</v>
      </c>
      <c r="L944" t="s">
        <v>18</v>
      </c>
      <c r="M944">
        <v>80321</v>
      </c>
      <c r="N944">
        <v>273.2</v>
      </c>
    </row>
    <row r="945" spans="1:14" x14ac:dyDescent="0.2">
      <c r="A945">
        <v>2023</v>
      </c>
      <c r="B945" t="s">
        <v>41</v>
      </c>
      <c r="C945">
        <v>2007</v>
      </c>
      <c r="D945">
        <v>11</v>
      </c>
      <c r="E945">
        <v>591</v>
      </c>
      <c r="F945">
        <v>2415.09</v>
      </c>
      <c r="G945">
        <v>2837.71</v>
      </c>
      <c r="H945">
        <v>943.37</v>
      </c>
      <c r="I945">
        <v>8</v>
      </c>
      <c r="J945">
        <v>462</v>
      </c>
      <c r="K945">
        <v>31565</v>
      </c>
      <c r="L945" t="s">
        <v>18</v>
      </c>
      <c r="M945">
        <v>80321</v>
      </c>
      <c r="N945">
        <v>273.2</v>
      </c>
    </row>
    <row r="946" spans="1:14" x14ac:dyDescent="0.2">
      <c r="A946">
        <v>2023</v>
      </c>
      <c r="B946" t="s">
        <v>41</v>
      </c>
      <c r="C946">
        <v>2007</v>
      </c>
      <c r="D946">
        <v>11</v>
      </c>
      <c r="E946">
        <v>809</v>
      </c>
      <c r="F946">
        <v>3375.06</v>
      </c>
      <c r="G946">
        <v>3965.79</v>
      </c>
      <c r="H946">
        <v>1327.21</v>
      </c>
      <c r="I946">
        <v>8</v>
      </c>
      <c r="J946">
        <v>462</v>
      </c>
      <c r="K946">
        <v>31565</v>
      </c>
      <c r="L946" t="s">
        <v>18</v>
      </c>
      <c r="M946">
        <v>80321</v>
      </c>
      <c r="N946">
        <v>273.2</v>
      </c>
    </row>
    <row r="947" spans="1:14" x14ac:dyDescent="0.2">
      <c r="A947">
        <v>2023</v>
      </c>
      <c r="B947" t="s">
        <v>41</v>
      </c>
      <c r="C947">
        <v>2007</v>
      </c>
      <c r="D947">
        <v>11</v>
      </c>
      <c r="E947">
        <v>481</v>
      </c>
      <c r="F947">
        <v>1889.42</v>
      </c>
      <c r="G947">
        <v>2220.06</v>
      </c>
      <c r="H947">
        <v>738.4</v>
      </c>
      <c r="I947">
        <v>8</v>
      </c>
      <c r="J947">
        <v>462</v>
      </c>
      <c r="K947">
        <v>31565</v>
      </c>
      <c r="L947" t="s">
        <v>18</v>
      </c>
      <c r="M947">
        <v>80321</v>
      </c>
      <c r="N947">
        <v>273.2</v>
      </c>
    </row>
    <row r="948" spans="1:14" x14ac:dyDescent="0.2">
      <c r="A948">
        <v>2023</v>
      </c>
      <c r="B948" t="s">
        <v>41</v>
      </c>
      <c r="C948">
        <v>2007</v>
      </c>
      <c r="D948">
        <v>11</v>
      </c>
      <c r="E948">
        <v>338</v>
      </c>
      <c r="F948">
        <v>1195.4000000000001</v>
      </c>
      <c r="G948">
        <v>1404.59</v>
      </c>
      <c r="H948">
        <v>448.51</v>
      </c>
      <c r="I948">
        <v>8</v>
      </c>
      <c r="J948">
        <v>462</v>
      </c>
      <c r="K948">
        <v>31565</v>
      </c>
      <c r="L948" t="s">
        <v>18</v>
      </c>
      <c r="M948">
        <v>80321</v>
      </c>
      <c r="N948">
        <v>273.2</v>
      </c>
    </row>
    <row r="949" spans="1:14" x14ac:dyDescent="0.2">
      <c r="A949">
        <v>5009</v>
      </c>
      <c r="B949" t="s">
        <v>41</v>
      </c>
      <c r="C949">
        <v>2007</v>
      </c>
      <c r="D949">
        <v>11</v>
      </c>
      <c r="E949">
        <v>50</v>
      </c>
      <c r="F949">
        <v>191.5</v>
      </c>
      <c r="G949">
        <v>225.05</v>
      </c>
      <c r="H949">
        <v>108.01</v>
      </c>
      <c r="I949">
        <v>6</v>
      </c>
      <c r="J949">
        <v>325</v>
      </c>
      <c r="K949">
        <v>12671</v>
      </c>
      <c r="L949" t="s">
        <v>18</v>
      </c>
      <c r="M949">
        <v>24856</v>
      </c>
      <c r="N949">
        <v>213.2</v>
      </c>
    </row>
    <row r="950" spans="1:14" x14ac:dyDescent="0.2">
      <c r="A950">
        <v>5009</v>
      </c>
      <c r="B950" t="s">
        <v>41</v>
      </c>
      <c r="C950">
        <v>2007</v>
      </c>
      <c r="D950">
        <v>11</v>
      </c>
      <c r="E950">
        <v>40</v>
      </c>
      <c r="F950">
        <v>165.7</v>
      </c>
      <c r="G950">
        <v>194.72</v>
      </c>
      <c r="H950">
        <v>102.41</v>
      </c>
      <c r="I950">
        <v>6</v>
      </c>
      <c r="J950">
        <v>325</v>
      </c>
      <c r="K950">
        <v>12671</v>
      </c>
      <c r="L950" t="s">
        <v>18</v>
      </c>
      <c r="M950">
        <v>24856</v>
      </c>
      <c r="N950">
        <v>213.2</v>
      </c>
    </row>
    <row r="951" spans="1:14" x14ac:dyDescent="0.2">
      <c r="A951">
        <v>5009</v>
      </c>
      <c r="B951" t="s">
        <v>41</v>
      </c>
      <c r="C951">
        <v>2007</v>
      </c>
      <c r="D951">
        <v>11</v>
      </c>
      <c r="E951">
        <v>39</v>
      </c>
      <c r="F951">
        <v>148.68</v>
      </c>
      <c r="G951">
        <v>174.73</v>
      </c>
      <c r="H951">
        <v>47.87</v>
      </c>
      <c r="I951">
        <v>6</v>
      </c>
      <c r="J951">
        <v>325</v>
      </c>
      <c r="K951">
        <v>12671</v>
      </c>
      <c r="L951" t="s">
        <v>18</v>
      </c>
      <c r="M951">
        <v>24856</v>
      </c>
      <c r="N951">
        <v>213.2</v>
      </c>
    </row>
    <row r="952" spans="1:14" x14ac:dyDescent="0.2">
      <c r="A952">
        <v>5009</v>
      </c>
      <c r="B952" t="s">
        <v>41</v>
      </c>
      <c r="C952">
        <v>2007</v>
      </c>
      <c r="D952">
        <v>11</v>
      </c>
      <c r="E952">
        <v>59</v>
      </c>
      <c r="F952">
        <v>265.06</v>
      </c>
      <c r="G952">
        <v>311.45999999999998</v>
      </c>
      <c r="H952">
        <v>134.44999999999999</v>
      </c>
      <c r="I952">
        <v>6</v>
      </c>
      <c r="J952">
        <v>325</v>
      </c>
      <c r="K952">
        <v>12671</v>
      </c>
      <c r="L952" t="s">
        <v>18</v>
      </c>
      <c r="M952">
        <v>24856</v>
      </c>
      <c r="N952">
        <v>213.2</v>
      </c>
    </row>
    <row r="953" spans="1:14" x14ac:dyDescent="0.2">
      <c r="A953">
        <v>5009</v>
      </c>
      <c r="B953" t="s">
        <v>41</v>
      </c>
      <c r="C953">
        <v>2007</v>
      </c>
      <c r="D953">
        <v>11</v>
      </c>
      <c r="E953">
        <v>66</v>
      </c>
      <c r="F953">
        <v>271.08</v>
      </c>
      <c r="G953">
        <v>318.55</v>
      </c>
      <c r="H953">
        <v>164.39</v>
      </c>
      <c r="I953">
        <v>6</v>
      </c>
      <c r="J953">
        <v>325</v>
      </c>
      <c r="K953">
        <v>12671</v>
      </c>
      <c r="L953" t="s">
        <v>18</v>
      </c>
      <c r="M953">
        <v>24856</v>
      </c>
      <c r="N953">
        <v>213.2</v>
      </c>
    </row>
    <row r="954" spans="1:14" x14ac:dyDescent="0.2">
      <c r="A954">
        <v>5009</v>
      </c>
      <c r="B954" t="s">
        <v>41</v>
      </c>
      <c r="C954">
        <v>2007</v>
      </c>
      <c r="D954">
        <v>11</v>
      </c>
      <c r="E954">
        <v>104</v>
      </c>
      <c r="F954">
        <v>427.98</v>
      </c>
      <c r="G954">
        <v>502.92</v>
      </c>
      <c r="H954">
        <v>256.88</v>
      </c>
      <c r="I954">
        <v>6</v>
      </c>
      <c r="J954">
        <v>325</v>
      </c>
      <c r="K954">
        <v>12671</v>
      </c>
      <c r="L954" t="s">
        <v>18</v>
      </c>
      <c r="M954">
        <v>24856</v>
      </c>
      <c r="N954">
        <v>213.2</v>
      </c>
    </row>
    <row r="955" spans="1:14" x14ac:dyDescent="0.2">
      <c r="A955">
        <v>5009</v>
      </c>
      <c r="B955" t="s">
        <v>41</v>
      </c>
      <c r="C955">
        <v>2007</v>
      </c>
      <c r="D955">
        <v>11</v>
      </c>
      <c r="E955">
        <v>75</v>
      </c>
      <c r="F955">
        <v>263.45</v>
      </c>
      <c r="G955">
        <v>309.58999999999997</v>
      </c>
      <c r="H955">
        <v>105.82</v>
      </c>
      <c r="I955">
        <v>6</v>
      </c>
      <c r="J955">
        <v>325</v>
      </c>
      <c r="K955">
        <v>12671</v>
      </c>
      <c r="L955" t="s">
        <v>18</v>
      </c>
      <c r="M955">
        <v>24856</v>
      </c>
      <c r="N955">
        <v>213.2</v>
      </c>
    </row>
    <row r="956" spans="1:14" x14ac:dyDescent="0.2">
      <c r="A956">
        <v>5009</v>
      </c>
      <c r="B956" t="s">
        <v>41</v>
      </c>
      <c r="C956">
        <v>2007</v>
      </c>
      <c r="D956">
        <v>11</v>
      </c>
      <c r="E956">
        <v>82</v>
      </c>
      <c r="F956">
        <v>323.8</v>
      </c>
      <c r="G956">
        <v>380.44</v>
      </c>
      <c r="H956">
        <v>156.83000000000001</v>
      </c>
      <c r="I956">
        <v>6</v>
      </c>
      <c r="J956">
        <v>325</v>
      </c>
      <c r="K956">
        <v>12671</v>
      </c>
      <c r="L956" t="s">
        <v>18</v>
      </c>
      <c r="M956">
        <v>24856</v>
      </c>
      <c r="N956">
        <v>213.2</v>
      </c>
    </row>
    <row r="957" spans="1:14" x14ac:dyDescent="0.2">
      <c r="A957">
        <v>5009</v>
      </c>
      <c r="B957" t="s">
        <v>41</v>
      </c>
      <c r="C957">
        <v>2007</v>
      </c>
      <c r="D957">
        <v>11</v>
      </c>
      <c r="E957">
        <v>146</v>
      </c>
      <c r="F957">
        <v>507.89</v>
      </c>
      <c r="G957">
        <v>596.79</v>
      </c>
      <c r="H957">
        <v>199.44</v>
      </c>
      <c r="I957">
        <v>6</v>
      </c>
      <c r="J957">
        <v>325</v>
      </c>
      <c r="K957">
        <v>12671</v>
      </c>
      <c r="L957" t="s">
        <v>18</v>
      </c>
      <c r="M957">
        <v>24856</v>
      </c>
      <c r="N957">
        <v>213.2</v>
      </c>
    </row>
    <row r="958" spans="1:14" x14ac:dyDescent="0.2">
      <c r="A958">
        <v>5009</v>
      </c>
      <c r="B958" t="s">
        <v>41</v>
      </c>
      <c r="C958">
        <v>2007</v>
      </c>
      <c r="D958">
        <v>11</v>
      </c>
      <c r="E958">
        <v>240</v>
      </c>
      <c r="F958">
        <v>828.04</v>
      </c>
      <c r="G958">
        <v>972.96</v>
      </c>
      <c r="H958">
        <v>338.99</v>
      </c>
      <c r="I958">
        <v>6</v>
      </c>
      <c r="J958">
        <v>325</v>
      </c>
      <c r="K958">
        <v>12671</v>
      </c>
      <c r="L958" t="s">
        <v>18</v>
      </c>
      <c r="M958">
        <v>24856</v>
      </c>
      <c r="N958">
        <v>213.2</v>
      </c>
    </row>
    <row r="959" spans="1:14" x14ac:dyDescent="0.2">
      <c r="A959">
        <v>5009</v>
      </c>
      <c r="B959" t="s">
        <v>41</v>
      </c>
      <c r="C959">
        <v>2007</v>
      </c>
      <c r="D959">
        <v>11</v>
      </c>
      <c r="E959">
        <v>131</v>
      </c>
      <c r="F959">
        <v>457.86</v>
      </c>
      <c r="G959">
        <v>538.03</v>
      </c>
      <c r="H959">
        <v>125.01</v>
      </c>
      <c r="I959">
        <v>6</v>
      </c>
      <c r="J959">
        <v>325</v>
      </c>
      <c r="K959">
        <v>12671</v>
      </c>
      <c r="L959" t="s">
        <v>18</v>
      </c>
      <c r="M959">
        <v>24856</v>
      </c>
      <c r="N959">
        <v>213.2</v>
      </c>
    </row>
    <row r="960" spans="1:14" x14ac:dyDescent="0.2">
      <c r="A960">
        <v>5009</v>
      </c>
      <c r="B960" t="s">
        <v>41</v>
      </c>
      <c r="C960">
        <v>2007</v>
      </c>
      <c r="D960">
        <v>11</v>
      </c>
      <c r="E960">
        <v>83</v>
      </c>
      <c r="F960">
        <v>339.9</v>
      </c>
      <c r="G960">
        <v>399.48</v>
      </c>
      <c r="H960">
        <v>156.96</v>
      </c>
      <c r="I960">
        <v>6</v>
      </c>
      <c r="J960">
        <v>325</v>
      </c>
      <c r="K960">
        <v>12671</v>
      </c>
      <c r="L960" t="s">
        <v>18</v>
      </c>
      <c r="M960">
        <v>24856</v>
      </c>
      <c r="N960">
        <v>213.2</v>
      </c>
    </row>
    <row r="961" spans="1:14" x14ac:dyDescent="0.2">
      <c r="A961">
        <v>5053</v>
      </c>
      <c r="B961" t="s">
        <v>41</v>
      </c>
      <c r="C961">
        <v>2007</v>
      </c>
      <c r="D961">
        <v>11</v>
      </c>
      <c r="E961">
        <v>72</v>
      </c>
      <c r="F961">
        <v>277.08999999999997</v>
      </c>
      <c r="G961">
        <v>325.62</v>
      </c>
      <c r="H961">
        <v>90.78</v>
      </c>
      <c r="I961">
        <v>6</v>
      </c>
      <c r="J961">
        <v>346</v>
      </c>
      <c r="K961">
        <v>21051</v>
      </c>
      <c r="L961" t="s">
        <v>18</v>
      </c>
      <c r="M961">
        <v>63511</v>
      </c>
      <c r="N961">
        <v>207.2</v>
      </c>
    </row>
    <row r="962" spans="1:14" x14ac:dyDescent="0.2">
      <c r="A962">
        <v>5053</v>
      </c>
      <c r="B962" t="s">
        <v>41</v>
      </c>
      <c r="C962">
        <v>2007</v>
      </c>
      <c r="D962">
        <v>11</v>
      </c>
      <c r="E962">
        <v>48</v>
      </c>
      <c r="F962">
        <v>235.59</v>
      </c>
      <c r="G962">
        <v>276.86</v>
      </c>
      <c r="H962">
        <v>99.66</v>
      </c>
      <c r="I962">
        <v>6</v>
      </c>
      <c r="J962">
        <v>346</v>
      </c>
      <c r="K962">
        <v>21051</v>
      </c>
      <c r="L962" t="s">
        <v>18</v>
      </c>
      <c r="M962">
        <v>63511</v>
      </c>
      <c r="N962">
        <v>207.2</v>
      </c>
    </row>
    <row r="963" spans="1:14" x14ac:dyDescent="0.2">
      <c r="A963">
        <v>5053</v>
      </c>
      <c r="B963" t="s">
        <v>41</v>
      </c>
      <c r="C963">
        <v>2007</v>
      </c>
      <c r="D963">
        <v>11</v>
      </c>
      <c r="E963">
        <v>68</v>
      </c>
      <c r="F963">
        <v>302.55</v>
      </c>
      <c r="G963">
        <v>355.52</v>
      </c>
      <c r="H963">
        <v>91.29</v>
      </c>
      <c r="I963">
        <v>6</v>
      </c>
      <c r="J963">
        <v>346</v>
      </c>
      <c r="K963">
        <v>21051</v>
      </c>
      <c r="L963" t="s">
        <v>18</v>
      </c>
      <c r="M963">
        <v>63511</v>
      </c>
      <c r="N963">
        <v>207.2</v>
      </c>
    </row>
    <row r="964" spans="1:14" x14ac:dyDescent="0.2">
      <c r="A964">
        <v>5053</v>
      </c>
      <c r="B964" t="s">
        <v>41</v>
      </c>
      <c r="C964">
        <v>2007</v>
      </c>
      <c r="D964">
        <v>11</v>
      </c>
      <c r="E964">
        <v>75</v>
      </c>
      <c r="F964">
        <v>326.14</v>
      </c>
      <c r="G964">
        <v>383.26</v>
      </c>
      <c r="H964">
        <v>138.74</v>
      </c>
      <c r="I964">
        <v>6</v>
      </c>
      <c r="J964">
        <v>346</v>
      </c>
      <c r="K964">
        <v>21051</v>
      </c>
      <c r="L964" t="s">
        <v>18</v>
      </c>
      <c r="M964">
        <v>63511</v>
      </c>
      <c r="N964">
        <v>207.2</v>
      </c>
    </row>
    <row r="965" spans="1:14" x14ac:dyDescent="0.2">
      <c r="A965">
        <v>5053</v>
      </c>
      <c r="B965" t="s">
        <v>41</v>
      </c>
      <c r="C965">
        <v>2007</v>
      </c>
      <c r="D965">
        <v>11</v>
      </c>
      <c r="E965">
        <v>213</v>
      </c>
      <c r="F965">
        <v>837.96</v>
      </c>
      <c r="G965">
        <v>984.61</v>
      </c>
      <c r="H965">
        <v>395.22</v>
      </c>
      <c r="I965">
        <v>6</v>
      </c>
      <c r="J965">
        <v>346</v>
      </c>
      <c r="K965">
        <v>21051</v>
      </c>
      <c r="L965" t="s">
        <v>18</v>
      </c>
      <c r="M965">
        <v>63511</v>
      </c>
      <c r="N965">
        <v>207.2</v>
      </c>
    </row>
    <row r="966" spans="1:14" x14ac:dyDescent="0.2">
      <c r="A966">
        <v>5053</v>
      </c>
      <c r="B966" t="s">
        <v>41</v>
      </c>
      <c r="C966">
        <v>2007</v>
      </c>
      <c r="D966">
        <v>11</v>
      </c>
      <c r="E966">
        <v>237</v>
      </c>
      <c r="F966">
        <v>1015.83</v>
      </c>
      <c r="G966">
        <v>1193.68</v>
      </c>
      <c r="H966">
        <v>467.39</v>
      </c>
      <c r="I966">
        <v>6</v>
      </c>
      <c r="J966">
        <v>346</v>
      </c>
      <c r="K966">
        <v>21051</v>
      </c>
      <c r="L966" t="s">
        <v>18</v>
      </c>
      <c r="M966">
        <v>63511</v>
      </c>
      <c r="N966">
        <v>207.2</v>
      </c>
    </row>
    <row r="967" spans="1:14" x14ac:dyDescent="0.2">
      <c r="A967">
        <v>5053</v>
      </c>
      <c r="B967" t="s">
        <v>41</v>
      </c>
      <c r="C967">
        <v>2007</v>
      </c>
      <c r="D967">
        <v>11</v>
      </c>
      <c r="E967">
        <v>145</v>
      </c>
      <c r="F967">
        <v>591.09</v>
      </c>
      <c r="G967">
        <v>694.52</v>
      </c>
      <c r="H967">
        <v>264.49</v>
      </c>
      <c r="I967">
        <v>6</v>
      </c>
      <c r="J967">
        <v>346</v>
      </c>
      <c r="K967">
        <v>21051</v>
      </c>
      <c r="L967" t="s">
        <v>18</v>
      </c>
      <c r="M967">
        <v>63511</v>
      </c>
      <c r="N967">
        <v>207.2</v>
      </c>
    </row>
    <row r="968" spans="1:14" x14ac:dyDescent="0.2">
      <c r="A968">
        <v>5053</v>
      </c>
      <c r="B968" t="s">
        <v>41</v>
      </c>
      <c r="C968">
        <v>2007</v>
      </c>
      <c r="D968">
        <v>11</v>
      </c>
      <c r="E968">
        <v>169</v>
      </c>
      <c r="F968">
        <v>695.75</v>
      </c>
      <c r="G968">
        <v>817.56</v>
      </c>
      <c r="H968">
        <v>335.21</v>
      </c>
      <c r="I968">
        <v>6</v>
      </c>
      <c r="J968">
        <v>346</v>
      </c>
      <c r="K968">
        <v>21051</v>
      </c>
      <c r="L968" t="s">
        <v>18</v>
      </c>
      <c r="M968">
        <v>63511</v>
      </c>
      <c r="N968">
        <v>207.2</v>
      </c>
    </row>
    <row r="969" spans="1:14" x14ac:dyDescent="0.2">
      <c r="A969">
        <v>5053</v>
      </c>
      <c r="B969" t="s">
        <v>41</v>
      </c>
      <c r="C969">
        <v>2007</v>
      </c>
      <c r="D969">
        <v>11</v>
      </c>
      <c r="E969">
        <v>259</v>
      </c>
      <c r="F969">
        <v>1064.4000000000001</v>
      </c>
      <c r="G969">
        <v>1250.6600000000001</v>
      </c>
      <c r="H969">
        <v>430.77</v>
      </c>
      <c r="I969">
        <v>6</v>
      </c>
      <c r="J969">
        <v>346</v>
      </c>
      <c r="K969">
        <v>21051</v>
      </c>
      <c r="L969" t="s">
        <v>18</v>
      </c>
      <c r="M969">
        <v>63511</v>
      </c>
      <c r="N969">
        <v>207.2</v>
      </c>
    </row>
    <row r="970" spans="1:14" x14ac:dyDescent="0.2">
      <c r="A970">
        <v>5053</v>
      </c>
      <c r="B970" t="s">
        <v>41</v>
      </c>
      <c r="C970">
        <v>2007</v>
      </c>
      <c r="D970">
        <v>11</v>
      </c>
      <c r="E970">
        <v>712</v>
      </c>
      <c r="F970">
        <v>2785.93</v>
      </c>
      <c r="G970">
        <v>3273.56</v>
      </c>
      <c r="H970">
        <v>1000.84</v>
      </c>
      <c r="I970">
        <v>6</v>
      </c>
      <c r="J970">
        <v>346</v>
      </c>
      <c r="K970">
        <v>21051</v>
      </c>
      <c r="L970" t="s">
        <v>18</v>
      </c>
      <c r="M970">
        <v>63511</v>
      </c>
      <c r="N970">
        <v>207.2</v>
      </c>
    </row>
    <row r="971" spans="1:14" x14ac:dyDescent="0.2">
      <c r="A971">
        <v>5053</v>
      </c>
      <c r="B971" t="s">
        <v>41</v>
      </c>
      <c r="C971">
        <v>2007</v>
      </c>
      <c r="D971">
        <v>11</v>
      </c>
      <c r="E971">
        <v>337</v>
      </c>
      <c r="F971">
        <v>1300.5</v>
      </c>
      <c r="G971">
        <v>1528.15</v>
      </c>
      <c r="H971">
        <v>508.98</v>
      </c>
      <c r="I971">
        <v>6</v>
      </c>
      <c r="J971">
        <v>346</v>
      </c>
      <c r="K971">
        <v>21051</v>
      </c>
      <c r="L971" t="s">
        <v>18</v>
      </c>
      <c r="M971">
        <v>63511</v>
      </c>
      <c r="N971">
        <v>207.2</v>
      </c>
    </row>
    <row r="972" spans="1:14" x14ac:dyDescent="0.2">
      <c r="A972">
        <v>5053</v>
      </c>
      <c r="B972" t="s">
        <v>41</v>
      </c>
      <c r="C972">
        <v>2007</v>
      </c>
      <c r="D972">
        <v>11</v>
      </c>
      <c r="E972">
        <v>220</v>
      </c>
      <c r="F972">
        <v>890.34</v>
      </c>
      <c r="G972">
        <v>1046.18</v>
      </c>
      <c r="H972">
        <v>321.98</v>
      </c>
      <c r="I972">
        <v>6</v>
      </c>
      <c r="J972">
        <v>346</v>
      </c>
      <c r="K972">
        <v>21051</v>
      </c>
      <c r="L972" t="s">
        <v>18</v>
      </c>
      <c r="M972">
        <v>63511</v>
      </c>
      <c r="N972">
        <v>207.2</v>
      </c>
    </row>
    <row r="973" spans="1:14" x14ac:dyDescent="0.2">
      <c r="A973">
        <v>5060</v>
      </c>
      <c r="B973" t="s">
        <v>41</v>
      </c>
      <c r="C973">
        <v>2007</v>
      </c>
      <c r="D973">
        <v>11</v>
      </c>
      <c r="E973">
        <v>159</v>
      </c>
      <c r="F973">
        <v>686.96</v>
      </c>
      <c r="G973">
        <v>807.26</v>
      </c>
      <c r="H973">
        <v>274.57</v>
      </c>
      <c r="I973">
        <v>5</v>
      </c>
      <c r="J973">
        <v>670</v>
      </c>
      <c r="K973">
        <v>45206</v>
      </c>
      <c r="L973" t="s">
        <v>18</v>
      </c>
      <c r="M973">
        <v>2727610</v>
      </c>
      <c r="N973">
        <v>319.5</v>
      </c>
    </row>
    <row r="974" spans="1:14" x14ac:dyDescent="0.2">
      <c r="A974">
        <v>5060</v>
      </c>
      <c r="B974" t="s">
        <v>41</v>
      </c>
      <c r="C974">
        <v>2007</v>
      </c>
      <c r="D974">
        <v>11</v>
      </c>
      <c r="E974">
        <v>138</v>
      </c>
      <c r="F974">
        <v>688.39</v>
      </c>
      <c r="G974">
        <v>808.82</v>
      </c>
      <c r="H974">
        <v>308.11</v>
      </c>
      <c r="I974">
        <v>5</v>
      </c>
      <c r="J974">
        <v>670</v>
      </c>
      <c r="K974">
        <v>45206</v>
      </c>
      <c r="L974" t="s">
        <v>18</v>
      </c>
      <c r="M974">
        <v>2727610</v>
      </c>
      <c r="N974">
        <v>319.5</v>
      </c>
    </row>
    <row r="975" spans="1:14" x14ac:dyDescent="0.2">
      <c r="A975">
        <v>5060</v>
      </c>
      <c r="B975" t="s">
        <v>41</v>
      </c>
      <c r="C975">
        <v>2007</v>
      </c>
      <c r="D975">
        <v>11</v>
      </c>
      <c r="E975">
        <v>109</v>
      </c>
      <c r="F975">
        <v>491.54</v>
      </c>
      <c r="G975">
        <v>577.62</v>
      </c>
      <c r="H975">
        <v>220.85</v>
      </c>
      <c r="I975">
        <v>5</v>
      </c>
      <c r="J975">
        <v>670</v>
      </c>
      <c r="K975">
        <v>45206</v>
      </c>
      <c r="L975" t="s">
        <v>18</v>
      </c>
      <c r="M975">
        <v>2727610</v>
      </c>
      <c r="N975">
        <v>319.5</v>
      </c>
    </row>
    <row r="976" spans="1:14" x14ac:dyDescent="0.2">
      <c r="A976">
        <v>5060</v>
      </c>
      <c r="B976" t="s">
        <v>41</v>
      </c>
      <c r="C976">
        <v>2007</v>
      </c>
      <c r="D976">
        <v>11</v>
      </c>
      <c r="E976">
        <v>166</v>
      </c>
      <c r="F976">
        <v>712.48</v>
      </c>
      <c r="G976">
        <v>837.18</v>
      </c>
      <c r="H976">
        <v>259.25</v>
      </c>
      <c r="I976">
        <v>5</v>
      </c>
      <c r="J976">
        <v>670</v>
      </c>
      <c r="K976">
        <v>45206</v>
      </c>
      <c r="L976" t="s">
        <v>18</v>
      </c>
      <c r="M976">
        <v>2727610</v>
      </c>
      <c r="N976">
        <v>319.5</v>
      </c>
    </row>
    <row r="977" spans="1:14" x14ac:dyDescent="0.2">
      <c r="A977">
        <v>5060</v>
      </c>
      <c r="B977" t="s">
        <v>41</v>
      </c>
      <c r="C977">
        <v>2007</v>
      </c>
      <c r="D977">
        <v>11</v>
      </c>
      <c r="E977">
        <v>158</v>
      </c>
      <c r="F977">
        <v>661.73</v>
      </c>
      <c r="G977">
        <v>777.55</v>
      </c>
      <c r="H977">
        <v>215.62</v>
      </c>
      <c r="I977">
        <v>5</v>
      </c>
      <c r="J977">
        <v>670</v>
      </c>
      <c r="K977">
        <v>45206</v>
      </c>
      <c r="L977" t="s">
        <v>18</v>
      </c>
      <c r="M977">
        <v>2727610</v>
      </c>
      <c r="N977">
        <v>319.5</v>
      </c>
    </row>
    <row r="978" spans="1:14" x14ac:dyDescent="0.2">
      <c r="A978">
        <v>5060</v>
      </c>
      <c r="B978" t="s">
        <v>41</v>
      </c>
      <c r="C978">
        <v>2007</v>
      </c>
      <c r="D978">
        <v>11</v>
      </c>
      <c r="E978">
        <v>299</v>
      </c>
      <c r="F978">
        <v>1288.3499999999999</v>
      </c>
      <c r="G978">
        <v>1513.89</v>
      </c>
      <c r="H978">
        <v>430.91</v>
      </c>
      <c r="I978">
        <v>5</v>
      </c>
      <c r="J978">
        <v>670</v>
      </c>
      <c r="K978">
        <v>45206</v>
      </c>
      <c r="L978" t="s">
        <v>18</v>
      </c>
      <c r="M978">
        <v>2727610</v>
      </c>
      <c r="N978">
        <v>319.5</v>
      </c>
    </row>
    <row r="979" spans="1:14" x14ac:dyDescent="0.2">
      <c r="A979">
        <v>5060</v>
      </c>
      <c r="B979" t="s">
        <v>41</v>
      </c>
      <c r="C979">
        <v>2007</v>
      </c>
      <c r="D979">
        <v>11</v>
      </c>
      <c r="E979">
        <v>176</v>
      </c>
      <c r="F979">
        <v>748.96</v>
      </c>
      <c r="G979">
        <v>880</v>
      </c>
      <c r="H979">
        <v>287.85000000000002</v>
      </c>
      <c r="I979">
        <v>5</v>
      </c>
      <c r="J979">
        <v>670</v>
      </c>
      <c r="K979">
        <v>45206</v>
      </c>
      <c r="L979" t="s">
        <v>18</v>
      </c>
      <c r="M979">
        <v>2727610</v>
      </c>
      <c r="N979">
        <v>319.5</v>
      </c>
    </row>
    <row r="980" spans="1:14" x14ac:dyDescent="0.2">
      <c r="A980">
        <v>5060</v>
      </c>
      <c r="B980" t="s">
        <v>41</v>
      </c>
      <c r="C980">
        <v>2007</v>
      </c>
      <c r="D980">
        <v>11</v>
      </c>
      <c r="E980">
        <v>276</v>
      </c>
      <c r="F980">
        <v>1212.6099999999999</v>
      </c>
      <c r="G980">
        <v>1424.89</v>
      </c>
      <c r="H980">
        <v>336.07</v>
      </c>
      <c r="I980">
        <v>5</v>
      </c>
      <c r="J980">
        <v>670</v>
      </c>
      <c r="K980">
        <v>45206</v>
      </c>
      <c r="L980" t="s">
        <v>18</v>
      </c>
      <c r="M980">
        <v>2727610</v>
      </c>
      <c r="N980">
        <v>319.5</v>
      </c>
    </row>
    <row r="981" spans="1:14" x14ac:dyDescent="0.2">
      <c r="A981">
        <v>5060</v>
      </c>
      <c r="B981" t="s">
        <v>41</v>
      </c>
      <c r="C981">
        <v>2007</v>
      </c>
      <c r="D981">
        <v>11</v>
      </c>
      <c r="E981">
        <v>258</v>
      </c>
      <c r="F981">
        <v>1084.33</v>
      </c>
      <c r="G981">
        <v>1274.08</v>
      </c>
      <c r="H981">
        <v>316.05</v>
      </c>
      <c r="I981">
        <v>5</v>
      </c>
      <c r="J981">
        <v>670</v>
      </c>
      <c r="K981">
        <v>45206</v>
      </c>
      <c r="L981" t="s">
        <v>18</v>
      </c>
      <c r="M981">
        <v>2727610</v>
      </c>
      <c r="N981">
        <v>319.5</v>
      </c>
    </row>
    <row r="982" spans="1:14" x14ac:dyDescent="0.2">
      <c r="A982">
        <v>5060</v>
      </c>
      <c r="B982" t="s">
        <v>41</v>
      </c>
      <c r="C982">
        <v>2007</v>
      </c>
      <c r="D982">
        <v>11</v>
      </c>
      <c r="E982">
        <v>781</v>
      </c>
      <c r="F982">
        <v>3385.39</v>
      </c>
      <c r="G982">
        <v>3978.03</v>
      </c>
      <c r="H982">
        <v>920.91</v>
      </c>
      <c r="I982">
        <v>5</v>
      </c>
      <c r="J982">
        <v>670</v>
      </c>
      <c r="K982">
        <v>45206</v>
      </c>
      <c r="L982" t="s">
        <v>18</v>
      </c>
      <c r="M982">
        <v>2727610</v>
      </c>
      <c r="N982">
        <v>319.5</v>
      </c>
    </row>
    <row r="983" spans="1:14" x14ac:dyDescent="0.2">
      <c r="A983">
        <v>5060</v>
      </c>
      <c r="B983" t="s">
        <v>41</v>
      </c>
      <c r="C983">
        <v>2007</v>
      </c>
      <c r="D983">
        <v>11</v>
      </c>
      <c r="E983">
        <v>596</v>
      </c>
      <c r="F983">
        <v>2574.0100000000002</v>
      </c>
      <c r="G983">
        <v>3024.63</v>
      </c>
      <c r="H983">
        <v>746.44</v>
      </c>
      <c r="I983">
        <v>5</v>
      </c>
      <c r="J983">
        <v>670</v>
      </c>
      <c r="K983">
        <v>45206</v>
      </c>
      <c r="L983" t="s">
        <v>18</v>
      </c>
      <c r="M983">
        <v>2727610</v>
      </c>
      <c r="N983">
        <v>319.5</v>
      </c>
    </row>
    <row r="984" spans="1:14" x14ac:dyDescent="0.2">
      <c r="A984">
        <v>5060</v>
      </c>
      <c r="B984" t="s">
        <v>41</v>
      </c>
      <c r="C984">
        <v>2007</v>
      </c>
      <c r="D984">
        <v>11</v>
      </c>
      <c r="E984">
        <v>347</v>
      </c>
      <c r="F984">
        <v>1444.12</v>
      </c>
      <c r="G984">
        <v>1696.93</v>
      </c>
      <c r="H984">
        <v>341.83</v>
      </c>
      <c r="I984">
        <v>5</v>
      </c>
      <c r="J984">
        <v>670</v>
      </c>
      <c r="K984">
        <v>45206</v>
      </c>
      <c r="L984" t="s">
        <v>18</v>
      </c>
      <c r="M984">
        <v>2727610</v>
      </c>
      <c r="N984">
        <v>319.5</v>
      </c>
    </row>
    <row r="985" spans="1:14" x14ac:dyDescent="0.2">
      <c r="A985">
        <v>6403</v>
      </c>
      <c r="B985" t="s">
        <v>41</v>
      </c>
      <c r="C985">
        <v>2007</v>
      </c>
      <c r="D985">
        <v>11</v>
      </c>
      <c r="E985">
        <v>243</v>
      </c>
      <c r="F985">
        <v>1114.48</v>
      </c>
      <c r="G985">
        <v>1309.6199999999999</v>
      </c>
      <c r="H985">
        <v>528.64</v>
      </c>
      <c r="I985">
        <v>17</v>
      </c>
      <c r="J985">
        <v>919</v>
      </c>
      <c r="K985">
        <v>32153</v>
      </c>
      <c r="L985" t="s">
        <v>18</v>
      </c>
      <c r="M985">
        <v>109998</v>
      </c>
      <c r="N985">
        <v>575.20000000000005</v>
      </c>
    </row>
    <row r="986" spans="1:14" x14ac:dyDescent="0.2">
      <c r="A986">
        <v>6403</v>
      </c>
      <c r="B986" t="s">
        <v>41</v>
      </c>
      <c r="C986">
        <v>2007</v>
      </c>
      <c r="D986">
        <v>11</v>
      </c>
      <c r="E986">
        <v>175</v>
      </c>
      <c r="F986">
        <v>733.2</v>
      </c>
      <c r="G986">
        <v>861.56</v>
      </c>
      <c r="H986">
        <v>336.82</v>
      </c>
      <c r="I986">
        <v>17</v>
      </c>
      <c r="J986">
        <v>919</v>
      </c>
      <c r="K986">
        <v>32153</v>
      </c>
      <c r="L986" t="s">
        <v>18</v>
      </c>
      <c r="M986">
        <v>109998</v>
      </c>
      <c r="N986">
        <v>575.20000000000005</v>
      </c>
    </row>
    <row r="987" spans="1:14" x14ac:dyDescent="0.2">
      <c r="A987">
        <v>6403</v>
      </c>
      <c r="B987" t="s">
        <v>41</v>
      </c>
      <c r="C987">
        <v>2007</v>
      </c>
      <c r="D987">
        <v>11</v>
      </c>
      <c r="E987">
        <v>236</v>
      </c>
      <c r="F987">
        <v>1014.33</v>
      </c>
      <c r="G987">
        <v>1191.8</v>
      </c>
      <c r="H987">
        <v>448.98</v>
      </c>
      <c r="I987">
        <v>17</v>
      </c>
      <c r="J987">
        <v>919</v>
      </c>
      <c r="K987">
        <v>32153</v>
      </c>
      <c r="L987" t="s">
        <v>18</v>
      </c>
      <c r="M987">
        <v>109998</v>
      </c>
      <c r="N987">
        <v>575.20000000000005</v>
      </c>
    </row>
    <row r="988" spans="1:14" x14ac:dyDescent="0.2">
      <c r="A988">
        <v>6403</v>
      </c>
      <c r="B988" t="s">
        <v>41</v>
      </c>
      <c r="C988">
        <v>2007</v>
      </c>
      <c r="D988">
        <v>11</v>
      </c>
      <c r="E988">
        <v>457</v>
      </c>
      <c r="F988">
        <v>2066.87</v>
      </c>
      <c r="G988">
        <v>2428.77</v>
      </c>
      <c r="H988">
        <v>925.8</v>
      </c>
      <c r="I988">
        <v>17</v>
      </c>
      <c r="J988">
        <v>919</v>
      </c>
      <c r="K988">
        <v>32153</v>
      </c>
      <c r="L988" t="s">
        <v>18</v>
      </c>
      <c r="M988">
        <v>109998</v>
      </c>
      <c r="N988">
        <v>575.20000000000005</v>
      </c>
    </row>
    <row r="989" spans="1:14" x14ac:dyDescent="0.2">
      <c r="A989">
        <v>6403</v>
      </c>
      <c r="B989" t="s">
        <v>41</v>
      </c>
      <c r="C989">
        <v>2007</v>
      </c>
      <c r="D989">
        <v>11</v>
      </c>
      <c r="E989">
        <v>618</v>
      </c>
      <c r="F989">
        <v>2706.37</v>
      </c>
      <c r="G989">
        <v>3180.02</v>
      </c>
      <c r="H989">
        <v>1190.9000000000001</v>
      </c>
      <c r="I989">
        <v>17</v>
      </c>
      <c r="J989">
        <v>919</v>
      </c>
      <c r="K989">
        <v>32153</v>
      </c>
      <c r="L989" t="s">
        <v>18</v>
      </c>
      <c r="M989">
        <v>109998</v>
      </c>
      <c r="N989">
        <v>575.20000000000005</v>
      </c>
    </row>
    <row r="990" spans="1:14" x14ac:dyDescent="0.2">
      <c r="A990">
        <v>6403</v>
      </c>
      <c r="B990" t="s">
        <v>41</v>
      </c>
      <c r="C990">
        <v>2007</v>
      </c>
      <c r="D990">
        <v>11</v>
      </c>
      <c r="E990">
        <v>565</v>
      </c>
      <c r="F990">
        <v>2449.52</v>
      </c>
      <c r="G990">
        <v>2878.2</v>
      </c>
      <c r="H990">
        <v>934.23</v>
      </c>
      <c r="I990">
        <v>17</v>
      </c>
      <c r="J990">
        <v>919</v>
      </c>
      <c r="K990">
        <v>32153</v>
      </c>
      <c r="L990" t="s">
        <v>18</v>
      </c>
      <c r="M990">
        <v>109998</v>
      </c>
      <c r="N990">
        <v>575.20000000000005</v>
      </c>
    </row>
    <row r="991" spans="1:14" x14ac:dyDescent="0.2">
      <c r="A991">
        <v>6403</v>
      </c>
      <c r="B991" t="s">
        <v>41</v>
      </c>
      <c r="C991">
        <v>2007</v>
      </c>
      <c r="D991">
        <v>11</v>
      </c>
      <c r="E991">
        <v>456</v>
      </c>
      <c r="F991">
        <v>1974.04</v>
      </c>
      <c r="G991">
        <v>2319.5300000000002</v>
      </c>
      <c r="H991">
        <v>879.7</v>
      </c>
      <c r="I991">
        <v>17</v>
      </c>
      <c r="J991">
        <v>919</v>
      </c>
      <c r="K991">
        <v>32153</v>
      </c>
      <c r="L991" t="s">
        <v>18</v>
      </c>
      <c r="M991">
        <v>109998</v>
      </c>
      <c r="N991">
        <v>575.20000000000005</v>
      </c>
    </row>
    <row r="992" spans="1:14" x14ac:dyDescent="0.2">
      <c r="A992">
        <v>6403</v>
      </c>
      <c r="B992" t="s">
        <v>41</v>
      </c>
      <c r="C992">
        <v>2007</v>
      </c>
      <c r="D992">
        <v>11</v>
      </c>
      <c r="E992">
        <v>444</v>
      </c>
      <c r="F992">
        <v>1794.06</v>
      </c>
      <c r="G992">
        <v>2108.14</v>
      </c>
      <c r="H992">
        <v>755.14</v>
      </c>
      <c r="I992">
        <v>17</v>
      </c>
      <c r="J992">
        <v>919</v>
      </c>
      <c r="K992">
        <v>32153</v>
      </c>
      <c r="L992" t="s">
        <v>18</v>
      </c>
      <c r="M992">
        <v>109998</v>
      </c>
      <c r="N992">
        <v>575.20000000000005</v>
      </c>
    </row>
    <row r="993" spans="1:14" x14ac:dyDescent="0.2">
      <c r="A993">
        <v>6403</v>
      </c>
      <c r="B993" t="s">
        <v>41</v>
      </c>
      <c r="C993">
        <v>2007</v>
      </c>
      <c r="D993">
        <v>11</v>
      </c>
      <c r="E993">
        <v>626</v>
      </c>
      <c r="F993">
        <v>2389.25</v>
      </c>
      <c r="G993">
        <v>2807.48</v>
      </c>
      <c r="H993">
        <v>826.08</v>
      </c>
      <c r="I993">
        <v>17</v>
      </c>
      <c r="J993">
        <v>919</v>
      </c>
      <c r="K993">
        <v>32153</v>
      </c>
      <c r="L993" t="s">
        <v>18</v>
      </c>
      <c r="M993">
        <v>109998</v>
      </c>
      <c r="N993">
        <v>575.20000000000005</v>
      </c>
    </row>
    <row r="994" spans="1:14" x14ac:dyDescent="0.2">
      <c r="A994">
        <v>6403</v>
      </c>
      <c r="B994" t="s">
        <v>41</v>
      </c>
      <c r="C994">
        <v>2007</v>
      </c>
      <c r="D994">
        <v>11</v>
      </c>
      <c r="E994">
        <v>643</v>
      </c>
      <c r="F994">
        <v>2418.13</v>
      </c>
      <c r="G994">
        <v>2841.28</v>
      </c>
      <c r="H994">
        <v>851.67</v>
      </c>
      <c r="I994">
        <v>17</v>
      </c>
      <c r="J994">
        <v>919</v>
      </c>
      <c r="K994">
        <v>32153</v>
      </c>
      <c r="L994" t="s">
        <v>18</v>
      </c>
      <c r="M994">
        <v>109998</v>
      </c>
      <c r="N994">
        <v>575.20000000000005</v>
      </c>
    </row>
    <row r="995" spans="1:14" x14ac:dyDescent="0.2">
      <c r="A995">
        <v>6434</v>
      </c>
      <c r="B995" t="s">
        <v>41</v>
      </c>
      <c r="C995">
        <v>2007</v>
      </c>
      <c r="D995">
        <v>11</v>
      </c>
      <c r="E995">
        <v>133</v>
      </c>
      <c r="F995">
        <v>557.27</v>
      </c>
      <c r="G995">
        <v>654.83000000000004</v>
      </c>
      <c r="H995">
        <v>209.78</v>
      </c>
      <c r="I995">
        <v>9</v>
      </c>
      <c r="J995">
        <v>775</v>
      </c>
      <c r="K995">
        <v>28936</v>
      </c>
      <c r="L995" t="s">
        <v>18</v>
      </c>
      <c r="M995">
        <v>102575</v>
      </c>
      <c r="N995">
        <v>479.2</v>
      </c>
    </row>
    <row r="996" spans="1:14" x14ac:dyDescent="0.2">
      <c r="A996">
        <v>6434</v>
      </c>
      <c r="B996" t="s">
        <v>41</v>
      </c>
      <c r="C996">
        <v>2007</v>
      </c>
      <c r="D996">
        <v>11</v>
      </c>
      <c r="E996">
        <v>111</v>
      </c>
      <c r="F996">
        <v>506.21</v>
      </c>
      <c r="G996">
        <v>594.80999999999995</v>
      </c>
      <c r="H996">
        <v>234.61</v>
      </c>
      <c r="I996">
        <v>9</v>
      </c>
      <c r="J996">
        <v>775</v>
      </c>
      <c r="K996">
        <v>28936</v>
      </c>
      <c r="L996" t="s">
        <v>18</v>
      </c>
      <c r="M996">
        <v>102575</v>
      </c>
      <c r="N996">
        <v>479.2</v>
      </c>
    </row>
    <row r="997" spans="1:14" x14ac:dyDescent="0.2">
      <c r="A997">
        <v>6434</v>
      </c>
      <c r="B997" t="s">
        <v>41</v>
      </c>
      <c r="C997">
        <v>2007</v>
      </c>
      <c r="D997">
        <v>11</v>
      </c>
      <c r="E997">
        <v>126</v>
      </c>
      <c r="F997">
        <v>506.88</v>
      </c>
      <c r="G997">
        <v>595.66</v>
      </c>
      <c r="H997">
        <v>212.81</v>
      </c>
      <c r="I997">
        <v>9</v>
      </c>
      <c r="J997">
        <v>775</v>
      </c>
      <c r="K997">
        <v>28936</v>
      </c>
      <c r="L997" t="s">
        <v>18</v>
      </c>
      <c r="M997">
        <v>102575</v>
      </c>
      <c r="N997">
        <v>479.2</v>
      </c>
    </row>
    <row r="998" spans="1:14" x14ac:dyDescent="0.2">
      <c r="A998">
        <v>6434</v>
      </c>
      <c r="B998" t="s">
        <v>41</v>
      </c>
      <c r="C998">
        <v>2007</v>
      </c>
      <c r="D998">
        <v>11</v>
      </c>
      <c r="E998">
        <v>207</v>
      </c>
      <c r="F998">
        <v>934.8</v>
      </c>
      <c r="G998">
        <v>1098.48</v>
      </c>
      <c r="H998">
        <v>478.77</v>
      </c>
      <c r="I998">
        <v>9</v>
      </c>
      <c r="J998">
        <v>775</v>
      </c>
      <c r="K998">
        <v>28936</v>
      </c>
      <c r="L998" t="s">
        <v>18</v>
      </c>
      <c r="M998">
        <v>102575</v>
      </c>
      <c r="N998">
        <v>479.2</v>
      </c>
    </row>
    <row r="999" spans="1:14" x14ac:dyDescent="0.2">
      <c r="A999">
        <v>6434</v>
      </c>
      <c r="B999" t="s">
        <v>41</v>
      </c>
      <c r="C999">
        <v>2007</v>
      </c>
      <c r="D999">
        <v>11</v>
      </c>
      <c r="E999">
        <v>422</v>
      </c>
      <c r="F999">
        <v>1776.19</v>
      </c>
      <c r="G999">
        <v>2087.1</v>
      </c>
      <c r="H999">
        <v>780.13</v>
      </c>
      <c r="I999">
        <v>9</v>
      </c>
      <c r="J999">
        <v>775</v>
      </c>
      <c r="K999">
        <v>28936</v>
      </c>
      <c r="L999" t="s">
        <v>18</v>
      </c>
      <c r="M999">
        <v>102575</v>
      </c>
      <c r="N999">
        <v>479.2</v>
      </c>
    </row>
    <row r="1000" spans="1:14" hidden="1" x14ac:dyDescent="0.2">
      <c r="A1000">
        <v>6434</v>
      </c>
      <c r="B1000" t="s">
        <v>41</v>
      </c>
      <c r="C1000">
        <v>2007</v>
      </c>
      <c r="D1000">
        <v>12</v>
      </c>
      <c r="E1000">
        <v>406</v>
      </c>
      <c r="F1000">
        <v>1677.93</v>
      </c>
      <c r="G1000">
        <v>1971.69</v>
      </c>
      <c r="H1000">
        <v>873.52</v>
      </c>
      <c r="I1000">
        <v>9</v>
      </c>
      <c r="J1000">
        <v>775</v>
      </c>
      <c r="K1000">
        <v>28936</v>
      </c>
      <c r="L1000" t="s">
        <v>18</v>
      </c>
      <c r="M1000">
        <v>102575</v>
      </c>
      <c r="N1000">
        <v>479.2</v>
      </c>
    </row>
    <row r="1001" spans="1:14" hidden="1" x14ac:dyDescent="0.2">
      <c r="A1001">
        <v>6434</v>
      </c>
      <c r="B1001" t="s">
        <v>41</v>
      </c>
      <c r="C1001">
        <v>2007</v>
      </c>
      <c r="D1001">
        <v>12</v>
      </c>
      <c r="E1001">
        <v>258</v>
      </c>
      <c r="F1001">
        <v>986.74</v>
      </c>
      <c r="G1001">
        <v>1159.54</v>
      </c>
      <c r="H1001">
        <v>522.71</v>
      </c>
      <c r="I1001">
        <v>9</v>
      </c>
      <c r="J1001">
        <v>775</v>
      </c>
      <c r="K1001">
        <v>28936</v>
      </c>
      <c r="L1001" t="s">
        <v>18</v>
      </c>
      <c r="M1001">
        <v>102575</v>
      </c>
      <c r="N1001">
        <v>479.2</v>
      </c>
    </row>
    <row r="1002" spans="1:14" hidden="1" x14ac:dyDescent="0.2">
      <c r="A1002">
        <v>6434</v>
      </c>
      <c r="B1002" t="s">
        <v>41</v>
      </c>
      <c r="C1002">
        <v>2007</v>
      </c>
      <c r="D1002">
        <v>12</v>
      </c>
      <c r="E1002">
        <v>317</v>
      </c>
      <c r="F1002">
        <v>1284.77</v>
      </c>
      <c r="G1002">
        <v>1509.71</v>
      </c>
      <c r="H1002">
        <v>484.25</v>
      </c>
      <c r="I1002">
        <v>9</v>
      </c>
      <c r="J1002">
        <v>775</v>
      </c>
      <c r="K1002">
        <v>28936</v>
      </c>
      <c r="L1002" t="s">
        <v>18</v>
      </c>
      <c r="M1002">
        <v>102575</v>
      </c>
      <c r="N1002">
        <v>479.2</v>
      </c>
    </row>
    <row r="1003" spans="1:14" hidden="1" x14ac:dyDescent="0.2">
      <c r="A1003">
        <v>6434</v>
      </c>
      <c r="B1003" t="s">
        <v>41</v>
      </c>
      <c r="C1003">
        <v>2007</v>
      </c>
      <c r="D1003">
        <v>12</v>
      </c>
      <c r="E1003">
        <v>532</v>
      </c>
      <c r="F1003">
        <v>2124.92</v>
      </c>
      <c r="G1003">
        <v>2496.79</v>
      </c>
      <c r="H1003">
        <v>939.52</v>
      </c>
      <c r="I1003">
        <v>9</v>
      </c>
      <c r="J1003">
        <v>775</v>
      </c>
      <c r="K1003">
        <v>28936</v>
      </c>
      <c r="L1003" t="s">
        <v>18</v>
      </c>
      <c r="M1003">
        <v>102575</v>
      </c>
      <c r="N1003">
        <v>479.2</v>
      </c>
    </row>
    <row r="1004" spans="1:14" hidden="1" x14ac:dyDescent="0.2">
      <c r="A1004">
        <v>6434</v>
      </c>
      <c r="B1004" t="s">
        <v>41</v>
      </c>
      <c r="C1004">
        <v>2007</v>
      </c>
      <c r="D1004">
        <v>12</v>
      </c>
      <c r="E1004">
        <v>564</v>
      </c>
      <c r="F1004">
        <v>2190.9299999999998</v>
      </c>
      <c r="G1004">
        <v>2574.39</v>
      </c>
      <c r="H1004">
        <v>737.44</v>
      </c>
      <c r="I1004">
        <v>9</v>
      </c>
      <c r="J1004">
        <v>775</v>
      </c>
      <c r="K1004">
        <v>28936</v>
      </c>
      <c r="L1004" t="s">
        <v>18</v>
      </c>
      <c r="M1004">
        <v>102575</v>
      </c>
      <c r="N1004">
        <v>479.2</v>
      </c>
    </row>
    <row r="1005" spans="1:14" hidden="1" x14ac:dyDescent="0.2">
      <c r="A1005">
        <v>6434</v>
      </c>
      <c r="B1005" t="s">
        <v>41</v>
      </c>
      <c r="C1005">
        <v>2007</v>
      </c>
      <c r="D1005">
        <v>12</v>
      </c>
      <c r="E1005">
        <v>261</v>
      </c>
      <c r="F1005">
        <v>1058.18</v>
      </c>
      <c r="G1005">
        <v>1243.48</v>
      </c>
      <c r="H1005">
        <v>432.77</v>
      </c>
      <c r="I1005">
        <v>9</v>
      </c>
      <c r="J1005">
        <v>775</v>
      </c>
      <c r="K1005">
        <v>28936</v>
      </c>
      <c r="L1005" t="s">
        <v>18</v>
      </c>
      <c r="M1005">
        <v>102575</v>
      </c>
      <c r="N1005">
        <v>479.2</v>
      </c>
    </row>
    <row r="1006" spans="1:14" hidden="1" x14ac:dyDescent="0.2">
      <c r="A1006">
        <v>6437</v>
      </c>
      <c r="B1006" t="s">
        <v>41</v>
      </c>
      <c r="C1006">
        <v>2007</v>
      </c>
      <c r="D1006">
        <v>12</v>
      </c>
      <c r="E1006">
        <v>93</v>
      </c>
      <c r="F1006">
        <v>372.04</v>
      </c>
      <c r="G1006">
        <v>437.19</v>
      </c>
      <c r="H1006">
        <v>129.62</v>
      </c>
      <c r="I1006">
        <v>7</v>
      </c>
      <c r="J1006">
        <v>512</v>
      </c>
      <c r="K1006">
        <v>14931</v>
      </c>
      <c r="L1006" t="s">
        <v>18</v>
      </c>
      <c r="M1006">
        <v>115391</v>
      </c>
      <c r="N1006">
        <v>308</v>
      </c>
    </row>
    <row r="1007" spans="1:14" hidden="1" x14ac:dyDescent="0.2">
      <c r="A1007">
        <v>6437</v>
      </c>
      <c r="B1007" t="s">
        <v>41</v>
      </c>
      <c r="C1007">
        <v>2007</v>
      </c>
      <c r="D1007">
        <v>12</v>
      </c>
      <c r="E1007">
        <v>78</v>
      </c>
      <c r="F1007">
        <v>320.95999999999998</v>
      </c>
      <c r="G1007">
        <v>377.16</v>
      </c>
      <c r="H1007">
        <v>144.74</v>
      </c>
      <c r="I1007">
        <v>7</v>
      </c>
      <c r="J1007">
        <v>512</v>
      </c>
      <c r="K1007">
        <v>14931</v>
      </c>
      <c r="L1007" t="s">
        <v>18</v>
      </c>
      <c r="M1007">
        <v>115391</v>
      </c>
      <c r="N1007">
        <v>308</v>
      </c>
    </row>
    <row r="1008" spans="1:14" hidden="1" x14ac:dyDescent="0.2">
      <c r="A1008">
        <v>6437</v>
      </c>
      <c r="B1008" t="s">
        <v>41</v>
      </c>
      <c r="C1008">
        <v>2007</v>
      </c>
      <c r="D1008">
        <v>12</v>
      </c>
      <c r="E1008">
        <v>94</v>
      </c>
      <c r="F1008">
        <v>389.61</v>
      </c>
      <c r="G1008">
        <v>457.85</v>
      </c>
      <c r="H1008">
        <v>203.26</v>
      </c>
      <c r="I1008">
        <v>7</v>
      </c>
      <c r="J1008">
        <v>512</v>
      </c>
      <c r="K1008">
        <v>14931</v>
      </c>
      <c r="L1008" t="s">
        <v>18</v>
      </c>
      <c r="M1008">
        <v>115391</v>
      </c>
      <c r="N1008">
        <v>308</v>
      </c>
    </row>
    <row r="1009" spans="1:14" hidden="1" x14ac:dyDescent="0.2">
      <c r="A1009">
        <v>6437</v>
      </c>
      <c r="B1009" t="s">
        <v>41</v>
      </c>
      <c r="C1009">
        <v>2007</v>
      </c>
      <c r="D1009">
        <v>12</v>
      </c>
      <c r="E1009">
        <v>103</v>
      </c>
      <c r="F1009">
        <v>371.53</v>
      </c>
      <c r="G1009">
        <v>436.55</v>
      </c>
      <c r="H1009">
        <v>142.57</v>
      </c>
      <c r="I1009">
        <v>7</v>
      </c>
      <c r="J1009">
        <v>512</v>
      </c>
      <c r="K1009">
        <v>14931</v>
      </c>
      <c r="L1009" t="s">
        <v>18</v>
      </c>
      <c r="M1009">
        <v>115391</v>
      </c>
      <c r="N1009">
        <v>308</v>
      </c>
    </row>
    <row r="1010" spans="1:14" hidden="1" x14ac:dyDescent="0.2">
      <c r="A1010">
        <v>6437</v>
      </c>
      <c r="B1010" t="s">
        <v>41</v>
      </c>
      <c r="C1010">
        <v>2007</v>
      </c>
      <c r="D1010">
        <v>12</v>
      </c>
      <c r="E1010">
        <v>222</v>
      </c>
      <c r="F1010">
        <v>906.93</v>
      </c>
      <c r="G1010">
        <v>1065.69</v>
      </c>
      <c r="H1010">
        <v>457.53</v>
      </c>
      <c r="I1010">
        <v>7</v>
      </c>
      <c r="J1010">
        <v>512</v>
      </c>
      <c r="K1010">
        <v>14931</v>
      </c>
      <c r="L1010" t="s">
        <v>18</v>
      </c>
      <c r="M1010">
        <v>115391</v>
      </c>
      <c r="N1010">
        <v>308</v>
      </c>
    </row>
    <row r="1011" spans="1:14" hidden="1" x14ac:dyDescent="0.2">
      <c r="A1011">
        <v>6437</v>
      </c>
      <c r="B1011" t="s">
        <v>41</v>
      </c>
      <c r="C1011">
        <v>2007</v>
      </c>
      <c r="D1011">
        <v>12</v>
      </c>
      <c r="E1011">
        <v>193</v>
      </c>
      <c r="F1011">
        <v>713.71</v>
      </c>
      <c r="G1011">
        <v>838.67</v>
      </c>
      <c r="H1011">
        <v>290.55</v>
      </c>
      <c r="I1011">
        <v>7</v>
      </c>
      <c r="J1011">
        <v>512</v>
      </c>
      <c r="K1011">
        <v>14931</v>
      </c>
      <c r="L1011" t="s">
        <v>18</v>
      </c>
      <c r="M1011">
        <v>115391</v>
      </c>
      <c r="N1011">
        <v>308</v>
      </c>
    </row>
    <row r="1012" spans="1:14" hidden="1" x14ac:dyDescent="0.2">
      <c r="A1012">
        <v>6437</v>
      </c>
      <c r="B1012" t="s">
        <v>41</v>
      </c>
      <c r="C1012">
        <v>2007</v>
      </c>
      <c r="D1012">
        <v>12</v>
      </c>
      <c r="E1012">
        <v>148</v>
      </c>
      <c r="F1012">
        <v>567.04999999999995</v>
      </c>
      <c r="G1012">
        <v>666.34</v>
      </c>
      <c r="H1012">
        <v>303.95</v>
      </c>
      <c r="I1012">
        <v>7</v>
      </c>
      <c r="J1012">
        <v>512</v>
      </c>
      <c r="K1012">
        <v>14931</v>
      </c>
      <c r="L1012" t="s">
        <v>18</v>
      </c>
      <c r="M1012">
        <v>115391</v>
      </c>
      <c r="N1012">
        <v>308</v>
      </c>
    </row>
    <row r="1013" spans="1:14" hidden="1" x14ac:dyDescent="0.2">
      <c r="A1013">
        <v>6437</v>
      </c>
      <c r="B1013" t="s">
        <v>41</v>
      </c>
      <c r="C1013">
        <v>2007</v>
      </c>
      <c r="D1013">
        <v>12</v>
      </c>
      <c r="E1013">
        <v>260</v>
      </c>
      <c r="F1013">
        <v>1112.3399999999999</v>
      </c>
      <c r="G1013">
        <v>1307.06</v>
      </c>
      <c r="H1013">
        <v>456.61</v>
      </c>
      <c r="I1013">
        <v>7</v>
      </c>
      <c r="J1013">
        <v>512</v>
      </c>
      <c r="K1013">
        <v>14931</v>
      </c>
      <c r="L1013" t="s">
        <v>18</v>
      </c>
      <c r="M1013">
        <v>115391</v>
      </c>
      <c r="N1013">
        <v>308</v>
      </c>
    </row>
    <row r="1014" spans="1:14" hidden="1" x14ac:dyDescent="0.2">
      <c r="A1014">
        <v>6437</v>
      </c>
      <c r="B1014" t="s">
        <v>41</v>
      </c>
      <c r="C1014">
        <v>2007</v>
      </c>
      <c r="D1014">
        <v>12</v>
      </c>
      <c r="E1014">
        <v>222</v>
      </c>
      <c r="F1014">
        <v>872.11</v>
      </c>
      <c r="G1014">
        <v>1024.74</v>
      </c>
      <c r="H1014">
        <v>412.87</v>
      </c>
      <c r="I1014">
        <v>7</v>
      </c>
      <c r="J1014">
        <v>512</v>
      </c>
      <c r="K1014">
        <v>14931</v>
      </c>
      <c r="L1014" t="s">
        <v>18</v>
      </c>
      <c r="M1014">
        <v>115391</v>
      </c>
      <c r="N1014">
        <v>308</v>
      </c>
    </row>
    <row r="1015" spans="1:14" hidden="1" x14ac:dyDescent="0.2">
      <c r="A1015">
        <v>6437</v>
      </c>
      <c r="B1015" t="s">
        <v>41</v>
      </c>
      <c r="C1015">
        <v>2007</v>
      </c>
      <c r="D1015">
        <v>12</v>
      </c>
      <c r="E1015">
        <v>533</v>
      </c>
      <c r="F1015">
        <v>1981.49</v>
      </c>
      <c r="G1015">
        <v>2328.44</v>
      </c>
      <c r="H1015">
        <v>769.03</v>
      </c>
      <c r="I1015">
        <v>7</v>
      </c>
      <c r="J1015">
        <v>512</v>
      </c>
      <c r="K1015">
        <v>14931</v>
      </c>
      <c r="L1015" t="s">
        <v>18</v>
      </c>
      <c r="M1015">
        <v>115391</v>
      </c>
      <c r="N1015">
        <v>308</v>
      </c>
    </row>
    <row r="1016" spans="1:14" hidden="1" x14ac:dyDescent="0.2">
      <c r="A1016">
        <v>6437</v>
      </c>
      <c r="B1016" t="s">
        <v>41</v>
      </c>
      <c r="C1016">
        <v>2007</v>
      </c>
      <c r="D1016">
        <v>12</v>
      </c>
      <c r="E1016">
        <v>360</v>
      </c>
      <c r="F1016">
        <v>1379.51</v>
      </c>
      <c r="G1016">
        <v>1621.02</v>
      </c>
      <c r="H1016">
        <v>443.88</v>
      </c>
      <c r="I1016">
        <v>7</v>
      </c>
      <c r="J1016">
        <v>512</v>
      </c>
      <c r="K1016">
        <v>14931</v>
      </c>
      <c r="L1016" t="s">
        <v>18</v>
      </c>
      <c r="M1016">
        <v>115391</v>
      </c>
      <c r="N1016">
        <v>308</v>
      </c>
    </row>
    <row r="1017" spans="1:14" hidden="1" x14ac:dyDescent="0.2">
      <c r="A1017">
        <v>6437</v>
      </c>
      <c r="B1017" t="s">
        <v>41</v>
      </c>
      <c r="C1017">
        <v>2007</v>
      </c>
      <c r="D1017">
        <v>12</v>
      </c>
      <c r="E1017">
        <v>207</v>
      </c>
      <c r="F1017">
        <v>791.11</v>
      </c>
      <c r="G1017">
        <v>929.65</v>
      </c>
      <c r="H1017">
        <v>272.08999999999997</v>
      </c>
      <c r="I1017">
        <v>7</v>
      </c>
      <c r="J1017">
        <v>512</v>
      </c>
      <c r="K1017">
        <v>14931</v>
      </c>
      <c r="L1017" t="s">
        <v>18</v>
      </c>
      <c r="M1017">
        <v>115391</v>
      </c>
      <c r="N1017">
        <v>308</v>
      </c>
    </row>
    <row r="1018" spans="1:14" hidden="1" x14ac:dyDescent="0.2">
      <c r="A1018">
        <v>6439</v>
      </c>
      <c r="B1018" t="s">
        <v>41</v>
      </c>
      <c r="C1018">
        <v>2007</v>
      </c>
      <c r="D1018">
        <v>12</v>
      </c>
      <c r="E1018">
        <v>264</v>
      </c>
      <c r="F1018">
        <v>1117.8399999999999</v>
      </c>
      <c r="G1018">
        <v>1313.48</v>
      </c>
      <c r="H1018">
        <v>641.41</v>
      </c>
      <c r="I1018">
        <v>12</v>
      </c>
      <c r="J1018">
        <v>853</v>
      </c>
      <c r="K1018">
        <v>28415</v>
      </c>
      <c r="L1018" t="s">
        <v>18</v>
      </c>
      <c r="M1018">
        <v>301652</v>
      </c>
      <c r="N1018">
        <v>495.2</v>
      </c>
    </row>
    <row r="1019" spans="1:14" hidden="1" x14ac:dyDescent="0.2">
      <c r="A1019">
        <v>6439</v>
      </c>
      <c r="B1019" t="s">
        <v>41</v>
      </c>
      <c r="C1019">
        <v>2007</v>
      </c>
      <c r="D1019">
        <v>12</v>
      </c>
      <c r="E1019">
        <v>272</v>
      </c>
      <c r="F1019">
        <v>1094.79</v>
      </c>
      <c r="G1019">
        <v>1286.42</v>
      </c>
      <c r="H1019">
        <v>568.67999999999995</v>
      </c>
      <c r="I1019">
        <v>12</v>
      </c>
      <c r="J1019">
        <v>853</v>
      </c>
      <c r="K1019">
        <v>28415</v>
      </c>
      <c r="L1019" t="s">
        <v>18</v>
      </c>
      <c r="M1019">
        <v>301652</v>
      </c>
      <c r="N1019">
        <v>495.2</v>
      </c>
    </row>
    <row r="1020" spans="1:14" hidden="1" x14ac:dyDescent="0.2">
      <c r="A1020">
        <v>6439</v>
      </c>
      <c r="B1020" t="s">
        <v>41</v>
      </c>
      <c r="C1020">
        <v>2007</v>
      </c>
      <c r="D1020">
        <v>12</v>
      </c>
      <c r="E1020">
        <v>208</v>
      </c>
      <c r="F1020">
        <v>842.8</v>
      </c>
      <c r="G1020">
        <v>990.3</v>
      </c>
      <c r="H1020">
        <v>444.09</v>
      </c>
      <c r="I1020">
        <v>12</v>
      </c>
      <c r="J1020">
        <v>853</v>
      </c>
      <c r="K1020">
        <v>28415</v>
      </c>
      <c r="L1020" t="s">
        <v>18</v>
      </c>
      <c r="M1020">
        <v>301652</v>
      </c>
      <c r="N1020">
        <v>495.2</v>
      </c>
    </row>
    <row r="1021" spans="1:14" hidden="1" x14ac:dyDescent="0.2">
      <c r="A1021">
        <v>6439</v>
      </c>
      <c r="B1021" t="s">
        <v>41</v>
      </c>
      <c r="C1021">
        <v>2007</v>
      </c>
      <c r="D1021">
        <v>12</v>
      </c>
      <c r="E1021">
        <v>251</v>
      </c>
      <c r="F1021">
        <v>1043.0899999999999</v>
      </c>
      <c r="G1021">
        <v>1225.67</v>
      </c>
      <c r="H1021">
        <v>549.16999999999996</v>
      </c>
      <c r="I1021">
        <v>12</v>
      </c>
      <c r="J1021">
        <v>853</v>
      </c>
      <c r="K1021">
        <v>28415</v>
      </c>
      <c r="L1021" t="s">
        <v>18</v>
      </c>
      <c r="M1021">
        <v>301652</v>
      </c>
      <c r="N1021">
        <v>495.2</v>
      </c>
    </row>
    <row r="1022" spans="1:14" hidden="1" x14ac:dyDescent="0.2">
      <c r="A1022">
        <v>6439</v>
      </c>
      <c r="B1022" t="s">
        <v>41</v>
      </c>
      <c r="C1022">
        <v>2007</v>
      </c>
      <c r="D1022">
        <v>12</v>
      </c>
      <c r="E1022">
        <v>475</v>
      </c>
      <c r="F1022">
        <v>1907.39</v>
      </c>
      <c r="G1022">
        <v>2241.23</v>
      </c>
      <c r="H1022">
        <v>952.66</v>
      </c>
      <c r="I1022">
        <v>12</v>
      </c>
      <c r="J1022">
        <v>853</v>
      </c>
      <c r="K1022">
        <v>28415</v>
      </c>
      <c r="L1022" t="s">
        <v>18</v>
      </c>
      <c r="M1022">
        <v>301652</v>
      </c>
      <c r="N1022">
        <v>495.2</v>
      </c>
    </row>
    <row r="1023" spans="1:14" hidden="1" x14ac:dyDescent="0.2">
      <c r="A1023">
        <v>6439</v>
      </c>
      <c r="B1023" t="s">
        <v>41</v>
      </c>
      <c r="C1023">
        <v>2007</v>
      </c>
      <c r="D1023">
        <v>12</v>
      </c>
      <c r="E1023">
        <v>541</v>
      </c>
      <c r="F1023">
        <v>2072.16</v>
      </c>
      <c r="G1023">
        <v>2434.79</v>
      </c>
      <c r="H1023">
        <v>869.58</v>
      </c>
      <c r="I1023">
        <v>12</v>
      </c>
      <c r="J1023">
        <v>853</v>
      </c>
      <c r="K1023">
        <v>28415</v>
      </c>
      <c r="L1023" t="s">
        <v>18</v>
      </c>
      <c r="M1023">
        <v>301652</v>
      </c>
      <c r="N1023">
        <v>495.2</v>
      </c>
    </row>
    <row r="1024" spans="1:14" hidden="1" x14ac:dyDescent="0.2">
      <c r="A1024">
        <v>6439</v>
      </c>
      <c r="B1024" t="s">
        <v>41</v>
      </c>
      <c r="C1024">
        <v>2007</v>
      </c>
      <c r="D1024">
        <v>12</v>
      </c>
      <c r="E1024">
        <v>386</v>
      </c>
      <c r="F1024">
        <v>1492.7</v>
      </c>
      <c r="G1024">
        <v>1753.92</v>
      </c>
      <c r="H1024">
        <v>738.59</v>
      </c>
      <c r="I1024">
        <v>12</v>
      </c>
      <c r="J1024">
        <v>853</v>
      </c>
      <c r="K1024">
        <v>28415</v>
      </c>
      <c r="L1024" t="s">
        <v>18</v>
      </c>
      <c r="M1024">
        <v>301652</v>
      </c>
      <c r="N1024">
        <v>495.2</v>
      </c>
    </row>
    <row r="1025" spans="1:14" hidden="1" x14ac:dyDescent="0.2">
      <c r="A1025">
        <v>6439</v>
      </c>
      <c r="B1025" t="s">
        <v>41</v>
      </c>
      <c r="C1025">
        <v>2007</v>
      </c>
      <c r="D1025">
        <v>12</v>
      </c>
      <c r="E1025">
        <v>454</v>
      </c>
      <c r="F1025">
        <v>1827.18</v>
      </c>
      <c r="G1025">
        <v>2146.9499999999998</v>
      </c>
      <c r="H1025">
        <v>784.05</v>
      </c>
      <c r="I1025">
        <v>12</v>
      </c>
      <c r="J1025">
        <v>853</v>
      </c>
      <c r="K1025">
        <v>28415</v>
      </c>
      <c r="L1025" t="s">
        <v>18</v>
      </c>
      <c r="M1025">
        <v>301652</v>
      </c>
      <c r="N1025">
        <v>495.2</v>
      </c>
    </row>
    <row r="1026" spans="1:14" hidden="1" x14ac:dyDescent="0.2">
      <c r="A1026">
        <v>6439</v>
      </c>
      <c r="B1026" t="s">
        <v>41</v>
      </c>
      <c r="C1026">
        <v>2007</v>
      </c>
      <c r="D1026">
        <v>12</v>
      </c>
      <c r="E1026">
        <v>832</v>
      </c>
      <c r="F1026">
        <v>3223.48</v>
      </c>
      <c r="G1026">
        <v>3787.56</v>
      </c>
      <c r="H1026">
        <v>1242.69</v>
      </c>
      <c r="I1026">
        <v>12</v>
      </c>
      <c r="J1026">
        <v>853</v>
      </c>
      <c r="K1026">
        <v>28415</v>
      </c>
      <c r="L1026" t="s">
        <v>18</v>
      </c>
      <c r="M1026">
        <v>301652</v>
      </c>
      <c r="N1026">
        <v>495.2</v>
      </c>
    </row>
    <row r="1027" spans="1:14" hidden="1" x14ac:dyDescent="0.2">
      <c r="A1027">
        <v>6439</v>
      </c>
      <c r="B1027" t="s">
        <v>41</v>
      </c>
      <c r="C1027">
        <v>2007</v>
      </c>
      <c r="D1027">
        <v>12</v>
      </c>
      <c r="E1027">
        <v>807</v>
      </c>
      <c r="F1027">
        <v>3235.69</v>
      </c>
      <c r="G1027">
        <v>3801.86</v>
      </c>
      <c r="H1027">
        <v>1124.46</v>
      </c>
      <c r="I1027">
        <v>12</v>
      </c>
      <c r="J1027">
        <v>853</v>
      </c>
      <c r="K1027">
        <v>28415</v>
      </c>
      <c r="L1027" t="s">
        <v>18</v>
      </c>
      <c r="M1027">
        <v>301652</v>
      </c>
      <c r="N1027">
        <v>495.2</v>
      </c>
    </row>
    <row r="1028" spans="1:14" hidden="1" x14ac:dyDescent="0.2">
      <c r="A1028">
        <v>6439</v>
      </c>
      <c r="B1028" t="s">
        <v>41</v>
      </c>
      <c r="C1028">
        <v>2007</v>
      </c>
      <c r="D1028">
        <v>12</v>
      </c>
      <c r="E1028">
        <v>581</v>
      </c>
      <c r="F1028">
        <v>2127.58</v>
      </c>
      <c r="G1028">
        <v>2499.9299999999998</v>
      </c>
      <c r="H1028">
        <v>726.42</v>
      </c>
      <c r="I1028">
        <v>12</v>
      </c>
      <c r="J1028">
        <v>853</v>
      </c>
      <c r="K1028">
        <v>28415</v>
      </c>
      <c r="L1028" t="s">
        <v>18</v>
      </c>
      <c r="M1028">
        <v>301652</v>
      </c>
      <c r="N1028">
        <v>495.2</v>
      </c>
    </row>
    <row r="1029" spans="1:14" hidden="1" x14ac:dyDescent="0.2">
      <c r="A1029">
        <v>6444</v>
      </c>
      <c r="B1029" t="s">
        <v>41</v>
      </c>
      <c r="C1029">
        <v>2007</v>
      </c>
      <c r="D1029">
        <v>12</v>
      </c>
      <c r="E1029">
        <v>403</v>
      </c>
      <c r="F1029">
        <v>1739.03</v>
      </c>
      <c r="G1029">
        <v>2043.45</v>
      </c>
      <c r="H1029">
        <v>822.18</v>
      </c>
      <c r="I1029">
        <v>12</v>
      </c>
      <c r="J1029">
        <v>884</v>
      </c>
      <c r="K1029">
        <v>30128</v>
      </c>
      <c r="L1029" t="s">
        <v>18</v>
      </c>
      <c r="M1029">
        <v>233722</v>
      </c>
      <c r="N1029">
        <v>604.20000000000005</v>
      </c>
    </row>
    <row r="1030" spans="1:14" hidden="1" x14ac:dyDescent="0.2">
      <c r="A1030">
        <v>6444</v>
      </c>
      <c r="B1030" t="s">
        <v>41</v>
      </c>
      <c r="C1030">
        <v>2007</v>
      </c>
      <c r="D1030">
        <v>12</v>
      </c>
      <c r="E1030">
        <v>368</v>
      </c>
      <c r="F1030">
        <v>1532.12</v>
      </c>
      <c r="G1030">
        <v>1800.28</v>
      </c>
      <c r="H1030">
        <v>677.17</v>
      </c>
      <c r="I1030">
        <v>12</v>
      </c>
      <c r="J1030">
        <v>884</v>
      </c>
      <c r="K1030">
        <v>30128</v>
      </c>
      <c r="L1030" t="s">
        <v>18</v>
      </c>
      <c r="M1030">
        <v>233722</v>
      </c>
      <c r="N1030">
        <v>604.20000000000005</v>
      </c>
    </row>
    <row r="1031" spans="1:14" hidden="1" x14ac:dyDescent="0.2">
      <c r="A1031">
        <v>6444</v>
      </c>
      <c r="B1031" t="s">
        <v>41</v>
      </c>
      <c r="C1031">
        <v>2007</v>
      </c>
      <c r="D1031">
        <v>12</v>
      </c>
      <c r="E1031">
        <v>262</v>
      </c>
      <c r="F1031">
        <v>1162.06</v>
      </c>
      <c r="G1031">
        <v>1365.52</v>
      </c>
      <c r="H1031">
        <v>519.42999999999995</v>
      </c>
      <c r="I1031">
        <v>12</v>
      </c>
      <c r="J1031">
        <v>884</v>
      </c>
      <c r="K1031">
        <v>30128</v>
      </c>
      <c r="L1031" t="s">
        <v>18</v>
      </c>
      <c r="M1031">
        <v>233722</v>
      </c>
      <c r="N1031">
        <v>604.20000000000005</v>
      </c>
    </row>
    <row r="1032" spans="1:14" hidden="1" x14ac:dyDescent="0.2">
      <c r="A1032">
        <v>6444</v>
      </c>
      <c r="B1032" t="s">
        <v>41</v>
      </c>
      <c r="C1032">
        <v>2007</v>
      </c>
      <c r="D1032">
        <v>12</v>
      </c>
      <c r="E1032">
        <v>464</v>
      </c>
      <c r="F1032">
        <v>1948.51</v>
      </c>
      <c r="G1032">
        <v>2289.54</v>
      </c>
      <c r="H1032">
        <v>840.66</v>
      </c>
      <c r="I1032">
        <v>12</v>
      </c>
      <c r="J1032">
        <v>884</v>
      </c>
      <c r="K1032">
        <v>30128</v>
      </c>
      <c r="L1032" t="s">
        <v>18</v>
      </c>
      <c r="M1032">
        <v>233722</v>
      </c>
      <c r="N1032">
        <v>604.20000000000005</v>
      </c>
    </row>
    <row r="1033" spans="1:14" hidden="1" x14ac:dyDescent="0.2">
      <c r="A1033">
        <v>6444</v>
      </c>
      <c r="B1033" t="s">
        <v>41</v>
      </c>
      <c r="C1033">
        <v>2007</v>
      </c>
      <c r="D1033">
        <v>12</v>
      </c>
      <c r="E1033">
        <v>619</v>
      </c>
      <c r="F1033">
        <v>2616.94</v>
      </c>
      <c r="G1033">
        <v>3075.1</v>
      </c>
      <c r="H1033">
        <v>1087.18</v>
      </c>
      <c r="I1033">
        <v>12</v>
      </c>
      <c r="J1033">
        <v>884</v>
      </c>
      <c r="K1033">
        <v>30128</v>
      </c>
      <c r="L1033" t="s">
        <v>18</v>
      </c>
      <c r="M1033">
        <v>233722</v>
      </c>
      <c r="N1033">
        <v>604.20000000000005</v>
      </c>
    </row>
    <row r="1034" spans="1:14" hidden="1" x14ac:dyDescent="0.2">
      <c r="A1034">
        <v>6444</v>
      </c>
      <c r="B1034" t="s">
        <v>41</v>
      </c>
      <c r="C1034">
        <v>2007</v>
      </c>
      <c r="D1034">
        <v>12</v>
      </c>
      <c r="E1034">
        <v>556</v>
      </c>
      <c r="F1034">
        <v>2220.73</v>
      </c>
      <c r="G1034">
        <v>2609.39</v>
      </c>
      <c r="H1034">
        <v>1010.51</v>
      </c>
      <c r="I1034">
        <v>12</v>
      </c>
      <c r="J1034">
        <v>884</v>
      </c>
      <c r="K1034">
        <v>30128</v>
      </c>
      <c r="L1034" t="s">
        <v>18</v>
      </c>
      <c r="M1034">
        <v>233722</v>
      </c>
      <c r="N1034">
        <v>604.20000000000005</v>
      </c>
    </row>
    <row r="1035" spans="1:14" hidden="1" x14ac:dyDescent="0.2">
      <c r="A1035">
        <v>6444</v>
      </c>
      <c r="B1035" t="s">
        <v>41</v>
      </c>
      <c r="C1035">
        <v>2007</v>
      </c>
      <c r="D1035">
        <v>12</v>
      </c>
      <c r="E1035">
        <v>718</v>
      </c>
      <c r="F1035">
        <v>2945.14</v>
      </c>
      <c r="G1035">
        <v>3460.56</v>
      </c>
      <c r="H1035">
        <v>1154.6199999999999</v>
      </c>
      <c r="I1035">
        <v>12</v>
      </c>
      <c r="J1035">
        <v>884</v>
      </c>
      <c r="K1035">
        <v>30128</v>
      </c>
      <c r="L1035" t="s">
        <v>18</v>
      </c>
      <c r="M1035">
        <v>233722</v>
      </c>
      <c r="N1035">
        <v>604.20000000000005</v>
      </c>
    </row>
    <row r="1036" spans="1:14" hidden="1" x14ac:dyDescent="0.2">
      <c r="A1036">
        <v>6444</v>
      </c>
      <c r="B1036" t="s">
        <v>41</v>
      </c>
      <c r="C1036">
        <v>2007</v>
      </c>
      <c r="D1036">
        <v>12</v>
      </c>
      <c r="E1036">
        <v>797</v>
      </c>
      <c r="F1036">
        <v>3224.96</v>
      </c>
      <c r="G1036">
        <v>3789.43</v>
      </c>
      <c r="H1036">
        <v>1164.9100000000001</v>
      </c>
      <c r="I1036">
        <v>12</v>
      </c>
      <c r="J1036">
        <v>884</v>
      </c>
      <c r="K1036">
        <v>30128</v>
      </c>
      <c r="L1036" t="s">
        <v>18</v>
      </c>
      <c r="M1036">
        <v>233722</v>
      </c>
      <c r="N1036">
        <v>604.20000000000005</v>
      </c>
    </row>
    <row r="1037" spans="1:14" hidden="1" x14ac:dyDescent="0.2">
      <c r="A1037">
        <v>6444</v>
      </c>
      <c r="B1037" t="s">
        <v>41</v>
      </c>
      <c r="C1037">
        <v>2007</v>
      </c>
      <c r="D1037">
        <v>12</v>
      </c>
      <c r="E1037">
        <v>744</v>
      </c>
      <c r="F1037">
        <v>2778.8</v>
      </c>
      <c r="G1037">
        <v>3265.15</v>
      </c>
      <c r="H1037">
        <v>846.65</v>
      </c>
      <c r="I1037">
        <v>12</v>
      </c>
      <c r="J1037">
        <v>884</v>
      </c>
      <c r="K1037">
        <v>30128</v>
      </c>
      <c r="L1037" t="s">
        <v>18</v>
      </c>
      <c r="M1037">
        <v>233722</v>
      </c>
      <c r="N1037">
        <v>604.20000000000005</v>
      </c>
    </row>
    <row r="1038" spans="1:14" hidden="1" x14ac:dyDescent="0.2">
      <c r="A1038">
        <v>6464</v>
      </c>
      <c r="B1038" t="s">
        <v>41</v>
      </c>
      <c r="C1038">
        <v>2007</v>
      </c>
      <c r="D1038">
        <v>12</v>
      </c>
      <c r="E1038">
        <v>385</v>
      </c>
      <c r="F1038">
        <v>1565.75</v>
      </c>
      <c r="G1038">
        <v>1839.71</v>
      </c>
      <c r="H1038">
        <v>767.52</v>
      </c>
      <c r="I1038">
        <v>15</v>
      </c>
      <c r="J1038">
        <v>1000</v>
      </c>
      <c r="K1038">
        <v>42307</v>
      </c>
      <c r="L1038" t="s">
        <v>18</v>
      </c>
      <c r="M1038">
        <v>268449</v>
      </c>
      <c r="N1038">
        <v>579.20000000000005</v>
      </c>
    </row>
    <row r="1039" spans="1:14" hidden="1" x14ac:dyDescent="0.2">
      <c r="A1039">
        <v>6464</v>
      </c>
      <c r="B1039" t="s">
        <v>41</v>
      </c>
      <c r="C1039">
        <v>2007</v>
      </c>
      <c r="D1039">
        <v>12</v>
      </c>
      <c r="E1039">
        <v>351</v>
      </c>
      <c r="F1039">
        <v>1551.24</v>
      </c>
      <c r="G1039">
        <v>1822.72</v>
      </c>
      <c r="H1039">
        <v>728.77</v>
      </c>
      <c r="I1039">
        <v>15</v>
      </c>
      <c r="J1039">
        <v>1000</v>
      </c>
      <c r="K1039">
        <v>42307</v>
      </c>
      <c r="L1039" t="s">
        <v>18</v>
      </c>
      <c r="M1039">
        <v>268449</v>
      </c>
      <c r="N1039">
        <v>579.20000000000005</v>
      </c>
    </row>
    <row r="1040" spans="1:14" hidden="1" x14ac:dyDescent="0.2">
      <c r="A1040">
        <v>6464</v>
      </c>
      <c r="B1040" t="s">
        <v>41</v>
      </c>
      <c r="C1040">
        <v>2007</v>
      </c>
      <c r="D1040">
        <v>12</v>
      </c>
      <c r="E1040">
        <v>404</v>
      </c>
      <c r="F1040">
        <v>1750.43</v>
      </c>
      <c r="G1040">
        <v>2056.81</v>
      </c>
      <c r="H1040">
        <v>900.65</v>
      </c>
      <c r="I1040">
        <v>15</v>
      </c>
      <c r="J1040">
        <v>1000</v>
      </c>
      <c r="K1040">
        <v>42307</v>
      </c>
      <c r="L1040" t="s">
        <v>18</v>
      </c>
      <c r="M1040">
        <v>268449</v>
      </c>
      <c r="N1040">
        <v>579.20000000000005</v>
      </c>
    </row>
    <row r="1041" spans="1:14" hidden="1" x14ac:dyDescent="0.2">
      <c r="A1041">
        <v>6464</v>
      </c>
      <c r="B1041" t="s">
        <v>41</v>
      </c>
      <c r="C1041">
        <v>2007</v>
      </c>
      <c r="D1041">
        <v>12</v>
      </c>
      <c r="E1041">
        <v>544</v>
      </c>
      <c r="F1041">
        <v>2408.3200000000002</v>
      </c>
      <c r="G1041">
        <v>2829.88</v>
      </c>
      <c r="H1041">
        <v>1170.97</v>
      </c>
      <c r="I1041">
        <v>15</v>
      </c>
      <c r="J1041">
        <v>1000</v>
      </c>
      <c r="K1041">
        <v>42307</v>
      </c>
      <c r="L1041" t="s">
        <v>18</v>
      </c>
      <c r="M1041">
        <v>268449</v>
      </c>
      <c r="N1041">
        <v>579.20000000000005</v>
      </c>
    </row>
    <row r="1042" spans="1:14" hidden="1" x14ac:dyDescent="0.2">
      <c r="A1042">
        <v>6464</v>
      </c>
      <c r="B1042" t="s">
        <v>41</v>
      </c>
      <c r="C1042">
        <v>2007</v>
      </c>
      <c r="D1042">
        <v>12</v>
      </c>
      <c r="E1042">
        <v>710</v>
      </c>
      <c r="F1042">
        <v>2927.64</v>
      </c>
      <c r="G1042">
        <v>3440.09</v>
      </c>
      <c r="H1042">
        <v>1314.15</v>
      </c>
      <c r="I1042">
        <v>15</v>
      </c>
      <c r="J1042">
        <v>1000</v>
      </c>
      <c r="K1042">
        <v>42307</v>
      </c>
      <c r="L1042" t="s">
        <v>18</v>
      </c>
      <c r="M1042">
        <v>268449</v>
      </c>
      <c r="N1042">
        <v>579.20000000000005</v>
      </c>
    </row>
    <row r="1043" spans="1:14" hidden="1" x14ac:dyDescent="0.2">
      <c r="A1043">
        <v>6464</v>
      </c>
      <c r="B1043" t="s">
        <v>41</v>
      </c>
      <c r="C1043">
        <v>2007</v>
      </c>
      <c r="D1043">
        <v>12</v>
      </c>
      <c r="E1043">
        <v>710</v>
      </c>
      <c r="F1043">
        <v>2772.99</v>
      </c>
      <c r="G1043">
        <v>3258.25</v>
      </c>
      <c r="H1043">
        <v>1040.0899999999999</v>
      </c>
      <c r="I1043">
        <v>15</v>
      </c>
      <c r="J1043">
        <v>1000</v>
      </c>
      <c r="K1043">
        <v>42307</v>
      </c>
      <c r="L1043" t="s">
        <v>18</v>
      </c>
      <c r="M1043">
        <v>268449</v>
      </c>
      <c r="N1043">
        <v>579.20000000000005</v>
      </c>
    </row>
    <row r="1044" spans="1:14" hidden="1" x14ac:dyDescent="0.2">
      <c r="A1044">
        <v>6467</v>
      </c>
      <c r="B1044" t="s">
        <v>41</v>
      </c>
      <c r="C1044">
        <v>2007</v>
      </c>
      <c r="D1044">
        <v>12</v>
      </c>
      <c r="E1044">
        <v>46</v>
      </c>
      <c r="F1044">
        <v>177.22</v>
      </c>
      <c r="G1044">
        <v>208.23</v>
      </c>
      <c r="H1044">
        <v>91.57</v>
      </c>
      <c r="I1044">
        <v>12</v>
      </c>
      <c r="J1044">
        <v>805</v>
      </c>
      <c r="K1044">
        <v>16276</v>
      </c>
      <c r="L1044" t="s">
        <v>18</v>
      </c>
      <c r="M1044">
        <v>62100</v>
      </c>
      <c r="N1044">
        <v>487.2</v>
      </c>
    </row>
    <row r="1045" spans="1:14" hidden="1" x14ac:dyDescent="0.2">
      <c r="A1045">
        <v>6467</v>
      </c>
      <c r="B1045" t="s">
        <v>41</v>
      </c>
      <c r="C1045">
        <v>2007</v>
      </c>
      <c r="D1045">
        <v>12</v>
      </c>
      <c r="E1045">
        <v>58</v>
      </c>
      <c r="F1045">
        <v>189.15</v>
      </c>
      <c r="G1045">
        <v>222.25</v>
      </c>
      <c r="H1045">
        <v>101.01</v>
      </c>
      <c r="I1045">
        <v>12</v>
      </c>
      <c r="J1045">
        <v>805</v>
      </c>
      <c r="K1045">
        <v>16276</v>
      </c>
      <c r="L1045" t="s">
        <v>18</v>
      </c>
      <c r="M1045">
        <v>62100</v>
      </c>
      <c r="N1045">
        <v>487.2</v>
      </c>
    </row>
    <row r="1046" spans="1:14" hidden="1" x14ac:dyDescent="0.2">
      <c r="A1046">
        <v>6467</v>
      </c>
      <c r="B1046" t="s">
        <v>41</v>
      </c>
      <c r="C1046">
        <v>2007</v>
      </c>
      <c r="D1046">
        <v>12</v>
      </c>
      <c r="E1046">
        <v>58</v>
      </c>
      <c r="F1046">
        <v>241.61</v>
      </c>
      <c r="G1046">
        <v>283.91000000000003</v>
      </c>
      <c r="H1046">
        <v>127.13</v>
      </c>
      <c r="I1046">
        <v>12</v>
      </c>
      <c r="J1046">
        <v>805</v>
      </c>
      <c r="K1046">
        <v>16276</v>
      </c>
      <c r="L1046" t="s">
        <v>18</v>
      </c>
      <c r="M1046">
        <v>62100</v>
      </c>
      <c r="N1046">
        <v>487.2</v>
      </c>
    </row>
    <row r="1047" spans="1:14" hidden="1" x14ac:dyDescent="0.2">
      <c r="A1047">
        <v>6467</v>
      </c>
      <c r="B1047" t="s">
        <v>41</v>
      </c>
      <c r="C1047">
        <v>2007</v>
      </c>
      <c r="D1047">
        <v>12</v>
      </c>
      <c r="E1047">
        <v>64</v>
      </c>
      <c r="F1047">
        <v>269.95</v>
      </c>
      <c r="G1047">
        <v>317.20999999999998</v>
      </c>
      <c r="H1047">
        <v>132.93</v>
      </c>
      <c r="I1047">
        <v>12</v>
      </c>
      <c r="J1047">
        <v>805</v>
      </c>
      <c r="K1047">
        <v>16276</v>
      </c>
      <c r="L1047" t="s">
        <v>18</v>
      </c>
      <c r="M1047">
        <v>62100</v>
      </c>
      <c r="N1047">
        <v>487.2</v>
      </c>
    </row>
    <row r="1048" spans="1:14" hidden="1" x14ac:dyDescent="0.2">
      <c r="A1048">
        <v>6467</v>
      </c>
      <c r="B1048" t="s">
        <v>41</v>
      </c>
      <c r="C1048">
        <v>2007</v>
      </c>
      <c r="D1048">
        <v>12</v>
      </c>
      <c r="E1048">
        <v>145</v>
      </c>
      <c r="F1048">
        <v>636.74</v>
      </c>
      <c r="G1048">
        <v>748.14</v>
      </c>
      <c r="H1048">
        <v>323.87</v>
      </c>
      <c r="I1048">
        <v>12</v>
      </c>
      <c r="J1048">
        <v>805</v>
      </c>
      <c r="K1048">
        <v>16276</v>
      </c>
      <c r="L1048" t="s">
        <v>18</v>
      </c>
      <c r="M1048">
        <v>62100</v>
      </c>
      <c r="N1048">
        <v>487.2</v>
      </c>
    </row>
    <row r="1049" spans="1:14" hidden="1" x14ac:dyDescent="0.2">
      <c r="A1049">
        <v>6467</v>
      </c>
      <c r="B1049" t="s">
        <v>41</v>
      </c>
      <c r="C1049">
        <v>2007</v>
      </c>
      <c r="D1049">
        <v>12</v>
      </c>
      <c r="E1049">
        <v>156</v>
      </c>
      <c r="F1049">
        <v>680.02</v>
      </c>
      <c r="G1049">
        <v>799.14</v>
      </c>
      <c r="H1049">
        <v>331.77</v>
      </c>
      <c r="I1049">
        <v>12</v>
      </c>
      <c r="J1049">
        <v>805</v>
      </c>
      <c r="K1049">
        <v>16276</v>
      </c>
      <c r="L1049" t="s">
        <v>18</v>
      </c>
      <c r="M1049">
        <v>62100</v>
      </c>
      <c r="N1049">
        <v>487.2</v>
      </c>
    </row>
    <row r="1050" spans="1:14" hidden="1" x14ac:dyDescent="0.2">
      <c r="A1050">
        <v>6467</v>
      </c>
      <c r="B1050" t="s">
        <v>41</v>
      </c>
      <c r="C1050">
        <v>2007</v>
      </c>
      <c r="D1050">
        <v>12</v>
      </c>
      <c r="E1050">
        <v>107</v>
      </c>
      <c r="F1050">
        <v>457.06</v>
      </c>
      <c r="G1050">
        <v>537.07000000000005</v>
      </c>
      <c r="H1050">
        <v>216.86</v>
      </c>
      <c r="I1050">
        <v>12</v>
      </c>
      <c r="J1050">
        <v>805</v>
      </c>
      <c r="K1050">
        <v>16276</v>
      </c>
      <c r="L1050" t="s">
        <v>18</v>
      </c>
      <c r="M1050">
        <v>62100</v>
      </c>
      <c r="N1050">
        <v>487.2</v>
      </c>
    </row>
    <row r="1051" spans="1:14" hidden="1" x14ac:dyDescent="0.2">
      <c r="A1051">
        <v>6467</v>
      </c>
      <c r="B1051" t="s">
        <v>41</v>
      </c>
      <c r="C1051">
        <v>2007</v>
      </c>
      <c r="D1051">
        <v>12</v>
      </c>
      <c r="E1051">
        <v>78</v>
      </c>
      <c r="F1051">
        <v>349.73</v>
      </c>
      <c r="G1051">
        <v>411</v>
      </c>
      <c r="H1051">
        <v>134.09</v>
      </c>
      <c r="I1051">
        <v>12</v>
      </c>
      <c r="J1051">
        <v>805</v>
      </c>
      <c r="K1051">
        <v>16276</v>
      </c>
      <c r="L1051" t="s">
        <v>18</v>
      </c>
      <c r="M1051">
        <v>62100</v>
      </c>
      <c r="N1051">
        <v>487.2</v>
      </c>
    </row>
    <row r="1052" spans="1:14" hidden="1" x14ac:dyDescent="0.2">
      <c r="A1052">
        <v>6467</v>
      </c>
      <c r="B1052" t="s">
        <v>41</v>
      </c>
      <c r="C1052">
        <v>2007</v>
      </c>
      <c r="D1052">
        <v>12</v>
      </c>
      <c r="E1052">
        <v>133</v>
      </c>
      <c r="F1052">
        <v>551.99</v>
      </c>
      <c r="G1052">
        <v>648.55999999999995</v>
      </c>
      <c r="H1052">
        <v>250.7</v>
      </c>
      <c r="I1052">
        <v>12</v>
      </c>
      <c r="J1052">
        <v>805</v>
      </c>
      <c r="K1052">
        <v>16276</v>
      </c>
      <c r="L1052" t="s">
        <v>18</v>
      </c>
      <c r="M1052">
        <v>62100</v>
      </c>
      <c r="N1052">
        <v>487.2</v>
      </c>
    </row>
    <row r="1053" spans="1:14" hidden="1" x14ac:dyDescent="0.2">
      <c r="A1053">
        <v>6467</v>
      </c>
      <c r="B1053" t="s">
        <v>41</v>
      </c>
      <c r="C1053">
        <v>2007</v>
      </c>
      <c r="D1053">
        <v>12</v>
      </c>
      <c r="E1053">
        <v>481</v>
      </c>
      <c r="F1053">
        <v>1893.86</v>
      </c>
      <c r="G1053">
        <v>2225.33</v>
      </c>
      <c r="H1053">
        <v>770.21</v>
      </c>
      <c r="I1053">
        <v>12</v>
      </c>
      <c r="J1053">
        <v>805</v>
      </c>
      <c r="K1053">
        <v>16276</v>
      </c>
      <c r="L1053" t="s">
        <v>18</v>
      </c>
      <c r="M1053">
        <v>62100</v>
      </c>
      <c r="N1053">
        <v>487.2</v>
      </c>
    </row>
    <row r="1054" spans="1:14" hidden="1" x14ac:dyDescent="0.2">
      <c r="A1054">
        <v>6467</v>
      </c>
      <c r="B1054" t="s">
        <v>41</v>
      </c>
      <c r="C1054">
        <v>2007</v>
      </c>
      <c r="D1054">
        <v>12</v>
      </c>
      <c r="E1054">
        <v>325</v>
      </c>
      <c r="F1054">
        <v>1235.8499999999999</v>
      </c>
      <c r="G1054">
        <v>1452.26</v>
      </c>
      <c r="H1054">
        <v>473.72</v>
      </c>
      <c r="I1054">
        <v>12</v>
      </c>
      <c r="J1054">
        <v>805</v>
      </c>
      <c r="K1054">
        <v>16276</v>
      </c>
      <c r="L1054" t="s">
        <v>18</v>
      </c>
      <c r="M1054">
        <v>62100</v>
      </c>
      <c r="N1054">
        <v>487.2</v>
      </c>
    </row>
    <row r="1055" spans="1:14" hidden="1" x14ac:dyDescent="0.2">
      <c r="A1055">
        <v>6467</v>
      </c>
      <c r="B1055" t="s">
        <v>41</v>
      </c>
      <c r="C1055">
        <v>2007</v>
      </c>
      <c r="D1055">
        <v>12</v>
      </c>
      <c r="E1055">
        <v>208</v>
      </c>
      <c r="F1055">
        <v>775.77</v>
      </c>
      <c r="G1055">
        <v>911.5</v>
      </c>
      <c r="H1055">
        <v>308.2</v>
      </c>
      <c r="I1055">
        <v>12</v>
      </c>
      <c r="J1055">
        <v>805</v>
      </c>
      <c r="K1055">
        <v>16276</v>
      </c>
      <c r="L1055" t="s">
        <v>18</v>
      </c>
      <c r="M1055">
        <v>62100</v>
      </c>
      <c r="N1055">
        <v>487.2</v>
      </c>
    </row>
    <row r="1056" spans="1:14" hidden="1" x14ac:dyDescent="0.2">
      <c r="A1056">
        <v>6476</v>
      </c>
      <c r="B1056" t="s">
        <v>41</v>
      </c>
      <c r="C1056">
        <v>2007</v>
      </c>
      <c r="D1056">
        <v>12</v>
      </c>
      <c r="E1056">
        <v>156</v>
      </c>
      <c r="F1056">
        <v>612.53</v>
      </c>
      <c r="G1056">
        <v>719.74</v>
      </c>
      <c r="H1056">
        <v>283.67</v>
      </c>
      <c r="I1056">
        <v>17</v>
      </c>
      <c r="J1056">
        <v>1000</v>
      </c>
      <c r="K1056">
        <v>22006</v>
      </c>
      <c r="L1056" t="s">
        <v>18</v>
      </c>
      <c r="M1056">
        <v>134958</v>
      </c>
      <c r="N1056">
        <v>584.20000000000005</v>
      </c>
    </row>
    <row r="1057" spans="1:14" hidden="1" x14ac:dyDescent="0.2">
      <c r="A1057">
        <v>6476</v>
      </c>
      <c r="B1057" t="s">
        <v>41</v>
      </c>
      <c r="C1057">
        <v>2007</v>
      </c>
      <c r="D1057">
        <v>12</v>
      </c>
      <c r="E1057">
        <v>187</v>
      </c>
      <c r="F1057">
        <v>708.68</v>
      </c>
      <c r="G1057">
        <v>832.64</v>
      </c>
      <c r="H1057">
        <v>339.43</v>
      </c>
      <c r="I1057">
        <v>17</v>
      </c>
      <c r="J1057">
        <v>1000</v>
      </c>
      <c r="K1057">
        <v>22006</v>
      </c>
      <c r="L1057" t="s">
        <v>18</v>
      </c>
      <c r="M1057">
        <v>134958</v>
      </c>
      <c r="N1057">
        <v>584.20000000000005</v>
      </c>
    </row>
    <row r="1058" spans="1:14" hidden="1" x14ac:dyDescent="0.2">
      <c r="A1058">
        <v>6476</v>
      </c>
      <c r="B1058" t="s">
        <v>41</v>
      </c>
      <c r="C1058">
        <v>2007</v>
      </c>
      <c r="D1058">
        <v>12</v>
      </c>
      <c r="E1058">
        <v>157</v>
      </c>
      <c r="F1058">
        <v>614.38</v>
      </c>
      <c r="G1058">
        <v>722.02</v>
      </c>
      <c r="H1058">
        <v>259.83999999999997</v>
      </c>
      <c r="I1058">
        <v>17</v>
      </c>
      <c r="J1058">
        <v>1000</v>
      </c>
      <c r="K1058">
        <v>22006</v>
      </c>
      <c r="L1058" t="s">
        <v>18</v>
      </c>
      <c r="M1058">
        <v>134958</v>
      </c>
      <c r="N1058">
        <v>584.20000000000005</v>
      </c>
    </row>
    <row r="1059" spans="1:14" hidden="1" x14ac:dyDescent="0.2">
      <c r="A1059">
        <v>6476</v>
      </c>
      <c r="B1059" t="s">
        <v>41</v>
      </c>
      <c r="C1059">
        <v>2007</v>
      </c>
      <c r="D1059">
        <v>12</v>
      </c>
      <c r="E1059">
        <v>193</v>
      </c>
      <c r="F1059">
        <v>825.63</v>
      </c>
      <c r="G1059">
        <v>970.16</v>
      </c>
      <c r="H1059">
        <v>421.52</v>
      </c>
      <c r="I1059">
        <v>17</v>
      </c>
      <c r="J1059">
        <v>1000</v>
      </c>
      <c r="K1059">
        <v>22006</v>
      </c>
      <c r="L1059" t="s">
        <v>18</v>
      </c>
      <c r="M1059">
        <v>134958</v>
      </c>
      <c r="N1059">
        <v>584.20000000000005</v>
      </c>
    </row>
    <row r="1060" spans="1:14" hidden="1" x14ac:dyDescent="0.2">
      <c r="A1060">
        <v>6476</v>
      </c>
      <c r="B1060" t="s">
        <v>41</v>
      </c>
      <c r="C1060">
        <v>2007</v>
      </c>
      <c r="D1060">
        <v>12</v>
      </c>
      <c r="E1060">
        <v>265</v>
      </c>
      <c r="F1060">
        <v>1155.6400000000001</v>
      </c>
      <c r="G1060">
        <v>1357.88</v>
      </c>
      <c r="H1060">
        <v>540.4</v>
      </c>
      <c r="I1060">
        <v>17</v>
      </c>
      <c r="J1060">
        <v>1000</v>
      </c>
      <c r="K1060">
        <v>22006</v>
      </c>
      <c r="L1060" t="s">
        <v>18</v>
      </c>
      <c r="M1060">
        <v>134958</v>
      </c>
      <c r="N1060">
        <v>584.20000000000005</v>
      </c>
    </row>
    <row r="1061" spans="1:14" hidden="1" x14ac:dyDescent="0.2">
      <c r="A1061">
        <v>6476</v>
      </c>
      <c r="B1061" t="s">
        <v>41</v>
      </c>
      <c r="C1061">
        <v>2007</v>
      </c>
      <c r="D1061">
        <v>12</v>
      </c>
      <c r="E1061">
        <v>346</v>
      </c>
      <c r="F1061">
        <v>1373.93</v>
      </c>
      <c r="G1061">
        <v>1614.48</v>
      </c>
      <c r="H1061">
        <v>597.97</v>
      </c>
      <c r="I1061">
        <v>17</v>
      </c>
      <c r="J1061">
        <v>1000</v>
      </c>
      <c r="K1061">
        <v>22006</v>
      </c>
      <c r="L1061" t="s">
        <v>18</v>
      </c>
      <c r="M1061">
        <v>134958</v>
      </c>
      <c r="N1061">
        <v>584.20000000000005</v>
      </c>
    </row>
    <row r="1062" spans="1:14" hidden="1" x14ac:dyDescent="0.2">
      <c r="A1062">
        <v>6476</v>
      </c>
      <c r="B1062" t="s">
        <v>41</v>
      </c>
      <c r="C1062">
        <v>2007</v>
      </c>
      <c r="D1062">
        <v>12</v>
      </c>
      <c r="E1062">
        <v>281</v>
      </c>
      <c r="F1062">
        <v>1187.32</v>
      </c>
      <c r="G1062">
        <v>1395.25</v>
      </c>
      <c r="H1062">
        <v>623.42999999999995</v>
      </c>
      <c r="I1062">
        <v>17</v>
      </c>
      <c r="J1062">
        <v>1000</v>
      </c>
      <c r="K1062">
        <v>22006</v>
      </c>
      <c r="L1062" t="s">
        <v>18</v>
      </c>
      <c r="M1062">
        <v>134958</v>
      </c>
      <c r="N1062">
        <v>584.20000000000005</v>
      </c>
    </row>
    <row r="1063" spans="1:14" hidden="1" x14ac:dyDescent="0.2">
      <c r="A1063">
        <v>6476</v>
      </c>
      <c r="B1063" t="s">
        <v>41</v>
      </c>
      <c r="C1063">
        <v>2007</v>
      </c>
      <c r="D1063">
        <v>12</v>
      </c>
      <c r="E1063">
        <v>271</v>
      </c>
      <c r="F1063">
        <v>1071.94</v>
      </c>
      <c r="G1063">
        <v>1259.67</v>
      </c>
      <c r="H1063">
        <v>507.2</v>
      </c>
      <c r="I1063">
        <v>17</v>
      </c>
      <c r="J1063">
        <v>1000</v>
      </c>
      <c r="K1063">
        <v>22006</v>
      </c>
      <c r="L1063" t="s">
        <v>18</v>
      </c>
      <c r="M1063">
        <v>134958</v>
      </c>
      <c r="N1063">
        <v>584.20000000000005</v>
      </c>
    </row>
    <row r="1064" spans="1:14" hidden="1" x14ac:dyDescent="0.2">
      <c r="A1064">
        <v>6476</v>
      </c>
      <c r="B1064" t="s">
        <v>41</v>
      </c>
      <c r="C1064">
        <v>2007</v>
      </c>
      <c r="D1064">
        <v>12</v>
      </c>
      <c r="E1064">
        <v>575</v>
      </c>
      <c r="F1064">
        <v>2137.89</v>
      </c>
      <c r="G1064">
        <v>2512.04</v>
      </c>
      <c r="H1064">
        <v>913.18</v>
      </c>
      <c r="I1064">
        <v>17</v>
      </c>
      <c r="J1064">
        <v>1000</v>
      </c>
      <c r="K1064">
        <v>22006</v>
      </c>
      <c r="L1064" t="s">
        <v>18</v>
      </c>
      <c r="M1064">
        <v>134958</v>
      </c>
      <c r="N1064">
        <v>584.20000000000005</v>
      </c>
    </row>
    <row r="1065" spans="1:14" hidden="1" x14ac:dyDescent="0.2">
      <c r="A1065">
        <v>6476</v>
      </c>
      <c r="B1065" t="s">
        <v>41</v>
      </c>
      <c r="C1065">
        <v>2007</v>
      </c>
      <c r="D1065">
        <v>12</v>
      </c>
      <c r="E1065">
        <v>519</v>
      </c>
      <c r="F1065">
        <v>1940.51</v>
      </c>
      <c r="G1065">
        <v>2280.38</v>
      </c>
      <c r="H1065">
        <v>924.02</v>
      </c>
      <c r="I1065">
        <v>17</v>
      </c>
      <c r="J1065">
        <v>1000</v>
      </c>
      <c r="K1065">
        <v>22006</v>
      </c>
      <c r="L1065" t="s">
        <v>18</v>
      </c>
      <c r="M1065">
        <v>134958</v>
      </c>
      <c r="N1065">
        <v>584.20000000000005</v>
      </c>
    </row>
    <row r="1066" spans="1:14" hidden="1" x14ac:dyDescent="0.2">
      <c r="A1066">
        <v>6476</v>
      </c>
      <c r="B1066" t="s">
        <v>41</v>
      </c>
      <c r="C1066">
        <v>2007</v>
      </c>
      <c r="D1066">
        <v>12</v>
      </c>
      <c r="E1066">
        <v>325</v>
      </c>
      <c r="F1066">
        <v>1236.3800000000001</v>
      </c>
      <c r="G1066">
        <v>1452.84</v>
      </c>
      <c r="H1066">
        <v>633.66</v>
      </c>
      <c r="I1066">
        <v>17</v>
      </c>
      <c r="J1066">
        <v>1000</v>
      </c>
      <c r="K1066">
        <v>22006</v>
      </c>
      <c r="L1066" t="s">
        <v>18</v>
      </c>
      <c r="M1066">
        <v>134958</v>
      </c>
      <c r="N1066">
        <v>584.20000000000005</v>
      </c>
    </row>
    <row r="1067" spans="1:14" hidden="1" x14ac:dyDescent="0.2">
      <c r="A1067">
        <v>6485</v>
      </c>
      <c r="B1067" t="s">
        <v>41</v>
      </c>
      <c r="C1067">
        <v>2007</v>
      </c>
      <c r="D1067">
        <v>12</v>
      </c>
      <c r="E1067">
        <v>199</v>
      </c>
      <c r="F1067">
        <v>935.1</v>
      </c>
      <c r="G1067">
        <v>1098.82</v>
      </c>
      <c r="H1067">
        <v>307.29000000000002</v>
      </c>
      <c r="I1067">
        <v>16</v>
      </c>
      <c r="J1067">
        <v>785</v>
      </c>
      <c r="K1067">
        <v>18329</v>
      </c>
      <c r="L1067" t="s">
        <v>18</v>
      </c>
      <c r="M1067">
        <v>124512</v>
      </c>
      <c r="N1067">
        <v>446</v>
      </c>
    </row>
    <row r="1068" spans="1:14" hidden="1" x14ac:dyDescent="0.2">
      <c r="A1068">
        <v>6485</v>
      </c>
      <c r="B1068" t="s">
        <v>41</v>
      </c>
      <c r="C1068">
        <v>2007</v>
      </c>
      <c r="D1068">
        <v>12</v>
      </c>
      <c r="E1068">
        <v>182</v>
      </c>
      <c r="F1068">
        <v>760.92</v>
      </c>
      <c r="G1068">
        <v>894.18</v>
      </c>
      <c r="H1068">
        <v>273.37</v>
      </c>
      <c r="I1068">
        <v>16</v>
      </c>
      <c r="J1068">
        <v>785</v>
      </c>
      <c r="K1068">
        <v>18329</v>
      </c>
      <c r="L1068" t="s">
        <v>18</v>
      </c>
      <c r="M1068">
        <v>124512</v>
      </c>
      <c r="N1068">
        <v>446</v>
      </c>
    </row>
    <row r="1069" spans="1:14" hidden="1" x14ac:dyDescent="0.2">
      <c r="A1069">
        <v>6485</v>
      </c>
      <c r="B1069" t="s">
        <v>41</v>
      </c>
      <c r="C1069">
        <v>2007</v>
      </c>
      <c r="D1069">
        <v>12</v>
      </c>
      <c r="E1069">
        <v>203</v>
      </c>
      <c r="F1069">
        <v>1076.75</v>
      </c>
      <c r="G1069">
        <v>1265.22</v>
      </c>
      <c r="H1069">
        <v>509.8</v>
      </c>
      <c r="I1069">
        <v>16</v>
      </c>
      <c r="J1069">
        <v>785</v>
      </c>
      <c r="K1069">
        <v>18329</v>
      </c>
      <c r="L1069" t="s">
        <v>18</v>
      </c>
      <c r="M1069">
        <v>124512</v>
      </c>
      <c r="N1069">
        <v>446</v>
      </c>
    </row>
    <row r="1070" spans="1:14" hidden="1" x14ac:dyDescent="0.2">
      <c r="A1070">
        <v>6485</v>
      </c>
      <c r="B1070" t="s">
        <v>41</v>
      </c>
      <c r="C1070">
        <v>2007</v>
      </c>
      <c r="D1070">
        <v>12</v>
      </c>
      <c r="E1070">
        <v>131</v>
      </c>
      <c r="F1070">
        <v>633.15</v>
      </c>
      <c r="G1070">
        <v>743.99</v>
      </c>
      <c r="H1070">
        <v>212.37</v>
      </c>
      <c r="I1070">
        <v>16</v>
      </c>
      <c r="J1070">
        <v>785</v>
      </c>
      <c r="K1070">
        <v>18329</v>
      </c>
      <c r="L1070" t="s">
        <v>18</v>
      </c>
      <c r="M1070">
        <v>124512</v>
      </c>
      <c r="N1070">
        <v>446</v>
      </c>
    </row>
    <row r="1071" spans="1:14" hidden="1" x14ac:dyDescent="0.2">
      <c r="A1071">
        <v>6485</v>
      </c>
      <c r="B1071" t="s">
        <v>41</v>
      </c>
      <c r="C1071">
        <v>2007</v>
      </c>
      <c r="D1071">
        <v>12</v>
      </c>
      <c r="E1071">
        <v>225</v>
      </c>
      <c r="F1071">
        <v>1119.2</v>
      </c>
      <c r="G1071">
        <v>1315.14</v>
      </c>
      <c r="H1071">
        <v>436.06</v>
      </c>
      <c r="I1071">
        <v>16</v>
      </c>
      <c r="J1071">
        <v>785</v>
      </c>
      <c r="K1071">
        <v>18329</v>
      </c>
      <c r="L1071" t="s">
        <v>18</v>
      </c>
      <c r="M1071">
        <v>124512</v>
      </c>
      <c r="N1071">
        <v>446</v>
      </c>
    </row>
    <row r="1072" spans="1:14" hidden="1" x14ac:dyDescent="0.2">
      <c r="A1072">
        <v>6485</v>
      </c>
      <c r="B1072" t="s">
        <v>41</v>
      </c>
      <c r="C1072">
        <v>2007</v>
      </c>
      <c r="D1072">
        <v>12</v>
      </c>
      <c r="E1072">
        <v>270</v>
      </c>
      <c r="F1072">
        <v>1245.72</v>
      </c>
      <c r="G1072">
        <v>1463.85</v>
      </c>
      <c r="H1072">
        <v>515.38</v>
      </c>
      <c r="I1072">
        <v>16</v>
      </c>
      <c r="J1072">
        <v>785</v>
      </c>
      <c r="K1072">
        <v>18329</v>
      </c>
      <c r="L1072" t="s">
        <v>18</v>
      </c>
      <c r="M1072">
        <v>124512</v>
      </c>
      <c r="N1072">
        <v>446</v>
      </c>
    </row>
    <row r="1073" spans="1:14" hidden="1" x14ac:dyDescent="0.2">
      <c r="A1073">
        <v>6485</v>
      </c>
      <c r="B1073" t="s">
        <v>41</v>
      </c>
      <c r="C1073">
        <v>2007</v>
      </c>
      <c r="D1073">
        <v>12</v>
      </c>
      <c r="E1073">
        <v>205</v>
      </c>
      <c r="F1073">
        <v>912.3</v>
      </c>
      <c r="G1073">
        <v>1071.93</v>
      </c>
      <c r="H1073">
        <v>373.43</v>
      </c>
      <c r="I1073">
        <v>16</v>
      </c>
      <c r="J1073">
        <v>785</v>
      </c>
      <c r="K1073">
        <v>18329</v>
      </c>
      <c r="L1073" t="s">
        <v>18</v>
      </c>
      <c r="M1073">
        <v>124512</v>
      </c>
      <c r="N1073">
        <v>446</v>
      </c>
    </row>
    <row r="1074" spans="1:14" hidden="1" x14ac:dyDescent="0.2">
      <c r="A1074">
        <v>6485</v>
      </c>
      <c r="B1074" t="s">
        <v>41</v>
      </c>
      <c r="C1074">
        <v>2007</v>
      </c>
      <c r="D1074">
        <v>12</v>
      </c>
      <c r="E1074">
        <v>249</v>
      </c>
      <c r="F1074">
        <v>1060.05</v>
      </c>
      <c r="G1074">
        <v>1245.57</v>
      </c>
      <c r="H1074">
        <v>432.46</v>
      </c>
      <c r="I1074">
        <v>16</v>
      </c>
      <c r="J1074">
        <v>785</v>
      </c>
      <c r="K1074">
        <v>18329</v>
      </c>
      <c r="L1074" t="s">
        <v>18</v>
      </c>
      <c r="M1074">
        <v>124512</v>
      </c>
      <c r="N1074">
        <v>446</v>
      </c>
    </row>
    <row r="1075" spans="1:14" hidden="1" x14ac:dyDescent="0.2">
      <c r="A1075">
        <v>6485</v>
      </c>
      <c r="B1075" t="s">
        <v>41</v>
      </c>
      <c r="C1075">
        <v>2007</v>
      </c>
      <c r="D1075">
        <v>12</v>
      </c>
      <c r="E1075">
        <v>355</v>
      </c>
      <c r="F1075">
        <v>1439.31</v>
      </c>
      <c r="G1075">
        <v>1691.3</v>
      </c>
      <c r="H1075">
        <v>492.56</v>
      </c>
      <c r="I1075">
        <v>16</v>
      </c>
      <c r="J1075">
        <v>785</v>
      </c>
      <c r="K1075">
        <v>18329</v>
      </c>
      <c r="L1075" t="s">
        <v>18</v>
      </c>
      <c r="M1075">
        <v>124512</v>
      </c>
      <c r="N1075">
        <v>446</v>
      </c>
    </row>
    <row r="1076" spans="1:14" hidden="1" x14ac:dyDescent="0.2">
      <c r="A1076">
        <v>6485</v>
      </c>
      <c r="B1076" t="s">
        <v>41</v>
      </c>
      <c r="C1076">
        <v>2007</v>
      </c>
      <c r="D1076">
        <v>12</v>
      </c>
      <c r="E1076">
        <v>796</v>
      </c>
      <c r="F1076">
        <v>3367.2</v>
      </c>
      <c r="G1076">
        <v>3956.73</v>
      </c>
      <c r="H1076">
        <v>1077.95</v>
      </c>
      <c r="I1076">
        <v>16</v>
      </c>
      <c r="J1076">
        <v>785</v>
      </c>
      <c r="K1076">
        <v>18329</v>
      </c>
      <c r="L1076" t="s">
        <v>18</v>
      </c>
      <c r="M1076">
        <v>124512</v>
      </c>
      <c r="N1076">
        <v>446</v>
      </c>
    </row>
    <row r="1077" spans="1:14" hidden="1" x14ac:dyDescent="0.2">
      <c r="A1077">
        <v>6485</v>
      </c>
      <c r="B1077" t="s">
        <v>41</v>
      </c>
      <c r="C1077">
        <v>2007</v>
      </c>
      <c r="D1077">
        <v>12</v>
      </c>
      <c r="E1077">
        <v>601</v>
      </c>
      <c r="F1077">
        <v>2461.1799999999998</v>
      </c>
      <c r="G1077">
        <v>2892.01</v>
      </c>
      <c r="H1077">
        <v>804.12</v>
      </c>
      <c r="I1077">
        <v>16</v>
      </c>
      <c r="J1077">
        <v>785</v>
      </c>
      <c r="K1077">
        <v>18329</v>
      </c>
      <c r="L1077" t="s">
        <v>18</v>
      </c>
      <c r="M1077">
        <v>124512</v>
      </c>
      <c r="N1077">
        <v>446</v>
      </c>
    </row>
    <row r="1078" spans="1:14" hidden="1" x14ac:dyDescent="0.2">
      <c r="A1078">
        <v>6485</v>
      </c>
      <c r="B1078" t="s">
        <v>41</v>
      </c>
      <c r="C1078">
        <v>2007</v>
      </c>
      <c r="D1078">
        <v>12</v>
      </c>
      <c r="E1078">
        <v>385</v>
      </c>
      <c r="F1078">
        <v>1578.22</v>
      </c>
      <c r="G1078">
        <v>1854.41</v>
      </c>
      <c r="H1078">
        <v>495.13</v>
      </c>
      <c r="I1078">
        <v>16</v>
      </c>
      <c r="J1078">
        <v>785</v>
      </c>
      <c r="K1078">
        <v>18329</v>
      </c>
      <c r="L1078" t="s">
        <v>18</v>
      </c>
      <c r="M1078">
        <v>124512</v>
      </c>
      <c r="N1078">
        <v>446</v>
      </c>
    </row>
    <row r="1079" spans="1:14" hidden="1" x14ac:dyDescent="0.2">
      <c r="A1079">
        <v>6488</v>
      </c>
      <c r="B1079" t="s">
        <v>41</v>
      </c>
      <c r="C1079">
        <v>2007</v>
      </c>
      <c r="D1079">
        <v>12</v>
      </c>
      <c r="E1079">
        <v>152</v>
      </c>
      <c r="F1079">
        <v>645.34</v>
      </c>
      <c r="G1079">
        <v>758.34</v>
      </c>
      <c r="H1079">
        <v>247.77</v>
      </c>
      <c r="I1079">
        <v>12</v>
      </c>
      <c r="J1079">
        <v>769</v>
      </c>
      <c r="K1079">
        <v>20908</v>
      </c>
      <c r="L1079" t="s">
        <v>18</v>
      </c>
      <c r="M1079">
        <v>73553</v>
      </c>
      <c r="N1079">
        <v>455.2</v>
      </c>
    </row>
    <row r="1080" spans="1:14" hidden="1" x14ac:dyDescent="0.2">
      <c r="A1080">
        <v>6488</v>
      </c>
      <c r="B1080" t="s">
        <v>41</v>
      </c>
      <c r="C1080">
        <v>2007</v>
      </c>
      <c r="D1080">
        <v>12</v>
      </c>
      <c r="E1080">
        <v>116</v>
      </c>
      <c r="F1080">
        <v>568.91</v>
      </c>
      <c r="G1080">
        <v>668.5</v>
      </c>
      <c r="H1080">
        <v>282.11</v>
      </c>
      <c r="I1080">
        <v>12</v>
      </c>
      <c r="J1080">
        <v>769</v>
      </c>
      <c r="K1080">
        <v>20908</v>
      </c>
      <c r="L1080" t="s">
        <v>18</v>
      </c>
      <c r="M1080">
        <v>73553</v>
      </c>
      <c r="N1080">
        <v>455.2</v>
      </c>
    </row>
    <row r="1081" spans="1:14" hidden="1" x14ac:dyDescent="0.2">
      <c r="A1081">
        <v>6488</v>
      </c>
      <c r="B1081" t="s">
        <v>41</v>
      </c>
      <c r="C1081">
        <v>2007</v>
      </c>
      <c r="D1081">
        <v>12</v>
      </c>
      <c r="E1081">
        <v>125</v>
      </c>
      <c r="F1081">
        <v>480.25</v>
      </c>
      <c r="G1081">
        <v>564.38</v>
      </c>
      <c r="H1081">
        <v>202.92</v>
      </c>
      <c r="I1081">
        <v>12</v>
      </c>
      <c r="J1081">
        <v>769</v>
      </c>
      <c r="K1081">
        <v>20908</v>
      </c>
      <c r="L1081" t="s">
        <v>18</v>
      </c>
      <c r="M1081">
        <v>73553</v>
      </c>
      <c r="N1081">
        <v>455.2</v>
      </c>
    </row>
    <row r="1082" spans="1:14" hidden="1" x14ac:dyDescent="0.2">
      <c r="A1082">
        <v>6488</v>
      </c>
      <c r="B1082" t="s">
        <v>41</v>
      </c>
      <c r="C1082">
        <v>2007</v>
      </c>
      <c r="D1082">
        <v>12</v>
      </c>
      <c r="E1082">
        <v>140</v>
      </c>
      <c r="F1082">
        <v>602.55999999999995</v>
      </c>
      <c r="G1082">
        <v>708.07</v>
      </c>
      <c r="H1082">
        <v>244.61</v>
      </c>
      <c r="I1082">
        <v>12</v>
      </c>
      <c r="J1082">
        <v>769</v>
      </c>
      <c r="K1082">
        <v>20908</v>
      </c>
      <c r="L1082" t="s">
        <v>18</v>
      </c>
      <c r="M1082">
        <v>73553</v>
      </c>
      <c r="N1082">
        <v>455.2</v>
      </c>
    </row>
    <row r="1083" spans="1:14" hidden="1" x14ac:dyDescent="0.2">
      <c r="A1083">
        <v>6488</v>
      </c>
      <c r="B1083" t="s">
        <v>41</v>
      </c>
      <c r="C1083">
        <v>2007</v>
      </c>
      <c r="D1083">
        <v>12</v>
      </c>
      <c r="E1083">
        <v>312</v>
      </c>
      <c r="F1083">
        <v>1279.6600000000001</v>
      </c>
      <c r="G1083">
        <v>1503.76</v>
      </c>
      <c r="H1083">
        <v>417.51</v>
      </c>
      <c r="I1083">
        <v>12</v>
      </c>
      <c r="J1083">
        <v>769</v>
      </c>
      <c r="K1083">
        <v>20908</v>
      </c>
      <c r="L1083" t="s">
        <v>18</v>
      </c>
      <c r="M1083">
        <v>73553</v>
      </c>
      <c r="N1083">
        <v>455.2</v>
      </c>
    </row>
    <row r="1084" spans="1:14" hidden="1" x14ac:dyDescent="0.2">
      <c r="A1084">
        <v>6488</v>
      </c>
      <c r="B1084" t="s">
        <v>41</v>
      </c>
      <c r="C1084">
        <v>2007</v>
      </c>
      <c r="D1084">
        <v>12</v>
      </c>
      <c r="E1084">
        <v>288</v>
      </c>
      <c r="F1084">
        <v>1275.95</v>
      </c>
      <c r="G1084">
        <v>1499.4</v>
      </c>
      <c r="H1084">
        <v>483.97</v>
      </c>
      <c r="I1084">
        <v>12</v>
      </c>
      <c r="J1084">
        <v>769</v>
      </c>
      <c r="K1084">
        <v>20908</v>
      </c>
      <c r="L1084" t="s">
        <v>18</v>
      </c>
      <c r="M1084">
        <v>73553</v>
      </c>
      <c r="N1084">
        <v>455.2</v>
      </c>
    </row>
    <row r="1085" spans="1:14" hidden="1" x14ac:dyDescent="0.2">
      <c r="A1085">
        <v>6488</v>
      </c>
      <c r="B1085" t="s">
        <v>41</v>
      </c>
      <c r="C1085">
        <v>2007</v>
      </c>
      <c r="D1085">
        <v>12</v>
      </c>
      <c r="E1085">
        <v>214</v>
      </c>
      <c r="F1085">
        <v>871.76</v>
      </c>
      <c r="G1085">
        <v>1024.29</v>
      </c>
      <c r="H1085">
        <v>376.15</v>
      </c>
      <c r="I1085">
        <v>12</v>
      </c>
      <c r="J1085">
        <v>769</v>
      </c>
      <c r="K1085">
        <v>20908</v>
      </c>
      <c r="L1085" t="s">
        <v>18</v>
      </c>
      <c r="M1085">
        <v>73553</v>
      </c>
      <c r="N1085">
        <v>455.2</v>
      </c>
    </row>
    <row r="1086" spans="1:14" hidden="1" x14ac:dyDescent="0.2">
      <c r="A1086">
        <v>6488</v>
      </c>
      <c r="B1086" t="s">
        <v>41</v>
      </c>
      <c r="C1086">
        <v>2007</v>
      </c>
      <c r="D1086">
        <v>12</v>
      </c>
      <c r="E1086">
        <v>207</v>
      </c>
      <c r="F1086">
        <v>889.77</v>
      </c>
      <c r="G1086">
        <v>1045.55</v>
      </c>
      <c r="H1086">
        <v>316.63</v>
      </c>
      <c r="I1086">
        <v>12</v>
      </c>
      <c r="J1086">
        <v>769</v>
      </c>
      <c r="K1086">
        <v>20908</v>
      </c>
      <c r="L1086" t="s">
        <v>18</v>
      </c>
      <c r="M1086">
        <v>73553</v>
      </c>
      <c r="N1086">
        <v>455.2</v>
      </c>
    </row>
    <row r="1087" spans="1:14" hidden="1" x14ac:dyDescent="0.2">
      <c r="A1087">
        <v>6488</v>
      </c>
      <c r="B1087" t="s">
        <v>41</v>
      </c>
      <c r="C1087">
        <v>2007</v>
      </c>
      <c r="D1087">
        <v>12</v>
      </c>
      <c r="E1087">
        <v>354</v>
      </c>
      <c r="F1087">
        <v>1425.57</v>
      </c>
      <c r="G1087">
        <v>1675.04</v>
      </c>
      <c r="H1087">
        <v>448.62</v>
      </c>
      <c r="I1087">
        <v>12</v>
      </c>
      <c r="J1087">
        <v>769</v>
      </c>
      <c r="K1087">
        <v>20908</v>
      </c>
      <c r="L1087" t="s">
        <v>18</v>
      </c>
      <c r="M1087">
        <v>73553</v>
      </c>
      <c r="N1087">
        <v>455.2</v>
      </c>
    </row>
    <row r="1088" spans="1:14" hidden="1" x14ac:dyDescent="0.2">
      <c r="A1088">
        <v>6488</v>
      </c>
      <c r="B1088" t="s">
        <v>41</v>
      </c>
      <c r="C1088">
        <v>2007</v>
      </c>
      <c r="D1088">
        <v>12</v>
      </c>
      <c r="E1088">
        <v>883</v>
      </c>
      <c r="F1088">
        <v>3672.15</v>
      </c>
      <c r="G1088">
        <v>4314.75</v>
      </c>
      <c r="H1088">
        <v>1145.76</v>
      </c>
      <c r="I1088">
        <v>12</v>
      </c>
      <c r="J1088">
        <v>769</v>
      </c>
      <c r="K1088">
        <v>20908</v>
      </c>
      <c r="L1088" t="s">
        <v>18</v>
      </c>
      <c r="M1088">
        <v>73553</v>
      </c>
      <c r="N1088">
        <v>455.2</v>
      </c>
    </row>
    <row r="1089" spans="1:14" hidden="1" x14ac:dyDescent="0.2">
      <c r="A1089">
        <v>6488</v>
      </c>
      <c r="B1089" t="s">
        <v>41</v>
      </c>
      <c r="C1089">
        <v>2007</v>
      </c>
      <c r="D1089">
        <v>12</v>
      </c>
      <c r="E1089">
        <v>582</v>
      </c>
      <c r="F1089">
        <v>2420.65</v>
      </c>
      <c r="G1089">
        <v>2844.36</v>
      </c>
      <c r="H1089">
        <v>780.93</v>
      </c>
      <c r="I1089">
        <v>12</v>
      </c>
      <c r="J1089">
        <v>769</v>
      </c>
      <c r="K1089">
        <v>20908</v>
      </c>
      <c r="L1089" t="s">
        <v>18</v>
      </c>
      <c r="M1089">
        <v>73553</v>
      </c>
      <c r="N1089">
        <v>455.2</v>
      </c>
    </row>
    <row r="1090" spans="1:14" hidden="1" x14ac:dyDescent="0.2">
      <c r="A1090">
        <v>6488</v>
      </c>
      <c r="B1090" t="s">
        <v>41</v>
      </c>
      <c r="C1090">
        <v>2007</v>
      </c>
      <c r="D1090">
        <v>12</v>
      </c>
      <c r="E1090">
        <v>263</v>
      </c>
      <c r="F1090">
        <v>1054.72</v>
      </c>
      <c r="G1090">
        <v>1239.4000000000001</v>
      </c>
      <c r="H1090">
        <v>482.99</v>
      </c>
      <c r="I1090">
        <v>12</v>
      </c>
      <c r="J1090">
        <v>769</v>
      </c>
      <c r="K1090">
        <v>20908</v>
      </c>
      <c r="L1090" t="s">
        <v>18</v>
      </c>
      <c r="M1090">
        <v>73553</v>
      </c>
      <c r="N1090">
        <v>455.2</v>
      </c>
    </row>
    <row r="1091" spans="1:14" hidden="1" x14ac:dyDescent="0.2">
      <c r="A1091">
        <v>6502</v>
      </c>
      <c r="B1091" t="s">
        <v>41</v>
      </c>
      <c r="C1091">
        <v>2007</v>
      </c>
      <c r="D1091">
        <v>12</v>
      </c>
      <c r="E1091">
        <v>301</v>
      </c>
      <c r="F1091">
        <v>1293.19</v>
      </c>
      <c r="G1091">
        <v>1519.61</v>
      </c>
      <c r="H1091">
        <v>588.91</v>
      </c>
      <c r="I1091">
        <v>15</v>
      </c>
      <c r="J1091">
        <v>710</v>
      </c>
      <c r="K1091">
        <v>26603</v>
      </c>
      <c r="L1091" t="s">
        <v>18</v>
      </c>
      <c r="M1091">
        <v>91146</v>
      </c>
      <c r="N1091">
        <v>444.2</v>
      </c>
    </row>
    <row r="1092" spans="1:14" hidden="1" x14ac:dyDescent="0.2">
      <c r="A1092">
        <v>6502</v>
      </c>
      <c r="B1092" t="s">
        <v>41</v>
      </c>
      <c r="C1092">
        <v>2007</v>
      </c>
      <c r="D1092">
        <v>12</v>
      </c>
      <c r="E1092">
        <v>395</v>
      </c>
      <c r="F1092">
        <v>1730.92</v>
      </c>
      <c r="G1092">
        <v>2034</v>
      </c>
      <c r="H1092">
        <v>762.94</v>
      </c>
      <c r="I1092">
        <v>15</v>
      </c>
      <c r="J1092">
        <v>710</v>
      </c>
      <c r="K1092">
        <v>26603</v>
      </c>
      <c r="L1092" t="s">
        <v>18</v>
      </c>
      <c r="M1092">
        <v>91146</v>
      </c>
      <c r="N1092">
        <v>444.2</v>
      </c>
    </row>
    <row r="1093" spans="1:14" hidden="1" x14ac:dyDescent="0.2">
      <c r="A1093">
        <v>6502</v>
      </c>
      <c r="B1093" t="s">
        <v>41</v>
      </c>
      <c r="C1093">
        <v>2007</v>
      </c>
      <c r="D1093">
        <v>12</v>
      </c>
      <c r="E1093">
        <v>486</v>
      </c>
      <c r="F1093">
        <v>2106.88</v>
      </c>
      <c r="G1093">
        <v>2475.6</v>
      </c>
      <c r="H1093">
        <v>853.12</v>
      </c>
      <c r="I1093">
        <v>15</v>
      </c>
      <c r="J1093">
        <v>710</v>
      </c>
      <c r="K1093">
        <v>26603</v>
      </c>
      <c r="L1093" t="s">
        <v>18</v>
      </c>
      <c r="M1093">
        <v>91146</v>
      </c>
      <c r="N1093">
        <v>444.2</v>
      </c>
    </row>
    <row r="1094" spans="1:14" hidden="1" x14ac:dyDescent="0.2">
      <c r="A1094">
        <v>6502</v>
      </c>
      <c r="B1094" t="s">
        <v>41</v>
      </c>
      <c r="C1094">
        <v>2007</v>
      </c>
      <c r="D1094">
        <v>12</v>
      </c>
      <c r="E1094">
        <v>368</v>
      </c>
      <c r="F1094">
        <v>1493.07</v>
      </c>
      <c r="G1094">
        <v>1754.51</v>
      </c>
      <c r="H1094">
        <v>622.35</v>
      </c>
      <c r="I1094">
        <v>15</v>
      </c>
      <c r="J1094">
        <v>710</v>
      </c>
      <c r="K1094">
        <v>26603</v>
      </c>
      <c r="L1094" t="s">
        <v>18</v>
      </c>
      <c r="M1094">
        <v>91146</v>
      </c>
      <c r="N1094">
        <v>444.2</v>
      </c>
    </row>
    <row r="1095" spans="1:14" hidden="1" x14ac:dyDescent="0.2">
      <c r="A1095">
        <v>6502</v>
      </c>
      <c r="B1095" t="s">
        <v>41</v>
      </c>
      <c r="C1095">
        <v>2007</v>
      </c>
      <c r="D1095">
        <v>12</v>
      </c>
      <c r="E1095">
        <v>357</v>
      </c>
      <c r="F1095">
        <v>1331.03</v>
      </c>
      <c r="G1095">
        <v>1564.14</v>
      </c>
      <c r="H1095">
        <v>574.61</v>
      </c>
      <c r="I1095">
        <v>15</v>
      </c>
      <c r="J1095">
        <v>710</v>
      </c>
      <c r="K1095">
        <v>26603</v>
      </c>
      <c r="L1095" t="s">
        <v>18</v>
      </c>
      <c r="M1095">
        <v>91146</v>
      </c>
      <c r="N1095">
        <v>444.2</v>
      </c>
    </row>
    <row r="1096" spans="1:14" hidden="1" x14ac:dyDescent="0.2">
      <c r="A1096">
        <v>6502</v>
      </c>
      <c r="B1096" t="s">
        <v>41</v>
      </c>
      <c r="C1096">
        <v>2007</v>
      </c>
      <c r="D1096">
        <v>9</v>
      </c>
      <c r="E1096">
        <v>646</v>
      </c>
      <c r="F1096">
        <v>2518.1999999999998</v>
      </c>
      <c r="G1096">
        <v>2959.06</v>
      </c>
      <c r="H1096">
        <v>1100.5899999999999</v>
      </c>
      <c r="I1096">
        <v>15</v>
      </c>
      <c r="J1096">
        <v>710</v>
      </c>
      <c r="K1096">
        <v>26603</v>
      </c>
      <c r="L1096" t="s">
        <v>18</v>
      </c>
      <c r="M1096">
        <v>91146</v>
      </c>
      <c r="N1096">
        <v>444.2</v>
      </c>
    </row>
    <row r="1097" spans="1:14" hidden="1" x14ac:dyDescent="0.2">
      <c r="A1097">
        <v>6502</v>
      </c>
      <c r="B1097" t="s">
        <v>41</v>
      </c>
      <c r="C1097">
        <v>2007</v>
      </c>
      <c r="D1097">
        <v>12</v>
      </c>
      <c r="E1097">
        <v>395</v>
      </c>
      <c r="F1097">
        <v>1530.42</v>
      </c>
      <c r="G1097">
        <v>1798.34</v>
      </c>
      <c r="H1097">
        <v>614.19000000000005</v>
      </c>
      <c r="I1097">
        <v>15</v>
      </c>
      <c r="J1097">
        <v>710</v>
      </c>
      <c r="K1097">
        <v>26603</v>
      </c>
      <c r="L1097" t="s">
        <v>18</v>
      </c>
      <c r="M1097">
        <v>91146</v>
      </c>
      <c r="N1097">
        <v>444.2</v>
      </c>
    </row>
    <row r="1098" spans="1:14" hidden="1" x14ac:dyDescent="0.2">
      <c r="A1098">
        <v>6502</v>
      </c>
      <c r="B1098" t="s">
        <v>41</v>
      </c>
      <c r="C1098">
        <v>2007</v>
      </c>
      <c r="D1098">
        <v>1</v>
      </c>
      <c r="E1098">
        <v>194</v>
      </c>
      <c r="F1098">
        <v>739.9</v>
      </c>
      <c r="G1098">
        <v>869.47</v>
      </c>
      <c r="H1098">
        <v>417.26</v>
      </c>
      <c r="I1098">
        <v>15</v>
      </c>
      <c r="J1098">
        <v>710</v>
      </c>
      <c r="K1098">
        <v>26603</v>
      </c>
      <c r="L1098" t="s">
        <v>18</v>
      </c>
      <c r="M1098">
        <v>91146</v>
      </c>
      <c r="N1098">
        <v>444.2</v>
      </c>
    </row>
    <row r="1099" spans="1:14" hidden="1" x14ac:dyDescent="0.2">
      <c r="A1099">
        <v>6502</v>
      </c>
      <c r="B1099" t="s">
        <v>41</v>
      </c>
      <c r="C1099">
        <v>2007</v>
      </c>
      <c r="D1099">
        <v>2</v>
      </c>
      <c r="E1099">
        <v>208</v>
      </c>
      <c r="F1099">
        <v>878.9</v>
      </c>
      <c r="G1099">
        <v>1032.79</v>
      </c>
      <c r="H1099">
        <v>414.54</v>
      </c>
      <c r="I1099">
        <v>15</v>
      </c>
      <c r="J1099">
        <v>710</v>
      </c>
      <c r="K1099">
        <v>26603</v>
      </c>
      <c r="L1099" t="s">
        <v>18</v>
      </c>
      <c r="M1099">
        <v>91146</v>
      </c>
      <c r="N1099">
        <v>444.2</v>
      </c>
    </row>
    <row r="1100" spans="1:14" hidden="1" x14ac:dyDescent="0.2">
      <c r="A1100">
        <v>6502</v>
      </c>
      <c r="B1100" t="s">
        <v>41</v>
      </c>
      <c r="C1100">
        <v>2007</v>
      </c>
      <c r="D1100">
        <v>3</v>
      </c>
      <c r="E1100">
        <v>198</v>
      </c>
      <c r="F1100">
        <v>781.34</v>
      </c>
      <c r="G1100">
        <v>918.06</v>
      </c>
      <c r="H1100">
        <v>352.42</v>
      </c>
      <c r="I1100">
        <v>15</v>
      </c>
      <c r="J1100">
        <v>710</v>
      </c>
      <c r="K1100">
        <v>26603</v>
      </c>
      <c r="L1100" t="s">
        <v>18</v>
      </c>
      <c r="M1100">
        <v>91146</v>
      </c>
      <c r="N1100">
        <v>444.2</v>
      </c>
    </row>
    <row r="1101" spans="1:14" hidden="1" x14ac:dyDescent="0.2">
      <c r="A1101">
        <v>6507</v>
      </c>
      <c r="B1101" t="s">
        <v>41</v>
      </c>
      <c r="C1101">
        <v>2007</v>
      </c>
      <c r="D1101">
        <v>1</v>
      </c>
      <c r="E1101">
        <v>234</v>
      </c>
      <c r="F1101">
        <v>990</v>
      </c>
      <c r="G1101">
        <v>1163.23</v>
      </c>
      <c r="H1101">
        <v>302.02999999999997</v>
      </c>
      <c r="I1101">
        <v>12</v>
      </c>
      <c r="J1101">
        <v>730</v>
      </c>
      <c r="K1101">
        <v>28737</v>
      </c>
      <c r="L1101" t="s">
        <v>18</v>
      </c>
      <c r="M1101">
        <v>153393</v>
      </c>
      <c r="N1101">
        <v>415.2</v>
      </c>
    </row>
    <row r="1102" spans="1:14" hidden="1" x14ac:dyDescent="0.2">
      <c r="A1102">
        <v>6507</v>
      </c>
      <c r="B1102" t="s">
        <v>41</v>
      </c>
      <c r="C1102">
        <v>2007</v>
      </c>
      <c r="D1102">
        <v>2</v>
      </c>
      <c r="E1102">
        <v>238</v>
      </c>
      <c r="F1102">
        <v>1049.3499999999999</v>
      </c>
      <c r="G1102">
        <v>1233.07</v>
      </c>
      <c r="H1102">
        <v>520.6</v>
      </c>
      <c r="I1102">
        <v>12</v>
      </c>
      <c r="J1102">
        <v>730</v>
      </c>
      <c r="K1102">
        <v>28737</v>
      </c>
      <c r="L1102" t="s">
        <v>18</v>
      </c>
      <c r="M1102">
        <v>153393</v>
      </c>
      <c r="N1102">
        <v>415.2</v>
      </c>
    </row>
    <row r="1103" spans="1:14" hidden="1" x14ac:dyDescent="0.2">
      <c r="A1103">
        <v>6507</v>
      </c>
      <c r="B1103" t="s">
        <v>41</v>
      </c>
      <c r="C1103">
        <v>2007</v>
      </c>
      <c r="D1103">
        <v>3</v>
      </c>
      <c r="E1103">
        <v>188</v>
      </c>
      <c r="F1103">
        <v>856.73</v>
      </c>
      <c r="G1103">
        <v>1006.78</v>
      </c>
      <c r="H1103">
        <v>378.54</v>
      </c>
      <c r="I1103">
        <v>12</v>
      </c>
      <c r="J1103">
        <v>730</v>
      </c>
      <c r="K1103">
        <v>28737</v>
      </c>
      <c r="L1103" t="s">
        <v>18</v>
      </c>
      <c r="M1103">
        <v>153393</v>
      </c>
      <c r="N1103">
        <v>415.2</v>
      </c>
    </row>
    <row r="1104" spans="1:14" hidden="1" x14ac:dyDescent="0.2">
      <c r="A1104">
        <v>6507</v>
      </c>
      <c r="B1104" t="s">
        <v>41</v>
      </c>
      <c r="C1104">
        <v>2007</v>
      </c>
      <c r="D1104">
        <v>4</v>
      </c>
      <c r="E1104">
        <v>242</v>
      </c>
      <c r="F1104">
        <v>1004.68</v>
      </c>
      <c r="G1104">
        <v>1180.5</v>
      </c>
      <c r="H1104">
        <v>437.11</v>
      </c>
      <c r="I1104">
        <v>12</v>
      </c>
      <c r="J1104">
        <v>730</v>
      </c>
      <c r="K1104">
        <v>28737</v>
      </c>
      <c r="L1104" t="s">
        <v>18</v>
      </c>
      <c r="M1104">
        <v>153393</v>
      </c>
      <c r="N1104">
        <v>415.2</v>
      </c>
    </row>
    <row r="1105" spans="1:14" hidden="1" x14ac:dyDescent="0.2">
      <c r="A1105">
        <v>6507</v>
      </c>
      <c r="B1105" t="s">
        <v>41</v>
      </c>
      <c r="C1105">
        <v>2007</v>
      </c>
      <c r="D1105">
        <v>5</v>
      </c>
      <c r="E1105">
        <v>535</v>
      </c>
      <c r="F1105">
        <v>2367.2600000000002</v>
      </c>
      <c r="G1105">
        <v>2781.43</v>
      </c>
      <c r="H1105">
        <v>1068.98</v>
      </c>
      <c r="I1105">
        <v>12</v>
      </c>
      <c r="J1105">
        <v>730</v>
      </c>
      <c r="K1105">
        <v>28737</v>
      </c>
      <c r="L1105" t="s">
        <v>18</v>
      </c>
      <c r="M1105">
        <v>153393</v>
      </c>
      <c r="N1105">
        <v>415.2</v>
      </c>
    </row>
    <row r="1106" spans="1:14" hidden="1" x14ac:dyDescent="0.2">
      <c r="A1106">
        <v>6507</v>
      </c>
      <c r="B1106" t="s">
        <v>41</v>
      </c>
      <c r="C1106">
        <v>2007</v>
      </c>
      <c r="D1106">
        <v>6</v>
      </c>
      <c r="E1106">
        <v>663</v>
      </c>
      <c r="F1106">
        <v>2718.15</v>
      </c>
      <c r="G1106">
        <v>3194.01</v>
      </c>
      <c r="H1106">
        <v>1122.8800000000001</v>
      </c>
      <c r="I1106">
        <v>12</v>
      </c>
      <c r="J1106">
        <v>730</v>
      </c>
      <c r="K1106">
        <v>28737</v>
      </c>
      <c r="L1106" t="s">
        <v>18</v>
      </c>
      <c r="M1106">
        <v>153393</v>
      </c>
      <c r="N1106">
        <v>415.2</v>
      </c>
    </row>
    <row r="1107" spans="1:14" hidden="1" x14ac:dyDescent="0.2">
      <c r="A1107">
        <v>6507</v>
      </c>
      <c r="B1107" t="s">
        <v>41</v>
      </c>
      <c r="C1107">
        <v>2007</v>
      </c>
      <c r="D1107">
        <v>7</v>
      </c>
      <c r="E1107">
        <v>362</v>
      </c>
      <c r="F1107">
        <v>1551.84</v>
      </c>
      <c r="G1107">
        <v>1823.56</v>
      </c>
      <c r="H1107">
        <v>750.54</v>
      </c>
      <c r="I1107">
        <v>12</v>
      </c>
      <c r="J1107">
        <v>730</v>
      </c>
      <c r="K1107">
        <v>28737</v>
      </c>
      <c r="L1107" t="s">
        <v>18</v>
      </c>
      <c r="M1107">
        <v>153393</v>
      </c>
      <c r="N1107">
        <v>415.2</v>
      </c>
    </row>
    <row r="1108" spans="1:14" hidden="1" x14ac:dyDescent="0.2">
      <c r="A1108">
        <v>6507</v>
      </c>
      <c r="B1108" t="s">
        <v>41</v>
      </c>
      <c r="C1108">
        <v>2007</v>
      </c>
      <c r="D1108">
        <v>8</v>
      </c>
      <c r="E1108">
        <v>430</v>
      </c>
      <c r="F1108">
        <v>1842.98</v>
      </c>
      <c r="G1108">
        <v>2165.73</v>
      </c>
      <c r="H1108">
        <v>800.29</v>
      </c>
      <c r="I1108">
        <v>12</v>
      </c>
      <c r="J1108">
        <v>730</v>
      </c>
      <c r="K1108">
        <v>28737</v>
      </c>
      <c r="L1108" t="s">
        <v>18</v>
      </c>
      <c r="M1108">
        <v>153393</v>
      </c>
      <c r="N1108">
        <v>415.2</v>
      </c>
    </row>
    <row r="1109" spans="1:14" hidden="1" x14ac:dyDescent="0.2">
      <c r="A1109">
        <v>6507</v>
      </c>
      <c r="B1109" t="s">
        <v>41</v>
      </c>
      <c r="C1109">
        <v>2007</v>
      </c>
      <c r="D1109">
        <v>9</v>
      </c>
      <c r="E1109">
        <v>696</v>
      </c>
      <c r="F1109">
        <v>2778.63</v>
      </c>
      <c r="G1109">
        <v>3264.96</v>
      </c>
      <c r="H1109">
        <v>953.5</v>
      </c>
      <c r="I1109">
        <v>12</v>
      </c>
      <c r="J1109">
        <v>730</v>
      </c>
      <c r="K1109">
        <v>28737</v>
      </c>
      <c r="L1109" t="s">
        <v>18</v>
      </c>
      <c r="M1109">
        <v>153393</v>
      </c>
      <c r="N1109">
        <v>415.2</v>
      </c>
    </row>
    <row r="1110" spans="1:14" hidden="1" x14ac:dyDescent="0.2">
      <c r="A1110">
        <v>6507</v>
      </c>
      <c r="B1110" t="s">
        <v>41</v>
      </c>
      <c r="C1110">
        <v>2007</v>
      </c>
      <c r="D1110">
        <v>11</v>
      </c>
      <c r="E1110">
        <v>944</v>
      </c>
      <c r="F1110">
        <v>3796.57</v>
      </c>
      <c r="G1110">
        <v>4461.17</v>
      </c>
      <c r="H1110">
        <v>1332.54</v>
      </c>
      <c r="I1110">
        <v>12</v>
      </c>
      <c r="J1110">
        <v>730</v>
      </c>
      <c r="K1110">
        <v>28737</v>
      </c>
      <c r="L1110" t="s">
        <v>18</v>
      </c>
      <c r="M1110">
        <v>153393</v>
      </c>
      <c r="N1110">
        <v>415.2</v>
      </c>
    </row>
    <row r="1111" spans="1:14" hidden="1" x14ac:dyDescent="0.2">
      <c r="A1111">
        <v>6507</v>
      </c>
      <c r="B1111" t="s">
        <v>41</v>
      </c>
      <c r="C1111">
        <v>2007</v>
      </c>
      <c r="D1111">
        <v>12</v>
      </c>
      <c r="E1111">
        <v>475</v>
      </c>
      <c r="F1111">
        <v>1866.01</v>
      </c>
      <c r="G1111">
        <v>2192.75</v>
      </c>
      <c r="H1111">
        <v>664.75</v>
      </c>
      <c r="I1111">
        <v>12</v>
      </c>
      <c r="J1111">
        <v>730</v>
      </c>
      <c r="K1111">
        <v>28737</v>
      </c>
      <c r="L1111" t="s">
        <v>18</v>
      </c>
      <c r="M1111">
        <v>153393</v>
      </c>
      <c r="N1111">
        <v>415.2</v>
      </c>
    </row>
    <row r="1112" spans="1:14" hidden="1" x14ac:dyDescent="0.2">
      <c r="A1112">
        <v>6509</v>
      </c>
      <c r="B1112" t="s">
        <v>41</v>
      </c>
      <c r="C1112">
        <v>2007</v>
      </c>
      <c r="D1112">
        <v>1</v>
      </c>
      <c r="E1112">
        <v>160</v>
      </c>
      <c r="F1112">
        <v>741.12</v>
      </c>
      <c r="G1112">
        <v>870.85</v>
      </c>
      <c r="H1112">
        <v>253.78</v>
      </c>
      <c r="I1112">
        <v>12</v>
      </c>
      <c r="J1112">
        <v>675</v>
      </c>
      <c r="K1112">
        <v>23844</v>
      </c>
      <c r="L1112" t="s">
        <v>18</v>
      </c>
      <c r="M1112">
        <v>70095</v>
      </c>
      <c r="N1112">
        <v>378.2</v>
      </c>
    </row>
    <row r="1113" spans="1:14" hidden="1" x14ac:dyDescent="0.2">
      <c r="A1113">
        <v>6509</v>
      </c>
      <c r="B1113" t="s">
        <v>41</v>
      </c>
      <c r="C1113">
        <v>2007</v>
      </c>
      <c r="D1113">
        <v>2</v>
      </c>
      <c r="E1113">
        <v>114</v>
      </c>
      <c r="F1113">
        <v>500.69</v>
      </c>
      <c r="G1113">
        <v>588.4</v>
      </c>
      <c r="H1113">
        <v>191.23</v>
      </c>
      <c r="I1113">
        <v>12</v>
      </c>
      <c r="J1113">
        <v>675</v>
      </c>
      <c r="K1113">
        <v>23844</v>
      </c>
      <c r="L1113" t="s">
        <v>18</v>
      </c>
      <c r="M1113">
        <v>70095</v>
      </c>
      <c r="N1113">
        <v>378.2</v>
      </c>
    </row>
    <row r="1114" spans="1:14" hidden="1" x14ac:dyDescent="0.2">
      <c r="A1114">
        <v>6509</v>
      </c>
      <c r="B1114" t="s">
        <v>41</v>
      </c>
      <c r="C1114">
        <v>2007</v>
      </c>
      <c r="D1114">
        <v>3</v>
      </c>
      <c r="E1114">
        <v>118</v>
      </c>
      <c r="F1114">
        <v>538.04</v>
      </c>
      <c r="G1114">
        <v>632.29999999999995</v>
      </c>
      <c r="H1114">
        <v>250.38</v>
      </c>
      <c r="I1114">
        <v>12</v>
      </c>
      <c r="J1114">
        <v>675</v>
      </c>
      <c r="K1114">
        <v>23844</v>
      </c>
      <c r="L1114" t="s">
        <v>18</v>
      </c>
      <c r="M1114">
        <v>70095</v>
      </c>
      <c r="N1114">
        <v>378.2</v>
      </c>
    </row>
    <row r="1115" spans="1:14" hidden="1" x14ac:dyDescent="0.2">
      <c r="A1115">
        <v>6509</v>
      </c>
      <c r="B1115" t="s">
        <v>41</v>
      </c>
      <c r="C1115">
        <v>2007</v>
      </c>
      <c r="D1115">
        <v>4</v>
      </c>
      <c r="E1115">
        <v>129</v>
      </c>
      <c r="F1115">
        <v>642.41</v>
      </c>
      <c r="G1115">
        <v>754.99</v>
      </c>
      <c r="H1115">
        <v>261.95999999999998</v>
      </c>
      <c r="I1115">
        <v>12</v>
      </c>
      <c r="J1115">
        <v>675</v>
      </c>
      <c r="K1115">
        <v>23844</v>
      </c>
      <c r="L1115" t="s">
        <v>18</v>
      </c>
      <c r="M1115">
        <v>70095</v>
      </c>
      <c r="N1115">
        <v>378.2</v>
      </c>
    </row>
    <row r="1116" spans="1:14" hidden="1" x14ac:dyDescent="0.2">
      <c r="A1116">
        <v>6509</v>
      </c>
      <c r="B1116" t="s">
        <v>41</v>
      </c>
      <c r="C1116">
        <v>2007</v>
      </c>
      <c r="D1116">
        <v>5</v>
      </c>
      <c r="E1116">
        <v>248</v>
      </c>
      <c r="F1116">
        <v>1213.2</v>
      </c>
      <c r="G1116">
        <v>1425.65</v>
      </c>
      <c r="H1116">
        <v>519.41999999999996</v>
      </c>
      <c r="I1116">
        <v>12</v>
      </c>
      <c r="J1116">
        <v>675</v>
      </c>
      <c r="K1116">
        <v>23844</v>
      </c>
      <c r="L1116" t="s">
        <v>18</v>
      </c>
      <c r="M1116">
        <v>70095</v>
      </c>
      <c r="N1116">
        <v>378.2</v>
      </c>
    </row>
    <row r="1117" spans="1:14" hidden="1" x14ac:dyDescent="0.2">
      <c r="A1117">
        <v>6509</v>
      </c>
      <c r="B1117" t="s">
        <v>41</v>
      </c>
      <c r="C1117">
        <v>2007</v>
      </c>
      <c r="D1117">
        <v>6</v>
      </c>
      <c r="E1117">
        <v>277</v>
      </c>
      <c r="F1117">
        <v>1319.32</v>
      </c>
      <c r="G1117">
        <v>1550.4</v>
      </c>
      <c r="H1117">
        <v>461.62</v>
      </c>
      <c r="I1117">
        <v>12</v>
      </c>
      <c r="J1117">
        <v>675</v>
      </c>
      <c r="K1117">
        <v>23844</v>
      </c>
      <c r="L1117" t="s">
        <v>18</v>
      </c>
      <c r="M1117">
        <v>70095</v>
      </c>
      <c r="N1117">
        <v>378.2</v>
      </c>
    </row>
    <row r="1118" spans="1:14" hidden="1" x14ac:dyDescent="0.2">
      <c r="A1118">
        <v>6509</v>
      </c>
      <c r="B1118" t="s">
        <v>41</v>
      </c>
      <c r="C1118">
        <v>2007</v>
      </c>
      <c r="D1118">
        <v>7</v>
      </c>
      <c r="E1118">
        <v>235</v>
      </c>
      <c r="F1118">
        <v>1045.6600000000001</v>
      </c>
      <c r="G1118">
        <v>1228.76</v>
      </c>
      <c r="H1118">
        <v>459.41</v>
      </c>
      <c r="I1118">
        <v>12</v>
      </c>
      <c r="J1118">
        <v>675</v>
      </c>
      <c r="K1118">
        <v>23844</v>
      </c>
      <c r="L1118" t="s">
        <v>18</v>
      </c>
      <c r="M1118">
        <v>70095</v>
      </c>
      <c r="N1118">
        <v>378.2</v>
      </c>
    </row>
    <row r="1119" spans="1:14" hidden="1" x14ac:dyDescent="0.2">
      <c r="A1119">
        <v>6509</v>
      </c>
      <c r="B1119" t="s">
        <v>41</v>
      </c>
      <c r="C1119">
        <v>2007</v>
      </c>
      <c r="D1119">
        <v>8</v>
      </c>
      <c r="E1119">
        <v>310</v>
      </c>
      <c r="F1119">
        <v>1328.15</v>
      </c>
      <c r="G1119">
        <v>1560.79</v>
      </c>
      <c r="H1119">
        <v>543.17999999999995</v>
      </c>
      <c r="I1119">
        <v>12</v>
      </c>
      <c r="J1119">
        <v>675</v>
      </c>
      <c r="K1119">
        <v>23844</v>
      </c>
      <c r="L1119" t="s">
        <v>18</v>
      </c>
      <c r="M1119">
        <v>70095</v>
      </c>
      <c r="N1119">
        <v>378.2</v>
      </c>
    </row>
    <row r="1120" spans="1:14" hidden="1" x14ac:dyDescent="0.2">
      <c r="A1120">
        <v>6509</v>
      </c>
      <c r="B1120" t="s">
        <v>41</v>
      </c>
      <c r="C1120">
        <v>2007</v>
      </c>
      <c r="D1120">
        <v>9</v>
      </c>
      <c r="E1120">
        <v>316</v>
      </c>
      <c r="F1120">
        <v>1444.03</v>
      </c>
      <c r="G1120">
        <v>1696.92</v>
      </c>
      <c r="H1120">
        <v>460.99</v>
      </c>
      <c r="I1120">
        <v>12</v>
      </c>
      <c r="J1120">
        <v>675</v>
      </c>
      <c r="K1120">
        <v>23844</v>
      </c>
      <c r="L1120" t="s">
        <v>18</v>
      </c>
      <c r="M1120">
        <v>70095</v>
      </c>
      <c r="N1120">
        <v>378.2</v>
      </c>
    </row>
    <row r="1121" spans="1:14" hidden="1" x14ac:dyDescent="0.2">
      <c r="A1121">
        <v>6509</v>
      </c>
      <c r="B1121" t="s">
        <v>41</v>
      </c>
      <c r="C1121">
        <v>2007</v>
      </c>
      <c r="D1121">
        <v>11</v>
      </c>
      <c r="E1121">
        <v>733</v>
      </c>
      <c r="F1121">
        <v>3120.96</v>
      </c>
      <c r="G1121">
        <v>3667.45</v>
      </c>
      <c r="H1121">
        <v>920.56</v>
      </c>
      <c r="I1121">
        <v>12</v>
      </c>
      <c r="J1121">
        <v>675</v>
      </c>
      <c r="K1121">
        <v>23844</v>
      </c>
      <c r="L1121" t="s">
        <v>18</v>
      </c>
      <c r="M1121">
        <v>70095</v>
      </c>
      <c r="N1121">
        <v>378.2</v>
      </c>
    </row>
    <row r="1122" spans="1:14" hidden="1" x14ac:dyDescent="0.2">
      <c r="A1122">
        <v>6509</v>
      </c>
      <c r="B1122" t="s">
        <v>41</v>
      </c>
      <c r="C1122">
        <v>2007</v>
      </c>
      <c r="D1122">
        <v>12</v>
      </c>
      <c r="E1122">
        <v>369</v>
      </c>
      <c r="F1122">
        <v>1555.58</v>
      </c>
      <c r="G1122">
        <v>1827.93</v>
      </c>
      <c r="H1122">
        <v>548.95000000000005</v>
      </c>
      <c r="I1122">
        <v>12</v>
      </c>
      <c r="J1122">
        <v>675</v>
      </c>
      <c r="K1122">
        <v>23844</v>
      </c>
      <c r="L1122" t="s">
        <v>18</v>
      </c>
      <c r="M1122">
        <v>70095</v>
      </c>
      <c r="N1122">
        <v>378.2</v>
      </c>
    </row>
    <row r="1123" spans="1:14" hidden="1" x14ac:dyDescent="0.2">
      <c r="A1123">
        <v>6533</v>
      </c>
      <c r="B1123" t="s">
        <v>41</v>
      </c>
      <c r="C1123">
        <v>2007</v>
      </c>
      <c r="D1123">
        <v>1</v>
      </c>
      <c r="E1123">
        <v>248</v>
      </c>
      <c r="F1123">
        <v>945.37</v>
      </c>
      <c r="G1123">
        <v>1110.92</v>
      </c>
      <c r="H1123">
        <v>424.12</v>
      </c>
      <c r="I1123">
        <v>15</v>
      </c>
      <c r="J1123">
        <v>740</v>
      </c>
      <c r="K1123">
        <v>23880</v>
      </c>
      <c r="L1123" t="s">
        <v>18</v>
      </c>
      <c r="M1123">
        <v>153529</v>
      </c>
      <c r="N1123">
        <v>459</v>
      </c>
    </row>
    <row r="1124" spans="1:14" hidden="1" x14ac:dyDescent="0.2">
      <c r="A1124">
        <v>6533</v>
      </c>
      <c r="B1124" t="s">
        <v>41</v>
      </c>
      <c r="C1124">
        <v>2007</v>
      </c>
      <c r="D1124">
        <v>2</v>
      </c>
      <c r="E1124">
        <v>202</v>
      </c>
      <c r="F1124">
        <v>870</v>
      </c>
      <c r="G1124">
        <v>1022.36</v>
      </c>
      <c r="H1124">
        <v>501.35</v>
      </c>
      <c r="I1124">
        <v>15</v>
      </c>
      <c r="J1124">
        <v>740</v>
      </c>
      <c r="K1124">
        <v>23880</v>
      </c>
      <c r="L1124" t="s">
        <v>18</v>
      </c>
      <c r="M1124">
        <v>153529</v>
      </c>
      <c r="N1124">
        <v>459</v>
      </c>
    </row>
    <row r="1125" spans="1:14" hidden="1" x14ac:dyDescent="0.2">
      <c r="A1125">
        <v>6533</v>
      </c>
      <c r="B1125" t="s">
        <v>41</v>
      </c>
      <c r="C1125">
        <v>2007</v>
      </c>
      <c r="D1125">
        <v>3</v>
      </c>
      <c r="E1125">
        <v>180</v>
      </c>
      <c r="F1125">
        <v>839.88</v>
      </c>
      <c r="G1125">
        <v>986.8</v>
      </c>
      <c r="H1125">
        <v>475.9</v>
      </c>
      <c r="I1125">
        <v>15</v>
      </c>
      <c r="J1125">
        <v>740</v>
      </c>
      <c r="K1125">
        <v>23880</v>
      </c>
      <c r="L1125" t="s">
        <v>18</v>
      </c>
      <c r="M1125">
        <v>153529</v>
      </c>
      <c r="N1125">
        <v>459</v>
      </c>
    </row>
    <row r="1126" spans="1:14" hidden="1" x14ac:dyDescent="0.2">
      <c r="A1126">
        <v>6533</v>
      </c>
      <c r="B1126" t="s">
        <v>41</v>
      </c>
      <c r="C1126">
        <v>2007</v>
      </c>
      <c r="D1126">
        <v>4</v>
      </c>
      <c r="E1126">
        <v>279</v>
      </c>
      <c r="F1126">
        <v>1188.3599999999999</v>
      </c>
      <c r="G1126">
        <v>1396.43</v>
      </c>
      <c r="H1126">
        <v>620.32000000000005</v>
      </c>
      <c r="I1126">
        <v>15</v>
      </c>
      <c r="J1126">
        <v>740</v>
      </c>
      <c r="K1126">
        <v>23880</v>
      </c>
      <c r="L1126" t="s">
        <v>18</v>
      </c>
      <c r="M1126">
        <v>153529</v>
      </c>
      <c r="N1126">
        <v>459</v>
      </c>
    </row>
    <row r="1127" spans="1:14" hidden="1" x14ac:dyDescent="0.2">
      <c r="A1127">
        <v>6533</v>
      </c>
      <c r="B1127" t="s">
        <v>41</v>
      </c>
      <c r="C1127">
        <v>2007</v>
      </c>
      <c r="D1127">
        <v>5</v>
      </c>
      <c r="E1127">
        <v>415</v>
      </c>
      <c r="F1127">
        <v>1793.88</v>
      </c>
      <c r="G1127">
        <v>2108.04</v>
      </c>
      <c r="H1127">
        <v>858.02</v>
      </c>
      <c r="I1127">
        <v>15</v>
      </c>
      <c r="J1127">
        <v>740</v>
      </c>
      <c r="K1127">
        <v>23880</v>
      </c>
      <c r="L1127" t="s">
        <v>18</v>
      </c>
      <c r="M1127">
        <v>153529</v>
      </c>
      <c r="N1127">
        <v>459</v>
      </c>
    </row>
    <row r="1128" spans="1:14" hidden="1" x14ac:dyDescent="0.2">
      <c r="A1128">
        <v>6533</v>
      </c>
      <c r="B1128" t="s">
        <v>41</v>
      </c>
      <c r="C1128">
        <v>2007</v>
      </c>
      <c r="D1128">
        <v>6</v>
      </c>
      <c r="E1128">
        <v>513</v>
      </c>
      <c r="F1128">
        <v>2059.6</v>
      </c>
      <c r="G1128">
        <v>2420.09</v>
      </c>
      <c r="H1128">
        <v>1064.73</v>
      </c>
      <c r="I1128">
        <v>15</v>
      </c>
      <c r="J1128">
        <v>740</v>
      </c>
      <c r="K1128">
        <v>23880</v>
      </c>
      <c r="L1128" t="s">
        <v>18</v>
      </c>
      <c r="M1128">
        <v>153529</v>
      </c>
      <c r="N1128">
        <v>459</v>
      </c>
    </row>
    <row r="1129" spans="1:14" hidden="1" x14ac:dyDescent="0.2">
      <c r="A1129">
        <v>6533</v>
      </c>
      <c r="B1129" t="s">
        <v>41</v>
      </c>
      <c r="C1129">
        <v>2007</v>
      </c>
      <c r="D1129">
        <v>7</v>
      </c>
      <c r="E1129">
        <v>405</v>
      </c>
      <c r="F1129">
        <v>1709.08</v>
      </c>
      <c r="G1129">
        <v>2008.13</v>
      </c>
      <c r="H1129">
        <v>949.49</v>
      </c>
      <c r="I1129">
        <v>15</v>
      </c>
      <c r="J1129">
        <v>740</v>
      </c>
      <c r="K1129">
        <v>23880</v>
      </c>
      <c r="L1129" t="s">
        <v>18</v>
      </c>
      <c r="M1129">
        <v>153529</v>
      </c>
      <c r="N1129">
        <v>459</v>
      </c>
    </row>
    <row r="1130" spans="1:14" hidden="1" x14ac:dyDescent="0.2">
      <c r="A1130">
        <v>6533</v>
      </c>
      <c r="B1130" t="s">
        <v>41</v>
      </c>
      <c r="C1130">
        <v>2007</v>
      </c>
      <c r="D1130">
        <v>8</v>
      </c>
      <c r="E1130">
        <v>431</v>
      </c>
      <c r="F1130">
        <v>1781.15</v>
      </c>
      <c r="G1130">
        <v>2092.98</v>
      </c>
      <c r="H1130">
        <v>899.22</v>
      </c>
      <c r="I1130">
        <v>15</v>
      </c>
      <c r="J1130">
        <v>740</v>
      </c>
      <c r="K1130">
        <v>23880</v>
      </c>
      <c r="L1130" t="s">
        <v>18</v>
      </c>
      <c r="M1130">
        <v>153529</v>
      </c>
      <c r="N1130">
        <v>459</v>
      </c>
    </row>
    <row r="1131" spans="1:14" hidden="1" x14ac:dyDescent="0.2">
      <c r="A1131">
        <v>6533</v>
      </c>
      <c r="B1131" t="s">
        <v>41</v>
      </c>
      <c r="C1131">
        <v>2007</v>
      </c>
      <c r="D1131">
        <v>9</v>
      </c>
      <c r="E1131">
        <v>509</v>
      </c>
      <c r="F1131">
        <v>1844.52</v>
      </c>
      <c r="G1131">
        <v>2167.3200000000002</v>
      </c>
      <c r="H1131">
        <v>803.46</v>
      </c>
      <c r="I1131">
        <v>15</v>
      </c>
      <c r="J1131">
        <v>740</v>
      </c>
      <c r="K1131">
        <v>23880</v>
      </c>
      <c r="L1131" t="s">
        <v>18</v>
      </c>
      <c r="M1131">
        <v>153529</v>
      </c>
      <c r="N1131">
        <v>459</v>
      </c>
    </row>
    <row r="1132" spans="1:14" hidden="1" x14ac:dyDescent="0.2">
      <c r="A1132">
        <v>6533</v>
      </c>
      <c r="B1132" t="s">
        <v>41</v>
      </c>
      <c r="C1132">
        <v>2007</v>
      </c>
      <c r="D1132">
        <v>11</v>
      </c>
      <c r="E1132">
        <v>698</v>
      </c>
      <c r="F1132">
        <v>2607.46</v>
      </c>
      <c r="G1132">
        <v>3063.98</v>
      </c>
      <c r="H1132">
        <v>1209.29</v>
      </c>
      <c r="I1132">
        <v>15</v>
      </c>
      <c r="J1132">
        <v>740</v>
      </c>
      <c r="K1132">
        <v>23880</v>
      </c>
      <c r="L1132" t="s">
        <v>18</v>
      </c>
      <c r="M1132">
        <v>153529</v>
      </c>
      <c r="N1132">
        <v>459</v>
      </c>
    </row>
    <row r="1133" spans="1:14" hidden="1" x14ac:dyDescent="0.2">
      <c r="A1133">
        <v>6533</v>
      </c>
      <c r="B1133" t="s">
        <v>41</v>
      </c>
      <c r="C1133">
        <v>2007</v>
      </c>
      <c r="D1133">
        <v>12</v>
      </c>
      <c r="E1133">
        <v>384</v>
      </c>
      <c r="F1133">
        <v>1384.86</v>
      </c>
      <c r="G1133">
        <v>1627.3</v>
      </c>
      <c r="H1133">
        <v>596.75</v>
      </c>
      <c r="I1133">
        <v>15</v>
      </c>
      <c r="J1133">
        <v>740</v>
      </c>
      <c r="K1133">
        <v>23880</v>
      </c>
      <c r="L1133" t="s">
        <v>18</v>
      </c>
      <c r="M1133">
        <v>153529</v>
      </c>
      <c r="N1133">
        <v>459</v>
      </c>
    </row>
    <row r="1134" spans="1:14" hidden="1" x14ac:dyDescent="0.2">
      <c r="A1134">
        <v>6538</v>
      </c>
      <c r="B1134" t="s">
        <v>41</v>
      </c>
      <c r="C1134">
        <v>2007</v>
      </c>
      <c r="D1134">
        <v>1</v>
      </c>
      <c r="E1134">
        <v>167</v>
      </c>
      <c r="F1134">
        <v>754.93</v>
      </c>
      <c r="G1134">
        <v>887.19</v>
      </c>
      <c r="H1134">
        <v>302.60000000000002</v>
      </c>
      <c r="I1134">
        <v>16</v>
      </c>
      <c r="J1134">
        <v>1633</v>
      </c>
      <c r="K1134">
        <v>26448</v>
      </c>
      <c r="L1134" t="s">
        <v>18</v>
      </c>
      <c r="M1134">
        <v>153932</v>
      </c>
      <c r="N1134">
        <v>856.2</v>
      </c>
    </row>
    <row r="1135" spans="1:14" hidden="1" x14ac:dyDescent="0.2">
      <c r="A1135">
        <v>6538</v>
      </c>
      <c r="B1135" t="s">
        <v>41</v>
      </c>
      <c r="C1135">
        <v>2007</v>
      </c>
      <c r="D1135">
        <v>2</v>
      </c>
      <c r="E1135">
        <v>119</v>
      </c>
      <c r="F1135">
        <v>573.97</v>
      </c>
      <c r="G1135">
        <v>674.51</v>
      </c>
      <c r="H1135">
        <v>270.43</v>
      </c>
      <c r="I1135">
        <v>16</v>
      </c>
      <c r="J1135">
        <v>1633</v>
      </c>
      <c r="K1135">
        <v>26448</v>
      </c>
      <c r="L1135" t="s">
        <v>18</v>
      </c>
      <c r="M1135">
        <v>153932</v>
      </c>
      <c r="N1135">
        <v>856.2</v>
      </c>
    </row>
    <row r="1136" spans="1:14" hidden="1" x14ac:dyDescent="0.2">
      <c r="A1136">
        <v>6538</v>
      </c>
      <c r="B1136" t="s">
        <v>41</v>
      </c>
      <c r="C1136">
        <v>2007</v>
      </c>
      <c r="D1136">
        <v>3</v>
      </c>
      <c r="E1136">
        <v>165</v>
      </c>
      <c r="F1136">
        <v>761.84</v>
      </c>
      <c r="G1136">
        <v>895.21</v>
      </c>
      <c r="H1136">
        <v>310.87</v>
      </c>
      <c r="I1136">
        <v>16</v>
      </c>
      <c r="J1136">
        <v>1633</v>
      </c>
      <c r="K1136">
        <v>26448</v>
      </c>
      <c r="L1136" t="s">
        <v>18</v>
      </c>
      <c r="M1136">
        <v>153932</v>
      </c>
      <c r="N1136">
        <v>856.2</v>
      </c>
    </row>
    <row r="1137" spans="1:14" hidden="1" x14ac:dyDescent="0.2">
      <c r="A1137">
        <v>6538</v>
      </c>
      <c r="B1137" t="s">
        <v>41</v>
      </c>
      <c r="C1137">
        <v>2007</v>
      </c>
      <c r="D1137">
        <v>4</v>
      </c>
      <c r="E1137">
        <v>138</v>
      </c>
      <c r="F1137">
        <v>599.64</v>
      </c>
      <c r="G1137">
        <v>704.6</v>
      </c>
      <c r="H1137">
        <v>276.27</v>
      </c>
      <c r="I1137">
        <v>16</v>
      </c>
      <c r="J1137">
        <v>1633</v>
      </c>
      <c r="K1137">
        <v>26448</v>
      </c>
      <c r="L1137" t="s">
        <v>18</v>
      </c>
      <c r="M1137">
        <v>153932</v>
      </c>
      <c r="N1137">
        <v>856.2</v>
      </c>
    </row>
    <row r="1138" spans="1:14" hidden="1" x14ac:dyDescent="0.2">
      <c r="A1138">
        <v>6538</v>
      </c>
      <c r="B1138" t="s">
        <v>41</v>
      </c>
      <c r="C1138">
        <v>2007</v>
      </c>
      <c r="D1138">
        <v>5</v>
      </c>
      <c r="E1138">
        <v>309</v>
      </c>
      <c r="F1138">
        <v>1443.95</v>
      </c>
      <c r="G1138">
        <v>1696.75</v>
      </c>
      <c r="H1138">
        <v>648.35</v>
      </c>
      <c r="I1138">
        <v>16</v>
      </c>
      <c r="J1138">
        <v>1633</v>
      </c>
      <c r="K1138">
        <v>26448</v>
      </c>
      <c r="L1138" t="s">
        <v>18</v>
      </c>
      <c r="M1138">
        <v>153932</v>
      </c>
      <c r="N1138">
        <v>856.2</v>
      </c>
    </row>
    <row r="1139" spans="1:14" hidden="1" x14ac:dyDescent="0.2">
      <c r="A1139">
        <v>6538</v>
      </c>
      <c r="B1139" t="s">
        <v>41</v>
      </c>
      <c r="C1139">
        <v>2007</v>
      </c>
      <c r="D1139">
        <v>6</v>
      </c>
      <c r="E1139">
        <v>289</v>
      </c>
      <c r="F1139">
        <v>1266.5</v>
      </c>
      <c r="G1139">
        <v>1488.27</v>
      </c>
      <c r="H1139">
        <v>549.47</v>
      </c>
      <c r="I1139">
        <v>16</v>
      </c>
      <c r="J1139">
        <v>1633</v>
      </c>
      <c r="K1139">
        <v>26448</v>
      </c>
      <c r="L1139" t="s">
        <v>18</v>
      </c>
      <c r="M1139">
        <v>153932</v>
      </c>
      <c r="N1139">
        <v>856.2</v>
      </c>
    </row>
    <row r="1140" spans="1:14" hidden="1" x14ac:dyDescent="0.2">
      <c r="A1140">
        <v>6538</v>
      </c>
      <c r="B1140" t="s">
        <v>41</v>
      </c>
      <c r="C1140">
        <v>2007</v>
      </c>
      <c r="D1140">
        <v>7</v>
      </c>
      <c r="E1140">
        <v>270</v>
      </c>
      <c r="F1140">
        <v>1186.3699999999999</v>
      </c>
      <c r="G1140">
        <v>1394.15</v>
      </c>
      <c r="H1140">
        <v>579.37</v>
      </c>
      <c r="I1140">
        <v>16</v>
      </c>
      <c r="J1140">
        <v>1633</v>
      </c>
      <c r="K1140">
        <v>26448</v>
      </c>
      <c r="L1140" t="s">
        <v>18</v>
      </c>
      <c r="M1140">
        <v>153932</v>
      </c>
      <c r="N1140">
        <v>856.2</v>
      </c>
    </row>
    <row r="1141" spans="1:14" hidden="1" x14ac:dyDescent="0.2">
      <c r="A1141">
        <v>6538</v>
      </c>
      <c r="B1141" t="s">
        <v>41</v>
      </c>
      <c r="C1141">
        <v>2007</v>
      </c>
      <c r="D1141">
        <v>8</v>
      </c>
      <c r="E1141">
        <v>357</v>
      </c>
      <c r="F1141">
        <v>1345.78</v>
      </c>
      <c r="G1141">
        <v>1581.35</v>
      </c>
      <c r="H1141">
        <v>574.39</v>
      </c>
      <c r="I1141">
        <v>16</v>
      </c>
      <c r="J1141">
        <v>1633</v>
      </c>
      <c r="K1141">
        <v>26448</v>
      </c>
      <c r="L1141" t="s">
        <v>18</v>
      </c>
      <c r="M1141">
        <v>153932</v>
      </c>
      <c r="N1141">
        <v>856.2</v>
      </c>
    </row>
    <row r="1142" spans="1:14" hidden="1" x14ac:dyDescent="0.2">
      <c r="A1142">
        <v>6538</v>
      </c>
      <c r="B1142" t="s">
        <v>41</v>
      </c>
      <c r="C1142">
        <v>2007</v>
      </c>
      <c r="D1142">
        <v>9</v>
      </c>
      <c r="E1142">
        <v>418</v>
      </c>
      <c r="F1142">
        <v>1692.13</v>
      </c>
      <c r="G1142">
        <v>1988.32</v>
      </c>
      <c r="H1142">
        <v>654.54999999999995</v>
      </c>
      <c r="I1142">
        <v>16</v>
      </c>
      <c r="J1142">
        <v>1633</v>
      </c>
      <c r="K1142">
        <v>26448</v>
      </c>
      <c r="L1142" t="s">
        <v>18</v>
      </c>
      <c r="M1142">
        <v>153932</v>
      </c>
      <c r="N1142">
        <v>856.2</v>
      </c>
    </row>
    <row r="1143" spans="1:14" hidden="1" x14ac:dyDescent="0.2">
      <c r="A1143">
        <v>6538</v>
      </c>
      <c r="B1143" t="s">
        <v>41</v>
      </c>
      <c r="C1143">
        <v>2007</v>
      </c>
      <c r="D1143">
        <v>11</v>
      </c>
      <c r="E1143">
        <v>870</v>
      </c>
      <c r="F1143">
        <v>3305.87</v>
      </c>
      <c r="G1143">
        <v>3884.59</v>
      </c>
      <c r="H1143">
        <v>1173.07</v>
      </c>
      <c r="I1143">
        <v>16</v>
      </c>
      <c r="J1143">
        <v>1633</v>
      </c>
      <c r="K1143">
        <v>26448</v>
      </c>
      <c r="L1143" t="s">
        <v>18</v>
      </c>
      <c r="M1143">
        <v>153932</v>
      </c>
      <c r="N1143">
        <v>856.2</v>
      </c>
    </row>
    <row r="1144" spans="1:14" hidden="1" x14ac:dyDescent="0.2">
      <c r="A1144">
        <v>6538</v>
      </c>
      <c r="B1144" t="s">
        <v>41</v>
      </c>
      <c r="C1144">
        <v>2007</v>
      </c>
      <c r="D1144">
        <v>12</v>
      </c>
      <c r="E1144">
        <v>464</v>
      </c>
      <c r="F1144">
        <v>1803.94</v>
      </c>
      <c r="G1144">
        <v>2119.84</v>
      </c>
      <c r="H1144">
        <v>710.96</v>
      </c>
      <c r="I1144">
        <v>16</v>
      </c>
      <c r="J1144">
        <v>1633</v>
      </c>
      <c r="K1144">
        <v>26448</v>
      </c>
      <c r="L1144" t="s">
        <v>18</v>
      </c>
      <c r="M1144">
        <v>153932</v>
      </c>
      <c r="N1144">
        <v>856.2</v>
      </c>
    </row>
    <row r="1145" spans="1:14" hidden="1" x14ac:dyDescent="0.2">
      <c r="A1145">
        <v>6551</v>
      </c>
      <c r="B1145" t="s">
        <v>41</v>
      </c>
      <c r="C1145">
        <v>2007</v>
      </c>
      <c r="D1145">
        <v>1</v>
      </c>
      <c r="E1145">
        <v>196</v>
      </c>
      <c r="F1145">
        <v>730.99</v>
      </c>
      <c r="G1145">
        <v>858.97</v>
      </c>
      <c r="H1145">
        <v>341.9</v>
      </c>
      <c r="I1145">
        <v>18</v>
      </c>
      <c r="J1145">
        <v>775</v>
      </c>
      <c r="K1145">
        <v>22232</v>
      </c>
      <c r="L1145" t="s">
        <v>18</v>
      </c>
      <c r="M1145">
        <v>91517</v>
      </c>
      <c r="N1145">
        <v>480</v>
      </c>
    </row>
    <row r="1146" spans="1:14" hidden="1" x14ac:dyDescent="0.2">
      <c r="A1146">
        <v>6551</v>
      </c>
      <c r="B1146" t="s">
        <v>41</v>
      </c>
      <c r="C1146">
        <v>2007</v>
      </c>
      <c r="D1146">
        <v>2</v>
      </c>
      <c r="E1146">
        <v>195</v>
      </c>
      <c r="F1146">
        <v>874.14</v>
      </c>
      <c r="G1146">
        <v>1027.28</v>
      </c>
      <c r="H1146">
        <v>497.74</v>
      </c>
      <c r="I1146">
        <v>18</v>
      </c>
      <c r="J1146">
        <v>775</v>
      </c>
      <c r="K1146">
        <v>22232</v>
      </c>
      <c r="L1146" t="s">
        <v>18</v>
      </c>
      <c r="M1146">
        <v>91517</v>
      </c>
      <c r="N1146">
        <v>480</v>
      </c>
    </row>
    <row r="1147" spans="1:14" hidden="1" x14ac:dyDescent="0.2">
      <c r="A1147">
        <v>6551</v>
      </c>
      <c r="B1147" t="s">
        <v>41</v>
      </c>
      <c r="C1147">
        <v>2007</v>
      </c>
      <c r="D1147">
        <v>3</v>
      </c>
      <c r="E1147">
        <v>156</v>
      </c>
      <c r="F1147">
        <v>619.64</v>
      </c>
      <c r="G1147">
        <v>728.17</v>
      </c>
      <c r="H1147">
        <v>240.48</v>
      </c>
      <c r="I1147">
        <v>18</v>
      </c>
      <c r="J1147">
        <v>775</v>
      </c>
      <c r="K1147">
        <v>22232</v>
      </c>
      <c r="L1147" t="s">
        <v>18</v>
      </c>
      <c r="M1147">
        <v>91517</v>
      </c>
      <c r="N1147">
        <v>480</v>
      </c>
    </row>
    <row r="1148" spans="1:14" hidden="1" x14ac:dyDescent="0.2">
      <c r="A1148">
        <v>6551</v>
      </c>
      <c r="B1148" t="s">
        <v>41</v>
      </c>
      <c r="C1148">
        <v>2007</v>
      </c>
      <c r="D1148">
        <v>4</v>
      </c>
      <c r="E1148">
        <v>332</v>
      </c>
      <c r="F1148">
        <v>1331.93</v>
      </c>
      <c r="G1148">
        <v>1565.04</v>
      </c>
      <c r="H1148">
        <v>577.05999999999995</v>
      </c>
      <c r="I1148">
        <v>18</v>
      </c>
      <c r="J1148">
        <v>775</v>
      </c>
      <c r="K1148">
        <v>22232</v>
      </c>
      <c r="L1148" t="s">
        <v>18</v>
      </c>
      <c r="M1148">
        <v>91517</v>
      </c>
      <c r="N1148">
        <v>480</v>
      </c>
    </row>
    <row r="1149" spans="1:14" hidden="1" x14ac:dyDescent="0.2">
      <c r="A1149">
        <v>6551</v>
      </c>
      <c r="B1149" t="s">
        <v>41</v>
      </c>
      <c r="C1149">
        <v>2007</v>
      </c>
      <c r="D1149">
        <v>5</v>
      </c>
      <c r="E1149">
        <v>400</v>
      </c>
      <c r="F1149">
        <v>1562.89</v>
      </c>
      <c r="G1149">
        <v>1836.36</v>
      </c>
      <c r="H1149">
        <v>676.63</v>
      </c>
      <c r="I1149">
        <v>18</v>
      </c>
      <c r="J1149">
        <v>775</v>
      </c>
      <c r="K1149">
        <v>22232</v>
      </c>
      <c r="L1149" t="s">
        <v>18</v>
      </c>
      <c r="M1149">
        <v>91517</v>
      </c>
      <c r="N1149">
        <v>480</v>
      </c>
    </row>
    <row r="1150" spans="1:14" hidden="1" x14ac:dyDescent="0.2">
      <c r="A1150">
        <v>6551</v>
      </c>
      <c r="B1150" t="s">
        <v>41</v>
      </c>
      <c r="C1150">
        <v>2007</v>
      </c>
      <c r="D1150">
        <v>6</v>
      </c>
      <c r="E1150">
        <v>429</v>
      </c>
      <c r="F1150">
        <v>1746.8</v>
      </c>
      <c r="G1150">
        <v>2052.59</v>
      </c>
      <c r="H1150">
        <v>821.31</v>
      </c>
      <c r="I1150">
        <v>18</v>
      </c>
      <c r="J1150">
        <v>775</v>
      </c>
      <c r="K1150">
        <v>22232</v>
      </c>
      <c r="L1150" t="s">
        <v>18</v>
      </c>
      <c r="M1150">
        <v>91517</v>
      </c>
      <c r="N1150">
        <v>480</v>
      </c>
    </row>
    <row r="1151" spans="1:14" hidden="1" x14ac:dyDescent="0.2">
      <c r="A1151">
        <v>6551</v>
      </c>
      <c r="B1151" t="s">
        <v>41</v>
      </c>
      <c r="C1151">
        <v>2007</v>
      </c>
      <c r="D1151">
        <v>7</v>
      </c>
      <c r="E1151">
        <v>541</v>
      </c>
      <c r="F1151">
        <v>2112.86</v>
      </c>
      <c r="G1151">
        <v>2482.62</v>
      </c>
      <c r="H1151">
        <v>1074.3599999999999</v>
      </c>
      <c r="I1151">
        <v>18</v>
      </c>
      <c r="J1151">
        <v>775</v>
      </c>
      <c r="K1151">
        <v>22232</v>
      </c>
      <c r="L1151" t="s">
        <v>18</v>
      </c>
      <c r="M1151">
        <v>91517</v>
      </c>
      <c r="N1151">
        <v>480</v>
      </c>
    </row>
    <row r="1152" spans="1:14" hidden="1" x14ac:dyDescent="0.2">
      <c r="A1152">
        <v>6551</v>
      </c>
      <c r="B1152" t="s">
        <v>41</v>
      </c>
      <c r="C1152">
        <v>2007</v>
      </c>
      <c r="D1152">
        <v>8</v>
      </c>
      <c r="E1152">
        <v>317</v>
      </c>
      <c r="F1152">
        <v>1223.8599999999999</v>
      </c>
      <c r="G1152">
        <v>1438.2</v>
      </c>
      <c r="H1152">
        <v>530.95000000000005</v>
      </c>
      <c r="I1152">
        <v>18</v>
      </c>
      <c r="J1152">
        <v>775</v>
      </c>
      <c r="K1152">
        <v>22232</v>
      </c>
      <c r="L1152" t="s">
        <v>18</v>
      </c>
      <c r="M1152">
        <v>91517</v>
      </c>
      <c r="N1152">
        <v>480</v>
      </c>
    </row>
    <row r="1153" spans="1:14" hidden="1" x14ac:dyDescent="0.2">
      <c r="A1153">
        <v>6551</v>
      </c>
      <c r="B1153" t="s">
        <v>41</v>
      </c>
      <c r="C1153">
        <v>2007</v>
      </c>
      <c r="D1153">
        <v>9</v>
      </c>
      <c r="E1153">
        <v>572</v>
      </c>
      <c r="F1153">
        <v>2114.52</v>
      </c>
      <c r="G1153">
        <v>2484.5300000000002</v>
      </c>
      <c r="H1153">
        <v>804.66</v>
      </c>
      <c r="I1153">
        <v>18</v>
      </c>
      <c r="J1153">
        <v>775</v>
      </c>
      <c r="K1153">
        <v>22232</v>
      </c>
      <c r="L1153" t="s">
        <v>18</v>
      </c>
      <c r="M1153">
        <v>91517</v>
      </c>
      <c r="N1153">
        <v>480</v>
      </c>
    </row>
    <row r="1154" spans="1:14" hidden="1" x14ac:dyDescent="0.2">
      <c r="A1154">
        <v>6551</v>
      </c>
      <c r="B1154" t="s">
        <v>41</v>
      </c>
      <c r="C1154">
        <v>2007</v>
      </c>
      <c r="D1154">
        <v>11</v>
      </c>
      <c r="E1154">
        <v>808</v>
      </c>
      <c r="F1154">
        <v>2937.11</v>
      </c>
      <c r="G1154">
        <v>3451.3</v>
      </c>
      <c r="H1154">
        <v>1004.78</v>
      </c>
      <c r="I1154">
        <v>18</v>
      </c>
      <c r="J1154">
        <v>775</v>
      </c>
      <c r="K1154">
        <v>22232</v>
      </c>
      <c r="L1154" t="s">
        <v>18</v>
      </c>
      <c r="M1154">
        <v>91517</v>
      </c>
      <c r="N1154">
        <v>480</v>
      </c>
    </row>
    <row r="1155" spans="1:14" hidden="1" x14ac:dyDescent="0.2">
      <c r="A1155">
        <v>6551</v>
      </c>
      <c r="B1155" t="s">
        <v>41</v>
      </c>
      <c r="C1155">
        <v>2007</v>
      </c>
      <c r="D1155">
        <v>12</v>
      </c>
      <c r="E1155">
        <v>406</v>
      </c>
      <c r="F1155">
        <v>1519.94</v>
      </c>
      <c r="G1155">
        <v>1785.93</v>
      </c>
      <c r="H1155">
        <v>563</v>
      </c>
      <c r="I1155">
        <v>18</v>
      </c>
      <c r="J1155">
        <v>775</v>
      </c>
      <c r="K1155">
        <v>22232</v>
      </c>
      <c r="L1155" t="s">
        <v>18</v>
      </c>
      <c r="M1155">
        <v>91517</v>
      </c>
      <c r="N1155">
        <v>480</v>
      </c>
    </row>
    <row r="1156" spans="1:14" hidden="1" x14ac:dyDescent="0.2">
      <c r="A1156">
        <v>6561</v>
      </c>
      <c r="B1156" t="s">
        <v>41</v>
      </c>
      <c r="C1156">
        <v>2007</v>
      </c>
      <c r="D1156">
        <v>1</v>
      </c>
      <c r="E1156">
        <v>128</v>
      </c>
      <c r="F1156">
        <v>502.53</v>
      </c>
      <c r="G1156">
        <v>590.5</v>
      </c>
      <c r="H1156">
        <v>287.52</v>
      </c>
      <c r="I1156">
        <v>15</v>
      </c>
      <c r="J1156">
        <v>696</v>
      </c>
      <c r="K1156">
        <v>16353</v>
      </c>
      <c r="L1156" t="s">
        <v>18</v>
      </c>
      <c r="M1156">
        <v>136420</v>
      </c>
      <c r="N1156">
        <v>438</v>
      </c>
    </row>
    <row r="1157" spans="1:14" hidden="1" x14ac:dyDescent="0.2">
      <c r="A1157">
        <v>6561</v>
      </c>
      <c r="B1157" t="s">
        <v>41</v>
      </c>
      <c r="C1157">
        <v>2007</v>
      </c>
      <c r="D1157">
        <v>2</v>
      </c>
      <c r="E1157">
        <v>109</v>
      </c>
      <c r="F1157">
        <v>452.9</v>
      </c>
      <c r="G1157">
        <v>532.17999999999995</v>
      </c>
      <c r="H1157">
        <v>199.08</v>
      </c>
      <c r="I1157">
        <v>15</v>
      </c>
      <c r="J1157">
        <v>696</v>
      </c>
      <c r="K1157">
        <v>16353</v>
      </c>
      <c r="L1157" t="s">
        <v>18</v>
      </c>
      <c r="M1157">
        <v>136420</v>
      </c>
      <c r="N1157">
        <v>438</v>
      </c>
    </row>
    <row r="1158" spans="1:14" hidden="1" x14ac:dyDescent="0.2">
      <c r="A1158">
        <v>6561</v>
      </c>
      <c r="B1158" t="s">
        <v>41</v>
      </c>
      <c r="C1158">
        <v>2007</v>
      </c>
      <c r="D1158">
        <v>3</v>
      </c>
      <c r="E1158">
        <v>144</v>
      </c>
      <c r="F1158">
        <v>593.98</v>
      </c>
      <c r="G1158">
        <v>697.97</v>
      </c>
      <c r="H1158">
        <v>278.16000000000003</v>
      </c>
      <c r="I1158">
        <v>15</v>
      </c>
      <c r="J1158">
        <v>696</v>
      </c>
      <c r="K1158">
        <v>16353</v>
      </c>
      <c r="L1158" t="s">
        <v>18</v>
      </c>
      <c r="M1158">
        <v>136420</v>
      </c>
      <c r="N1158">
        <v>438</v>
      </c>
    </row>
    <row r="1159" spans="1:14" hidden="1" x14ac:dyDescent="0.2">
      <c r="A1159">
        <v>6561</v>
      </c>
      <c r="B1159" t="s">
        <v>41</v>
      </c>
      <c r="C1159">
        <v>2007</v>
      </c>
      <c r="D1159">
        <v>4</v>
      </c>
      <c r="E1159">
        <v>152</v>
      </c>
      <c r="F1159">
        <v>634.94000000000005</v>
      </c>
      <c r="G1159">
        <v>746.05</v>
      </c>
      <c r="H1159">
        <v>364.53</v>
      </c>
      <c r="I1159">
        <v>15</v>
      </c>
      <c r="J1159">
        <v>696</v>
      </c>
      <c r="K1159">
        <v>16353</v>
      </c>
      <c r="L1159" t="s">
        <v>18</v>
      </c>
      <c r="M1159">
        <v>136420</v>
      </c>
      <c r="N1159">
        <v>438</v>
      </c>
    </row>
    <row r="1160" spans="1:14" hidden="1" x14ac:dyDescent="0.2">
      <c r="A1160">
        <v>6561</v>
      </c>
      <c r="B1160" t="s">
        <v>41</v>
      </c>
      <c r="C1160">
        <v>2007</v>
      </c>
      <c r="D1160">
        <v>5</v>
      </c>
      <c r="E1160">
        <v>285</v>
      </c>
      <c r="F1160">
        <v>1126.17</v>
      </c>
      <c r="G1160">
        <v>1323.37</v>
      </c>
      <c r="H1160">
        <v>470.7</v>
      </c>
      <c r="I1160">
        <v>15</v>
      </c>
      <c r="J1160">
        <v>696</v>
      </c>
      <c r="K1160">
        <v>16353</v>
      </c>
      <c r="L1160" t="s">
        <v>18</v>
      </c>
      <c r="M1160">
        <v>136420</v>
      </c>
      <c r="N1160">
        <v>438</v>
      </c>
    </row>
    <row r="1161" spans="1:14" hidden="1" x14ac:dyDescent="0.2">
      <c r="A1161">
        <v>6561</v>
      </c>
      <c r="B1161" t="s">
        <v>41</v>
      </c>
      <c r="C1161">
        <v>2007</v>
      </c>
      <c r="D1161">
        <v>6</v>
      </c>
      <c r="E1161">
        <v>314</v>
      </c>
      <c r="F1161">
        <v>1333.92</v>
      </c>
      <c r="G1161">
        <v>1567.5</v>
      </c>
      <c r="H1161">
        <v>605.54999999999995</v>
      </c>
      <c r="I1161">
        <v>15</v>
      </c>
      <c r="J1161">
        <v>696</v>
      </c>
      <c r="K1161">
        <v>16353</v>
      </c>
      <c r="L1161" t="s">
        <v>18</v>
      </c>
      <c r="M1161">
        <v>136420</v>
      </c>
      <c r="N1161">
        <v>438</v>
      </c>
    </row>
    <row r="1162" spans="1:14" hidden="1" x14ac:dyDescent="0.2">
      <c r="A1162">
        <v>6561</v>
      </c>
      <c r="B1162" t="s">
        <v>41</v>
      </c>
      <c r="C1162">
        <v>2007</v>
      </c>
      <c r="D1162">
        <v>7</v>
      </c>
      <c r="E1162">
        <v>240</v>
      </c>
      <c r="F1162">
        <v>1039.8800000000001</v>
      </c>
      <c r="G1162">
        <v>1221.93</v>
      </c>
      <c r="H1162">
        <v>494.55</v>
      </c>
      <c r="I1162">
        <v>15</v>
      </c>
      <c r="J1162">
        <v>696</v>
      </c>
      <c r="K1162">
        <v>16353</v>
      </c>
      <c r="L1162" t="s">
        <v>18</v>
      </c>
      <c r="M1162">
        <v>136420</v>
      </c>
      <c r="N1162">
        <v>438</v>
      </c>
    </row>
    <row r="1163" spans="1:14" hidden="1" x14ac:dyDescent="0.2">
      <c r="A1163">
        <v>6561</v>
      </c>
      <c r="B1163" t="s">
        <v>41</v>
      </c>
      <c r="C1163">
        <v>2007</v>
      </c>
      <c r="D1163">
        <v>8</v>
      </c>
      <c r="E1163">
        <v>268</v>
      </c>
      <c r="F1163">
        <v>1133.6400000000001</v>
      </c>
      <c r="G1163">
        <v>1332.06</v>
      </c>
      <c r="H1163">
        <v>590.9</v>
      </c>
      <c r="I1163">
        <v>15</v>
      </c>
      <c r="J1163">
        <v>696</v>
      </c>
      <c r="K1163">
        <v>16353</v>
      </c>
      <c r="L1163" t="s">
        <v>18</v>
      </c>
      <c r="M1163">
        <v>136420</v>
      </c>
      <c r="N1163">
        <v>438</v>
      </c>
    </row>
    <row r="1164" spans="1:14" hidden="1" x14ac:dyDescent="0.2">
      <c r="A1164">
        <v>6561</v>
      </c>
      <c r="B1164" t="s">
        <v>41</v>
      </c>
      <c r="C1164">
        <v>2007</v>
      </c>
      <c r="D1164">
        <v>9</v>
      </c>
      <c r="E1164">
        <v>401</v>
      </c>
      <c r="F1164">
        <v>1639.55</v>
      </c>
      <c r="G1164">
        <v>1926.52</v>
      </c>
      <c r="H1164">
        <v>809.98</v>
      </c>
      <c r="I1164">
        <v>15</v>
      </c>
      <c r="J1164">
        <v>696</v>
      </c>
      <c r="K1164">
        <v>16353</v>
      </c>
      <c r="L1164" t="s">
        <v>18</v>
      </c>
      <c r="M1164">
        <v>136420</v>
      </c>
      <c r="N1164">
        <v>438</v>
      </c>
    </row>
    <row r="1165" spans="1:14" hidden="1" x14ac:dyDescent="0.2">
      <c r="A1165">
        <v>6561</v>
      </c>
      <c r="B1165" t="s">
        <v>41</v>
      </c>
      <c r="C1165">
        <v>2007</v>
      </c>
      <c r="D1165">
        <v>11</v>
      </c>
      <c r="E1165">
        <v>585</v>
      </c>
      <c r="F1165">
        <v>2291.2600000000002</v>
      </c>
      <c r="G1165">
        <v>2692.52</v>
      </c>
      <c r="H1165">
        <v>735.14</v>
      </c>
      <c r="I1165">
        <v>15</v>
      </c>
      <c r="J1165">
        <v>696</v>
      </c>
      <c r="K1165">
        <v>16353</v>
      </c>
      <c r="L1165" t="s">
        <v>18</v>
      </c>
      <c r="M1165">
        <v>136420</v>
      </c>
      <c r="N1165">
        <v>438</v>
      </c>
    </row>
    <row r="1166" spans="1:14" hidden="1" x14ac:dyDescent="0.2">
      <c r="A1166">
        <v>6561</v>
      </c>
      <c r="B1166" t="s">
        <v>41</v>
      </c>
      <c r="C1166">
        <v>2007</v>
      </c>
      <c r="D1166">
        <v>12</v>
      </c>
      <c r="E1166">
        <v>352</v>
      </c>
      <c r="F1166">
        <v>1402.56</v>
      </c>
      <c r="G1166">
        <v>1647.97</v>
      </c>
      <c r="H1166">
        <v>447.95</v>
      </c>
      <c r="I1166">
        <v>15</v>
      </c>
      <c r="J1166">
        <v>696</v>
      </c>
      <c r="K1166">
        <v>16353</v>
      </c>
      <c r="L1166" t="s">
        <v>18</v>
      </c>
      <c r="M1166">
        <v>136420</v>
      </c>
      <c r="N1166">
        <v>438</v>
      </c>
    </row>
    <row r="1167" spans="1:14" hidden="1" x14ac:dyDescent="0.2">
      <c r="A1167">
        <v>6561</v>
      </c>
      <c r="B1167" t="s">
        <v>41</v>
      </c>
      <c r="C1167">
        <v>2007</v>
      </c>
      <c r="D1167">
        <v>10</v>
      </c>
      <c r="E1167">
        <v>784</v>
      </c>
      <c r="F1167">
        <v>3130.72</v>
      </c>
      <c r="G1167">
        <v>3678.77</v>
      </c>
      <c r="H1167">
        <v>1173.53</v>
      </c>
      <c r="I1167">
        <v>15</v>
      </c>
      <c r="J1167">
        <v>696</v>
      </c>
      <c r="K1167">
        <v>16353</v>
      </c>
      <c r="L1167" t="s">
        <v>18</v>
      </c>
      <c r="M1167">
        <v>136420</v>
      </c>
      <c r="N1167">
        <v>438</v>
      </c>
    </row>
    <row r="1168" spans="1:14" hidden="1" x14ac:dyDescent="0.2">
      <c r="A1168">
        <v>6565</v>
      </c>
      <c r="B1168" t="s">
        <v>41</v>
      </c>
      <c r="C1168">
        <v>2007</v>
      </c>
      <c r="D1168">
        <v>7</v>
      </c>
      <c r="E1168">
        <v>218</v>
      </c>
      <c r="F1168">
        <v>926.94</v>
      </c>
      <c r="G1168">
        <v>1089.21</v>
      </c>
      <c r="H1168">
        <v>462.04</v>
      </c>
      <c r="I1168">
        <v>12</v>
      </c>
      <c r="J1168">
        <v>736</v>
      </c>
      <c r="K1168">
        <v>16429</v>
      </c>
      <c r="L1168" t="s">
        <v>18</v>
      </c>
      <c r="M1168">
        <v>292562</v>
      </c>
      <c r="N1168">
        <v>437</v>
      </c>
    </row>
    <row r="1169" spans="1:14" hidden="1" x14ac:dyDescent="0.2">
      <c r="A1169">
        <v>6565</v>
      </c>
      <c r="B1169" t="s">
        <v>41</v>
      </c>
      <c r="C1169">
        <v>2007</v>
      </c>
      <c r="D1169">
        <v>8</v>
      </c>
      <c r="E1169">
        <v>185</v>
      </c>
      <c r="F1169">
        <v>749.26</v>
      </c>
      <c r="G1169">
        <v>880.42</v>
      </c>
      <c r="H1169">
        <v>370.87</v>
      </c>
      <c r="I1169">
        <v>12</v>
      </c>
      <c r="J1169">
        <v>736</v>
      </c>
      <c r="K1169">
        <v>16429</v>
      </c>
      <c r="L1169" t="s">
        <v>18</v>
      </c>
      <c r="M1169">
        <v>292562</v>
      </c>
      <c r="N1169">
        <v>437</v>
      </c>
    </row>
    <row r="1170" spans="1:14" hidden="1" x14ac:dyDescent="0.2">
      <c r="A1170">
        <v>6565</v>
      </c>
      <c r="B1170" t="s">
        <v>41</v>
      </c>
      <c r="C1170">
        <v>2007</v>
      </c>
      <c r="D1170">
        <v>9</v>
      </c>
      <c r="E1170">
        <v>484</v>
      </c>
      <c r="F1170">
        <v>1941.34</v>
      </c>
      <c r="G1170">
        <v>2281.16</v>
      </c>
      <c r="H1170">
        <v>665.14</v>
      </c>
      <c r="I1170">
        <v>12</v>
      </c>
      <c r="J1170">
        <v>736</v>
      </c>
      <c r="K1170">
        <v>16429</v>
      </c>
      <c r="L1170" t="s">
        <v>18</v>
      </c>
      <c r="M1170">
        <v>292562</v>
      </c>
      <c r="N1170">
        <v>437</v>
      </c>
    </row>
    <row r="1171" spans="1:14" hidden="1" x14ac:dyDescent="0.2">
      <c r="A1171">
        <v>6565</v>
      </c>
      <c r="B1171" t="s">
        <v>41</v>
      </c>
      <c r="C1171">
        <v>2007</v>
      </c>
      <c r="D1171">
        <v>10</v>
      </c>
      <c r="E1171">
        <v>785</v>
      </c>
      <c r="F1171">
        <v>3212.11</v>
      </c>
      <c r="G1171">
        <v>3774.38</v>
      </c>
      <c r="H1171">
        <v>1122.23</v>
      </c>
      <c r="I1171">
        <v>12</v>
      </c>
      <c r="J1171">
        <v>736</v>
      </c>
      <c r="K1171">
        <v>16429</v>
      </c>
      <c r="L1171" t="s">
        <v>18</v>
      </c>
      <c r="M1171">
        <v>292562</v>
      </c>
      <c r="N1171">
        <v>437</v>
      </c>
    </row>
    <row r="1172" spans="1:14" hidden="1" x14ac:dyDescent="0.2">
      <c r="A1172">
        <v>6565</v>
      </c>
      <c r="B1172" t="s">
        <v>41</v>
      </c>
      <c r="C1172">
        <v>2007</v>
      </c>
      <c r="D1172">
        <v>11</v>
      </c>
      <c r="E1172">
        <v>482</v>
      </c>
      <c r="F1172">
        <v>1949.18</v>
      </c>
      <c r="G1172">
        <v>2290.5</v>
      </c>
      <c r="H1172">
        <v>746.19</v>
      </c>
      <c r="I1172">
        <v>12</v>
      </c>
      <c r="J1172">
        <v>736</v>
      </c>
      <c r="K1172">
        <v>16429</v>
      </c>
      <c r="L1172" t="s">
        <v>18</v>
      </c>
      <c r="M1172">
        <v>292562</v>
      </c>
      <c r="N1172">
        <v>437</v>
      </c>
    </row>
    <row r="1173" spans="1:14" hidden="1" x14ac:dyDescent="0.2">
      <c r="A1173">
        <v>6565</v>
      </c>
      <c r="B1173" t="s">
        <v>41</v>
      </c>
      <c r="C1173">
        <v>2007</v>
      </c>
      <c r="D1173">
        <v>12</v>
      </c>
      <c r="E1173">
        <v>297</v>
      </c>
      <c r="F1173">
        <v>1112.8599999999999</v>
      </c>
      <c r="G1173">
        <v>1307.77</v>
      </c>
      <c r="H1173">
        <v>456.16</v>
      </c>
      <c r="I1173">
        <v>12</v>
      </c>
      <c r="J1173">
        <v>736</v>
      </c>
      <c r="K1173">
        <v>16429</v>
      </c>
      <c r="L1173" t="s">
        <v>18</v>
      </c>
      <c r="M1173">
        <v>292562</v>
      </c>
      <c r="N1173">
        <v>437</v>
      </c>
    </row>
    <row r="1174" spans="1:14" hidden="1" x14ac:dyDescent="0.2">
      <c r="A1174">
        <v>6565</v>
      </c>
      <c r="B1174" t="s">
        <v>41</v>
      </c>
      <c r="C1174">
        <v>2007</v>
      </c>
      <c r="D1174">
        <v>1</v>
      </c>
      <c r="E1174">
        <v>99</v>
      </c>
      <c r="F1174">
        <v>448.61</v>
      </c>
      <c r="G1174">
        <v>527.21</v>
      </c>
      <c r="H1174">
        <v>175.64</v>
      </c>
      <c r="I1174">
        <v>12</v>
      </c>
      <c r="J1174">
        <v>736</v>
      </c>
      <c r="K1174">
        <v>16429</v>
      </c>
      <c r="L1174" t="s">
        <v>18</v>
      </c>
      <c r="M1174">
        <v>292562</v>
      </c>
      <c r="N1174">
        <v>437</v>
      </c>
    </row>
    <row r="1175" spans="1:14" hidden="1" x14ac:dyDescent="0.2">
      <c r="A1175">
        <v>6565</v>
      </c>
      <c r="B1175" t="s">
        <v>41</v>
      </c>
      <c r="C1175">
        <v>2007</v>
      </c>
      <c r="D1175">
        <v>3</v>
      </c>
      <c r="E1175">
        <v>136</v>
      </c>
      <c r="F1175">
        <v>585.1</v>
      </c>
      <c r="G1175">
        <v>687.52</v>
      </c>
      <c r="H1175">
        <v>225.44</v>
      </c>
      <c r="I1175">
        <v>12</v>
      </c>
      <c r="J1175">
        <v>736</v>
      </c>
      <c r="K1175">
        <v>16429</v>
      </c>
      <c r="L1175" t="s">
        <v>18</v>
      </c>
      <c r="M1175">
        <v>292562</v>
      </c>
      <c r="N1175">
        <v>437</v>
      </c>
    </row>
    <row r="1176" spans="1:14" hidden="1" x14ac:dyDescent="0.2">
      <c r="A1176">
        <v>6565</v>
      </c>
      <c r="B1176" t="s">
        <v>41</v>
      </c>
      <c r="C1176">
        <v>2007</v>
      </c>
      <c r="D1176">
        <v>4</v>
      </c>
      <c r="E1176">
        <v>199</v>
      </c>
      <c r="F1176">
        <v>855.19</v>
      </c>
      <c r="G1176">
        <v>1004.91</v>
      </c>
      <c r="H1176">
        <v>339.71</v>
      </c>
      <c r="I1176">
        <v>12</v>
      </c>
      <c r="J1176">
        <v>736</v>
      </c>
      <c r="K1176">
        <v>16429</v>
      </c>
      <c r="L1176" t="s">
        <v>18</v>
      </c>
      <c r="M1176">
        <v>292562</v>
      </c>
      <c r="N1176">
        <v>437</v>
      </c>
    </row>
    <row r="1177" spans="1:14" hidden="1" x14ac:dyDescent="0.2">
      <c r="A1177">
        <v>6565</v>
      </c>
      <c r="B1177" t="s">
        <v>41</v>
      </c>
      <c r="C1177">
        <v>2007</v>
      </c>
      <c r="D1177">
        <v>5</v>
      </c>
      <c r="E1177">
        <v>272</v>
      </c>
      <c r="F1177">
        <v>1240.3800000000001</v>
      </c>
      <c r="G1177">
        <v>1457.58</v>
      </c>
      <c r="H1177">
        <v>413.09</v>
      </c>
      <c r="I1177">
        <v>12</v>
      </c>
      <c r="J1177">
        <v>736</v>
      </c>
      <c r="K1177">
        <v>16429</v>
      </c>
      <c r="L1177" t="s">
        <v>18</v>
      </c>
      <c r="M1177">
        <v>292562</v>
      </c>
      <c r="N1177">
        <v>437</v>
      </c>
    </row>
    <row r="1178" spans="1:14" hidden="1" x14ac:dyDescent="0.2">
      <c r="A1178">
        <v>6565</v>
      </c>
      <c r="B1178" t="s">
        <v>41</v>
      </c>
      <c r="C1178">
        <v>2007</v>
      </c>
      <c r="D1178">
        <v>2</v>
      </c>
      <c r="E1178">
        <v>94</v>
      </c>
      <c r="F1178">
        <v>390.24</v>
      </c>
      <c r="G1178">
        <v>458.62</v>
      </c>
      <c r="H1178">
        <v>117.57</v>
      </c>
      <c r="I1178">
        <v>12</v>
      </c>
      <c r="J1178">
        <v>736</v>
      </c>
      <c r="K1178">
        <v>16429</v>
      </c>
      <c r="L1178" t="s">
        <v>18</v>
      </c>
      <c r="M1178">
        <v>292562</v>
      </c>
      <c r="N1178">
        <v>437</v>
      </c>
    </row>
    <row r="1179" spans="1:14" hidden="1" x14ac:dyDescent="0.2">
      <c r="A1179">
        <v>6565</v>
      </c>
      <c r="B1179" t="s">
        <v>41</v>
      </c>
      <c r="C1179">
        <v>2007</v>
      </c>
      <c r="D1179">
        <v>6</v>
      </c>
      <c r="E1179">
        <v>324</v>
      </c>
      <c r="F1179">
        <v>1384.76</v>
      </c>
      <c r="G1179">
        <v>1627.21</v>
      </c>
      <c r="H1179">
        <v>530.96</v>
      </c>
      <c r="I1179">
        <v>12</v>
      </c>
      <c r="J1179">
        <v>736</v>
      </c>
      <c r="K1179">
        <v>16429</v>
      </c>
      <c r="L1179" t="s">
        <v>18</v>
      </c>
      <c r="M1179">
        <v>292562</v>
      </c>
      <c r="N1179">
        <v>437</v>
      </c>
    </row>
    <row r="1180" spans="1:14" hidden="1" x14ac:dyDescent="0.2">
      <c r="A1180">
        <v>6566</v>
      </c>
      <c r="B1180" t="s">
        <v>41</v>
      </c>
      <c r="C1180">
        <v>2007</v>
      </c>
      <c r="D1180">
        <v>1</v>
      </c>
      <c r="E1180">
        <v>165</v>
      </c>
      <c r="F1180">
        <v>726.56</v>
      </c>
      <c r="G1180">
        <v>853.72</v>
      </c>
      <c r="H1180">
        <v>355.99</v>
      </c>
      <c r="I1180">
        <v>12</v>
      </c>
      <c r="J1180">
        <v>980</v>
      </c>
      <c r="K1180">
        <v>20651</v>
      </c>
      <c r="L1180" t="s">
        <v>18</v>
      </c>
      <c r="M1180">
        <v>297849</v>
      </c>
      <c r="N1180">
        <v>617</v>
      </c>
    </row>
    <row r="1181" spans="1:14" hidden="1" x14ac:dyDescent="0.2">
      <c r="A1181">
        <v>6566</v>
      </c>
      <c r="B1181" t="s">
        <v>41</v>
      </c>
      <c r="C1181">
        <v>2007</v>
      </c>
      <c r="D1181">
        <v>2</v>
      </c>
      <c r="E1181">
        <v>150</v>
      </c>
      <c r="F1181">
        <v>679.23</v>
      </c>
      <c r="G1181">
        <v>798.05</v>
      </c>
      <c r="H1181">
        <v>270.77999999999997</v>
      </c>
      <c r="I1181">
        <v>12</v>
      </c>
      <c r="J1181">
        <v>980</v>
      </c>
      <c r="K1181">
        <v>20651</v>
      </c>
      <c r="L1181" t="s">
        <v>18</v>
      </c>
      <c r="M1181">
        <v>297849</v>
      </c>
      <c r="N1181">
        <v>617</v>
      </c>
    </row>
    <row r="1182" spans="1:14" hidden="1" x14ac:dyDescent="0.2">
      <c r="A1182">
        <v>6566</v>
      </c>
      <c r="B1182" t="s">
        <v>41</v>
      </c>
      <c r="C1182">
        <v>2007</v>
      </c>
      <c r="D1182">
        <v>3</v>
      </c>
      <c r="E1182">
        <v>148</v>
      </c>
      <c r="F1182">
        <v>580.58000000000004</v>
      </c>
      <c r="G1182">
        <v>682.25</v>
      </c>
      <c r="H1182">
        <v>199.81</v>
      </c>
      <c r="I1182">
        <v>12</v>
      </c>
      <c r="J1182">
        <v>980</v>
      </c>
      <c r="K1182">
        <v>20651</v>
      </c>
      <c r="L1182" t="s">
        <v>18</v>
      </c>
      <c r="M1182">
        <v>297849</v>
      </c>
      <c r="N1182">
        <v>617</v>
      </c>
    </row>
    <row r="1183" spans="1:14" hidden="1" x14ac:dyDescent="0.2">
      <c r="A1183">
        <v>6566</v>
      </c>
      <c r="B1183" t="s">
        <v>41</v>
      </c>
      <c r="C1183">
        <v>2007</v>
      </c>
      <c r="D1183">
        <v>4</v>
      </c>
      <c r="E1183">
        <v>226</v>
      </c>
      <c r="F1183">
        <v>945.92</v>
      </c>
      <c r="G1183">
        <v>1111.43</v>
      </c>
      <c r="H1183">
        <v>488.76</v>
      </c>
      <c r="I1183">
        <v>12</v>
      </c>
      <c r="J1183">
        <v>980</v>
      </c>
      <c r="K1183">
        <v>20651</v>
      </c>
      <c r="L1183" t="s">
        <v>18</v>
      </c>
      <c r="M1183">
        <v>297849</v>
      </c>
      <c r="N1183">
        <v>617</v>
      </c>
    </row>
    <row r="1184" spans="1:14" hidden="1" x14ac:dyDescent="0.2">
      <c r="A1184">
        <v>6566</v>
      </c>
      <c r="B1184" t="s">
        <v>41</v>
      </c>
      <c r="C1184">
        <v>2007</v>
      </c>
      <c r="D1184">
        <v>5</v>
      </c>
      <c r="E1184">
        <v>490</v>
      </c>
      <c r="F1184">
        <v>2181.89</v>
      </c>
      <c r="G1184">
        <v>2563.79</v>
      </c>
      <c r="H1184">
        <v>995.95</v>
      </c>
      <c r="I1184">
        <v>12</v>
      </c>
      <c r="J1184">
        <v>980</v>
      </c>
      <c r="K1184">
        <v>20651</v>
      </c>
      <c r="L1184" t="s">
        <v>18</v>
      </c>
      <c r="M1184">
        <v>297849</v>
      </c>
      <c r="N1184">
        <v>617</v>
      </c>
    </row>
    <row r="1185" spans="1:14" hidden="1" x14ac:dyDescent="0.2">
      <c r="A1185">
        <v>6566</v>
      </c>
      <c r="B1185" t="s">
        <v>41</v>
      </c>
      <c r="C1185">
        <v>2007</v>
      </c>
      <c r="D1185">
        <v>6</v>
      </c>
      <c r="E1185">
        <v>448</v>
      </c>
      <c r="F1185">
        <v>1977.58</v>
      </c>
      <c r="G1185">
        <v>2323.63</v>
      </c>
      <c r="H1185">
        <v>906.23</v>
      </c>
      <c r="I1185">
        <v>12</v>
      </c>
      <c r="J1185">
        <v>980</v>
      </c>
      <c r="K1185">
        <v>20651</v>
      </c>
      <c r="L1185" t="s">
        <v>18</v>
      </c>
      <c r="M1185">
        <v>297849</v>
      </c>
      <c r="N1185">
        <v>617</v>
      </c>
    </row>
    <row r="1186" spans="1:14" hidden="1" x14ac:dyDescent="0.2">
      <c r="A1186">
        <v>6566</v>
      </c>
      <c r="B1186" t="s">
        <v>41</v>
      </c>
      <c r="C1186">
        <v>2007</v>
      </c>
      <c r="D1186">
        <v>7</v>
      </c>
      <c r="E1186">
        <v>332</v>
      </c>
      <c r="F1186">
        <v>1399.98</v>
      </c>
      <c r="G1186">
        <v>1645.03</v>
      </c>
      <c r="H1186">
        <v>780.98</v>
      </c>
      <c r="I1186">
        <v>12</v>
      </c>
      <c r="J1186">
        <v>980</v>
      </c>
      <c r="K1186">
        <v>20651</v>
      </c>
      <c r="L1186" t="s">
        <v>18</v>
      </c>
      <c r="M1186">
        <v>297849</v>
      </c>
      <c r="N1186">
        <v>617</v>
      </c>
    </row>
    <row r="1187" spans="1:14" hidden="1" x14ac:dyDescent="0.2">
      <c r="A1187">
        <v>6566</v>
      </c>
      <c r="B1187" t="s">
        <v>41</v>
      </c>
      <c r="C1187">
        <v>2007</v>
      </c>
      <c r="D1187">
        <v>8</v>
      </c>
      <c r="E1187">
        <v>376</v>
      </c>
      <c r="F1187">
        <v>1448.96</v>
      </c>
      <c r="G1187">
        <v>1702.62</v>
      </c>
      <c r="H1187">
        <v>707.37</v>
      </c>
      <c r="I1187">
        <v>12</v>
      </c>
      <c r="J1187">
        <v>980</v>
      </c>
      <c r="K1187">
        <v>20651</v>
      </c>
      <c r="L1187" t="s">
        <v>18</v>
      </c>
      <c r="M1187">
        <v>297849</v>
      </c>
      <c r="N1187">
        <v>617</v>
      </c>
    </row>
    <row r="1188" spans="1:14" hidden="1" x14ac:dyDescent="0.2">
      <c r="A1188">
        <v>6566</v>
      </c>
      <c r="B1188" t="s">
        <v>41</v>
      </c>
      <c r="C1188">
        <v>2007</v>
      </c>
      <c r="D1188">
        <v>9</v>
      </c>
      <c r="E1188">
        <v>471</v>
      </c>
      <c r="F1188">
        <v>1847.11</v>
      </c>
      <c r="G1188">
        <v>2170.4899999999998</v>
      </c>
      <c r="H1188">
        <v>762.06</v>
      </c>
      <c r="I1188">
        <v>12</v>
      </c>
      <c r="J1188">
        <v>980</v>
      </c>
      <c r="K1188">
        <v>20651</v>
      </c>
      <c r="L1188" t="s">
        <v>18</v>
      </c>
      <c r="M1188">
        <v>297849</v>
      </c>
      <c r="N1188">
        <v>617</v>
      </c>
    </row>
    <row r="1189" spans="1:14" hidden="1" x14ac:dyDescent="0.2">
      <c r="A1189">
        <v>6566</v>
      </c>
      <c r="B1189" t="s">
        <v>41</v>
      </c>
      <c r="C1189">
        <v>2007</v>
      </c>
      <c r="D1189">
        <v>11</v>
      </c>
      <c r="E1189">
        <v>724</v>
      </c>
      <c r="F1189">
        <v>2944.04</v>
      </c>
      <c r="G1189">
        <v>3459.34</v>
      </c>
      <c r="H1189">
        <v>1171.17</v>
      </c>
      <c r="I1189">
        <v>12</v>
      </c>
      <c r="J1189">
        <v>980</v>
      </c>
      <c r="K1189">
        <v>20651</v>
      </c>
      <c r="L1189" t="s">
        <v>18</v>
      </c>
      <c r="M1189">
        <v>297849</v>
      </c>
      <c r="N1189">
        <v>617</v>
      </c>
    </row>
    <row r="1190" spans="1:14" hidden="1" x14ac:dyDescent="0.2">
      <c r="A1190">
        <v>6566</v>
      </c>
      <c r="B1190" t="s">
        <v>41</v>
      </c>
      <c r="C1190">
        <v>2007</v>
      </c>
      <c r="D1190">
        <v>12</v>
      </c>
      <c r="E1190">
        <v>338</v>
      </c>
      <c r="F1190">
        <v>1406.53</v>
      </c>
      <c r="G1190">
        <v>1652.77</v>
      </c>
      <c r="H1190">
        <v>428.96</v>
      </c>
      <c r="I1190">
        <v>12</v>
      </c>
      <c r="J1190">
        <v>980</v>
      </c>
      <c r="K1190">
        <v>20651</v>
      </c>
      <c r="L1190" t="s">
        <v>18</v>
      </c>
      <c r="M1190">
        <v>297849</v>
      </c>
      <c r="N1190">
        <v>617</v>
      </c>
    </row>
    <row r="1191" spans="1:14" hidden="1" x14ac:dyDescent="0.2">
      <c r="A1191">
        <v>6577</v>
      </c>
      <c r="B1191" t="s">
        <v>41</v>
      </c>
      <c r="C1191">
        <v>2007</v>
      </c>
      <c r="D1191">
        <v>1</v>
      </c>
      <c r="E1191">
        <v>199</v>
      </c>
      <c r="F1191">
        <v>752.8</v>
      </c>
      <c r="G1191">
        <v>884.67</v>
      </c>
      <c r="H1191">
        <v>346.56</v>
      </c>
      <c r="I1191">
        <v>18</v>
      </c>
      <c r="J1191">
        <v>1075</v>
      </c>
      <c r="K1191">
        <v>22168</v>
      </c>
      <c r="L1191" t="s">
        <v>18</v>
      </c>
      <c r="M1191">
        <v>145258</v>
      </c>
      <c r="N1191">
        <v>645</v>
      </c>
    </row>
    <row r="1192" spans="1:14" hidden="1" x14ac:dyDescent="0.2">
      <c r="A1192">
        <v>6577</v>
      </c>
      <c r="B1192" t="s">
        <v>41</v>
      </c>
      <c r="C1192">
        <v>2007</v>
      </c>
      <c r="D1192">
        <v>2</v>
      </c>
      <c r="E1192">
        <v>152</v>
      </c>
      <c r="F1192">
        <v>683.19</v>
      </c>
      <c r="G1192">
        <v>802.75</v>
      </c>
      <c r="H1192">
        <v>330.16</v>
      </c>
      <c r="I1192">
        <v>18</v>
      </c>
      <c r="J1192">
        <v>1075</v>
      </c>
      <c r="K1192">
        <v>22168</v>
      </c>
      <c r="L1192" t="s">
        <v>18</v>
      </c>
      <c r="M1192">
        <v>145258</v>
      </c>
      <c r="N1192">
        <v>645</v>
      </c>
    </row>
    <row r="1193" spans="1:14" hidden="1" x14ac:dyDescent="0.2">
      <c r="A1193">
        <v>6577</v>
      </c>
      <c r="B1193" t="s">
        <v>41</v>
      </c>
      <c r="C1193">
        <v>2007</v>
      </c>
      <c r="D1193">
        <v>3</v>
      </c>
      <c r="E1193">
        <v>219</v>
      </c>
      <c r="F1193">
        <v>937.51</v>
      </c>
      <c r="G1193">
        <v>1101.73</v>
      </c>
      <c r="H1193">
        <v>430.18</v>
      </c>
      <c r="I1193">
        <v>18</v>
      </c>
      <c r="J1193">
        <v>1075</v>
      </c>
      <c r="K1193">
        <v>22168</v>
      </c>
      <c r="L1193" t="s">
        <v>18</v>
      </c>
      <c r="M1193">
        <v>145258</v>
      </c>
      <c r="N1193">
        <v>645</v>
      </c>
    </row>
    <row r="1194" spans="1:14" hidden="1" x14ac:dyDescent="0.2">
      <c r="A1194">
        <v>6577</v>
      </c>
      <c r="B1194" t="s">
        <v>41</v>
      </c>
      <c r="C1194">
        <v>2007</v>
      </c>
      <c r="D1194">
        <v>4</v>
      </c>
      <c r="E1194">
        <v>280</v>
      </c>
      <c r="F1194">
        <v>1132.95</v>
      </c>
      <c r="G1194">
        <v>1331.2</v>
      </c>
      <c r="H1194">
        <v>510.66</v>
      </c>
      <c r="I1194">
        <v>18</v>
      </c>
      <c r="J1194">
        <v>1075</v>
      </c>
      <c r="K1194">
        <v>22168</v>
      </c>
      <c r="L1194" t="s">
        <v>18</v>
      </c>
      <c r="M1194">
        <v>145258</v>
      </c>
      <c r="N1194">
        <v>645</v>
      </c>
    </row>
    <row r="1195" spans="1:14" hidden="1" x14ac:dyDescent="0.2">
      <c r="A1195">
        <v>6577</v>
      </c>
      <c r="B1195" t="s">
        <v>41</v>
      </c>
      <c r="C1195">
        <v>2007</v>
      </c>
      <c r="D1195">
        <v>5</v>
      </c>
      <c r="E1195">
        <v>367</v>
      </c>
      <c r="F1195">
        <v>1510.44</v>
      </c>
      <c r="G1195">
        <v>1774.89</v>
      </c>
      <c r="H1195">
        <v>677.68</v>
      </c>
      <c r="I1195">
        <v>18</v>
      </c>
      <c r="J1195">
        <v>1075</v>
      </c>
      <c r="K1195">
        <v>22168</v>
      </c>
      <c r="L1195" t="s">
        <v>18</v>
      </c>
      <c r="M1195">
        <v>145258</v>
      </c>
      <c r="N1195">
        <v>645</v>
      </c>
    </row>
    <row r="1196" spans="1:14" hidden="1" x14ac:dyDescent="0.2">
      <c r="A1196">
        <v>6577</v>
      </c>
      <c r="B1196" t="s">
        <v>41</v>
      </c>
      <c r="C1196">
        <v>2007</v>
      </c>
      <c r="D1196">
        <v>6</v>
      </c>
      <c r="E1196">
        <v>362</v>
      </c>
      <c r="F1196">
        <v>1414.27</v>
      </c>
      <c r="G1196">
        <v>1661.95</v>
      </c>
      <c r="H1196">
        <v>624.09</v>
      </c>
      <c r="I1196">
        <v>18</v>
      </c>
      <c r="J1196">
        <v>1075</v>
      </c>
      <c r="K1196">
        <v>22168</v>
      </c>
      <c r="L1196" t="s">
        <v>18</v>
      </c>
      <c r="M1196">
        <v>145258</v>
      </c>
      <c r="N1196">
        <v>645</v>
      </c>
    </row>
    <row r="1197" spans="1:14" hidden="1" x14ac:dyDescent="0.2">
      <c r="A1197">
        <v>6577</v>
      </c>
      <c r="B1197" t="s">
        <v>41</v>
      </c>
      <c r="C1197">
        <v>2007</v>
      </c>
      <c r="D1197">
        <v>7</v>
      </c>
      <c r="E1197">
        <v>300</v>
      </c>
      <c r="F1197">
        <v>1132.25</v>
      </c>
      <c r="G1197">
        <v>1330.6</v>
      </c>
      <c r="H1197">
        <v>483.14</v>
      </c>
      <c r="I1197">
        <v>18</v>
      </c>
      <c r="J1197">
        <v>1075</v>
      </c>
      <c r="K1197">
        <v>22168</v>
      </c>
      <c r="L1197" t="s">
        <v>18</v>
      </c>
      <c r="M1197">
        <v>145258</v>
      </c>
      <c r="N1197">
        <v>645</v>
      </c>
    </row>
    <row r="1198" spans="1:14" hidden="1" x14ac:dyDescent="0.2">
      <c r="A1198">
        <v>6577</v>
      </c>
      <c r="B1198" t="s">
        <v>41</v>
      </c>
      <c r="C1198">
        <v>2007</v>
      </c>
      <c r="D1198">
        <v>8</v>
      </c>
      <c r="E1198">
        <v>376</v>
      </c>
      <c r="F1198">
        <v>1478.31</v>
      </c>
      <c r="G1198">
        <v>1737.2</v>
      </c>
      <c r="H1198">
        <v>551.26</v>
      </c>
      <c r="I1198">
        <v>18</v>
      </c>
      <c r="J1198">
        <v>1075</v>
      </c>
      <c r="K1198">
        <v>22168</v>
      </c>
      <c r="L1198" t="s">
        <v>18</v>
      </c>
      <c r="M1198">
        <v>145258</v>
      </c>
      <c r="N1198">
        <v>645</v>
      </c>
    </row>
    <row r="1199" spans="1:14" hidden="1" x14ac:dyDescent="0.2">
      <c r="A1199">
        <v>6577</v>
      </c>
      <c r="B1199" t="s">
        <v>41</v>
      </c>
      <c r="C1199">
        <v>2007</v>
      </c>
      <c r="D1199">
        <v>9</v>
      </c>
      <c r="E1199">
        <v>514</v>
      </c>
      <c r="F1199">
        <v>1945.52</v>
      </c>
      <c r="G1199">
        <v>2286.08</v>
      </c>
      <c r="H1199">
        <v>779.53</v>
      </c>
      <c r="I1199">
        <v>18</v>
      </c>
      <c r="J1199">
        <v>1075</v>
      </c>
      <c r="K1199">
        <v>22168</v>
      </c>
      <c r="L1199" t="s">
        <v>18</v>
      </c>
      <c r="M1199">
        <v>145258</v>
      </c>
      <c r="N1199">
        <v>645</v>
      </c>
    </row>
    <row r="1200" spans="1:14" hidden="1" x14ac:dyDescent="0.2">
      <c r="A1200">
        <v>6577</v>
      </c>
      <c r="B1200" t="s">
        <v>41</v>
      </c>
      <c r="C1200">
        <v>2007</v>
      </c>
      <c r="D1200">
        <v>11</v>
      </c>
      <c r="E1200">
        <v>691</v>
      </c>
      <c r="F1200">
        <v>2561.8200000000002</v>
      </c>
      <c r="G1200">
        <v>3010.35</v>
      </c>
      <c r="H1200">
        <v>964.79</v>
      </c>
      <c r="I1200">
        <v>18</v>
      </c>
      <c r="J1200">
        <v>1075</v>
      </c>
      <c r="K1200">
        <v>22168</v>
      </c>
      <c r="L1200" t="s">
        <v>18</v>
      </c>
      <c r="M1200">
        <v>145258</v>
      </c>
      <c r="N1200">
        <v>645</v>
      </c>
    </row>
    <row r="1201" spans="1:14" hidden="1" x14ac:dyDescent="0.2">
      <c r="A1201">
        <v>6577</v>
      </c>
      <c r="B1201" t="s">
        <v>41</v>
      </c>
      <c r="C1201">
        <v>2007</v>
      </c>
      <c r="D1201">
        <v>12</v>
      </c>
      <c r="E1201">
        <v>348</v>
      </c>
      <c r="F1201">
        <v>1315.77</v>
      </c>
      <c r="G1201">
        <v>1546.26</v>
      </c>
      <c r="H1201">
        <v>498.89</v>
      </c>
      <c r="I1201">
        <v>18</v>
      </c>
      <c r="J1201">
        <v>1075</v>
      </c>
      <c r="K1201">
        <v>22168</v>
      </c>
      <c r="L1201" t="s">
        <v>18</v>
      </c>
      <c r="M1201">
        <v>145258</v>
      </c>
      <c r="N1201">
        <v>645</v>
      </c>
    </row>
  </sheetData>
  <autoFilter ref="A1:A999"/>
  <sortState ref="D2:D1327">
    <sortCondition ref="D2:D13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30"/>
  <sheetViews>
    <sheetView tabSelected="1" topLeftCell="A1000" zoomScale="128" zoomScaleNormal="128" zoomScalePageLayoutView="128" workbookViewId="0">
      <selection activeCell="E1218" sqref="E1218"/>
    </sheetView>
  </sheetViews>
  <sheetFormatPr baseColWidth="10" defaultRowHeight="15" x14ac:dyDescent="0.2"/>
  <cols>
    <col min="1" max="1" width="35.5" customWidth="1"/>
    <col min="5" max="5" width="10.83203125" style="9"/>
    <col min="6" max="6" width="33.1640625" style="9" customWidth="1"/>
    <col min="7" max="7" width="10.83203125" style="9"/>
    <col min="9" max="9" width="10.83203125" style="8"/>
    <col min="30" max="30" width="20" customWidth="1"/>
  </cols>
  <sheetData>
    <row r="1" spans="1:30" x14ac:dyDescent="0.2">
      <c r="A1">
        <v>19</v>
      </c>
      <c r="B1" t="s">
        <v>57</v>
      </c>
      <c r="C1">
        <v>2007</v>
      </c>
      <c r="D1">
        <v>6</v>
      </c>
      <c r="E1" s="9">
        <v>159</v>
      </c>
      <c r="F1" s="9">
        <v>614.47</v>
      </c>
      <c r="G1" s="9">
        <v>722.04</v>
      </c>
      <c r="H1">
        <v>255.87</v>
      </c>
      <c r="I1" s="8">
        <v>5</v>
      </c>
      <c r="J1">
        <v>237</v>
      </c>
      <c r="K1">
        <v>11545</v>
      </c>
      <c r="L1" t="s">
        <v>17</v>
      </c>
      <c r="M1">
        <v>32981</v>
      </c>
      <c r="N1">
        <v>160</v>
      </c>
      <c r="O1">
        <v>16435.91</v>
      </c>
      <c r="P1" t="s">
        <v>55</v>
      </c>
      <c r="Q1">
        <f t="shared" ref="Q1:Q64" si="0">G1/E1</f>
        <v>4.5411320754716975</v>
      </c>
      <c r="R1">
        <f t="shared" ref="R1:R64" si="1">G1/N1</f>
        <v>4.5127499999999996</v>
      </c>
      <c r="S1">
        <f t="shared" ref="S1:S64" si="2">G1/J1</f>
        <v>3.0465822784810124</v>
      </c>
      <c r="T1">
        <f t="shared" ref="T1:T64" si="3">LOG(G1)</f>
        <v>2.8585612575392805</v>
      </c>
      <c r="U1">
        <f t="shared" ref="U1:U64" si="4">LOG(F1)</f>
        <v>2.7885006843705566</v>
      </c>
      <c r="V1">
        <f t="shared" ref="V1:V64" si="5">LOG(442)</f>
        <v>2.6454222693490919</v>
      </c>
      <c r="W1">
        <f t="shared" ref="W1:W64" si="6">LOG(J1)</f>
        <v>2.374748346010104</v>
      </c>
      <c r="X1">
        <f t="shared" ref="X1:X64" si="7">LOG(Q1)</f>
        <v>0.65716413321882905</v>
      </c>
      <c r="Y1">
        <f t="shared" ref="Y1:Y64" si="8">LOG(R1)</f>
        <v>0.65444127488335579</v>
      </c>
      <c r="Z1">
        <f t="shared" ref="Z1:Z64" si="9">LOG(S1)</f>
        <v>0.48381291152917671</v>
      </c>
      <c r="AA1" s="4">
        <f t="shared" ref="AA1:AA64" si="10">DATE(C1, D1, 1)</f>
        <v>39234</v>
      </c>
      <c r="AB1" s="1"/>
      <c r="AD1" t="s">
        <v>53</v>
      </c>
    </row>
    <row r="2" spans="1:30" x14ac:dyDescent="0.2">
      <c r="A2">
        <v>19</v>
      </c>
      <c r="B2" t="s">
        <v>57</v>
      </c>
      <c r="C2">
        <v>2007</v>
      </c>
      <c r="D2">
        <v>7</v>
      </c>
      <c r="E2" s="9">
        <v>94</v>
      </c>
      <c r="F2" s="9">
        <v>437.54</v>
      </c>
      <c r="G2" s="9">
        <v>514.08000000000004</v>
      </c>
      <c r="H2">
        <v>209.28</v>
      </c>
      <c r="I2" s="8">
        <v>5</v>
      </c>
      <c r="J2">
        <v>237</v>
      </c>
      <c r="K2">
        <v>11545</v>
      </c>
      <c r="L2" t="s">
        <v>17</v>
      </c>
      <c r="M2">
        <v>32981</v>
      </c>
      <c r="N2">
        <v>160</v>
      </c>
      <c r="O2">
        <v>16435.91</v>
      </c>
      <c r="P2" t="s">
        <v>55</v>
      </c>
      <c r="Q2">
        <f t="shared" si="0"/>
        <v>5.4689361702127668</v>
      </c>
      <c r="R2">
        <f t="shared" si="1"/>
        <v>3.2130000000000001</v>
      </c>
      <c r="S2">
        <f t="shared" si="2"/>
        <v>2.1691139240506332</v>
      </c>
      <c r="T2">
        <f t="shared" si="3"/>
        <v>2.711030708207443</v>
      </c>
      <c r="U2">
        <f t="shared" si="4"/>
        <v>2.6410177624673286</v>
      </c>
      <c r="V2">
        <f t="shared" si="5"/>
        <v>2.6454222693490919</v>
      </c>
      <c r="W2">
        <f t="shared" si="6"/>
        <v>2.374748346010104</v>
      </c>
      <c r="X2">
        <f t="shared" si="7"/>
        <v>0.7379028546077443</v>
      </c>
      <c r="Y2">
        <f t="shared" si="8"/>
        <v>0.50691072555151806</v>
      </c>
      <c r="Z2">
        <f t="shared" si="9"/>
        <v>0.33628236219733904</v>
      </c>
      <c r="AA2" s="4">
        <f t="shared" si="10"/>
        <v>39264</v>
      </c>
      <c r="AC2" s="1"/>
      <c r="AD2" s="4">
        <v>43277</v>
      </c>
    </row>
    <row r="3" spans="1:30" x14ac:dyDescent="0.2">
      <c r="A3">
        <v>19</v>
      </c>
      <c r="B3" t="s">
        <v>57</v>
      </c>
      <c r="C3">
        <v>2007</v>
      </c>
      <c r="D3">
        <v>5</v>
      </c>
      <c r="E3" s="9">
        <v>160</v>
      </c>
      <c r="F3" s="9">
        <v>688.84</v>
      </c>
      <c r="G3" s="9">
        <v>809.43</v>
      </c>
      <c r="H3">
        <v>290.86</v>
      </c>
      <c r="I3" s="8">
        <v>5</v>
      </c>
      <c r="J3">
        <v>237</v>
      </c>
      <c r="K3">
        <v>11545</v>
      </c>
      <c r="L3" t="s">
        <v>17</v>
      </c>
      <c r="M3">
        <v>32981</v>
      </c>
      <c r="N3">
        <v>160</v>
      </c>
      <c r="O3">
        <v>16435.91</v>
      </c>
      <c r="P3" t="s">
        <v>55</v>
      </c>
      <c r="Q3">
        <f t="shared" si="0"/>
        <v>5.0589374999999999</v>
      </c>
      <c r="R3">
        <f t="shared" si="1"/>
        <v>5.0589374999999999</v>
      </c>
      <c r="S3">
        <f t="shared" si="2"/>
        <v>3.4153164556962023</v>
      </c>
      <c r="T3">
        <f t="shared" si="3"/>
        <v>2.9081792966616877</v>
      </c>
      <c r="U3">
        <f t="shared" si="4"/>
        <v>2.8381183580665166</v>
      </c>
      <c r="V3">
        <f t="shared" si="5"/>
        <v>2.6454222693490919</v>
      </c>
      <c r="W3">
        <f t="shared" si="6"/>
        <v>2.374748346010104</v>
      </c>
      <c r="X3">
        <f t="shared" si="7"/>
        <v>0.70405931400576283</v>
      </c>
      <c r="Y3">
        <f t="shared" si="8"/>
        <v>0.70405931400576283</v>
      </c>
      <c r="Z3">
        <f t="shared" si="9"/>
        <v>0.53343095065158375</v>
      </c>
      <c r="AA3" s="4">
        <f t="shared" si="10"/>
        <v>39203</v>
      </c>
      <c r="AD3" s="5">
        <v>0.59861111111111109</v>
      </c>
    </row>
    <row r="4" spans="1:30" x14ac:dyDescent="0.2">
      <c r="A4">
        <v>19</v>
      </c>
      <c r="B4" t="s">
        <v>57</v>
      </c>
      <c r="C4">
        <v>2007</v>
      </c>
      <c r="D4">
        <v>1</v>
      </c>
      <c r="E4" s="9">
        <v>65</v>
      </c>
      <c r="F4" s="9">
        <v>270.75</v>
      </c>
      <c r="G4" s="9">
        <v>318.16000000000003</v>
      </c>
      <c r="H4">
        <v>139.38999999999999</v>
      </c>
      <c r="I4" s="8">
        <v>5</v>
      </c>
      <c r="J4">
        <v>237</v>
      </c>
      <c r="K4">
        <v>11545</v>
      </c>
      <c r="L4" t="s">
        <v>17</v>
      </c>
      <c r="M4">
        <v>32981</v>
      </c>
      <c r="N4">
        <v>160</v>
      </c>
      <c r="O4">
        <v>16435.91</v>
      </c>
      <c r="P4" t="s">
        <v>55</v>
      </c>
      <c r="Q4">
        <f t="shared" si="0"/>
        <v>4.8947692307692314</v>
      </c>
      <c r="R4">
        <f t="shared" si="1"/>
        <v>1.9885000000000002</v>
      </c>
      <c r="S4">
        <f t="shared" si="2"/>
        <v>1.3424472573839663</v>
      </c>
      <c r="T4">
        <f t="shared" si="3"/>
        <v>2.502645577977924</v>
      </c>
      <c r="U4">
        <f t="shared" si="4"/>
        <v>2.4325684652973578</v>
      </c>
      <c r="V4">
        <f t="shared" si="5"/>
        <v>2.6454222693490919</v>
      </c>
      <c r="W4">
        <f t="shared" si="6"/>
        <v>2.374748346010104</v>
      </c>
      <c r="X4">
        <f t="shared" si="7"/>
        <v>0.6897322213350684</v>
      </c>
      <c r="Y4">
        <f t="shared" si="8"/>
        <v>0.29852559532199918</v>
      </c>
      <c r="Z4">
        <f t="shared" si="9"/>
        <v>0.12789723196782007</v>
      </c>
      <c r="AA4" s="4">
        <f t="shared" si="10"/>
        <v>39083</v>
      </c>
      <c r="AD4" s="6">
        <v>43277.599305555559</v>
      </c>
    </row>
    <row r="5" spans="1:30" x14ac:dyDescent="0.2">
      <c r="A5">
        <v>19</v>
      </c>
      <c r="B5" t="s">
        <v>57</v>
      </c>
      <c r="C5">
        <v>2007</v>
      </c>
      <c r="D5">
        <v>2</v>
      </c>
      <c r="E5" s="9">
        <v>40</v>
      </c>
      <c r="F5" s="9">
        <v>131.01</v>
      </c>
      <c r="G5" s="9">
        <v>153.96</v>
      </c>
      <c r="H5">
        <v>45.22</v>
      </c>
      <c r="I5" s="8">
        <v>5</v>
      </c>
      <c r="J5">
        <v>237</v>
      </c>
      <c r="K5">
        <v>11545</v>
      </c>
      <c r="L5" t="s">
        <v>17</v>
      </c>
      <c r="M5">
        <v>32981</v>
      </c>
      <c r="N5">
        <v>160</v>
      </c>
      <c r="O5">
        <v>16435.91</v>
      </c>
      <c r="P5" t="s">
        <v>55</v>
      </c>
      <c r="Q5">
        <f t="shared" si="0"/>
        <v>3.8490000000000002</v>
      </c>
      <c r="R5">
        <f t="shared" si="1"/>
        <v>0.96225000000000005</v>
      </c>
      <c r="S5">
        <f t="shared" si="2"/>
        <v>0.64962025316455696</v>
      </c>
      <c r="T5">
        <f t="shared" si="3"/>
        <v>2.1874079024225535</v>
      </c>
      <c r="U5">
        <f t="shared" si="4"/>
        <v>2.1173044466410027</v>
      </c>
      <c r="V5">
        <f t="shared" si="5"/>
        <v>2.6454222693490919</v>
      </c>
      <c r="W5">
        <f t="shared" si="6"/>
        <v>2.374748346010104</v>
      </c>
      <c r="X5">
        <f t="shared" si="7"/>
        <v>0.58534791109459094</v>
      </c>
      <c r="Y5">
        <f t="shared" si="8"/>
        <v>-1.6712080233371427E-2</v>
      </c>
      <c r="Z5">
        <f t="shared" si="9"/>
        <v>-0.18734044358755053</v>
      </c>
      <c r="AA5" s="4">
        <f t="shared" si="10"/>
        <v>39114</v>
      </c>
    </row>
    <row r="6" spans="1:30" x14ac:dyDescent="0.2">
      <c r="A6">
        <v>19</v>
      </c>
      <c r="B6" t="s">
        <v>57</v>
      </c>
      <c r="C6">
        <v>2007</v>
      </c>
      <c r="D6">
        <v>3</v>
      </c>
      <c r="E6" s="9">
        <v>40</v>
      </c>
      <c r="F6" s="9">
        <v>138.78</v>
      </c>
      <c r="G6" s="9">
        <v>163.1</v>
      </c>
      <c r="H6">
        <v>54.46</v>
      </c>
      <c r="I6" s="8">
        <v>5</v>
      </c>
      <c r="J6">
        <v>237</v>
      </c>
      <c r="K6">
        <v>11545</v>
      </c>
      <c r="L6" t="s">
        <v>17</v>
      </c>
      <c r="M6">
        <v>32981</v>
      </c>
      <c r="N6">
        <v>160</v>
      </c>
      <c r="O6">
        <v>16435.91</v>
      </c>
      <c r="P6" t="s">
        <v>55</v>
      </c>
      <c r="Q6">
        <f t="shared" si="0"/>
        <v>4.0774999999999997</v>
      </c>
      <c r="R6">
        <f t="shared" si="1"/>
        <v>1.0193749999999999</v>
      </c>
      <c r="S6">
        <f t="shared" si="2"/>
        <v>0.68818565400843879</v>
      </c>
      <c r="T6">
        <f t="shared" si="3"/>
        <v>2.2124539610402758</v>
      </c>
      <c r="U6">
        <f t="shared" si="4"/>
        <v>2.1423268831542632</v>
      </c>
      <c r="V6">
        <f t="shared" si="5"/>
        <v>2.6454222693490919</v>
      </c>
      <c r="W6">
        <f t="shared" si="6"/>
        <v>2.374748346010104</v>
      </c>
      <c r="X6">
        <f t="shared" si="7"/>
        <v>0.61039396971231341</v>
      </c>
      <c r="Y6">
        <f t="shared" si="8"/>
        <v>8.3339783843509874E-3</v>
      </c>
      <c r="Z6">
        <f t="shared" si="9"/>
        <v>-0.16229438496982809</v>
      </c>
      <c r="AA6" s="4">
        <f t="shared" si="10"/>
        <v>39142</v>
      </c>
    </row>
    <row r="7" spans="1:30" x14ac:dyDescent="0.2">
      <c r="A7">
        <v>19</v>
      </c>
      <c r="B7" t="s">
        <v>57</v>
      </c>
      <c r="C7">
        <v>2007</v>
      </c>
      <c r="D7">
        <v>4</v>
      </c>
      <c r="E7" s="9">
        <v>76</v>
      </c>
      <c r="F7" s="9">
        <v>323.35000000000002</v>
      </c>
      <c r="G7" s="9">
        <v>379.96</v>
      </c>
      <c r="H7">
        <v>200.73</v>
      </c>
      <c r="I7" s="8">
        <v>5</v>
      </c>
      <c r="J7">
        <v>237</v>
      </c>
      <c r="K7">
        <v>11545</v>
      </c>
      <c r="L7" t="s">
        <v>17</v>
      </c>
      <c r="M7">
        <v>32981</v>
      </c>
      <c r="N7">
        <v>160</v>
      </c>
      <c r="O7">
        <v>16435.91</v>
      </c>
      <c r="P7" t="s">
        <v>55</v>
      </c>
      <c r="Q7">
        <f t="shared" si="0"/>
        <v>4.9994736842105256</v>
      </c>
      <c r="R7">
        <f t="shared" si="1"/>
        <v>2.3747499999999997</v>
      </c>
      <c r="S7">
        <f t="shared" si="2"/>
        <v>1.6032067510548522</v>
      </c>
      <c r="T7">
        <f t="shared" si="3"/>
        <v>2.5797378790019563</v>
      </c>
      <c r="U7">
        <f t="shared" si="4"/>
        <v>2.5096728652831355</v>
      </c>
      <c r="V7">
        <f t="shared" si="5"/>
        <v>2.6454222693490919</v>
      </c>
      <c r="W7">
        <f t="shared" si="6"/>
        <v>2.374748346010104</v>
      </c>
      <c r="X7">
        <f t="shared" si="7"/>
        <v>0.69892428672116491</v>
      </c>
      <c r="Y7">
        <f t="shared" si="8"/>
        <v>0.37561789634603143</v>
      </c>
      <c r="Z7">
        <f t="shared" si="9"/>
        <v>0.20498953299185241</v>
      </c>
      <c r="AA7" s="4">
        <f t="shared" si="10"/>
        <v>39173</v>
      </c>
    </row>
    <row r="8" spans="1:30" x14ac:dyDescent="0.2">
      <c r="A8">
        <v>19</v>
      </c>
      <c r="B8" t="s">
        <v>57</v>
      </c>
      <c r="C8">
        <v>2007</v>
      </c>
      <c r="D8">
        <v>9</v>
      </c>
      <c r="E8" s="9">
        <v>215</v>
      </c>
      <c r="F8" s="9">
        <v>876.59</v>
      </c>
      <c r="G8" s="9">
        <v>1030.02</v>
      </c>
      <c r="H8">
        <v>294.54000000000002</v>
      </c>
      <c r="I8" s="8">
        <v>5</v>
      </c>
      <c r="J8">
        <v>237</v>
      </c>
      <c r="K8">
        <v>11545</v>
      </c>
      <c r="L8" t="s">
        <v>17</v>
      </c>
      <c r="M8">
        <v>32981</v>
      </c>
      <c r="N8">
        <v>160</v>
      </c>
      <c r="O8">
        <v>16435.91</v>
      </c>
      <c r="P8" t="s">
        <v>55</v>
      </c>
      <c r="Q8">
        <f t="shared" si="0"/>
        <v>4.7907906976744181</v>
      </c>
      <c r="R8">
        <f t="shared" si="1"/>
        <v>6.4376249999999997</v>
      </c>
      <c r="S8">
        <f t="shared" si="2"/>
        <v>4.3460759493670889</v>
      </c>
      <c r="T8">
        <f t="shared" si="3"/>
        <v>3.0128456575258618</v>
      </c>
      <c r="U8">
        <f t="shared" si="4"/>
        <v>2.9427965119834769</v>
      </c>
      <c r="V8">
        <f t="shared" si="5"/>
        <v>2.6454222693490919</v>
      </c>
      <c r="W8">
        <f t="shared" si="6"/>
        <v>2.374748346010104</v>
      </c>
      <c r="X8">
        <f t="shared" si="7"/>
        <v>0.68040719761025625</v>
      </c>
      <c r="Y8">
        <f t="shared" si="8"/>
        <v>0.80872567486993685</v>
      </c>
      <c r="Z8">
        <f t="shared" si="9"/>
        <v>0.63809731151575777</v>
      </c>
      <c r="AA8" s="4">
        <f t="shared" si="10"/>
        <v>39326</v>
      </c>
    </row>
    <row r="9" spans="1:30" x14ac:dyDescent="0.2">
      <c r="A9">
        <v>19</v>
      </c>
      <c r="B9" t="s">
        <v>57</v>
      </c>
      <c r="C9">
        <v>2007</v>
      </c>
      <c r="D9">
        <v>10</v>
      </c>
      <c r="E9" s="9">
        <v>460</v>
      </c>
      <c r="F9" s="9">
        <v>1792.52</v>
      </c>
      <c r="G9" s="9">
        <v>2106.39</v>
      </c>
      <c r="H9">
        <v>583.78</v>
      </c>
      <c r="I9" s="8">
        <v>5</v>
      </c>
      <c r="J9">
        <v>237</v>
      </c>
      <c r="K9">
        <v>11545</v>
      </c>
      <c r="L9" t="s">
        <v>17</v>
      </c>
      <c r="M9">
        <v>32981</v>
      </c>
      <c r="N9">
        <v>160</v>
      </c>
      <c r="O9">
        <v>16435.91</v>
      </c>
      <c r="P9" t="s">
        <v>55</v>
      </c>
      <c r="Q9">
        <f t="shared" si="0"/>
        <v>4.5791086956521738</v>
      </c>
      <c r="R9">
        <f t="shared" si="1"/>
        <v>13.164937499999999</v>
      </c>
      <c r="S9">
        <f t="shared" si="2"/>
        <v>8.8877215189873411</v>
      </c>
      <c r="T9">
        <f t="shared" si="3"/>
        <v>3.3235387843076927</v>
      </c>
      <c r="U9">
        <f t="shared" si="4"/>
        <v>3.2534640099974008</v>
      </c>
      <c r="V9">
        <f t="shared" si="5"/>
        <v>2.6454222693490919</v>
      </c>
      <c r="W9">
        <f t="shared" si="6"/>
        <v>2.374748346010104</v>
      </c>
      <c r="X9">
        <f t="shared" si="7"/>
        <v>0.66078095262611869</v>
      </c>
      <c r="Y9">
        <f t="shared" si="8"/>
        <v>1.1194188016517679</v>
      </c>
      <c r="Z9">
        <f t="shared" si="9"/>
        <v>0.9487904382975888</v>
      </c>
      <c r="AA9" s="4">
        <f t="shared" si="10"/>
        <v>39356</v>
      </c>
    </row>
    <row r="10" spans="1:30" x14ac:dyDescent="0.2">
      <c r="A10">
        <v>19</v>
      </c>
      <c r="B10" t="s">
        <v>57</v>
      </c>
      <c r="C10">
        <v>2007</v>
      </c>
      <c r="D10">
        <v>11</v>
      </c>
      <c r="E10" s="9">
        <v>262</v>
      </c>
      <c r="F10" s="9">
        <v>1052.8900000000001</v>
      </c>
      <c r="G10" s="9">
        <v>1237.24</v>
      </c>
      <c r="H10">
        <v>348.92</v>
      </c>
      <c r="I10" s="8">
        <v>5</v>
      </c>
      <c r="J10">
        <v>237</v>
      </c>
      <c r="K10">
        <v>11545</v>
      </c>
      <c r="L10" t="s">
        <v>17</v>
      </c>
      <c r="M10">
        <v>32981</v>
      </c>
      <c r="N10">
        <v>160</v>
      </c>
      <c r="O10">
        <v>16435.91</v>
      </c>
      <c r="P10" t="s">
        <v>55</v>
      </c>
      <c r="Q10">
        <f t="shared" si="0"/>
        <v>4.7222900763358782</v>
      </c>
      <c r="R10">
        <f t="shared" si="1"/>
        <v>7.7327500000000002</v>
      </c>
      <c r="S10">
        <f t="shared" si="2"/>
        <v>5.2204219409282704</v>
      </c>
      <c r="T10">
        <f t="shared" si="3"/>
        <v>3.0924539523095267</v>
      </c>
      <c r="U10">
        <f t="shared" si="4"/>
        <v>3.0223830009210828</v>
      </c>
      <c r="V10">
        <f t="shared" si="5"/>
        <v>2.6454222693490919</v>
      </c>
      <c r="W10">
        <f t="shared" si="6"/>
        <v>2.374748346010104</v>
      </c>
      <c r="X10">
        <f t="shared" si="7"/>
        <v>0.67415266098978111</v>
      </c>
      <c r="Y10">
        <f t="shared" si="8"/>
        <v>0.88833396965360178</v>
      </c>
      <c r="Z10">
        <f t="shared" si="9"/>
        <v>0.7177056062994227</v>
      </c>
      <c r="AA10" s="4">
        <f t="shared" si="10"/>
        <v>39387</v>
      </c>
    </row>
    <row r="11" spans="1:30" x14ac:dyDescent="0.2">
      <c r="A11">
        <v>19</v>
      </c>
      <c r="B11" t="s">
        <v>57</v>
      </c>
      <c r="C11">
        <v>2007</v>
      </c>
      <c r="D11">
        <v>8</v>
      </c>
      <c r="E11" s="9">
        <v>146</v>
      </c>
      <c r="F11" s="9">
        <v>609.15</v>
      </c>
      <c r="G11" s="9">
        <v>715.85</v>
      </c>
      <c r="H11">
        <v>226.62</v>
      </c>
      <c r="I11" s="8">
        <v>5</v>
      </c>
      <c r="J11">
        <v>237</v>
      </c>
      <c r="K11">
        <v>11545</v>
      </c>
      <c r="L11" t="s">
        <v>17</v>
      </c>
      <c r="M11">
        <v>32981</v>
      </c>
      <c r="N11">
        <v>160</v>
      </c>
      <c r="O11">
        <v>16435.91</v>
      </c>
      <c r="P11" t="s">
        <v>55</v>
      </c>
      <c r="Q11">
        <f t="shared" si="0"/>
        <v>4.9030821917808218</v>
      </c>
      <c r="R11">
        <f t="shared" si="1"/>
        <v>4.4740625000000005</v>
      </c>
      <c r="S11">
        <f t="shared" si="2"/>
        <v>3.020464135021097</v>
      </c>
      <c r="T11">
        <f t="shared" si="3"/>
        <v>2.8548220292952862</v>
      </c>
      <c r="U11">
        <f t="shared" si="4"/>
        <v>2.784724248545718</v>
      </c>
      <c r="V11">
        <f t="shared" si="5"/>
        <v>2.6454222693490919</v>
      </c>
      <c r="W11">
        <f t="shared" si="6"/>
        <v>2.374748346010104</v>
      </c>
      <c r="X11">
        <f t="shared" si="7"/>
        <v>0.69046917351084902</v>
      </c>
      <c r="Y11">
        <f t="shared" si="8"/>
        <v>0.65070204663936138</v>
      </c>
      <c r="Z11">
        <f t="shared" si="9"/>
        <v>0.48007368328518224</v>
      </c>
      <c r="AA11" s="4">
        <f t="shared" si="10"/>
        <v>39295</v>
      </c>
    </row>
    <row r="12" spans="1:30" x14ac:dyDescent="0.2">
      <c r="A12">
        <v>19</v>
      </c>
      <c r="B12" t="s">
        <v>57</v>
      </c>
      <c r="C12">
        <v>2007</v>
      </c>
      <c r="D12">
        <v>12</v>
      </c>
      <c r="E12" s="9">
        <v>115</v>
      </c>
      <c r="F12" s="9">
        <v>346.79</v>
      </c>
      <c r="G12" s="9">
        <v>407.52</v>
      </c>
      <c r="H12">
        <v>101.46</v>
      </c>
      <c r="I12" s="8">
        <v>5</v>
      </c>
      <c r="J12">
        <v>237</v>
      </c>
      <c r="K12">
        <v>11545</v>
      </c>
      <c r="L12" t="s">
        <v>17</v>
      </c>
      <c r="M12">
        <v>32981</v>
      </c>
      <c r="N12">
        <v>160</v>
      </c>
      <c r="O12">
        <v>16435.91</v>
      </c>
      <c r="P12" t="s">
        <v>55</v>
      </c>
      <c r="Q12">
        <f t="shared" si="0"/>
        <v>3.5436521739130433</v>
      </c>
      <c r="R12">
        <f t="shared" si="1"/>
        <v>2.5469999999999997</v>
      </c>
      <c r="S12">
        <f t="shared" si="2"/>
        <v>1.719493670886076</v>
      </c>
      <c r="T12">
        <f t="shared" si="3"/>
        <v>2.61014892761954</v>
      </c>
      <c r="U12">
        <f t="shared" si="4"/>
        <v>2.5400665657146839</v>
      </c>
      <c r="V12">
        <f t="shared" si="5"/>
        <v>2.6454222693490919</v>
      </c>
      <c r="W12">
        <f t="shared" si="6"/>
        <v>2.374748346010104</v>
      </c>
      <c r="X12">
        <f t="shared" si="7"/>
        <v>0.54945108726592817</v>
      </c>
      <c r="Y12">
        <f t="shared" si="8"/>
        <v>0.40602894496361508</v>
      </c>
      <c r="Z12">
        <f t="shared" si="9"/>
        <v>0.23540058160943603</v>
      </c>
      <c r="AA12" s="4">
        <f t="shared" si="10"/>
        <v>39417</v>
      </c>
    </row>
    <row r="13" spans="1:30" x14ac:dyDescent="0.2">
      <c r="A13">
        <v>130</v>
      </c>
      <c r="B13" t="s">
        <v>57</v>
      </c>
      <c r="C13">
        <v>2007</v>
      </c>
      <c r="D13">
        <v>1</v>
      </c>
      <c r="E13" s="9">
        <v>45</v>
      </c>
      <c r="F13" s="9">
        <v>204.97</v>
      </c>
      <c r="G13" s="9">
        <v>240.85</v>
      </c>
      <c r="H13">
        <v>98.15</v>
      </c>
      <c r="I13" s="8">
        <v>4</v>
      </c>
      <c r="J13">
        <v>199</v>
      </c>
      <c r="K13">
        <v>13778</v>
      </c>
      <c r="L13" t="s">
        <v>17</v>
      </c>
      <c r="M13">
        <v>28386</v>
      </c>
      <c r="N13">
        <v>125</v>
      </c>
      <c r="O13">
        <v>19641.48</v>
      </c>
      <c r="P13" t="s">
        <v>56</v>
      </c>
      <c r="Q13">
        <f t="shared" si="0"/>
        <v>5.3522222222222222</v>
      </c>
      <c r="R13">
        <f t="shared" si="1"/>
        <v>1.9267999999999998</v>
      </c>
      <c r="S13">
        <f t="shared" si="2"/>
        <v>1.2103015075376884</v>
      </c>
      <c r="T13">
        <f t="shared" si="3"/>
        <v>2.3817466506504528</v>
      </c>
      <c r="U13">
        <f t="shared" si="4"/>
        <v>2.3116903011148788</v>
      </c>
      <c r="V13">
        <f t="shared" si="5"/>
        <v>2.6454222693490919</v>
      </c>
      <c r="W13">
        <f t="shared" si="6"/>
        <v>2.2988530764097068</v>
      </c>
      <c r="X13">
        <f t="shared" si="7"/>
        <v>0.72853413687510915</v>
      </c>
      <c r="Y13">
        <f t="shared" si="8"/>
        <v>0.28483663764239642</v>
      </c>
      <c r="Z13">
        <f t="shared" si="9"/>
        <v>8.2893574240746171E-2</v>
      </c>
      <c r="AA13" s="4">
        <f t="shared" si="10"/>
        <v>39083</v>
      </c>
    </row>
    <row r="14" spans="1:30" x14ac:dyDescent="0.2">
      <c r="A14">
        <v>130</v>
      </c>
      <c r="B14" t="s">
        <v>57</v>
      </c>
      <c r="C14">
        <v>2007</v>
      </c>
      <c r="D14">
        <v>2</v>
      </c>
      <c r="E14" s="9">
        <v>43</v>
      </c>
      <c r="F14" s="9">
        <v>172.44</v>
      </c>
      <c r="G14" s="9">
        <v>202.64</v>
      </c>
      <c r="H14">
        <v>87.82</v>
      </c>
      <c r="I14" s="8">
        <v>4</v>
      </c>
      <c r="J14">
        <v>199</v>
      </c>
      <c r="K14">
        <v>13778</v>
      </c>
      <c r="L14" t="s">
        <v>17</v>
      </c>
      <c r="M14">
        <v>28386</v>
      </c>
      <c r="N14">
        <v>125</v>
      </c>
      <c r="O14">
        <v>19641.48</v>
      </c>
      <c r="P14" t="s">
        <v>56</v>
      </c>
      <c r="Q14">
        <f t="shared" si="0"/>
        <v>4.7125581395348837</v>
      </c>
      <c r="R14">
        <f t="shared" si="1"/>
        <v>1.6211199999999999</v>
      </c>
      <c r="S14">
        <f t="shared" si="2"/>
        <v>1.0182914572864321</v>
      </c>
      <c r="T14">
        <f t="shared" si="3"/>
        <v>2.3067251767824914</v>
      </c>
      <c r="U14">
        <f t="shared" si="4"/>
        <v>2.2366380141818505</v>
      </c>
      <c r="V14">
        <f t="shared" si="5"/>
        <v>2.6454222693490919</v>
      </c>
      <c r="W14">
        <f t="shared" si="6"/>
        <v>2.2988530764097068</v>
      </c>
      <c r="X14">
        <f t="shared" si="7"/>
        <v>0.67325672120290503</v>
      </c>
      <c r="Y14">
        <f t="shared" si="8"/>
        <v>0.2098151637744351</v>
      </c>
      <c r="Z14">
        <f t="shared" si="9"/>
        <v>7.872100372784881E-3</v>
      </c>
      <c r="AA14" s="4">
        <f t="shared" si="10"/>
        <v>39114</v>
      </c>
    </row>
    <row r="15" spans="1:30" x14ac:dyDescent="0.2">
      <c r="A15">
        <v>130</v>
      </c>
      <c r="B15" t="s">
        <v>57</v>
      </c>
      <c r="C15">
        <v>2007</v>
      </c>
      <c r="D15">
        <v>3</v>
      </c>
      <c r="E15" s="9">
        <v>39</v>
      </c>
      <c r="F15" s="9">
        <v>168.11</v>
      </c>
      <c r="G15" s="9">
        <v>197.55</v>
      </c>
      <c r="H15">
        <v>81.459999999999994</v>
      </c>
      <c r="I15" s="8">
        <v>4</v>
      </c>
      <c r="J15">
        <v>199</v>
      </c>
      <c r="K15">
        <v>13778</v>
      </c>
      <c r="L15" t="s">
        <v>17</v>
      </c>
      <c r="M15">
        <v>28386</v>
      </c>
      <c r="N15">
        <v>125</v>
      </c>
      <c r="O15">
        <v>19641.48</v>
      </c>
      <c r="P15" t="s">
        <v>56</v>
      </c>
      <c r="Q15">
        <f t="shared" si="0"/>
        <v>5.065384615384616</v>
      </c>
      <c r="R15">
        <f t="shared" si="1"/>
        <v>1.5804</v>
      </c>
      <c r="S15">
        <f t="shared" si="2"/>
        <v>0.99271356783919606</v>
      </c>
      <c r="T15">
        <f t="shared" si="3"/>
        <v>2.2956770340174653</v>
      </c>
      <c r="U15">
        <f t="shared" si="4"/>
        <v>2.2255935481547997</v>
      </c>
      <c r="V15">
        <f t="shared" si="5"/>
        <v>2.6454222693490919</v>
      </c>
      <c r="W15">
        <f t="shared" si="6"/>
        <v>2.2988530764097068</v>
      </c>
      <c r="X15">
        <f t="shared" si="7"/>
        <v>0.70461242699096593</v>
      </c>
      <c r="Y15">
        <f t="shared" si="8"/>
        <v>0.19876702100940866</v>
      </c>
      <c r="Z15">
        <f t="shared" si="9"/>
        <v>-3.176042392241563E-3</v>
      </c>
      <c r="AA15" s="4">
        <f t="shared" si="10"/>
        <v>39142</v>
      </c>
    </row>
    <row r="16" spans="1:30" x14ac:dyDescent="0.2">
      <c r="A16">
        <v>130</v>
      </c>
      <c r="B16" t="s">
        <v>57</v>
      </c>
      <c r="C16">
        <v>2007</v>
      </c>
      <c r="D16">
        <v>4</v>
      </c>
      <c r="E16" s="9">
        <v>83</v>
      </c>
      <c r="F16" s="9">
        <v>305.89999999999998</v>
      </c>
      <c r="G16" s="9">
        <v>359.44</v>
      </c>
      <c r="H16">
        <v>164.4</v>
      </c>
      <c r="I16" s="8">
        <v>4</v>
      </c>
      <c r="J16">
        <v>199</v>
      </c>
      <c r="K16">
        <v>13778</v>
      </c>
      <c r="L16" t="s">
        <v>17</v>
      </c>
      <c r="M16">
        <v>28386</v>
      </c>
      <c r="N16">
        <v>125</v>
      </c>
      <c r="O16">
        <v>19641.48</v>
      </c>
      <c r="P16" t="s">
        <v>56</v>
      </c>
      <c r="Q16">
        <f t="shared" si="0"/>
        <v>4.330602409638554</v>
      </c>
      <c r="R16">
        <f t="shared" si="1"/>
        <v>2.8755199999999999</v>
      </c>
      <c r="S16">
        <f t="shared" si="2"/>
        <v>1.8062311557788944</v>
      </c>
      <c r="T16">
        <f t="shared" si="3"/>
        <v>2.5556264055849689</v>
      </c>
      <c r="U16">
        <f t="shared" si="4"/>
        <v>2.4855794769846788</v>
      </c>
      <c r="V16">
        <f t="shared" si="5"/>
        <v>2.6454222693490919</v>
      </c>
      <c r="W16">
        <f t="shared" si="6"/>
        <v>2.2988530764097068</v>
      </c>
      <c r="X16">
        <f t="shared" si="7"/>
        <v>0.63654831320889504</v>
      </c>
      <c r="Y16">
        <f t="shared" si="8"/>
        <v>0.45871639257691255</v>
      </c>
      <c r="Z16">
        <f t="shared" si="9"/>
        <v>0.2567733291752623</v>
      </c>
      <c r="AA16" s="4">
        <f t="shared" si="10"/>
        <v>39173</v>
      </c>
    </row>
    <row r="17" spans="1:27" x14ac:dyDescent="0.2">
      <c r="A17">
        <v>130</v>
      </c>
      <c r="B17" t="s">
        <v>57</v>
      </c>
      <c r="C17">
        <v>2007</v>
      </c>
      <c r="D17">
        <v>5</v>
      </c>
      <c r="E17" s="9">
        <v>133</v>
      </c>
      <c r="F17" s="9">
        <v>506.36</v>
      </c>
      <c r="G17" s="9">
        <v>594.98</v>
      </c>
      <c r="H17">
        <v>286.18</v>
      </c>
      <c r="I17" s="8">
        <v>4</v>
      </c>
      <c r="J17">
        <v>199</v>
      </c>
      <c r="K17">
        <v>13778</v>
      </c>
      <c r="L17" t="s">
        <v>17</v>
      </c>
      <c r="M17">
        <v>28386</v>
      </c>
      <c r="N17">
        <v>125</v>
      </c>
      <c r="O17">
        <v>19641.48</v>
      </c>
      <c r="P17" t="s">
        <v>56</v>
      </c>
      <c r="Q17">
        <f t="shared" si="0"/>
        <v>4.4735338345864664</v>
      </c>
      <c r="R17">
        <f t="shared" si="1"/>
        <v>4.7598400000000005</v>
      </c>
      <c r="S17">
        <f t="shared" si="2"/>
        <v>2.9898492462311559</v>
      </c>
      <c r="T17">
        <f t="shared" si="3"/>
        <v>2.7745023673493519</v>
      </c>
      <c r="U17">
        <f t="shared" si="4"/>
        <v>2.7044593911929451</v>
      </c>
      <c r="V17">
        <f t="shared" si="5"/>
        <v>2.6454222693490919</v>
      </c>
      <c r="W17">
        <f t="shared" si="6"/>
        <v>2.2988530764097068</v>
      </c>
      <c r="X17">
        <f t="shared" si="7"/>
        <v>0.65065072638226606</v>
      </c>
      <c r="Y17">
        <f t="shared" si="8"/>
        <v>0.67759235434129539</v>
      </c>
      <c r="Z17">
        <f t="shared" si="9"/>
        <v>0.47564929093964514</v>
      </c>
      <c r="AA17" s="4">
        <f t="shared" si="10"/>
        <v>39203</v>
      </c>
    </row>
    <row r="18" spans="1:27" x14ac:dyDescent="0.2">
      <c r="A18">
        <v>130</v>
      </c>
      <c r="B18" t="s">
        <v>57</v>
      </c>
      <c r="C18">
        <v>2007</v>
      </c>
      <c r="D18">
        <v>6</v>
      </c>
      <c r="E18" s="9">
        <v>160</v>
      </c>
      <c r="F18" s="9">
        <v>667.98</v>
      </c>
      <c r="G18" s="9">
        <v>784.91</v>
      </c>
      <c r="H18">
        <v>386.62</v>
      </c>
      <c r="I18" s="8">
        <v>4</v>
      </c>
      <c r="J18">
        <v>199</v>
      </c>
      <c r="K18">
        <v>13778</v>
      </c>
      <c r="L18" t="s">
        <v>17</v>
      </c>
      <c r="M18">
        <v>28386</v>
      </c>
      <c r="N18">
        <v>125</v>
      </c>
      <c r="O18">
        <v>19641.48</v>
      </c>
      <c r="P18" t="s">
        <v>56</v>
      </c>
      <c r="Q18">
        <f t="shared" si="0"/>
        <v>4.9056875</v>
      </c>
      <c r="R18">
        <f t="shared" si="1"/>
        <v>6.27928</v>
      </c>
      <c r="S18">
        <f t="shared" si="2"/>
        <v>3.9442713567839194</v>
      </c>
      <c r="T18">
        <f t="shared" si="3"/>
        <v>2.8948198621666918</v>
      </c>
      <c r="U18">
        <f t="shared" si="4"/>
        <v>2.8247634594520892</v>
      </c>
      <c r="V18">
        <f t="shared" si="5"/>
        <v>2.6454222693490919</v>
      </c>
      <c r="W18">
        <f t="shared" si="6"/>
        <v>2.2988530764097068</v>
      </c>
      <c r="X18">
        <f t="shared" si="7"/>
        <v>0.69069987951076706</v>
      </c>
      <c r="Y18">
        <f t="shared" si="8"/>
        <v>0.79790984915863539</v>
      </c>
      <c r="Z18">
        <f t="shared" si="9"/>
        <v>0.59596678575698514</v>
      </c>
      <c r="AA18" s="4">
        <f t="shared" si="10"/>
        <v>39234</v>
      </c>
    </row>
    <row r="19" spans="1:27" x14ac:dyDescent="0.2">
      <c r="A19">
        <v>130</v>
      </c>
      <c r="B19" t="s">
        <v>57</v>
      </c>
      <c r="C19">
        <v>2007</v>
      </c>
      <c r="D19">
        <v>7</v>
      </c>
      <c r="E19" s="9">
        <v>127</v>
      </c>
      <c r="F19" s="9">
        <v>532.72</v>
      </c>
      <c r="G19" s="9">
        <v>625.98</v>
      </c>
      <c r="H19">
        <v>301.74</v>
      </c>
      <c r="I19" s="8">
        <v>4</v>
      </c>
      <c r="J19">
        <v>199</v>
      </c>
      <c r="K19">
        <v>13778</v>
      </c>
      <c r="L19" t="s">
        <v>17</v>
      </c>
      <c r="M19">
        <v>28386</v>
      </c>
      <c r="N19">
        <v>125</v>
      </c>
      <c r="O19">
        <v>19641.48</v>
      </c>
      <c r="P19" t="s">
        <v>56</v>
      </c>
      <c r="Q19">
        <f t="shared" si="0"/>
        <v>4.9289763779527558</v>
      </c>
      <c r="R19">
        <f t="shared" si="1"/>
        <v>5.0078399999999998</v>
      </c>
      <c r="S19">
        <f t="shared" si="2"/>
        <v>3.1456281407035176</v>
      </c>
      <c r="T19">
        <f t="shared" si="3"/>
        <v>2.7965604577657119</v>
      </c>
      <c r="U19">
        <f t="shared" si="4"/>
        <v>2.7264990018844881</v>
      </c>
      <c r="V19">
        <f t="shared" si="5"/>
        <v>2.6454222693490919</v>
      </c>
      <c r="W19">
        <f t="shared" si="6"/>
        <v>2.2988530764097068</v>
      </c>
      <c r="X19">
        <f t="shared" si="7"/>
        <v>0.69275673680975514</v>
      </c>
      <c r="Y19">
        <f t="shared" si="8"/>
        <v>0.69965044475765559</v>
      </c>
      <c r="Z19">
        <f t="shared" si="9"/>
        <v>0.4977073813560054</v>
      </c>
      <c r="AA19" s="4">
        <f t="shared" si="10"/>
        <v>39264</v>
      </c>
    </row>
    <row r="20" spans="1:27" x14ac:dyDescent="0.2">
      <c r="A20">
        <v>130</v>
      </c>
      <c r="B20" t="s">
        <v>57</v>
      </c>
      <c r="C20">
        <v>2007</v>
      </c>
      <c r="D20">
        <v>8</v>
      </c>
      <c r="E20" s="9">
        <v>110</v>
      </c>
      <c r="F20" s="9">
        <v>449.57</v>
      </c>
      <c r="G20" s="9">
        <v>528.21</v>
      </c>
      <c r="H20">
        <v>239.07</v>
      </c>
      <c r="I20" s="8">
        <v>4</v>
      </c>
      <c r="J20">
        <v>199</v>
      </c>
      <c r="K20">
        <v>13778</v>
      </c>
      <c r="L20" t="s">
        <v>17</v>
      </c>
      <c r="M20">
        <v>28386</v>
      </c>
      <c r="N20">
        <v>125</v>
      </c>
      <c r="O20">
        <v>19641.48</v>
      </c>
      <c r="P20" t="s">
        <v>56</v>
      </c>
      <c r="Q20">
        <f t="shared" si="0"/>
        <v>4.8019090909090911</v>
      </c>
      <c r="R20">
        <f t="shared" si="1"/>
        <v>4.2256800000000005</v>
      </c>
      <c r="S20">
        <f t="shared" si="2"/>
        <v>2.6543216080402012</v>
      </c>
      <c r="T20">
        <f t="shared" si="3"/>
        <v>2.7228066189528985</v>
      </c>
      <c r="U20">
        <f t="shared" si="4"/>
        <v>2.6527973228698185</v>
      </c>
      <c r="V20">
        <f t="shared" si="5"/>
        <v>2.6454222693490919</v>
      </c>
      <c r="W20">
        <f t="shared" si="6"/>
        <v>2.2988530764097068</v>
      </c>
      <c r="X20">
        <f t="shared" si="7"/>
        <v>0.6814139337946733</v>
      </c>
      <c r="Y20">
        <f t="shared" si="8"/>
        <v>0.62589660594484198</v>
      </c>
      <c r="Z20">
        <f t="shared" si="9"/>
        <v>0.42395354254319173</v>
      </c>
      <c r="AA20" s="4">
        <f t="shared" si="10"/>
        <v>39295</v>
      </c>
    </row>
    <row r="21" spans="1:27" x14ac:dyDescent="0.2">
      <c r="A21">
        <v>130</v>
      </c>
      <c r="B21" t="s">
        <v>57</v>
      </c>
      <c r="C21">
        <v>2007</v>
      </c>
      <c r="D21">
        <v>9</v>
      </c>
      <c r="E21" s="9">
        <v>141</v>
      </c>
      <c r="F21" s="9">
        <v>533.46</v>
      </c>
      <c r="G21" s="9">
        <v>626.80999999999995</v>
      </c>
      <c r="H21">
        <v>250.99</v>
      </c>
      <c r="I21" s="8">
        <v>4</v>
      </c>
      <c r="J21">
        <v>199</v>
      </c>
      <c r="K21">
        <v>13778</v>
      </c>
      <c r="L21" t="s">
        <v>17</v>
      </c>
      <c r="M21">
        <v>28386</v>
      </c>
      <c r="N21">
        <v>125</v>
      </c>
      <c r="O21">
        <v>19641.48</v>
      </c>
      <c r="P21" t="s">
        <v>56</v>
      </c>
      <c r="Q21">
        <f t="shared" si="0"/>
        <v>4.4454609929078011</v>
      </c>
      <c r="R21">
        <f t="shared" si="1"/>
        <v>5.0144799999999998</v>
      </c>
      <c r="S21">
        <f t="shared" si="2"/>
        <v>3.1497989949748741</v>
      </c>
      <c r="T21">
        <f t="shared" si="3"/>
        <v>2.7971359164981728</v>
      </c>
      <c r="U21">
        <f t="shared" si="4"/>
        <v>2.7271018606291917</v>
      </c>
      <c r="V21">
        <f t="shared" si="5"/>
        <v>2.6454222693490919</v>
      </c>
      <c r="W21">
        <f t="shared" si="6"/>
        <v>2.2988530764097068</v>
      </c>
      <c r="X21">
        <f t="shared" si="7"/>
        <v>0.64791680384279293</v>
      </c>
      <c r="Y21">
        <f t="shared" si="8"/>
        <v>0.70022590349011637</v>
      </c>
      <c r="Z21">
        <f t="shared" si="9"/>
        <v>0.49828284008846618</v>
      </c>
      <c r="AA21" s="4">
        <f t="shared" si="10"/>
        <v>39326</v>
      </c>
    </row>
    <row r="22" spans="1:27" x14ac:dyDescent="0.2">
      <c r="A22">
        <v>130</v>
      </c>
      <c r="B22" t="s">
        <v>57</v>
      </c>
      <c r="C22">
        <v>2007</v>
      </c>
      <c r="D22">
        <v>10</v>
      </c>
      <c r="E22" s="9">
        <v>425</v>
      </c>
      <c r="F22" s="9">
        <v>1704.06</v>
      </c>
      <c r="G22" s="9">
        <v>2002.37</v>
      </c>
      <c r="H22">
        <v>577.5</v>
      </c>
      <c r="I22" s="8">
        <v>4</v>
      </c>
      <c r="J22">
        <v>199</v>
      </c>
      <c r="K22">
        <v>13778</v>
      </c>
      <c r="L22" t="s">
        <v>17</v>
      </c>
      <c r="M22">
        <v>28386</v>
      </c>
      <c r="N22">
        <v>125</v>
      </c>
      <c r="O22">
        <v>19641.48</v>
      </c>
      <c r="P22" t="s">
        <v>56</v>
      </c>
      <c r="Q22">
        <f t="shared" si="0"/>
        <v>4.7114588235294113</v>
      </c>
      <c r="R22">
        <f t="shared" si="1"/>
        <v>16.01896</v>
      </c>
      <c r="S22">
        <f t="shared" si="2"/>
        <v>10.062160804020101</v>
      </c>
      <c r="T22">
        <f t="shared" si="3"/>
        <v>3.3015443299421277</v>
      </c>
      <c r="U22">
        <f t="shared" si="4"/>
        <v>3.2314848822206832</v>
      </c>
      <c r="V22">
        <f t="shared" si="5"/>
        <v>2.6454222693490919</v>
      </c>
      <c r="W22">
        <f t="shared" si="6"/>
        <v>2.2988530764097068</v>
      </c>
      <c r="X22">
        <f t="shared" si="7"/>
        <v>0.67315539989181628</v>
      </c>
      <c r="Y22">
        <f t="shared" si="8"/>
        <v>1.2046343169340714</v>
      </c>
      <c r="Z22">
        <f t="shared" si="9"/>
        <v>1.0026912535324213</v>
      </c>
      <c r="AA22" s="4">
        <f t="shared" si="10"/>
        <v>39356</v>
      </c>
    </row>
    <row r="23" spans="1:27" x14ac:dyDescent="0.2">
      <c r="A23">
        <v>130</v>
      </c>
      <c r="B23" t="s">
        <v>57</v>
      </c>
      <c r="C23">
        <v>2007</v>
      </c>
      <c r="D23">
        <v>11</v>
      </c>
      <c r="E23" s="9">
        <v>303</v>
      </c>
      <c r="F23" s="9">
        <v>1172.45</v>
      </c>
      <c r="G23" s="9">
        <v>1377.65</v>
      </c>
      <c r="H23">
        <v>545.79999999999995</v>
      </c>
      <c r="I23" s="8">
        <v>4</v>
      </c>
      <c r="J23">
        <v>199</v>
      </c>
      <c r="K23">
        <v>13778</v>
      </c>
      <c r="L23" t="s">
        <v>17</v>
      </c>
      <c r="M23">
        <v>28386</v>
      </c>
      <c r="N23">
        <v>125</v>
      </c>
      <c r="O23">
        <v>19641.48</v>
      </c>
      <c r="P23" t="s">
        <v>56</v>
      </c>
      <c r="Q23">
        <f t="shared" si="0"/>
        <v>4.5466996699669968</v>
      </c>
      <c r="R23">
        <f t="shared" si="1"/>
        <v>11.0212</v>
      </c>
      <c r="S23">
        <f t="shared" si="2"/>
        <v>6.9228643216080403</v>
      </c>
      <c r="T23">
        <f t="shared" si="3"/>
        <v>3.1391388965442752</v>
      </c>
      <c r="U23">
        <f t="shared" si="4"/>
        <v>3.0690943309716761</v>
      </c>
      <c r="V23">
        <f t="shared" si="5"/>
        <v>2.6454222693490919</v>
      </c>
      <c r="W23">
        <f t="shared" si="6"/>
        <v>2.2988530764097068</v>
      </c>
      <c r="X23">
        <f t="shared" si="7"/>
        <v>0.65769626804197012</v>
      </c>
      <c r="Y23">
        <f t="shared" si="8"/>
        <v>1.0422288835362188</v>
      </c>
      <c r="Z23">
        <f t="shared" si="9"/>
        <v>0.84028582013456854</v>
      </c>
      <c r="AA23" s="4">
        <f t="shared" si="10"/>
        <v>39387</v>
      </c>
    </row>
    <row r="24" spans="1:27" x14ac:dyDescent="0.2">
      <c r="A24">
        <v>130</v>
      </c>
      <c r="B24" t="s">
        <v>57</v>
      </c>
      <c r="C24">
        <v>2007</v>
      </c>
      <c r="D24">
        <v>12</v>
      </c>
      <c r="E24" s="9">
        <v>119</v>
      </c>
      <c r="F24" s="9">
        <v>463.93</v>
      </c>
      <c r="G24" s="9">
        <v>545.12</v>
      </c>
      <c r="H24">
        <v>128.96</v>
      </c>
      <c r="I24" s="8">
        <v>4</v>
      </c>
      <c r="J24">
        <v>199</v>
      </c>
      <c r="K24">
        <v>13778</v>
      </c>
      <c r="L24" t="s">
        <v>17</v>
      </c>
      <c r="M24">
        <v>28386</v>
      </c>
      <c r="N24">
        <v>125</v>
      </c>
      <c r="O24">
        <v>19641.48</v>
      </c>
      <c r="P24" t="s">
        <v>56</v>
      </c>
      <c r="Q24">
        <f t="shared" si="0"/>
        <v>4.5808403361344538</v>
      </c>
      <c r="R24">
        <f t="shared" si="1"/>
        <v>4.3609600000000004</v>
      </c>
      <c r="S24">
        <f t="shared" si="2"/>
        <v>2.7392964824120605</v>
      </c>
      <c r="T24">
        <f t="shared" si="3"/>
        <v>2.7364921162238023</v>
      </c>
      <c r="U24">
        <f t="shared" si="4"/>
        <v>2.6664524570481705</v>
      </c>
      <c r="V24">
        <f t="shared" si="5"/>
        <v>2.6454222693490919</v>
      </c>
      <c r="W24">
        <f t="shared" si="6"/>
        <v>2.2988530764097068</v>
      </c>
      <c r="X24">
        <f t="shared" si="7"/>
        <v>0.66094515483127148</v>
      </c>
      <c r="Y24">
        <f t="shared" si="8"/>
        <v>0.63958210321574582</v>
      </c>
      <c r="Z24">
        <f t="shared" si="9"/>
        <v>0.43763903981409558</v>
      </c>
      <c r="AA24" s="4">
        <f t="shared" si="10"/>
        <v>39417</v>
      </c>
    </row>
    <row r="25" spans="1:27" x14ac:dyDescent="0.2">
      <c r="A25">
        <v>460</v>
      </c>
      <c r="B25" t="s">
        <v>57</v>
      </c>
      <c r="C25">
        <v>2007</v>
      </c>
      <c r="D25">
        <v>1</v>
      </c>
      <c r="E25" s="9">
        <v>21</v>
      </c>
      <c r="F25" s="9">
        <v>74.77</v>
      </c>
      <c r="G25" s="9">
        <v>87.89</v>
      </c>
      <c r="H25">
        <v>18.39</v>
      </c>
      <c r="I25" s="8">
        <v>4</v>
      </c>
      <c r="J25">
        <v>249</v>
      </c>
      <c r="K25">
        <v>10704</v>
      </c>
      <c r="L25" t="s">
        <v>17</v>
      </c>
      <c r="M25">
        <v>66265</v>
      </c>
      <c r="N25">
        <v>162.5</v>
      </c>
      <c r="O25">
        <v>12484.05</v>
      </c>
      <c r="P25" t="s">
        <v>55</v>
      </c>
      <c r="Q25">
        <f t="shared" si="0"/>
        <v>4.1852380952380956</v>
      </c>
      <c r="R25">
        <f t="shared" si="1"/>
        <v>0.5408615384615385</v>
      </c>
      <c r="S25">
        <f t="shared" si="2"/>
        <v>0.35297188755020081</v>
      </c>
      <c r="T25">
        <f t="shared" si="3"/>
        <v>1.9439394644722163</v>
      </c>
      <c r="U25">
        <f t="shared" si="4"/>
        <v>1.8737273806466794</v>
      </c>
      <c r="V25">
        <f t="shared" si="5"/>
        <v>2.6454222693490919</v>
      </c>
      <c r="W25">
        <f t="shared" si="6"/>
        <v>2.3961993470957363</v>
      </c>
      <c r="X25">
        <f t="shared" si="7"/>
        <v>0.62172016973829725</v>
      </c>
      <c r="Y25">
        <f t="shared" si="8"/>
        <v>-0.26691390084267669</v>
      </c>
      <c r="Z25">
        <f t="shared" si="9"/>
        <v>-0.4522598826235199</v>
      </c>
      <c r="AA25" s="4">
        <f t="shared" si="10"/>
        <v>39083</v>
      </c>
    </row>
    <row r="26" spans="1:27" x14ac:dyDescent="0.2">
      <c r="A26">
        <v>460</v>
      </c>
      <c r="B26" t="s">
        <v>57</v>
      </c>
      <c r="C26">
        <v>2007</v>
      </c>
      <c r="D26">
        <v>2</v>
      </c>
      <c r="E26" s="9">
        <v>42</v>
      </c>
      <c r="F26" s="9">
        <v>204.33</v>
      </c>
      <c r="G26" s="9">
        <v>240.1</v>
      </c>
      <c r="H26">
        <v>94.05</v>
      </c>
      <c r="I26" s="8">
        <v>4</v>
      </c>
      <c r="J26">
        <v>249</v>
      </c>
      <c r="K26">
        <v>10704</v>
      </c>
      <c r="L26" t="s">
        <v>17</v>
      </c>
      <c r="M26">
        <v>66265</v>
      </c>
      <c r="N26">
        <v>162.5</v>
      </c>
      <c r="O26">
        <v>12484.05</v>
      </c>
      <c r="P26" t="s">
        <v>55</v>
      </c>
      <c r="Q26">
        <f t="shared" si="0"/>
        <v>5.7166666666666668</v>
      </c>
      <c r="R26">
        <f t="shared" si="1"/>
        <v>1.4775384615384615</v>
      </c>
      <c r="S26">
        <f t="shared" si="2"/>
        <v>0.96425702811244973</v>
      </c>
      <c r="T26">
        <f t="shared" si="3"/>
        <v>2.3803921600570273</v>
      </c>
      <c r="U26">
        <f t="shared" si="4"/>
        <v>2.3103321350022714</v>
      </c>
      <c r="V26">
        <f t="shared" si="5"/>
        <v>2.6454222693490919</v>
      </c>
      <c r="W26">
        <f t="shared" si="6"/>
        <v>2.3961993470957363</v>
      </c>
      <c r="X26">
        <f t="shared" si="7"/>
        <v>0.75714286965912692</v>
      </c>
      <c r="Y26">
        <f t="shared" si="8"/>
        <v>0.16953879474213412</v>
      </c>
      <c r="Z26">
        <f t="shared" si="9"/>
        <v>-1.580718703870905E-2</v>
      </c>
      <c r="AA26" s="4">
        <f t="shared" si="10"/>
        <v>39114</v>
      </c>
    </row>
    <row r="27" spans="1:27" x14ac:dyDescent="0.2">
      <c r="A27">
        <v>460</v>
      </c>
      <c r="B27" t="s">
        <v>57</v>
      </c>
      <c r="C27">
        <v>2007</v>
      </c>
      <c r="D27">
        <v>3</v>
      </c>
      <c r="E27" s="9">
        <v>30</v>
      </c>
      <c r="F27" s="9">
        <v>156.47999999999999</v>
      </c>
      <c r="G27" s="9">
        <v>183.88</v>
      </c>
      <c r="H27">
        <v>64.27</v>
      </c>
      <c r="I27" s="8">
        <v>4</v>
      </c>
      <c r="J27">
        <v>249</v>
      </c>
      <c r="K27">
        <v>10704</v>
      </c>
      <c r="L27" t="s">
        <v>17</v>
      </c>
      <c r="M27">
        <v>66265</v>
      </c>
      <c r="N27">
        <v>162.5</v>
      </c>
      <c r="O27">
        <v>12484.05</v>
      </c>
      <c r="P27" t="s">
        <v>55</v>
      </c>
      <c r="Q27">
        <f t="shared" si="0"/>
        <v>6.1293333333333333</v>
      </c>
      <c r="R27">
        <f t="shared" si="1"/>
        <v>1.1315692307692307</v>
      </c>
      <c r="S27">
        <f t="shared" si="2"/>
        <v>0.73847389558232934</v>
      </c>
      <c r="T27">
        <f t="shared" si="3"/>
        <v>2.264534495078272</v>
      </c>
      <c r="U27">
        <f t="shared" si="4"/>
        <v>2.1944588374435261</v>
      </c>
      <c r="V27">
        <f t="shared" si="5"/>
        <v>2.6454222693490919</v>
      </c>
      <c r="W27">
        <f t="shared" si="6"/>
        <v>2.3961993470957363</v>
      </c>
      <c r="X27">
        <f t="shared" si="7"/>
        <v>0.7874132403586096</v>
      </c>
      <c r="Y27">
        <f t="shared" si="8"/>
        <v>5.3681129763378785E-2</v>
      </c>
      <c r="Z27">
        <f t="shared" si="9"/>
        <v>-0.13166485201746431</v>
      </c>
      <c r="AA27" s="4">
        <f t="shared" si="10"/>
        <v>39142</v>
      </c>
    </row>
    <row r="28" spans="1:27" x14ac:dyDescent="0.2">
      <c r="A28">
        <v>460</v>
      </c>
      <c r="B28" t="s">
        <v>57</v>
      </c>
      <c r="C28">
        <v>2007</v>
      </c>
      <c r="D28">
        <v>4</v>
      </c>
      <c r="E28" s="9">
        <v>34</v>
      </c>
      <c r="F28" s="9">
        <v>158.72999999999999</v>
      </c>
      <c r="G28" s="9">
        <v>186.51</v>
      </c>
      <c r="H28">
        <v>79.739999999999995</v>
      </c>
      <c r="I28" s="8">
        <v>4</v>
      </c>
      <c r="J28">
        <v>249</v>
      </c>
      <c r="K28">
        <v>10704</v>
      </c>
      <c r="L28" t="s">
        <v>17</v>
      </c>
      <c r="M28">
        <v>66265</v>
      </c>
      <c r="N28">
        <v>162.5</v>
      </c>
      <c r="O28">
        <v>12484.05</v>
      </c>
      <c r="P28" t="s">
        <v>55</v>
      </c>
      <c r="Q28">
        <f t="shared" si="0"/>
        <v>5.4855882352941174</v>
      </c>
      <c r="R28">
        <f t="shared" si="1"/>
        <v>1.1477538461538461</v>
      </c>
      <c r="S28">
        <f t="shared" si="2"/>
        <v>0.74903614457831325</v>
      </c>
      <c r="T28">
        <f t="shared" si="3"/>
        <v>2.2707021220878181</v>
      </c>
      <c r="U28">
        <f t="shared" si="4"/>
        <v>2.200659016251719</v>
      </c>
      <c r="V28">
        <f t="shared" si="5"/>
        <v>2.6454222693490919</v>
      </c>
      <c r="W28">
        <f t="shared" si="6"/>
        <v>2.3961993470957363</v>
      </c>
      <c r="X28">
        <f t="shared" si="7"/>
        <v>0.73922320504556316</v>
      </c>
      <c r="Y28">
        <f t="shared" si="8"/>
        <v>5.9848756772925053E-2</v>
      </c>
      <c r="Z28">
        <f t="shared" si="9"/>
        <v>-0.1254972250079181</v>
      </c>
      <c r="AA28" s="4">
        <f t="shared" si="10"/>
        <v>39173</v>
      </c>
    </row>
    <row r="29" spans="1:27" x14ac:dyDescent="0.2">
      <c r="A29">
        <v>460</v>
      </c>
      <c r="B29" t="s">
        <v>57</v>
      </c>
      <c r="C29">
        <v>2007</v>
      </c>
      <c r="D29">
        <v>5</v>
      </c>
      <c r="E29" s="9">
        <v>57</v>
      </c>
      <c r="F29" s="9">
        <v>236.26</v>
      </c>
      <c r="G29" s="9">
        <v>277.62</v>
      </c>
      <c r="H29">
        <v>89.25</v>
      </c>
      <c r="I29" s="8">
        <v>4</v>
      </c>
      <c r="J29">
        <v>249</v>
      </c>
      <c r="K29">
        <v>10704</v>
      </c>
      <c r="L29" t="s">
        <v>17</v>
      </c>
      <c r="M29">
        <v>66265</v>
      </c>
      <c r="N29">
        <v>162.5</v>
      </c>
      <c r="O29">
        <v>12484.05</v>
      </c>
      <c r="P29" t="s">
        <v>55</v>
      </c>
      <c r="Q29">
        <f t="shared" si="0"/>
        <v>4.8705263157894736</v>
      </c>
      <c r="R29">
        <f t="shared" si="1"/>
        <v>1.7084307692307692</v>
      </c>
      <c r="S29">
        <f t="shared" si="2"/>
        <v>1.1149397590361445</v>
      </c>
      <c r="T29">
        <f t="shared" si="3"/>
        <v>2.4434507498835405</v>
      </c>
      <c r="U29">
        <f t="shared" si="4"/>
        <v>2.3733901996274698</v>
      </c>
      <c r="V29">
        <f t="shared" si="5"/>
        <v>2.6454222693490919</v>
      </c>
      <c r="W29">
        <f t="shared" si="6"/>
        <v>2.3961993470957363</v>
      </c>
      <c r="X29">
        <f t="shared" si="7"/>
        <v>0.68757589421104925</v>
      </c>
      <c r="Y29">
        <f t="shared" si="8"/>
        <v>0.23259738456864751</v>
      </c>
      <c r="Z29">
        <f t="shared" si="9"/>
        <v>4.7251402787804334E-2</v>
      </c>
      <c r="AA29" s="4">
        <f t="shared" si="10"/>
        <v>39203</v>
      </c>
    </row>
    <row r="30" spans="1:27" x14ac:dyDescent="0.2">
      <c r="A30">
        <v>460</v>
      </c>
      <c r="B30" t="s">
        <v>57</v>
      </c>
      <c r="C30">
        <v>2007</v>
      </c>
      <c r="D30">
        <v>6</v>
      </c>
      <c r="E30" s="9">
        <v>67</v>
      </c>
      <c r="F30" s="9">
        <v>278.39</v>
      </c>
      <c r="G30" s="9">
        <v>327.12</v>
      </c>
      <c r="H30">
        <v>124.21</v>
      </c>
      <c r="I30" s="8">
        <v>4</v>
      </c>
      <c r="J30">
        <v>249</v>
      </c>
      <c r="K30">
        <v>10704</v>
      </c>
      <c r="L30" t="s">
        <v>17</v>
      </c>
      <c r="M30">
        <v>66265</v>
      </c>
      <c r="N30">
        <v>162.5</v>
      </c>
      <c r="O30">
        <v>12484.05</v>
      </c>
      <c r="P30" t="s">
        <v>55</v>
      </c>
      <c r="Q30">
        <f t="shared" si="0"/>
        <v>4.8823880597014924</v>
      </c>
      <c r="R30">
        <f t="shared" si="1"/>
        <v>2.0130461538461537</v>
      </c>
      <c r="S30">
        <f t="shared" si="2"/>
        <v>1.3137349397590361</v>
      </c>
      <c r="T30">
        <f t="shared" si="3"/>
        <v>2.5147070975462795</v>
      </c>
      <c r="U30">
        <f t="shared" si="4"/>
        <v>2.4446536310002371</v>
      </c>
      <c r="V30">
        <f t="shared" si="5"/>
        <v>2.6454222693490919</v>
      </c>
      <c r="W30">
        <f t="shared" si="6"/>
        <v>2.3961993470957363</v>
      </c>
      <c r="X30">
        <f t="shared" si="7"/>
        <v>0.68863229484545307</v>
      </c>
      <c r="Y30">
        <f t="shared" si="8"/>
        <v>0.30385373223138634</v>
      </c>
      <c r="Z30">
        <f t="shared" si="9"/>
        <v>0.11850775045054322</v>
      </c>
      <c r="AA30" s="4">
        <f t="shared" si="10"/>
        <v>39234</v>
      </c>
    </row>
    <row r="31" spans="1:27" x14ac:dyDescent="0.2">
      <c r="A31">
        <v>460</v>
      </c>
      <c r="B31" t="s">
        <v>57</v>
      </c>
      <c r="C31">
        <v>2007</v>
      </c>
      <c r="D31">
        <v>7</v>
      </c>
      <c r="E31" s="9">
        <v>46</v>
      </c>
      <c r="F31" s="9">
        <v>162.97999999999999</v>
      </c>
      <c r="G31" s="9">
        <v>191.51</v>
      </c>
      <c r="H31">
        <v>57.52</v>
      </c>
      <c r="I31" s="8">
        <v>4</v>
      </c>
      <c r="J31">
        <v>249</v>
      </c>
      <c r="K31">
        <v>10704</v>
      </c>
      <c r="L31" t="s">
        <v>17</v>
      </c>
      <c r="M31">
        <v>66265</v>
      </c>
      <c r="N31">
        <v>162.5</v>
      </c>
      <c r="O31">
        <v>12484.05</v>
      </c>
      <c r="P31" t="s">
        <v>55</v>
      </c>
      <c r="Q31">
        <f t="shared" si="0"/>
        <v>4.1632608695652173</v>
      </c>
      <c r="R31">
        <f t="shared" si="1"/>
        <v>1.1785230769230768</v>
      </c>
      <c r="S31">
        <f t="shared" si="2"/>
        <v>0.76911646586345372</v>
      </c>
      <c r="T31">
        <f t="shared" si="3"/>
        <v>2.2821914562755561</v>
      </c>
      <c r="U31">
        <f t="shared" si="4"/>
        <v>2.2121343134680171</v>
      </c>
      <c r="V31">
        <f t="shared" si="5"/>
        <v>2.6454222693490919</v>
      </c>
      <c r="W31">
        <f t="shared" si="6"/>
        <v>2.3961993470957363</v>
      </c>
      <c r="X31">
        <f t="shared" si="7"/>
        <v>0.61943362459398221</v>
      </c>
      <c r="Y31">
        <f t="shared" si="8"/>
        <v>7.1338090960663014E-2</v>
      </c>
      <c r="Z31">
        <f t="shared" si="9"/>
        <v>-0.11400789082018015</v>
      </c>
      <c r="AA31" s="4">
        <f t="shared" si="10"/>
        <v>39264</v>
      </c>
    </row>
    <row r="32" spans="1:27" x14ac:dyDescent="0.2">
      <c r="A32">
        <v>460</v>
      </c>
      <c r="B32" t="s">
        <v>57</v>
      </c>
      <c r="C32">
        <v>2007</v>
      </c>
      <c r="D32">
        <v>8</v>
      </c>
      <c r="E32" s="9">
        <v>53</v>
      </c>
      <c r="F32" s="9">
        <v>221.41</v>
      </c>
      <c r="G32" s="9">
        <v>260.2</v>
      </c>
      <c r="H32">
        <v>80.44</v>
      </c>
      <c r="I32" s="8">
        <v>4</v>
      </c>
      <c r="J32">
        <v>249</v>
      </c>
      <c r="K32">
        <v>10704</v>
      </c>
      <c r="L32" t="s">
        <v>17</v>
      </c>
      <c r="M32">
        <v>66265</v>
      </c>
      <c r="N32">
        <v>162.5</v>
      </c>
      <c r="O32">
        <v>12484.05</v>
      </c>
      <c r="P32" t="s">
        <v>55</v>
      </c>
      <c r="Q32">
        <f t="shared" si="0"/>
        <v>4.909433962264151</v>
      </c>
      <c r="R32">
        <f t="shared" si="1"/>
        <v>1.6012307692307692</v>
      </c>
      <c r="S32">
        <f t="shared" si="2"/>
        <v>1.0449799196787148</v>
      </c>
      <c r="T32">
        <f t="shared" si="3"/>
        <v>2.4153072922255676</v>
      </c>
      <c r="U32">
        <f t="shared" si="4"/>
        <v>2.3451972319299799</v>
      </c>
      <c r="V32">
        <f t="shared" si="5"/>
        <v>2.6454222693490919</v>
      </c>
      <c r="W32">
        <f t="shared" si="6"/>
        <v>2.3961993470957363</v>
      </c>
      <c r="X32">
        <f t="shared" si="7"/>
        <v>0.69103142262477846</v>
      </c>
      <c r="Y32">
        <f t="shared" si="8"/>
        <v>0.20445392691067427</v>
      </c>
      <c r="Z32">
        <f t="shared" si="9"/>
        <v>1.9107945129831102E-2</v>
      </c>
      <c r="AA32" s="4">
        <f t="shared" si="10"/>
        <v>39295</v>
      </c>
    </row>
    <row r="33" spans="1:27" x14ac:dyDescent="0.2">
      <c r="A33">
        <v>460</v>
      </c>
      <c r="B33" t="s">
        <v>57</v>
      </c>
      <c r="C33">
        <v>2007</v>
      </c>
      <c r="D33">
        <v>9</v>
      </c>
      <c r="E33" s="9">
        <v>121</v>
      </c>
      <c r="F33" s="9">
        <v>447.85</v>
      </c>
      <c r="G33" s="9">
        <v>526.24</v>
      </c>
      <c r="H33">
        <v>248.06</v>
      </c>
      <c r="I33" s="8">
        <v>4</v>
      </c>
      <c r="J33">
        <v>249</v>
      </c>
      <c r="K33">
        <v>10704</v>
      </c>
      <c r="L33" t="s">
        <v>17</v>
      </c>
      <c r="M33">
        <v>66265</v>
      </c>
      <c r="N33">
        <v>162.5</v>
      </c>
      <c r="O33">
        <v>12484.05</v>
      </c>
      <c r="P33" t="s">
        <v>55</v>
      </c>
      <c r="Q33">
        <f t="shared" si="0"/>
        <v>4.3490909090909096</v>
      </c>
      <c r="R33">
        <f t="shared" si="1"/>
        <v>3.2383999999999999</v>
      </c>
      <c r="S33">
        <f t="shared" si="2"/>
        <v>2.1134136546184741</v>
      </c>
      <c r="T33">
        <f t="shared" si="3"/>
        <v>2.7211838561385795</v>
      </c>
      <c r="U33">
        <f t="shared" si="4"/>
        <v>2.6511325785504813</v>
      </c>
      <c r="V33">
        <f t="shared" si="5"/>
        <v>2.6454222693490919</v>
      </c>
      <c r="W33">
        <f t="shared" si="6"/>
        <v>2.3961993470957363</v>
      </c>
      <c r="X33">
        <f t="shared" si="7"/>
        <v>0.63839848582212944</v>
      </c>
      <c r="Y33">
        <f t="shared" si="8"/>
        <v>0.51033049082368631</v>
      </c>
      <c r="Z33">
        <f t="shared" si="9"/>
        <v>0.32498450904284315</v>
      </c>
      <c r="AA33" s="4">
        <f t="shared" si="10"/>
        <v>39326</v>
      </c>
    </row>
    <row r="34" spans="1:27" x14ac:dyDescent="0.2">
      <c r="A34">
        <v>460</v>
      </c>
      <c r="B34" t="s">
        <v>57</v>
      </c>
      <c r="C34">
        <v>2007</v>
      </c>
      <c r="D34">
        <v>10</v>
      </c>
      <c r="E34" s="9">
        <v>292</v>
      </c>
      <c r="F34" s="9">
        <v>1067.0899999999999</v>
      </c>
      <c r="G34" s="9">
        <v>1253.9100000000001</v>
      </c>
      <c r="H34">
        <v>432.27</v>
      </c>
      <c r="I34" s="8">
        <v>4</v>
      </c>
      <c r="J34">
        <v>249</v>
      </c>
      <c r="K34">
        <v>10704</v>
      </c>
      <c r="L34" t="s">
        <v>17</v>
      </c>
      <c r="M34">
        <v>66265</v>
      </c>
      <c r="N34">
        <v>162.5</v>
      </c>
      <c r="O34">
        <v>12484.05</v>
      </c>
      <c r="P34" t="s">
        <v>55</v>
      </c>
      <c r="Q34">
        <f t="shared" si="0"/>
        <v>4.2942123287671237</v>
      </c>
      <c r="R34">
        <f t="shared" si="1"/>
        <v>7.7163692307692315</v>
      </c>
      <c r="S34">
        <f t="shared" si="2"/>
        <v>5.0357831325301206</v>
      </c>
      <c r="T34">
        <f t="shared" si="3"/>
        <v>3.0982663659156993</v>
      </c>
      <c r="U34">
        <f t="shared" si="4"/>
        <v>3.0282010500289847</v>
      </c>
      <c r="V34">
        <f t="shared" si="5"/>
        <v>2.6454222693490919</v>
      </c>
      <c r="W34">
        <f t="shared" si="6"/>
        <v>2.3961993470957363</v>
      </c>
      <c r="X34">
        <f t="shared" si="7"/>
        <v>0.63288351446728086</v>
      </c>
      <c r="Y34">
        <f t="shared" si="8"/>
        <v>0.88741300060080597</v>
      </c>
      <c r="Z34">
        <f t="shared" si="9"/>
        <v>0.70206701881996281</v>
      </c>
      <c r="AA34" s="4">
        <f t="shared" si="10"/>
        <v>39356</v>
      </c>
    </row>
    <row r="35" spans="1:27" x14ac:dyDescent="0.2">
      <c r="A35">
        <v>460</v>
      </c>
      <c r="B35" t="s">
        <v>57</v>
      </c>
      <c r="C35">
        <v>2007</v>
      </c>
      <c r="D35">
        <v>11</v>
      </c>
      <c r="E35" s="9">
        <v>158</v>
      </c>
      <c r="F35" s="9">
        <v>632.46</v>
      </c>
      <c r="G35" s="9">
        <v>743.15</v>
      </c>
      <c r="H35">
        <v>197.04</v>
      </c>
      <c r="I35" s="8">
        <v>4</v>
      </c>
      <c r="J35">
        <v>249</v>
      </c>
      <c r="K35">
        <v>10704</v>
      </c>
      <c r="L35" t="s">
        <v>17</v>
      </c>
      <c r="M35">
        <v>66265</v>
      </c>
      <c r="N35">
        <v>162.5</v>
      </c>
      <c r="O35">
        <v>12484.05</v>
      </c>
      <c r="P35" t="s">
        <v>55</v>
      </c>
      <c r="Q35">
        <f t="shared" si="0"/>
        <v>4.7034810126582274</v>
      </c>
      <c r="R35">
        <f t="shared" si="1"/>
        <v>4.5732307692307694</v>
      </c>
      <c r="S35">
        <f t="shared" si="2"/>
        <v>2.9845381526104418</v>
      </c>
      <c r="T35">
        <f t="shared" si="3"/>
        <v>2.8710764821285149</v>
      </c>
      <c r="U35">
        <f t="shared" si="4"/>
        <v>2.8010330637156744</v>
      </c>
      <c r="V35">
        <f t="shared" si="5"/>
        <v>2.6454222693490919</v>
      </c>
      <c r="W35">
        <f t="shared" si="6"/>
        <v>2.3961993470957363</v>
      </c>
      <c r="X35">
        <f t="shared" si="7"/>
        <v>0.67241939517409222</v>
      </c>
      <c r="Y35">
        <f t="shared" si="8"/>
        <v>0.66022311681362167</v>
      </c>
      <c r="Z35">
        <f t="shared" si="9"/>
        <v>0.47487713503277851</v>
      </c>
      <c r="AA35" s="4">
        <f t="shared" si="10"/>
        <v>39387</v>
      </c>
    </row>
    <row r="36" spans="1:27" x14ac:dyDescent="0.2">
      <c r="A36">
        <v>460</v>
      </c>
      <c r="B36" t="s">
        <v>57</v>
      </c>
      <c r="C36">
        <v>2007</v>
      </c>
      <c r="D36">
        <v>12</v>
      </c>
      <c r="E36" s="9">
        <v>99</v>
      </c>
      <c r="F36" s="9">
        <v>376.51</v>
      </c>
      <c r="G36" s="9">
        <v>442.39</v>
      </c>
      <c r="H36">
        <v>168.34</v>
      </c>
      <c r="I36" s="8">
        <v>4</v>
      </c>
      <c r="J36">
        <v>249</v>
      </c>
      <c r="K36">
        <v>10704</v>
      </c>
      <c r="L36" t="s">
        <v>17</v>
      </c>
      <c r="M36">
        <v>66265</v>
      </c>
      <c r="N36">
        <v>162.5</v>
      </c>
      <c r="O36">
        <v>12484.05</v>
      </c>
      <c r="P36" t="s">
        <v>55</v>
      </c>
      <c r="Q36">
        <f t="shared" si="0"/>
        <v>4.4685858585858584</v>
      </c>
      <c r="R36">
        <f t="shared" si="1"/>
        <v>2.7223999999999999</v>
      </c>
      <c r="S36">
        <f t="shared" si="2"/>
        <v>1.7766666666666666</v>
      </c>
      <c r="T36">
        <f t="shared" si="3"/>
        <v>2.6458053014026461</v>
      </c>
      <c r="U36">
        <f t="shared" si="4"/>
        <v>2.5757765154295345</v>
      </c>
      <c r="V36">
        <f t="shared" si="5"/>
        <v>2.6454222693490919</v>
      </c>
      <c r="W36">
        <f t="shared" si="6"/>
        <v>2.3961993470957363</v>
      </c>
      <c r="X36">
        <f t="shared" si="7"/>
        <v>0.65017010680509624</v>
      </c>
      <c r="Y36">
        <f t="shared" si="8"/>
        <v>0.43495193608775296</v>
      </c>
      <c r="Z36">
        <f t="shared" si="9"/>
        <v>0.24960595430690982</v>
      </c>
      <c r="AA36" s="4">
        <f t="shared" si="10"/>
        <v>39417</v>
      </c>
    </row>
    <row r="37" spans="1:27" x14ac:dyDescent="0.2">
      <c r="A37">
        <v>541</v>
      </c>
      <c r="B37" t="s">
        <v>57</v>
      </c>
      <c r="C37">
        <v>2007</v>
      </c>
      <c r="D37">
        <v>6</v>
      </c>
      <c r="E37" s="9">
        <v>167</v>
      </c>
      <c r="F37" s="9">
        <v>681.1</v>
      </c>
      <c r="G37" s="9">
        <v>800.35</v>
      </c>
      <c r="H37">
        <v>309.39999999999998</v>
      </c>
      <c r="I37" s="8">
        <v>5</v>
      </c>
      <c r="J37">
        <v>259</v>
      </c>
      <c r="K37">
        <v>9850</v>
      </c>
      <c r="L37" t="s">
        <v>17</v>
      </c>
      <c r="M37">
        <v>45382</v>
      </c>
      <c r="N37">
        <v>158</v>
      </c>
      <c r="O37">
        <v>13460.34</v>
      </c>
      <c r="P37" t="s">
        <v>55</v>
      </c>
      <c r="Q37">
        <f t="shared" si="0"/>
        <v>4.7925149700598801</v>
      </c>
      <c r="R37">
        <f t="shared" si="1"/>
        <v>5.0655063291139246</v>
      </c>
      <c r="S37">
        <f t="shared" si="2"/>
        <v>3.0901544401544401</v>
      </c>
      <c r="T37">
        <f t="shared" si="3"/>
        <v>2.903279949276556</v>
      </c>
      <c r="U37">
        <f t="shared" si="4"/>
        <v>2.8332108802826088</v>
      </c>
      <c r="V37">
        <f t="shared" si="5"/>
        <v>2.6454222693490919</v>
      </c>
      <c r="W37">
        <f t="shared" si="6"/>
        <v>2.4132997640812519</v>
      </c>
      <c r="X37">
        <f t="shared" si="7"/>
        <v>0.68056347812897255</v>
      </c>
      <c r="Y37">
        <f t="shared" si="8"/>
        <v>0.70462286232213323</v>
      </c>
      <c r="Z37">
        <f t="shared" si="9"/>
        <v>0.48998018519530401</v>
      </c>
      <c r="AA37" s="4">
        <f t="shared" si="10"/>
        <v>39234</v>
      </c>
    </row>
    <row r="38" spans="1:27" x14ac:dyDescent="0.2">
      <c r="A38">
        <v>541</v>
      </c>
      <c r="B38" t="s">
        <v>57</v>
      </c>
      <c r="C38">
        <v>2007</v>
      </c>
      <c r="D38">
        <v>7</v>
      </c>
      <c r="E38" s="9">
        <v>87</v>
      </c>
      <c r="F38" s="9">
        <v>313.18</v>
      </c>
      <c r="G38" s="9">
        <v>368.02</v>
      </c>
      <c r="H38">
        <v>134.04</v>
      </c>
      <c r="I38" s="8">
        <v>5</v>
      </c>
      <c r="J38">
        <v>259</v>
      </c>
      <c r="K38">
        <v>9850</v>
      </c>
      <c r="L38" t="s">
        <v>17</v>
      </c>
      <c r="M38">
        <v>45382</v>
      </c>
      <c r="N38">
        <v>158</v>
      </c>
      <c r="O38">
        <v>13460.34</v>
      </c>
      <c r="P38" t="s">
        <v>55</v>
      </c>
      <c r="Q38">
        <f t="shared" si="0"/>
        <v>4.2301149425287354</v>
      </c>
      <c r="R38">
        <f t="shared" si="1"/>
        <v>2.3292405063291137</v>
      </c>
      <c r="S38">
        <f t="shared" si="2"/>
        <v>1.4209266409266408</v>
      </c>
      <c r="T38">
        <f t="shared" si="3"/>
        <v>2.5658714209931293</v>
      </c>
      <c r="U38">
        <f t="shared" si="4"/>
        <v>2.4957940197748676</v>
      </c>
      <c r="V38">
        <f t="shared" si="5"/>
        <v>2.6454222693490919</v>
      </c>
      <c r="W38">
        <f t="shared" si="6"/>
        <v>2.4132997640812519</v>
      </c>
      <c r="X38">
        <f t="shared" si="7"/>
        <v>0.62635216837451058</v>
      </c>
      <c r="Y38">
        <f t="shared" si="8"/>
        <v>0.36721433403870646</v>
      </c>
      <c r="Z38">
        <f t="shared" si="9"/>
        <v>0.15257165691187721</v>
      </c>
      <c r="AA38" s="4">
        <f t="shared" si="10"/>
        <v>39264</v>
      </c>
    </row>
    <row r="39" spans="1:27" x14ac:dyDescent="0.2">
      <c r="A39">
        <v>541</v>
      </c>
      <c r="B39" t="s">
        <v>57</v>
      </c>
      <c r="C39">
        <v>2007</v>
      </c>
      <c r="D39">
        <v>8</v>
      </c>
      <c r="E39" s="9">
        <v>111</v>
      </c>
      <c r="F39" s="9">
        <v>419.15</v>
      </c>
      <c r="G39" s="9">
        <v>492.5</v>
      </c>
      <c r="H39">
        <v>158.16999999999999</v>
      </c>
      <c r="I39" s="8">
        <v>5</v>
      </c>
      <c r="J39">
        <v>259</v>
      </c>
      <c r="K39">
        <v>9850</v>
      </c>
      <c r="L39" t="s">
        <v>17</v>
      </c>
      <c r="M39">
        <v>45382</v>
      </c>
      <c r="N39">
        <v>158</v>
      </c>
      <c r="O39">
        <v>13460.34</v>
      </c>
      <c r="P39" t="s">
        <v>55</v>
      </c>
      <c r="Q39">
        <f t="shared" si="0"/>
        <v>4.4369369369369371</v>
      </c>
      <c r="R39">
        <f t="shared" si="1"/>
        <v>3.1170886075949369</v>
      </c>
      <c r="S39">
        <f t="shared" si="2"/>
        <v>1.9015444015444016</v>
      </c>
      <c r="T39">
        <f t="shared" si="3"/>
        <v>2.6924062348336304</v>
      </c>
      <c r="U39">
        <f t="shared" si="4"/>
        <v>2.6223694704947351</v>
      </c>
      <c r="V39">
        <f t="shared" si="5"/>
        <v>2.6454222693490919</v>
      </c>
      <c r="W39">
        <f t="shared" si="6"/>
        <v>2.4132997640812519</v>
      </c>
      <c r="X39">
        <f t="shared" si="7"/>
        <v>0.64708325604697314</v>
      </c>
      <c r="Y39">
        <f t="shared" si="8"/>
        <v>0.49374914787920793</v>
      </c>
      <c r="Z39">
        <f t="shared" si="9"/>
        <v>0.27910647075237871</v>
      </c>
      <c r="AA39" s="4">
        <f t="shared" si="10"/>
        <v>39295</v>
      </c>
    </row>
    <row r="40" spans="1:27" x14ac:dyDescent="0.2">
      <c r="A40">
        <v>541</v>
      </c>
      <c r="B40" t="s">
        <v>57</v>
      </c>
      <c r="C40">
        <v>2007</v>
      </c>
      <c r="D40">
        <v>9</v>
      </c>
      <c r="E40" s="9">
        <v>144</v>
      </c>
      <c r="F40" s="9">
        <v>543.45000000000005</v>
      </c>
      <c r="G40" s="9">
        <v>638.58000000000004</v>
      </c>
      <c r="H40">
        <v>226.82</v>
      </c>
      <c r="I40" s="8">
        <v>5</v>
      </c>
      <c r="J40">
        <v>259</v>
      </c>
      <c r="K40">
        <v>9850</v>
      </c>
      <c r="L40" t="s">
        <v>17</v>
      </c>
      <c r="M40">
        <v>45382</v>
      </c>
      <c r="N40">
        <v>158</v>
      </c>
      <c r="O40">
        <v>13460.34</v>
      </c>
      <c r="P40" t="s">
        <v>55</v>
      </c>
      <c r="Q40">
        <f t="shared" si="0"/>
        <v>4.4345833333333333</v>
      </c>
      <c r="R40">
        <f t="shared" si="1"/>
        <v>4.0416455696202531</v>
      </c>
      <c r="S40">
        <f t="shared" si="2"/>
        <v>2.4655598455598455</v>
      </c>
      <c r="T40">
        <f t="shared" si="3"/>
        <v>2.8052153125346893</v>
      </c>
      <c r="U40">
        <f t="shared" si="4"/>
        <v>2.7351595930902182</v>
      </c>
      <c r="V40">
        <f t="shared" si="5"/>
        <v>2.6454222693490919</v>
      </c>
      <c r="W40">
        <f t="shared" si="6"/>
        <v>2.4132997640812519</v>
      </c>
      <c r="X40">
        <f t="shared" si="7"/>
        <v>0.64685282043943937</v>
      </c>
      <c r="Y40">
        <f t="shared" si="8"/>
        <v>0.6065582255802664</v>
      </c>
      <c r="Z40">
        <f t="shared" si="9"/>
        <v>0.39191554845343723</v>
      </c>
      <c r="AA40" s="4">
        <f t="shared" si="10"/>
        <v>39326</v>
      </c>
    </row>
    <row r="41" spans="1:27" x14ac:dyDescent="0.2">
      <c r="A41">
        <v>541</v>
      </c>
      <c r="B41" t="s">
        <v>57</v>
      </c>
      <c r="C41">
        <v>2007</v>
      </c>
      <c r="D41">
        <v>10</v>
      </c>
      <c r="E41" s="9">
        <v>426</v>
      </c>
      <c r="F41" s="9">
        <v>1643.73</v>
      </c>
      <c r="G41" s="9">
        <v>1931.47</v>
      </c>
      <c r="H41">
        <v>663.14</v>
      </c>
      <c r="I41" s="8">
        <v>5</v>
      </c>
      <c r="J41">
        <v>259</v>
      </c>
      <c r="K41">
        <v>9850</v>
      </c>
      <c r="L41" t="s">
        <v>17</v>
      </c>
      <c r="M41">
        <v>45382</v>
      </c>
      <c r="N41">
        <v>158</v>
      </c>
      <c r="O41">
        <v>13460.34</v>
      </c>
      <c r="P41" t="s">
        <v>55</v>
      </c>
      <c r="Q41">
        <f t="shared" si="0"/>
        <v>4.5339671361502347</v>
      </c>
      <c r="R41">
        <f t="shared" si="1"/>
        <v>12.224493670886076</v>
      </c>
      <c r="S41">
        <f t="shared" si="2"/>
        <v>7.4574131274131279</v>
      </c>
      <c r="T41">
        <f t="shared" si="3"/>
        <v>3.2858879669796019</v>
      </c>
      <c r="U41">
        <f t="shared" si="4"/>
        <v>3.2158304816102707</v>
      </c>
      <c r="V41">
        <f t="shared" si="5"/>
        <v>2.6454222693490919</v>
      </c>
      <c r="W41">
        <f t="shared" si="6"/>
        <v>2.4132997640812519</v>
      </c>
      <c r="X41">
        <f t="shared" si="7"/>
        <v>0.65647836787688285</v>
      </c>
      <c r="Y41">
        <f t="shared" si="8"/>
        <v>1.0872308800251793</v>
      </c>
      <c r="Z41">
        <f t="shared" si="9"/>
        <v>0.87258820289835004</v>
      </c>
      <c r="AA41" s="4">
        <f t="shared" si="10"/>
        <v>39356</v>
      </c>
    </row>
    <row r="42" spans="1:27" x14ac:dyDescent="0.2">
      <c r="A42">
        <v>541</v>
      </c>
      <c r="B42" t="s">
        <v>57</v>
      </c>
      <c r="C42">
        <v>2007</v>
      </c>
      <c r="D42">
        <v>11</v>
      </c>
      <c r="E42" s="9">
        <v>259</v>
      </c>
      <c r="F42" s="9">
        <v>961.73</v>
      </c>
      <c r="G42" s="9">
        <v>1130.03</v>
      </c>
      <c r="H42">
        <v>316.63</v>
      </c>
      <c r="I42" s="8">
        <v>5</v>
      </c>
      <c r="J42">
        <v>259</v>
      </c>
      <c r="K42">
        <v>9850</v>
      </c>
      <c r="L42" t="s">
        <v>17</v>
      </c>
      <c r="M42">
        <v>45382</v>
      </c>
      <c r="N42">
        <v>158</v>
      </c>
      <c r="O42">
        <v>13460.34</v>
      </c>
      <c r="P42" t="s">
        <v>55</v>
      </c>
      <c r="Q42">
        <f t="shared" si="0"/>
        <v>4.363050193050193</v>
      </c>
      <c r="R42">
        <f t="shared" si="1"/>
        <v>7.1520886075949361</v>
      </c>
      <c r="S42">
        <f t="shared" si="2"/>
        <v>4.363050193050193</v>
      </c>
      <c r="T42">
        <f t="shared" si="3"/>
        <v>3.0530899732723675</v>
      </c>
      <c r="U42">
        <f t="shared" si="4"/>
        <v>2.9830531635466175</v>
      </c>
      <c r="V42">
        <f t="shared" si="5"/>
        <v>2.6454222693490919</v>
      </c>
      <c r="W42">
        <f t="shared" si="6"/>
        <v>2.4132997640812519</v>
      </c>
      <c r="X42">
        <f t="shared" si="7"/>
        <v>0.63979020919111573</v>
      </c>
      <c r="Y42">
        <f t="shared" si="8"/>
        <v>0.8544328863179449</v>
      </c>
      <c r="Z42">
        <f t="shared" si="9"/>
        <v>0.63979020919111573</v>
      </c>
      <c r="AA42" s="4">
        <f t="shared" si="10"/>
        <v>39387</v>
      </c>
    </row>
    <row r="43" spans="1:27" x14ac:dyDescent="0.2">
      <c r="A43">
        <v>541</v>
      </c>
      <c r="B43" t="s">
        <v>57</v>
      </c>
      <c r="C43">
        <v>2007</v>
      </c>
      <c r="D43">
        <v>12</v>
      </c>
      <c r="E43" s="9">
        <v>108</v>
      </c>
      <c r="F43" s="9">
        <v>410.86</v>
      </c>
      <c r="G43" s="9">
        <v>482.76</v>
      </c>
      <c r="H43">
        <v>153.43</v>
      </c>
      <c r="I43" s="8">
        <v>5</v>
      </c>
      <c r="J43">
        <v>259</v>
      </c>
      <c r="K43">
        <v>9850</v>
      </c>
      <c r="L43" t="s">
        <v>17</v>
      </c>
      <c r="M43">
        <v>45382</v>
      </c>
      <c r="N43">
        <v>158</v>
      </c>
      <c r="O43">
        <v>13460.34</v>
      </c>
      <c r="P43" t="s">
        <v>55</v>
      </c>
      <c r="Q43">
        <f t="shared" si="0"/>
        <v>4.47</v>
      </c>
      <c r="R43">
        <f t="shared" si="1"/>
        <v>3.0554430379746833</v>
      </c>
      <c r="S43">
        <f t="shared" si="2"/>
        <v>1.8639382239382238</v>
      </c>
      <c r="T43">
        <f t="shared" si="3"/>
        <v>2.6837312786188861</v>
      </c>
      <c r="U43">
        <f t="shared" si="4"/>
        <v>2.6136938618146122</v>
      </c>
      <c r="V43">
        <f t="shared" si="5"/>
        <v>2.6454222693490919</v>
      </c>
      <c r="W43">
        <f t="shared" si="6"/>
        <v>2.4132997640812519</v>
      </c>
      <c r="X43">
        <f t="shared" si="7"/>
        <v>0.6503075231319364</v>
      </c>
      <c r="Y43">
        <f t="shared" si="8"/>
        <v>0.48507419166446353</v>
      </c>
      <c r="Z43">
        <f t="shared" si="9"/>
        <v>0.27043151453763431</v>
      </c>
      <c r="AA43" s="4">
        <f t="shared" si="10"/>
        <v>39417</v>
      </c>
    </row>
    <row r="44" spans="1:27" x14ac:dyDescent="0.2">
      <c r="A44">
        <v>541</v>
      </c>
      <c r="B44" t="s">
        <v>57</v>
      </c>
      <c r="C44">
        <v>2007</v>
      </c>
      <c r="D44">
        <v>1</v>
      </c>
      <c r="E44" s="9">
        <v>57</v>
      </c>
      <c r="F44" s="9">
        <v>246.72</v>
      </c>
      <c r="G44" s="9">
        <v>289.89999999999998</v>
      </c>
      <c r="H44">
        <v>127.86</v>
      </c>
      <c r="I44" s="8">
        <v>5</v>
      </c>
      <c r="J44">
        <v>259</v>
      </c>
      <c r="K44">
        <v>9850</v>
      </c>
      <c r="L44" t="s">
        <v>17</v>
      </c>
      <c r="M44">
        <v>45382</v>
      </c>
      <c r="N44">
        <v>158</v>
      </c>
      <c r="O44">
        <v>13460.34</v>
      </c>
      <c r="P44" t="s">
        <v>55</v>
      </c>
      <c r="Q44">
        <f t="shared" si="0"/>
        <v>5.0859649122807014</v>
      </c>
      <c r="R44">
        <f t="shared" si="1"/>
        <v>1.8348101265822783</v>
      </c>
      <c r="S44">
        <f t="shared" si="2"/>
        <v>1.1193050193050191</v>
      </c>
      <c r="T44">
        <f t="shared" si="3"/>
        <v>2.4622482153549976</v>
      </c>
      <c r="U44">
        <f t="shared" si="4"/>
        <v>2.392204356370863</v>
      </c>
      <c r="V44">
        <f t="shared" si="5"/>
        <v>2.6454222693490919</v>
      </c>
      <c r="W44">
        <f t="shared" si="6"/>
        <v>2.4132997640812519</v>
      </c>
      <c r="X44">
        <f t="shared" si="7"/>
        <v>0.70637335968250603</v>
      </c>
      <c r="Y44">
        <f t="shared" si="8"/>
        <v>0.26359112840057475</v>
      </c>
      <c r="Z44">
        <f t="shared" si="9"/>
        <v>4.8948451273745551E-2</v>
      </c>
      <c r="AA44" s="4">
        <f t="shared" si="10"/>
        <v>39083</v>
      </c>
    </row>
    <row r="45" spans="1:27" x14ac:dyDescent="0.2">
      <c r="A45">
        <v>541</v>
      </c>
      <c r="B45" t="s">
        <v>57</v>
      </c>
      <c r="C45">
        <v>2007</v>
      </c>
      <c r="D45">
        <v>2</v>
      </c>
      <c r="E45" s="9">
        <v>55</v>
      </c>
      <c r="F45" s="9">
        <v>190.43</v>
      </c>
      <c r="G45" s="9">
        <v>223.78</v>
      </c>
      <c r="H45">
        <v>75.31</v>
      </c>
      <c r="I45" s="8">
        <v>5</v>
      </c>
      <c r="J45">
        <v>259</v>
      </c>
      <c r="K45">
        <v>9850</v>
      </c>
      <c r="L45" t="s">
        <v>17</v>
      </c>
      <c r="M45">
        <v>45382</v>
      </c>
      <c r="N45">
        <v>158</v>
      </c>
      <c r="O45">
        <v>13460.34</v>
      </c>
      <c r="P45" t="s">
        <v>55</v>
      </c>
      <c r="Q45">
        <f t="shared" si="0"/>
        <v>4.0687272727272727</v>
      </c>
      <c r="R45">
        <f t="shared" si="1"/>
        <v>1.4163291139240506</v>
      </c>
      <c r="S45">
        <f t="shared" si="2"/>
        <v>0.86401544401544406</v>
      </c>
      <c r="T45">
        <f t="shared" si="3"/>
        <v>2.349821269512391</v>
      </c>
      <c r="U45">
        <f t="shared" si="4"/>
        <v>2.2797353674105016</v>
      </c>
      <c r="V45">
        <f t="shared" si="5"/>
        <v>2.6454222693490919</v>
      </c>
      <c r="W45">
        <f t="shared" si="6"/>
        <v>2.4132997640812519</v>
      </c>
      <c r="X45">
        <f t="shared" si="7"/>
        <v>0.60945858001814701</v>
      </c>
      <c r="Y45">
        <f t="shared" si="8"/>
        <v>0.15116418255796826</v>
      </c>
      <c r="Z45">
        <f t="shared" si="9"/>
        <v>-6.3478494568860899E-2</v>
      </c>
      <c r="AA45" s="4">
        <f t="shared" si="10"/>
        <v>39114</v>
      </c>
    </row>
    <row r="46" spans="1:27" x14ac:dyDescent="0.2">
      <c r="A46">
        <v>541</v>
      </c>
      <c r="B46" t="s">
        <v>57</v>
      </c>
      <c r="C46">
        <v>2007</v>
      </c>
      <c r="D46">
        <v>3</v>
      </c>
      <c r="E46" s="9">
        <v>63</v>
      </c>
      <c r="F46" s="9">
        <v>252.75</v>
      </c>
      <c r="G46" s="9">
        <v>297</v>
      </c>
      <c r="H46">
        <v>114.95</v>
      </c>
      <c r="I46" s="8">
        <v>5</v>
      </c>
      <c r="J46">
        <v>259</v>
      </c>
      <c r="K46">
        <v>9850</v>
      </c>
      <c r="L46" t="s">
        <v>17</v>
      </c>
      <c r="M46">
        <v>45382</v>
      </c>
      <c r="N46">
        <v>158</v>
      </c>
      <c r="O46">
        <v>13460.34</v>
      </c>
      <c r="P46" t="s">
        <v>55</v>
      </c>
      <c r="Q46">
        <f t="shared" si="0"/>
        <v>4.7142857142857144</v>
      </c>
      <c r="R46">
        <f t="shared" si="1"/>
        <v>1.879746835443038</v>
      </c>
      <c r="S46">
        <f t="shared" si="2"/>
        <v>1.1467181467181466</v>
      </c>
      <c r="T46">
        <f t="shared" si="3"/>
        <v>2.4727564493172123</v>
      </c>
      <c r="U46">
        <f t="shared" si="4"/>
        <v>2.4026911642630386</v>
      </c>
      <c r="V46">
        <f t="shared" si="5"/>
        <v>2.6454222693490919</v>
      </c>
      <c r="W46">
        <f t="shared" si="6"/>
        <v>2.4132997640812519</v>
      </c>
      <c r="X46">
        <f t="shared" si="7"/>
        <v>0.67341589986363071</v>
      </c>
      <c r="Y46">
        <f t="shared" si="8"/>
        <v>0.27409936236278976</v>
      </c>
      <c r="Z46">
        <f t="shared" si="9"/>
        <v>5.9456685235960496E-2</v>
      </c>
      <c r="AA46" s="4">
        <f t="shared" si="10"/>
        <v>39142</v>
      </c>
    </row>
    <row r="47" spans="1:27" x14ac:dyDescent="0.2">
      <c r="A47">
        <v>541</v>
      </c>
      <c r="B47" t="s">
        <v>57</v>
      </c>
      <c r="C47">
        <v>2007</v>
      </c>
      <c r="D47">
        <v>4</v>
      </c>
      <c r="E47" s="9">
        <v>107</v>
      </c>
      <c r="F47" s="9">
        <v>511.93</v>
      </c>
      <c r="G47" s="9">
        <v>601.52</v>
      </c>
      <c r="H47">
        <v>259.08999999999997</v>
      </c>
      <c r="I47" s="8">
        <v>5</v>
      </c>
      <c r="J47">
        <v>259</v>
      </c>
      <c r="K47">
        <v>9850</v>
      </c>
      <c r="L47" t="s">
        <v>17</v>
      </c>
      <c r="M47">
        <v>45382</v>
      </c>
      <c r="N47">
        <v>158</v>
      </c>
      <c r="O47">
        <v>13460.34</v>
      </c>
      <c r="P47" t="s">
        <v>55</v>
      </c>
      <c r="Q47">
        <f t="shared" si="0"/>
        <v>5.6216822429906541</v>
      </c>
      <c r="R47">
        <f t="shared" si="1"/>
        <v>3.8070886075949364</v>
      </c>
      <c r="S47">
        <f t="shared" si="2"/>
        <v>2.3224710424710424</v>
      </c>
      <c r="T47">
        <f t="shared" si="3"/>
        <v>2.7792500718175717</v>
      </c>
      <c r="U47">
        <f t="shared" si="4"/>
        <v>2.7092105807178433</v>
      </c>
      <c r="V47">
        <f t="shared" si="5"/>
        <v>2.6454222693490919</v>
      </c>
      <c r="W47">
        <f t="shared" si="6"/>
        <v>2.4132997640812519</v>
      </c>
      <c r="X47">
        <f t="shared" si="7"/>
        <v>0.74986629413236205</v>
      </c>
      <c r="Y47">
        <f t="shared" si="8"/>
        <v>0.58059298486314903</v>
      </c>
      <c r="Z47">
        <f t="shared" si="9"/>
        <v>0.36595030773631987</v>
      </c>
      <c r="AA47" s="4">
        <f t="shared" si="10"/>
        <v>39173</v>
      </c>
    </row>
    <row r="48" spans="1:27" x14ac:dyDescent="0.2">
      <c r="A48">
        <v>541</v>
      </c>
      <c r="B48" t="s">
        <v>57</v>
      </c>
      <c r="C48">
        <v>2007</v>
      </c>
      <c r="D48">
        <v>5</v>
      </c>
      <c r="E48" s="9">
        <v>127</v>
      </c>
      <c r="F48" s="9">
        <v>486.83</v>
      </c>
      <c r="G48" s="9">
        <v>572.07000000000005</v>
      </c>
      <c r="H48">
        <v>252.58</v>
      </c>
      <c r="I48" s="8">
        <v>5</v>
      </c>
      <c r="J48">
        <v>259</v>
      </c>
      <c r="K48">
        <v>9850</v>
      </c>
      <c r="L48" t="s">
        <v>17</v>
      </c>
      <c r="M48">
        <v>45382</v>
      </c>
      <c r="N48">
        <v>158</v>
      </c>
      <c r="O48">
        <v>13460.34</v>
      </c>
      <c r="P48" t="s">
        <v>55</v>
      </c>
      <c r="Q48">
        <f t="shared" si="0"/>
        <v>4.5044881889763779</v>
      </c>
      <c r="R48">
        <f t="shared" si="1"/>
        <v>3.6206962025316458</v>
      </c>
      <c r="S48">
        <f t="shared" si="2"/>
        <v>2.2087644787644791</v>
      </c>
      <c r="T48">
        <f t="shared" si="3"/>
        <v>2.7574491734673381</v>
      </c>
      <c r="U48">
        <f t="shared" si="4"/>
        <v>2.6873773329783437</v>
      </c>
      <c r="V48">
        <f t="shared" si="5"/>
        <v>2.6454222693490919</v>
      </c>
      <c r="W48">
        <f t="shared" si="6"/>
        <v>2.4132997640812519</v>
      </c>
      <c r="X48">
        <f t="shared" si="7"/>
        <v>0.65364545251138129</v>
      </c>
      <c r="Y48">
        <f t="shared" si="8"/>
        <v>0.55879208651291556</v>
      </c>
      <c r="Z48">
        <f t="shared" si="9"/>
        <v>0.34414940938608635</v>
      </c>
      <c r="AA48" s="4">
        <f t="shared" si="10"/>
        <v>39203</v>
      </c>
    </row>
    <row r="49" spans="1:27" x14ac:dyDescent="0.2">
      <c r="A49">
        <v>574</v>
      </c>
      <c r="B49" t="s">
        <v>57</v>
      </c>
      <c r="C49">
        <v>2007</v>
      </c>
      <c r="D49">
        <v>1</v>
      </c>
      <c r="E49" s="9">
        <v>74</v>
      </c>
      <c r="F49" s="9">
        <v>343.73</v>
      </c>
      <c r="G49" s="9">
        <v>403.83</v>
      </c>
      <c r="H49">
        <v>163.87</v>
      </c>
      <c r="I49" s="8">
        <v>4</v>
      </c>
      <c r="J49">
        <v>244</v>
      </c>
      <c r="K49">
        <v>36414</v>
      </c>
      <c r="L49" t="s">
        <v>17</v>
      </c>
      <c r="M49">
        <v>494051</v>
      </c>
      <c r="N49">
        <v>168.5</v>
      </c>
      <c r="O49">
        <v>44725.18</v>
      </c>
      <c r="P49" t="s">
        <v>54</v>
      </c>
      <c r="Q49">
        <f t="shared" si="0"/>
        <v>5.4571621621621622</v>
      </c>
      <c r="R49">
        <f t="shared" si="1"/>
        <v>2.3966172106824923</v>
      </c>
      <c r="S49">
        <f t="shared" si="2"/>
        <v>1.6550409836065574</v>
      </c>
      <c r="T49">
        <f t="shared" si="3"/>
        <v>2.6061985789723989</v>
      </c>
      <c r="U49">
        <f t="shared" si="4"/>
        <v>2.5362174380606368</v>
      </c>
      <c r="V49">
        <f t="shared" si="5"/>
        <v>2.6454222693490919</v>
      </c>
      <c r="W49">
        <f t="shared" si="6"/>
        <v>2.3873898263387292</v>
      </c>
      <c r="X49">
        <f t="shared" si="7"/>
        <v>0.73696685924142291</v>
      </c>
      <c r="Y49">
        <f t="shared" si="8"/>
        <v>0.37959867376504164</v>
      </c>
      <c r="Z49">
        <f t="shared" si="9"/>
        <v>0.2188087526336697</v>
      </c>
      <c r="AA49" s="4">
        <f t="shared" si="10"/>
        <v>39083</v>
      </c>
    </row>
    <row r="50" spans="1:27" x14ac:dyDescent="0.2">
      <c r="A50">
        <v>574</v>
      </c>
      <c r="B50" t="s">
        <v>57</v>
      </c>
      <c r="C50">
        <v>2007</v>
      </c>
      <c r="D50">
        <v>2</v>
      </c>
      <c r="E50" s="9">
        <v>76</v>
      </c>
      <c r="F50" s="9">
        <v>378.83</v>
      </c>
      <c r="G50" s="9">
        <v>445.2</v>
      </c>
      <c r="H50">
        <v>144.56</v>
      </c>
      <c r="I50" s="8">
        <v>4</v>
      </c>
      <c r="J50">
        <v>244</v>
      </c>
      <c r="K50">
        <v>36414</v>
      </c>
      <c r="L50" t="s">
        <v>17</v>
      </c>
      <c r="M50">
        <v>494051</v>
      </c>
      <c r="N50">
        <v>168.5</v>
      </c>
      <c r="O50">
        <v>44725.18</v>
      </c>
      <c r="P50" t="s">
        <v>54</v>
      </c>
      <c r="Q50">
        <f t="shared" si="0"/>
        <v>5.8578947368421055</v>
      </c>
      <c r="R50">
        <f t="shared" si="1"/>
        <v>2.6421364985163205</v>
      </c>
      <c r="S50">
        <f t="shared" si="2"/>
        <v>1.8245901639344262</v>
      </c>
      <c r="T50">
        <f t="shared" si="3"/>
        <v>2.6485551556626707</v>
      </c>
      <c r="U50">
        <f t="shared" si="4"/>
        <v>2.5784443639916343</v>
      </c>
      <c r="V50">
        <f t="shared" si="5"/>
        <v>2.6454222693490919</v>
      </c>
      <c r="W50">
        <f t="shared" si="6"/>
        <v>2.3873898263387292</v>
      </c>
      <c r="X50">
        <f t="shared" si="7"/>
        <v>0.76774156338187938</v>
      </c>
      <c r="Y50">
        <f t="shared" si="8"/>
        <v>0.42195525045531329</v>
      </c>
      <c r="Z50">
        <f t="shared" si="9"/>
        <v>0.26116532932394126</v>
      </c>
      <c r="AA50" s="4">
        <f t="shared" si="10"/>
        <v>39114</v>
      </c>
    </row>
    <row r="51" spans="1:27" x14ac:dyDescent="0.2">
      <c r="A51">
        <v>574</v>
      </c>
      <c r="B51" t="s">
        <v>57</v>
      </c>
      <c r="C51">
        <v>2007</v>
      </c>
      <c r="D51">
        <v>3</v>
      </c>
      <c r="E51" s="9">
        <v>124</v>
      </c>
      <c r="F51" s="9">
        <v>550.94000000000005</v>
      </c>
      <c r="G51" s="9">
        <v>647.41</v>
      </c>
      <c r="H51">
        <v>165.03</v>
      </c>
      <c r="I51" s="8">
        <v>4</v>
      </c>
      <c r="J51">
        <v>244</v>
      </c>
      <c r="K51">
        <v>36414</v>
      </c>
      <c r="L51" t="s">
        <v>17</v>
      </c>
      <c r="M51">
        <v>494051</v>
      </c>
      <c r="N51">
        <v>168.5</v>
      </c>
      <c r="O51">
        <v>44725.18</v>
      </c>
      <c r="P51" t="s">
        <v>54</v>
      </c>
      <c r="Q51">
        <f t="shared" si="0"/>
        <v>5.2210483870967739</v>
      </c>
      <c r="R51">
        <f t="shared" si="1"/>
        <v>3.8421958456973293</v>
      </c>
      <c r="S51">
        <f t="shared" si="2"/>
        <v>2.6533196721311474</v>
      </c>
      <c r="T51">
        <f t="shared" si="3"/>
        <v>2.8111794033014599</v>
      </c>
      <c r="U51">
        <f t="shared" si="4"/>
        <v>2.7411043046816124</v>
      </c>
      <c r="V51">
        <f t="shared" si="5"/>
        <v>2.6454222693490919</v>
      </c>
      <c r="W51">
        <f t="shared" si="6"/>
        <v>2.3873898263387292</v>
      </c>
      <c r="X51">
        <f t="shared" si="7"/>
        <v>0.71775771813922495</v>
      </c>
      <c r="Y51">
        <f t="shared" si="8"/>
        <v>0.58457949809410259</v>
      </c>
      <c r="Z51">
        <f t="shared" si="9"/>
        <v>0.42378957696273056</v>
      </c>
      <c r="AA51" s="4">
        <f t="shared" si="10"/>
        <v>39142</v>
      </c>
    </row>
    <row r="52" spans="1:27" x14ac:dyDescent="0.2">
      <c r="A52">
        <v>574</v>
      </c>
      <c r="B52" t="s">
        <v>57</v>
      </c>
      <c r="C52">
        <v>2007</v>
      </c>
      <c r="D52">
        <v>4</v>
      </c>
      <c r="E52" s="9">
        <v>169</v>
      </c>
      <c r="F52" s="9">
        <v>681.95</v>
      </c>
      <c r="G52" s="9">
        <v>801.28</v>
      </c>
      <c r="H52">
        <v>249.32</v>
      </c>
      <c r="I52" s="8">
        <v>4</v>
      </c>
      <c r="J52">
        <v>244</v>
      </c>
      <c r="K52">
        <v>36414</v>
      </c>
      <c r="L52" t="s">
        <v>17</v>
      </c>
      <c r="M52">
        <v>494051</v>
      </c>
      <c r="N52">
        <v>168.5</v>
      </c>
      <c r="O52">
        <v>44725.18</v>
      </c>
      <c r="P52" t="s">
        <v>54</v>
      </c>
      <c r="Q52">
        <f t="shared" si="0"/>
        <v>4.7413017751479289</v>
      </c>
      <c r="R52">
        <f t="shared" si="1"/>
        <v>4.7553709198813054</v>
      </c>
      <c r="S52">
        <f t="shared" si="2"/>
        <v>3.283934426229508</v>
      </c>
      <c r="T52">
        <f t="shared" si="3"/>
        <v>2.9037843028582979</v>
      </c>
      <c r="U52">
        <f t="shared" si="4"/>
        <v>2.8337525337178744</v>
      </c>
      <c r="V52">
        <f t="shared" si="5"/>
        <v>2.6454222693490919</v>
      </c>
      <c r="W52">
        <f t="shared" si="6"/>
        <v>2.3873898263387292</v>
      </c>
      <c r="X52">
        <f t="shared" si="7"/>
        <v>0.67589759824462448</v>
      </c>
      <c r="Y52">
        <f t="shared" si="8"/>
        <v>0.67718439765094063</v>
      </c>
      <c r="Z52">
        <f t="shared" si="9"/>
        <v>0.5163944765195686</v>
      </c>
      <c r="AA52" s="4">
        <f t="shared" si="10"/>
        <v>39173</v>
      </c>
    </row>
    <row r="53" spans="1:27" x14ac:dyDescent="0.2">
      <c r="A53">
        <v>574</v>
      </c>
      <c r="B53" t="s">
        <v>57</v>
      </c>
      <c r="C53">
        <v>2007</v>
      </c>
      <c r="D53">
        <v>5</v>
      </c>
      <c r="E53" s="9">
        <v>149</v>
      </c>
      <c r="F53" s="9">
        <v>537.59</v>
      </c>
      <c r="G53" s="9">
        <v>631.70000000000005</v>
      </c>
      <c r="H53">
        <v>242.79</v>
      </c>
      <c r="I53" s="8">
        <v>4</v>
      </c>
      <c r="J53">
        <v>244</v>
      </c>
      <c r="K53">
        <v>36414</v>
      </c>
      <c r="L53" t="s">
        <v>17</v>
      </c>
      <c r="M53">
        <v>494051</v>
      </c>
      <c r="N53">
        <v>168.5</v>
      </c>
      <c r="O53">
        <v>44725.18</v>
      </c>
      <c r="P53" t="s">
        <v>54</v>
      </c>
      <c r="Q53">
        <f t="shared" si="0"/>
        <v>4.2395973154362423</v>
      </c>
      <c r="R53">
        <f t="shared" si="1"/>
        <v>3.7489614243323444</v>
      </c>
      <c r="S53">
        <f t="shared" si="2"/>
        <v>2.5889344262295082</v>
      </c>
      <c r="T53">
        <f t="shared" si="3"/>
        <v>2.8005108768943678</v>
      </c>
      <c r="U53">
        <f t="shared" si="4"/>
        <v>2.7304511815762535</v>
      </c>
      <c r="V53">
        <f t="shared" si="5"/>
        <v>2.6454222693490919</v>
      </c>
      <c r="W53">
        <f t="shared" si="6"/>
        <v>2.3873898263387292</v>
      </c>
      <c r="X53">
        <f t="shared" si="7"/>
        <v>0.62732460848209404</v>
      </c>
      <c r="Y53">
        <f t="shared" si="8"/>
        <v>0.57391097168701055</v>
      </c>
      <c r="Z53">
        <f t="shared" si="9"/>
        <v>0.41312105055563852</v>
      </c>
      <c r="AA53" s="4">
        <f t="shared" si="10"/>
        <v>39203</v>
      </c>
    </row>
    <row r="54" spans="1:27" x14ac:dyDescent="0.2">
      <c r="A54">
        <v>574</v>
      </c>
      <c r="B54" t="s">
        <v>57</v>
      </c>
      <c r="C54">
        <v>2007</v>
      </c>
      <c r="D54">
        <v>6</v>
      </c>
      <c r="E54" s="9">
        <v>284</v>
      </c>
      <c r="F54" s="9">
        <v>1118.5999999999999</v>
      </c>
      <c r="G54" s="9">
        <v>1314.37</v>
      </c>
      <c r="H54">
        <v>410.98</v>
      </c>
      <c r="I54" s="8">
        <v>4</v>
      </c>
      <c r="J54">
        <v>244</v>
      </c>
      <c r="K54">
        <v>36414</v>
      </c>
      <c r="L54" t="s">
        <v>17</v>
      </c>
      <c r="M54">
        <v>494051</v>
      </c>
      <c r="N54">
        <v>168.5</v>
      </c>
      <c r="O54">
        <v>44725.18</v>
      </c>
      <c r="P54" t="s">
        <v>54</v>
      </c>
      <c r="Q54">
        <f t="shared" si="0"/>
        <v>4.6280633802816897</v>
      </c>
      <c r="R54">
        <f t="shared" si="1"/>
        <v>7.8004154302670621</v>
      </c>
      <c r="S54">
        <f t="shared" si="2"/>
        <v>5.3867622950819669</v>
      </c>
      <c r="T54">
        <f t="shared" si="3"/>
        <v>3.1187176379322206</v>
      </c>
      <c r="U54">
        <f t="shared" si="4"/>
        <v>3.0486748149922294</v>
      </c>
      <c r="V54">
        <f t="shared" si="5"/>
        <v>2.6454222693490919</v>
      </c>
      <c r="W54">
        <f t="shared" si="6"/>
        <v>2.3873898263387292</v>
      </c>
      <c r="X54">
        <f t="shared" si="7"/>
        <v>0.66539929788518282</v>
      </c>
      <c r="Y54">
        <f t="shared" si="8"/>
        <v>0.89211773272486306</v>
      </c>
      <c r="Z54">
        <f t="shared" si="9"/>
        <v>0.73132781159349114</v>
      </c>
      <c r="AA54" s="4">
        <f t="shared" si="10"/>
        <v>39234</v>
      </c>
    </row>
    <row r="55" spans="1:27" x14ac:dyDescent="0.2">
      <c r="A55">
        <v>574</v>
      </c>
      <c r="B55" t="s">
        <v>57</v>
      </c>
      <c r="C55">
        <v>2007</v>
      </c>
      <c r="D55">
        <v>7</v>
      </c>
      <c r="E55" s="9">
        <v>187</v>
      </c>
      <c r="F55" s="9">
        <v>761.43</v>
      </c>
      <c r="G55" s="9">
        <v>894.66</v>
      </c>
      <c r="H55">
        <v>357.24</v>
      </c>
      <c r="I55" s="8">
        <v>4</v>
      </c>
      <c r="J55">
        <v>244</v>
      </c>
      <c r="K55">
        <v>36414</v>
      </c>
      <c r="L55" t="s">
        <v>17</v>
      </c>
      <c r="M55">
        <v>494051</v>
      </c>
      <c r="N55">
        <v>168.5</v>
      </c>
      <c r="O55">
        <v>44725.18</v>
      </c>
      <c r="P55" t="s">
        <v>54</v>
      </c>
      <c r="Q55">
        <f t="shared" si="0"/>
        <v>4.7842780748663101</v>
      </c>
      <c r="R55">
        <f t="shared" si="1"/>
        <v>5.3095548961424335</v>
      </c>
      <c r="S55">
        <f t="shared" si="2"/>
        <v>3.6666393442622951</v>
      </c>
      <c r="T55">
        <f t="shared" si="3"/>
        <v>2.951658020591748</v>
      </c>
      <c r="U55">
        <f t="shared" si="4"/>
        <v>2.8816299838229615</v>
      </c>
      <c r="V55">
        <f t="shared" si="5"/>
        <v>2.6454222693490919</v>
      </c>
      <c r="W55">
        <f t="shared" si="6"/>
        <v>2.3873898263387292</v>
      </c>
      <c r="X55">
        <f t="shared" si="7"/>
        <v>0.67981641405524906</v>
      </c>
      <c r="Y55">
        <f t="shared" si="8"/>
        <v>0.72505811538439069</v>
      </c>
      <c r="Z55">
        <f t="shared" si="9"/>
        <v>0.56426819425301866</v>
      </c>
      <c r="AA55" s="4">
        <f t="shared" si="10"/>
        <v>39264</v>
      </c>
    </row>
    <row r="56" spans="1:27" x14ac:dyDescent="0.2">
      <c r="A56">
        <v>574</v>
      </c>
      <c r="B56" t="s">
        <v>57</v>
      </c>
      <c r="C56">
        <v>2007</v>
      </c>
      <c r="D56">
        <v>8</v>
      </c>
      <c r="E56" s="9">
        <v>290</v>
      </c>
      <c r="F56" s="9">
        <v>1165.95</v>
      </c>
      <c r="G56" s="9">
        <v>1370.01</v>
      </c>
      <c r="H56">
        <v>563.67999999999995</v>
      </c>
      <c r="I56" s="8">
        <v>4</v>
      </c>
      <c r="J56">
        <v>244</v>
      </c>
      <c r="K56">
        <v>36414</v>
      </c>
      <c r="L56" t="s">
        <v>17</v>
      </c>
      <c r="M56">
        <v>494051</v>
      </c>
      <c r="N56">
        <v>168.5</v>
      </c>
      <c r="O56">
        <v>44725.18</v>
      </c>
      <c r="P56" t="s">
        <v>54</v>
      </c>
      <c r="Q56">
        <f t="shared" si="0"/>
        <v>4.7241724137931032</v>
      </c>
      <c r="R56">
        <f t="shared" si="1"/>
        <v>8.1306231454005928</v>
      </c>
      <c r="S56">
        <f t="shared" si="2"/>
        <v>5.6147950819672134</v>
      </c>
      <c r="T56">
        <f t="shared" si="3"/>
        <v>3.1367237371775518</v>
      </c>
      <c r="U56">
        <f t="shared" si="4"/>
        <v>3.0666799267611684</v>
      </c>
      <c r="V56">
        <f t="shared" si="5"/>
        <v>2.6454222693490919</v>
      </c>
      <c r="W56">
        <f t="shared" si="6"/>
        <v>2.3873898263387292</v>
      </c>
      <c r="X56">
        <f t="shared" si="7"/>
        <v>0.67432573927859585</v>
      </c>
      <c r="Y56">
        <f t="shared" si="8"/>
        <v>0.91012383197019453</v>
      </c>
      <c r="Z56">
        <f t="shared" si="9"/>
        <v>0.74933391083882261</v>
      </c>
      <c r="AA56" s="4">
        <f t="shared" si="10"/>
        <v>39295</v>
      </c>
    </row>
    <row r="57" spans="1:27" x14ac:dyDescent="0.2">
      <c r="A57">
        <v>574</v>
      </c>
      <c r="B57" t="s">
        <v>57</v>
      </c>
      <c r="C57">
        <v>2007</v>
      </c>
      <c r="D57">
        <v>9</v>
      </c>
      <c r="E57" s="9">
        <v>402</v>
      </c>
      <c r="F57" s="9">
        <v>1663.11</v>
      </c>
      <c r="G57" s="9">
        <v>1954.14</v>
      </c>
      <c r="H57">
        <v>857.02</v>
      </c>
      <c r="I57" s="8">
        <v>4</v>
      </c>
      <c r="J57">
        <v>244</v>
      </c>
      <c r="K57">
        <v>36414</v>
      </c>
      <c r="L57" t="s">
        <v>17</v>
      </c>
      <c r="M57">
        <v>494051</v>
      </c>
      <c r="N57">
        <v>168.5</v>
      </c>
      <c r="O57">
        <v>44725.18</v>
      </c>
      <c r="P57" t="s">
        <v>54</v>
      </c>
      <c r="Q57">
        <f t="shared" si="0"/>
        <v>4.8610447761194031</v>
      </c>
      <c r="R57">
        <f t="shared" si="1"/>
        <v>11.597270029673592</v>
      </c>
      <c r="S57">
        <f t="shared" si="2"/>
        <v>8.0087704918032792</v>
      </c>
      <c r="T57">
        <f t="shared" si="3"/>
        <v>3.2909556745564648</v>
      </c>
      <c r="U57">
        <f t="shared" si="4"/>
        <v>3.2209209749038932</v>
      </c>
      <c r="V57">
        <f t="shared" si="5"/>
        <v>2.6454222693490919</v>
      </c>
      <c r="W57">
        <f t="shared" si="6"/>
        <v>2.3873898263387292</v>
      </c>
      <c r="X57">
        <f t="shared" si="7"/>
        <v>0.68672962147199468</v>
      </c>
      <c r="Y57">
        <f t="shared" si="8"/>
        <v>1.0643557693491075</v>
      </c>
      <c r="Z57">
        <f t="shared" si="9"/>
        <v>0.90356584821773533</v>
      </c>
      <c r="AA57" s="4">
        <f t="shared" si="10"/>
        <v>39326</v>
      </c>
    </row>
    <row r="58" spans="1:27" x14ac:dyDescent="0.2">
      <c r="A58">
        <v>574</v>
      </c>
      <c r="B58" t="s">
        <v>57</v>
      </c>
      <c r="C58">
        <v>2007</v>
      </c>
      <c r="D58">
        <v>10</v>
      </c>
      <c r="E58" s="9">
        <v>683</v>
      </c>
      <c r="F58" s="9">
        <v>2524.33</v>
      </c>
      <c r="G58" s="9">
        <v>2966.12</v>
      </c>
      <c r="H58">
        <v>1101.81</v>
      </c>
      <c r="I58" s="8">
        <v>4</v>
      </c>
      <c r="J58">
        <v>244</v>
      </c>
      <c r="K58">
        <v>36414</v>
      </c>
      <c r="L58" t="s">
        <v>17</v>
      </c>
      <c r="M58">
        <v>494051</v>
      </c>
      <c r="N58">
        <v>168.5</v>
      </c>
      <c r="O58">
        <v>44725.18</v>
      </c>
      <c r="P58" t="s">
        <v>54</v>
      </c>
      <c r="Q58">
        <f t="shared" si="0"/>
        <v>4.3427818448023423</v>
      </c>
      <c r="R58">
        <f t="shared" si="1"/>
        <v>17.603086053412461</v>
      </c>
      <c r="S58">
        <f t="shared" si="2"/>
        <v>12.15622950819672</v>
      </c>
      <c r="T58">
        <f t="shared" si="3"/>
        <v>3.4721887172532537</v>
      </c>
      <c r="U58">
        <f t="shared" si="4"/>
        <v>3.40214612862711</v>
      </c>
      <c r="V58">
        <f t="shared" si="5"/>
        <v>2.6454222693490919</v>
      </c>
      <c r="W58">
        <f t="shared" si="6"/>
        <v>2.3873898263387292</v>
      </c>
      <c r="X58">
        <f t="shared" si="7"/>
        <v>0.6377680135717213</v>
      </c>
      <c r="Y58">
        <f t="shared" si="8"/>
        <v>1.2455888120458964</v>
      </c>
      <c r="Z58">
        <f t="shared" si="9"/>
        <v>1.0847988909145245</v>
      </c>
      <c r="AA58" s="4">
        <f t="shared" si="10"/>
        <v>39356</v>
      </c>
    </row>
    <row r="59" spans="1:27" x14ac:dyDescent="0.2">
      <c r="A59">
        <v>574</v>
      </c>
      <c r="B59" t="s">
        <v>57</v>
      </c>
      <c r="C59">
        <v>2007</v>
      </c>
      <c r="D59">
        <v>11</v>
      </c>
      <c r="E59" s="9">
        <v>409</v>
      </c>
      <c r="F59" s="9">
        <v>1716.62</v>
      </c>
      <c r="G59" s="9">
        <v>2017.06</v>
      </c>
      <c r="H59">
        <v>735.9</v>
      </c>
      <c r="I59" s="8">
        <v>4</v>
      </c>
      <c r="J59">
        <v>244</v>
      </c>
      <c r="K59">
        <v>36414</v>
      </c>
      <c r="L59" t="s">
        <v>17</v>
      </c>
      <c r="M59">
        <v>494051</v>
      </c>
      <c r="N59">
        <v>168.5</v>
      </c>
      <c r="O59">
        <v>44725.18</v>
      </c>
      <c r="P59" t="s">
        <v>54</v>
      </c>
      <c r="Q59">
        <f t="shared" si="0"/>
        <v>4.9316870415647918</v>
      </c>
      <c r="R59">
        <f t="shared" si="1"/>
        <v>11.970682492581602</v>
      </c>
      <c r="S59">
        <f t="shared" si="2"/>
        <v>8.2666393442622947</v>
      </c>
      <c r="T59">
        <f t="shared" si="3"/>
        <v>3.3047188170433808</v>
      </c>
      <c r="U59">
        <f t="shared" si="4"/>
        <v>3.2346741680974693</v>
      </c>
      <c r="V59">
        <f t="shared" si="5"/>
        <v>2.6454222693490919</v>
      </c>
      <c r="W59">
        <f t="shared" si="6"/>
        <v>2.3873898263387292</v>
      </c>
      <c r="X59">
        <f t="shared" si="7"/>
        <v>0.69299550903603901</v>
      </c>
      <c r="Y59">
        <f t="shared" si="8"/>
        <v>1.0781189118360233</v>
      </c>
      <c r="Z59">
        <f t="shared" si="9"/>
        <v>0.91732899070465135</v>
      </c>
      <c r="AA59" s="4">
        <f t="shared" si="10"/>
        <v>39387</v>
      </c>
    </row>
    <row r="60" spans="1:27" x14ac:dyDescent="0.2">
      <c r="A60">
        <v>574</v>
      </c>
      <c r="B60" t="s">
        <v>57</v>
      </c>
      <c r="C60">
        <v>2007</v>
      </c>
      <c r="D60">
        <v>12</v>
      </c>
      <c r="E60" s="9">
        <v>358</v>
      </c>
      <c r="F60" s="9">
        <v>1530.79</v>
      </c>
      <c r="G60" s="9">
        <v>1798.69</v>
      </c>
      <c r="H60">
        <v>593.99</v>
      </c>
      <c r="I60" s="8">
        <v>4</v>
      </c>
      <c r="J60">
        <v>244</v>
      </c>
      <c r="K60">
        <v>36414</v>
      </c>
      <c r="L60" t="s">
        <v>17</v>
      </c>
      <c r="M60">
        <v>494051</v>
      </c>
      <c r="N60">
        <v>168.5</v>
      </c>
      <c r="O60">
        <v>44725.18</v>
      </c>
      <c r="P60" t="s">
        <v>54</v>
      </c>
      <c r="Q60">
        <f t="shared" si="0"/>
        <v>5.0242737430167601</v>
      </c>
      <c r="R60">
        <f t="shared" si="1"/>
        <v>10.674718100890209</v>
      </c>
      <c r="S60">
        <f t="shared" si="2"/>
        <v>7.3716803278688525</v>
      </c>
      <c r="T60">
        <f t="shared" si="3"/>
        <v>3.254956320160217</v>
      </c>
      <c r="U60">
        <f t="shared" si="4"/>
        <v>3.1849156165005907</v>
      </c>
      <c r="V60">
        <f t="shared" si="5"/>
        <v>2.6454222693490919</v>
      </c>
      <c r="W60">
        <f t="shared" si="6"/>
        <v>2.3873898263387292</v>
      </c>
      <c r="X60">
        <f t="shared" si="7"/>
        <v>0.7010732935163424</v>
      </c>
      <c r="Y60">
        <f t="shared" si="8"/>
        <v>1.0283564149528595</v>
      </c>
      <c r="Z60">
        <f t="shared" si="9"/>
        <v>0.86756649382148732</v>
      </c>
      <c r="AA60" s="4">
        <f t="shared" si="10"/>
        <v>39417</v>
      </c>
    </row>
    <row r="61" spans="1:27" x14ac:dyDescent="0.2">
      <c r="A61">
        <v>1433</v>
      </c>
      <c r="B61" t="s">
        <v>57</v>
      </c>
      <c r="C61">
        <v>2007</v>
      </c>
      <c r="D61">
        <v>1</v>
      </c>
      <c r="E61" s="9">
        <v>113</v>
      </c>
      <c r="F61" s="9">
        <v>652.36</v>
      </c>
      <c r="G61" s="9">
        <v>766.5</v>
      </c>
      <c r="H61">
        <v>348.01</v>
      </c>
      <c r="I61" s="8">
        <v>4</v>
      </c>
      <c r="J61">
        <v>294</v>
      </c>
      <c r="K61">
        <v>19444</v>
      </c>
      <c r="L61" t="s">
        <v>17</v>
      </c>
      <c r="M61">
        <v>14918</v>
      </c>
      <c r="N61">
        <v>203.5</v>
      </c>
      <c r="O61">
        <v>33406.44</v>
      </c>
      <c r="P61" t="s">
        <v>56</v>
      </c>
      <c r="Q61">
        <f t="shared" si="0"/>
        <v>6.783185840707965</v>
      </c>
      <c r="R61">
        <f t="shared" si="1"/>
        <v>3.7665847665847667</v>
      </c>
      <c r="S61">
        <f t="shared" si="2"/>
        <v>2.6071428571428572</v>
      </c>
      <c r="T61">
        <f t="shared" si="3"/>
        <v>2.8845121591903942</v>
      </c>
      <c r="U61">
        <f t="shared" si="4"/>
        <v>2.8144873240545536</v>
      </c>
      <c r="V61">
        <f t="shared" si="5"/>
        <v>2.6454222693490919</v>
      </c>
      <c r="W61">
        <f t="shared" si="6"/>
        <v>2.4683473304121573</v>
      </c>
      <c r="X61">
        <f t="shared" si="7"/>
        <v>0.83143371570697433</v>
      </c>
      <c r="Y61">
        <f t="shared" si="8"/>
        <v>0.57594774562915518</v>
      </c>
      <c r="Z61">
        <f t="shared" si="9"/>
        <v>0.41616482877823668</v>
      </c>
      <c r="AA61" s="4">
        <f t="shared" si="10"/>
        <v>39083</v>
      </c>
    </row>
    <row r="62" spans="1:27" x14ac:dyDescent="0.2">
      <c r="A62">
        <v>1433</v>
      </c>
      <c r="B62" t="s">
        <v>57</v>
      </c>
      <c r="C62">
        <v>2007</v>
      </c>
      <c r="D62">
        <v>2</v>
      </c>
      <c r="E62" s="9">
        <v>80</v>
      </c>
      <c r="F62" s="9">
        <v>386.5</v>
      </c>
      <c r="G62" s="9">
        <v>454.16</v>
      </c>
      <c r="H62">
        <v>207.15</v>
      </c>
      <c r="I62" s="8">
        <v>4</v>
      </c>
      <c r="J62">
        <v>294</v>
      </c>
      <c r="K62">
        <v>19444</v>
      </c>
      <c r="L62" t="s">
        <v>17</v>
      </c>
      <c r="M62">
        <v>14918</v>
      </c>
      <c r="N62">
        <v>203.5</v>
      </c>
      <c r="O62">
        <v>33406.44</v>
      </c>
      <c r="P62" t="s">
        <v>56</v>
      </c>
      <c r="Q62">
        <f t="shared" si="0"/>
        <v>5.6770000000000005</v>
      </c>
      <c r="R62">
        <f t="shared" si="1"/>
        <v>2.2317444717444719</v>
      </c>
      <c r="S62">
        <f t="shared" si="2"/>
        <v>1.5447619047619048</v>
      </c>
      <c r="T62">
        <f t="shared" si="3"/>
        <v>2.6572088812173567</v>
      </c>
      <c r="U62">
        <f t="shared" si="4"/>
        <v>2.5871494982543437</v>
      </c>
      <c r="V62">
        <f t="shared" si="5"/>
        <v>2.6454222693490919</v>
      </c>
      <c r="W62">
        <f t="shared" si="6"/>
        <v>2.4683473304121573</v>
      </c>
      <c r="X62">
        <f t="shared" si="7"/>
        <v>0.75411889422541289</v>
      </c>
      <c r="Y62">
        <f t="shared" si="8"/>
        <v>0.34864446765611762</v>
      </c>
      <c r="Z62">
        <f t="shared" si="9"/>
        <v>0.18886155080519915</v>
      </c>
      <c r="AA62" s="4">
        <f t="shared" si="10"/>
        <v>39114</v>
      </c>
    </row>
    <row r="63" spans="1:27" x14ac:dyDescent="0.2">
      <c r="A63">
        <v>1433</v>
      </c>
      <c r="B63" t="s">
        <v>57</v>
      </c>
      <c r="C63">
        <v>2007</v>
      </c>
      <c r="D63">
        <v>3</v>
      </c>
      <c r="E63" s="9">
        <v>95</v>
      </c>
      <c r="F63" s="9">
        <v>429.27</v>
      </c>
      <c r="G63" s="9">
        <v>504.42</v>
      </c>
      <c r="H63">
        <v>167.65</v>
      </c>
      <c r="I63" s="8">
        <v>4</v>
      </c>
      <c r="J63">
        <v>294</v>
      </c>
      <c r="K63">
        <v>19444</v>
      </c>
      <c r="L63" t="s">
        <v>17</v>
      </c>
      <c r="M63">
        <v>14918</v>
      </c>
      <c r="N63">
        <v>203.5</v>
      </c>
      <c r="O63">
        <v>33406.44</v>
      </c>
      <c r="P63" t="s">
        <v>56</v>
      </c>
      <c r="Q63">
        <f t="shared" si="0"/>
        <v>5.3096842105263162</v>
      </c>
      <c r="R63">
        <f t="shared" si="1"/>
        <v>2.4787223587223588</v>
      </c>
      <c r="S63">
        <f t="shared" si="2"/>
        <v>1.7157142857142857</v>
      </c>
      <c r="T63">
        <f t="shared" si="3"/>
        <v>2.7027922978008063</v>
      </c>
      <c r="U63">
        <f t="shared" si="4"/>
        <v>2.6327305383985777</v>
      </c>
      <c r="V63">
        <f t="shared" si="5"/>
        <v>2.6454222693490919</v>
      </c>
      <c r="W63">
        <f t="shared" si="6"/>
        <v>2.4683473304121573</v>
      </c>
      <c r="X63">
        <f t="shared" si="7"/>
        <v>0.72506869251195882</v>
      </c>
      <c r="Y63">
        <f t="shared" si="8"/>
        <v>0.39422788423956767</v>
      </c>
      <c r="Z63">
        <f t="shared" si="9"/>
        <v>0.23444496738864923</v>
      </c>
      <c r="AA63" s="4">
        <f t="shared" si="10"/>
        <v>39142</v>
      </c>
    </row>
    <row r="64" spans="1:27" x14ac:dyDescent="0.2">
      <c r="A64">
        <v>1433</v>
      </c>
      <c r="B64" t="s">
        <v>57</v>
      </c>
      <c r="C64">
        <v>2007</v>
      </c>
      <c r="D64">
        <v>4</v>
      </c>
      <c r="E64" s="9">
        <v>107</v>
      </c>
      <c r="F64" s="9">
        <v>492.5</v>
      </c>
      <c r="G64" s="9">
        <v>578.66999999999996</v>
      </c>
      <c r="H64">
        <v>304.07</v>
      </c>
      <c r="I64" s="8">
        <v>4</v>
      </c>
      <c r="J64">
        <v>294</v>
      </c>
      <c r="K64">
        <v>19444</v>
      </c>
      <c r="L64" t="s">
        <v>17</v>
      </c>
      <c r="M64">
        <v>14918</v>
      </c>
      <c r="N64">
        <v>203.5</v>
      </c>
      <c r="O64">
        <v>33406.44</v>
      </c>
      <c r="P64" t="s">
        <v>56</v>
      </c>
      <c r="Q64">
        <f t="shared" si="0"/>
        <v>5.408130841121495</v>
      </c>
      <c r="R64">
        <f t="shared" si="1"/>
        <v>2.8435872235872233</v>
      </c>
      <c r="S64">
        <f t="shared" si="2"/>
        <v>1.9682653061224489</v>
      </c>
      <c r="T64">
        <f t="shared" si="3"/>
        <v>2.7624309678099297</v>
      </c>
      <c r="U64">
        <f t="shared" si="4"/>
        <v>2.6924062348336304</v>
      </c>
      <c r="V64">
        <f t="shared" si="5"/>
        <v>2.6454222693490919</v>
      </c>
      <c r="W64">
        <f t="shared" si="6"/>
        <v>2.4683473304121573</v>
      </c>
      <c r="X64">
        <f t="shared" si="7"/>
        <v>0.73304719012471997</v>
      </c>
      <c r="Y64">
        <f t="shared" si="8"/>
        <v>0.45386655424869077</v>
      </c>
      <c r="Z64">
        <f t="shared" si="9"/>
        <v>0.29408363739777232</v>
      </c>
      <c r="AA64" s="4">
        <f t="shared" si="10"/>
        <v>39173</v>
      </c>
    </row>
    <row r="65" spans="1:27" x14ac:dyDescent="0.2">
      <c r="A65">
        <v>1433</v>
      </c>
      <c r="B65" t="s">
        <v>57</v>
      </c>
      <c r="C65">
        <v>2007</v>
      </c>
      <c r="D65">
        <v>5</v>
      </c>
      <c r="E65" s="9">
        <v>199</v>
      </c>
      <c r="F65" s="9">
        <v>924.74</v>
      </c>
      <c r="G65" s="9">
        <v>1086.68</v>
      </c>
      <c r="H65">
        <v>474.81</v>
      </c>
      <c r="I65" s="8">
        <v>4</v>
      </c>
      <c r="J65">
        <v>294</v>
      </c>
      <c r="K65">
        <v>19444</v>
      </c>
      <c r="L65" t="s">
        <v>17</v>
      </c>
      <c r="M65">
        <v>14918</v>
      </c>
      <c r="N65">
        <v>203.5</v>
      </c>
      <c r="O65">
        <v>33406.44</v>
      </c>
      <c r="P65" t="s">
        <v>56</v>
      </c>
      <c r="Q65">
        <f t="shared" ref="Q65:Q128" si="11">G65/E65</f>
        <v>5.4607035175879401</v>
      </c>
      <c r="R65">
        <f t="shared" ref="R65:R128" si="12">G65/N65</f>
        <v>5.3399508599508598</v>
      </c>
      <c r="S65">
        <f t="shared" ref="S65:S128" si="13">G65/J65</f>
        <v>3.6961904761904765</v>
      </c>
      <c r="T65">
        <f t="shared" ref="T65:T128" si="14">LOG(G65)</f>
        <v>3.036101674082234</v>
      </c>
      <c r="U65">
        <f t="shared" ref="U65:U128" si="15">LOG(F65)</f>
        <v>2.9660196436172765</v>
      </c>
      <c r="V65">
        <f t="shared" ref="V65:V128" si="16">LOG(442)</f>
        <v>2.6454222693490919</v>
      </c>
      <c r="W65">
        <f t="shared" ref="W65:W128" si="17">LOG(J65)</f>
        <v>2.4683473304121573</v>
      </c>
      <c r="X65">
        <f t="shared" ref="X65:X128" si="18">LOG(Q65)</f>
        <v>0.73724859767252748</v>
      </c>
      <c r="Y65">
        <f t="shared" ref="Y65:Y128" si="19">LOG(R65)</f>
        <v>0.72753726052099532</v>
      </c>
      <c r="Z65">
        <f t="shared" ref="Z65:Z128" si="20">LOG(S65)</f>
        <v>0.56775434367007682</v>
      </c>
      <c r="AA65" s="4">
        <f t="shared" ref="AA65:AA128" si="21">DATE(C65, D65, 1)</f>
        <v>39203</v>
      </c>
    </row>
    <row r="66" spans="1:27" x14ac:dyDescent="0.2">
      <c r="A66">
        <v>1433</v>
      </c>
      <c r="B66" t="s">
        <v>57</v>
      </c>
      <c r="C66">
        <v>2007</v>
      </c>
      <c r="D66">
        <v>6</v>
      </c>
      <c r="E66" s="9">
        <v>245</v>
      </c>
      <c r="F66" s="9">
        <v>1230.75</v>
      </c>
      <c r="G66" s="9">
        <v>1446.24</v>
      </c>
      <c r="H66">
        <v>612.71</v>
      </c>
      <c r="I66" s="8">
        <v>4</v>
      </c>
      <c r="J66">
        <v>294</v>
      </c>
      <c r="K66">
        <v>19444</v>
      </c>
      <c r="L66" t="s">
        <v>17</v>
      </c>
      <c r="M66">
        <v>14918</v>
      </c>
      <c r="N66">
        <v>203.5</v>
      </c>
      <c r="O66">
        <v>33406.44</v>
      </c>
      <c r="P66" t="s">
        <v>56</v>
      </c>
      <c r="Q66">
        <f t="shared" si="11"/>
        <v>5.9030204081632656</v>
      </c>
      <c r="R66">
        <f t="shared" si="12"/>
        <v>7.1068304668304672</v>
      </c>
      <c r="S66">
        <f t="shared" si="13"/>
        <v>4.9191836734693881</v>
      </c>
      <c r="T66">
        <f t="shared" si="14"/>
        <v>3.1602403690489442</v>
      </c>
      <c r="U66">
        <f t="shared" si="15"/>
        <v>3.0901698444447931</v>
      </c>
      <c r="V66">
        <f t="shared" si="16"/>
        <v>2.6454222693490919</v>
      </c>
      <c r="W66">
        <f t="shared" si="17"/>
        <v>2.4683473304121573</v>
      </c>
      <c r="X66">
        <f t="shared" si="18"/>
        <v>0.77107428468441186</v>
      </c>
      <c r="Y66">
        <f t="shared" si="19"/>
        <v>0.85167595548770558</v>
      </c>
      <c r="Z66">
        <f t="shared" si="20"/>
        <v>0.69189303863678708</v>
      </c>
      <c r="AA66" s="4">
        <f t="shared" si="21"/>
        <v>39234</v>
      </c>
    </row>
    <row r="67" spans="1:27" x14ac:dyDescent="0.2">
      <c r="A67">
        <v>1433</v>
      </c>
      <c r="B67" t="s">
        <v>57</v>
      </c>
      <c r="C67">
        <v>2007</v>
      </c>
      <c r="D67">
        <v>7</v>
      </c>
      <c r="E67" s="9">
        <v>131</v>
      </c>
      <c r="F67" s="9">
        <v>644.57000000000005</v>
      </c>
      <c r="G67" s="9">
        <v>757.3</v>
      </c>
      <c r="H67">
        <v>403.96</v>
      </c>
      <c r="I67" s="8">
        <v>4</v>
      </c>
      <c r="J67">
        <v>294</v>
      </c>
      <c r="K67">
        <v>19444</v>
      </c>
      <c r="L67" t="s">
        <v>17</v>
      </c>
      <c r="M67">
        <v>14918</v>
      </c>
      <c r="N67">
        <v>203.5</v>
      </c>
      <c r="O67">
        <v>33406.44</v>
      </c>
      <c r="P67" t="s">
        <v>56</v>
      </c>
      <c r="Q67">
        <f t="shared" si="11"/>
        <v>5.7809160305343505</v>
      </c>
      <c r="R67">
        <f t="shared" si="12"/>
        <v>3.721375921375921</v>
      </c>
      <c r="S67">
        <f t="shared" si="13"/>
        <v>2.5758503401360544</v>
      </c>
      <c r="T67">
        <f t="shared" si="14"/>
        <v>2.8792679568246129</v>
      </c>
      <c r="U67">
        <f t="shared" si="15"/>
        <v>2.8092700884278661</v>
      </c>
      <c r="V67">
        <f t="shared" si="16"/>
        <v>2.6454222693490919</v>
      </c>
      <c r="W67">
        <f t="shared" si="17"/>
        <v>2.4683473304121573</v>
      </c>
      <c r="X67">
        <f t="shared" si="18"/>
        <v>0.76199666116884845</v>
      </c>
      <c r="Y67">
        <f t="shared" si="19"/>
        <v>0.57070354326337391</v>
      </c>
      <c r="Z67">
        <f t="shared" si="20"/>
        <v>0.41092062641245553</v>
      </c>
      <c r="AA67" s="4">
        <f t="shared" si="21"/>
        <v>39264</v>
      </c>
    </row>
    <row r="68" spans="1:27" x14ac:dyDescent="0.2">
      <c r="A68">
        <v>1433</v>
      </c>
      <c r="B68" t="s">
        <v>57</v>
      </c>
      <c r="C68">
        <v>2007</v>
      </c>
      <c r="D68">
        <v>8</v>
      </c>
      <c r="E68" s="9">
        <v>169</v>
      </c>
      <c r="F68" s="9">
        <v>716.65</v>
      </c>
      <c r="G68" s="9">
        <v>842.04</v>
      </c>
      <c r="H68">
        <v>367.73</v>
      </c>
      <c r="I68" s="8">
        <v>4</v>
      </c>
      <c r="J68">
        <v>294</v>
      </c>
      <c r="K68">
        <v>19444</v>
      </c>
      <c r="L68" t="s">
        <v>17</v>
      </c>
      <c r="M68">
        <v>14918</v>
      </c>
      <c r="N68">
        <v>203.5</v>
      </c>
      <c r="O68">
        <v>33406.44</v>
      </c>
      <c r="P68" t="s">
        <v>56</v>
      </c>
      <c r="Q68">
        <f t="shared" si="11"/>
        <v>4.9824852071005914</v>
      </c>
      <c r="R68">
        <f t="shared" si="12"/>
        <v>4.1377886977886975</v>
      </c>
      <c r="S68">
        <f t="shared" si="13"/>
        <v>2.8640816326530611</v>
      </c>
      <c r="T68">
        <f t="shared" si="14"/>
        <v>2.9253327225764405</v>
      </c>
      <c r="U68">
        <f t="shared" si="15"/>
        <v>2.8553071052068284</v>
      </c>
      <c r="V68">
        <f t="shared" si="16"/>
        <v>2.6454222693490919</v>
      </c>
      <c r="W68">
        <f t="shared" si="17"/>
        <v>2.4683473304121573</v>
      </c>
      <c r="X68">
        <f t="shared" si="18"/>
        <v>0.69744601796276673</v>
      </c>
      <c r="Y68">
        <f t="shared" si="19"/>
        <v>0.61676830901520141</v>
      </c>
      <c r="Z68">
        <f t="shared" si="20"/>
        <v>0.45698539216428302</v>
      </c>
      <c r="AA68" s="4">
        <f t="shared" si="21"/>
        <v>39295</v>
      </c>
    </row>
    <row r="69" spans="1:27" x14ac:dyDescent="0.2">
      <c r="A69">
        <v>1433</v>
      </c>
      <c r="B69" t="s">
        <v>57</v>
      </c>
      <c r="C69">
        <v>2007</v>
      </c>
      <c r="D69">
        <v>9</v>
      </c>
      <c r="E69" s="9">
        <v>206</v>
      </c>
      <c r="F69" s="9">
        <v>912.14</v>
      </c>
      <c r="G69" s="9">
        <v>1071.8699999999999</v>
      </c>
      <c r="H69">
        <v>486.79</v>
      </c>
      <c r="I69" s="8">
        <v>4</v>
      </c>
      <c r="J69">
        <v>294</v>
      </c>
      <c r="K69">
        <v>19444</v>
      </c>
      <c r="L69" t="s">
        <v>17</v>
      </c>
      <c r="M69">
        <v>14918</v>
      </c>
      <c r="N69">
        <v>203.5</v>
      </c>
      <c r="O69">
        <v>33406.44</v>
      </c>
      <c r="P69" t="s">
        <v>56</v>
      </c>
      <c r="Q69">
        <f t="shared" si="11"/>
        <v>5.2032524271844656</v>
      </c>
      <c r="R69">
        <f t="shared" si="12"/>
        <v>5.2671744471744466</v>
      </c>
      <c r="S69">
        <f t="shared" si="13"/>
        <v>3.6458163265306118</v>
      </c>
      <c r="T69">
        <f t="shared" si="14"/>
        <v>3.0301421158546669</v>
      </c>
      <c r="U69">
        <f t="shared" si="15"/>
        <v>2.9600615012244504</v>
      </c>
      <c r="V69">
        <f t="shared" si="16"/>
        <v>2.6454222693490919</v>
      </c>
      <c r="W69">
        <f t="shared" si="17"/>
        <v>2.4683473304121573</v>
      </c>
      <c r="X69">
        <f t="shared" si="18"/>
        <v>0.7162748954855136</v>
      </c>
      <c r="Y69">
        <f t="shared" si="19"/>
        <v>0.7215777022934281</v>
      </c>
      <c r="Z69">
        <f t="shared" si="20"/>
        <v>0.56179478544250971</v>
      </c>
      <c r="AA69" s="4">
        <f t="shared" si="21"/>
        <v>39326</v>
      </c>
    </row>
    <row r="70" spans="1:27" x14ac:dyDescent="0.2">
      <c r="A70">
        <v>1433</v>
      </c>
      <c r="B70" t="s">
        <v>57</v>
      </c>
      <c r="C70">
        <v>2007</v>
      </c>
      <c r="D70">
        <v>10</v>
      </c>
      <c r="E70" s="9">
        <v>723</v>
      </c>
      <c r="F70" s="9">
        <v>3133.4</v>
      </c>
      <c r="G70" s="9">
        <v>3681.9</v>
      </c>
      <c r="H70">
        <v>1294.55</v>
      </c>
      <c r="I70" s="8">
        <v>4</v>
      </c>
      <c r="J70">
        <v>294</v>
      </c>
      <c r="K70">
        <v>19444</v>
      </c>
      <c r="L70" t="s">
        <v>17</v>
      </c>
      <c r="M70">
        <v>14918</v>
      </c>
      <c r="N70">
        <v>203.5</v>
      </c>
      <c r="O70">
        <v>33406.44</v>
      </c>
      <c r="P70" t="s">
        <v>56</v>
      </c>
      <c r="Q70">
        <f t="shared" si="11"/>
        <v>5.0925311203319508</v>
      </c>
      <c r="R70">
        <f t="shared" si="12"/>
        <v>18.092874692874695</v>
      </c>
      <c r="S70">
        <f t="shared" si="13"/>
        <v>12.523469387755103</v>
      </c>
      <c r="T70">
        <f t="shared" si="14"/>
        <v>3.5660719889376988</v>
      </c>
      <c r="U70">
        <f t="shared" si="15"/>
        <v>3.4960158390898619</v>
      </c>
      <c r="V70">
        <f t="shared" si="16"/>
        <v>2.6454222693490919</v>
      </c>
      <c r="W70">
        <f t="shared" si="17"/>
        <v>2.4683473304121573</v>
      </c>
      <c r="X70">
        <f t="shared" si="18"/>
        <v>0.70693369164316788</v>
      </c>
      <c r="Y70">
        <f t="shared" si="19"/>
        <v>1.2575075753764597</v>
      </c>
      <c r="Z70">
        <f t="shared" si="20"/>
        <v>1.0977246585255414</v>
      </c>
      <c r="AA70" s="4">
        <f t="shared" si="21"/>
        <v>39356</v>
      </c>
    </row>
    <row r="71" spans="1:27" x14ac:dyDescent="0.2">
      <c r="A71">
        <v>1433</v>
      </c>
      <c r="B71" t="s">
        <v>57</v>
      </c>
      <c r="C71">
        <v>2007</v>
      </c>
      <c r="D71">
        <v>11</v>
      </c>
      <c r="E71" s="9">
        <v>472</v>
      </c>
      <c r="F71" s="9">
        <v>1971.53</v>
      </c>
      <c r="G71" s="9">
        <v>2316.56</v>
      </c>
      <c r="H71">
        <v>716.73</v>
      </c>
      <c r="I71" s="8">
        <v>4</v>
      </c>
      <c r="J71">
        <v>294</v>
      </c>
      <c r="K71">
        <v>19444</v>
      </c>
      <c r="L71" t="s">
        <v>17</v>
      </c>
      <c r="M71">
        <v>14918</v>
      </c>
      <c r="N71">
        <v>203.5</v>
      </c>
      <c r="O71">
        <v>33406.44</v>
      </c>
      <c r="P71" t="s">
        <v>56</v>
      </c>
      <c r="Q71">
        <f t="shared" si="11"/>
        <v>4.9079661016949148</v>
      </c>
      <c r="R71">
        <f t="shared" si="12"/>
        <v>11.383587223587224</v>
      </c>
      <c r="S71">
        <f t="shared" si="13"/>
        <v>7.8794557823129248</v>
      </c>
      <c r="T71">
        <f t="shared" si="14"/>
        <v>3.364843553117399</v>
      </c>
      <c r="U71">
        <f t="shared" si="15"/>
        <v>3.2948033899485925</v>
      </c>
      <c r="V71">
        <f t="shared" si="16"/>
        <v>2.6454222693490919</v>
      </c>
      <c r="W71">
        <f t="shared" si="17"/>
        <v>2.4683473304121573</v>
      </c>
      <c r="X71">
        <f t="shared" si="18"/>
        <v>0.69090155448331125</v>
      </c>
      <c r="Y71">
        <f t="shared" si="19"/>
        <v>1.0562791395561602</v>
      </c>
      <c r="Z71">
        <f t="shared" si="20"/>
        <v>0.89649622270524176</v>
      </c>
      <c r="AA71" s="4">
        <f t="shared" si="21"/>
        <v>39387</v>
      </c>
    </row>
    <row r="72" spans="1:27" x14ac:dyDescent="0.2">
      <c r="A72">
        <v>1433</v>
      </c>
      <c r="B72" t="s">
        <v>57</v>
      </c>
      <c r="C72">
        <v>2007</v>
      </c>
      <c r="D72">
        <v>12</v>
      </c>
      <c r="E72" s="9">
        <v>314</v>
      </c>
      <c r="F72" s="9">
        <v>1330.41</v>
      </c>
      <c r="G72" s="9">
        <v>1563.33</v>
      </c>
      <c r="H72">
        <v>327.37</v>
      </c>
      <c r="I72" s="8">
        <v>4</v>
      </c>
      <c r="J72">
        <v>294</v>
      </c>
      <c r="K72">
        <v>19444</v>
      </c>
      <c r="L72" t="s">
        <v>17</v>
      </c>
      <c r="M72">
        <v>14918</v>
      </c>
      <c r="N72">
        <v>203.5</v>
      </c>
      <c r="O72">
        <v>33406.44</v>
      </c>
      <c r="P72" t="s">
        <v>56</v>
      </c>
      <c r="Q72">
        <f t="shared" si="11"/>
        <v>4.9787579617834394</v>
      </c>
      <c r="R72">
        <f t="shared" si="12"/>
        <v>7.6822113022113019</v>
      </c>
      <c r="S72">
        <f t="shared" si="13"/>
        <v>5.3174489795918367</v>
      </c>
      <c r="T72">
        <f t="shared" si="14"/>
        <v>3.1940506619934061</v>
      </c>
      <c r="U72">
        <f t="shared" si="15"/>
        <v>3.1239855005894674</v>
      </c>
      <c r="V72">
        <f t="shared" si="16"/>
        <v>2.6454222693490919</v>
      </c>
      <c r="W72">
        <f t="shared" si="17"/>
        <v>2.4683473304121573</v>
      </c>
      <c r="X72">
        <f t="shared" si="18"/>
        <v>0.69712101392019121</v>
      </c>
      <c r="Y72">
        <f t="shared" si="19"/>
        <v>0.88548624843216728</v>
      </c>
      <c r="Z72">
        <f t="shared" si="20"/>
        <v>0.72570333158124878</v>
      </c>
      <c r="AA72" s="4">
        <f t="shared" si="21"/>
        <v>39417</v>
      </c>
    </row>
    <row r="73" spans="1:27" x14ac:dyDescent="0.2">
      <c r="A73">
        <v>1595</v>
      </c>
      <c r="B73" t="s">
        <v>57</v>
      </c>
      <c r="C73">
        <v>2007</v>
      </c>
      <c r="D73">
        <v>1</v>
      </c>
      <c r="E73" s="9">
        <v>94</v>
      </c>
      <c r="F73" s="9">
        <v>450.24</v>
      </c>
      <c r="G73" s="9">
        <v>529.11</v>
      </c>
      <c r="H73">
        <v>217.32</v>
      </c>
      <c r="I73" s="8">
        <v>5</v>
      </c>
      <c r="J73">
        <v>239</v>
      </c>
      <c r="K73">
        <v>16294</v>
      </c>
      <c r="L73" t="s">
        <v>17</v>
      </c>
      <c r="M73">
        <v>111947</v>
      </c>
      <c r="N73">
        <v>149</v>
      </c>
      <c r="O73">
        <v>26170.26</v>
      </c>
      <c r="P73" t="s">
        <v>56</v>
      </c>
      <c r="Q73">
        <f t="shared" si="11"/>
        <v>5.6288297872340429</v>
      </c>
      <c r="R73">
        <f t="shared" si="12"/>
        <v>3.5510738255033556</v>
      </c>
      <c r="S73">
        <f t="shared" si="13"/>
        <v>2.2138493723849373</v>
      </c>
      <c r="T73">
        <f t="shared" si="14"/>
        <v>2.7235459696284066</v>
      </c>
      <c r="U73">
        <f t="shared" si="15"/>
        <v>2.6534440757546518</v>
      </c>
      <c r="V73">
        <f t="shared" si="16"/>
        <v>2.6454222693490919</v>
      </c>
      <c r="W73">
        <f t="shared" si="17"/>
        <v>2.3783979009481375</v>
      </c>
      <c r="X73">
        <f t="shared" si="18"/>
        <v>0.750418116028708</v>
      </c>
      <c r="Y73">
        <f t="shared" si="19"/>
        <v>0.55035970121613254</v>
      </c>
      <c r="Z73">
        <f t="shared" si="20"/>
        <v>0.34514806868026893</v>
      </c>
      <c r="AA73" s="4">
        <f t="shared" si="21"/>
        <v>39083</v>
      </c>
    </row>
    <row r="74" spans="1:27" x14ac:dyDescent="0.2">
      <c r="A74">
        <v>1595</v>
      </c>
      <c r="B74" t="s">
        <v>57</v>
      </c>
      <c r="C74">
        <v>2007</v>
      </c>
      <c r="D74">
        <v>2</v>
      </c>
      <c r="E74" s="9">
        <v>109</v>
      </c>
      <c r="F74" s="9">
        <v>421.07</v>
      </c>
      <c r="G74" s="9">
        <v>494.79</v>
      </c>
      <c r="H74">
        <v>187.99</v>
      </c>
      <c r="I74" s="8">
        <v>5</v>
      </c>
      <c r="J74">
        <v>239</v>
      </c>
      <c r="K74">
        <v>16294</v>
      </c>
      <c r="L74" t="s">
        <v>17</v>
      </c>
      <c r="M74">
        <v>111947</v>
      </c>
      <c r="N74">
        <v>149</v>
      </c>
      <c r="O74">
        <v>26170.26</v>
      </c>
      <c r="P74" t="s">
        <v>56</v>
      </c>
      <c r="Q74">
        <f t="shared" si="11"/>
        <v>4.5393577981651374</v>
      </c>
      <c r="R74">
        <f t="shared" si="12"/>
        <v>3.3207382550335574</v>
      </c>
      <c r="S74">
        <f t="shared" si="13"/>
        <v>2.0702510460251049</v>
      </c>
      <c r="T74">
        <f t="shared" si="14"/>
        <v>2.6944209136961583</v>
      </c>
      <c r="U74">
        <f t="shared" si="15"/>
        <v>2.6243543003170138</v>
      </c>
      <c r="V74">
        <f t="shared" si="16"/>
        <v>2.6454222693490919</v>
      </c>
      <c r="W74">
        <f t="shared" si="17"/>
        <v>2.3783979009481375</v>
      </c>
      <c r="X74">
        <f t="shared" si="18"/>
        <v>0.65699441575553486</v>
      </c>
      <c r="Y74">
        <f t="shared" si="19"/>
        <v>0.52123464528388441</v>
      </c>
      <c r="Z74">
        <f t="shared" si="20"/>
        <v>0.31602301274802086</v>
      </c>
      <c r="AA74" s="4">
        <f t="shared" si="21"/>
        <v>39114</v>
      </c>
    </row>
    <row r="75" spans="1:27" x14ac:dyDescent="0.2">
      <c r="A75">
        <v>1595</v>
      </c>
      <c r="B75" t="s">
        <v>57</v>
      </c>
      <c r="C75">
        <v>2007</v>
      </c>
      <c r="D75">
        <v>3</v>
      </c>
      <c r="E75" s="9">
        <v>101</v>
      </c>
      <c r="F75" s="9">
        <v>406.21</v>
      </c>
      <c r="G75" s="9">
        <v>477.37</v>
      </c>
      <c r="H75">
        <v>150.96</v>
      </c>
      <c r="I75" s="8">
        <v>5</v>
      </c>
      <c r="J75">
        <v>239</v>
      </c>
      <c r="K75">
        <v>16294</v>
      </c>
      <c r="L75" t="s">
        <v>17</v>
      </c>
      <c r="M75">
        <v>111947</v>
      </c>
      <c r="N75">
        <v>149</v>
      </c>
      <c r="O75">
        <v>26170.26</v>
      </c>
      <c r="P75" t="s">
        <v>56</v>
      </c>
      <c r="Q75">
        <f t="shared" si="11"/>
        <v>4.7264356435643569</v>
      </c>
      <c r="R75">
        <f t="shared" si="12"/>
        <v>3.2038255033557048</v>
      </c>
      <c r="S75">
        <f t="shared" si="13"/>
        <v>1.9973640167364017</v>
      </c>
      <c r="T75">
        <f t="shared" si="14"/>
        <v>2.678855122580575</v>
      </c>
      <c r="U75">
        <f t="shared" si="15"/>
        <v>2.6087506105787872</v>
      </c>
      <c r="V75">
        <f t="shared" si="16"/>
        <v>2.6454222693490919</v>
      </c>
      <c r="W75">
        <f t="shared" si="17"/>
        <v>2.3783979009481375</v>
      </c>
      <c r="X75">
        <f t="shared" si="18"/>
        <v>0.67453374879793249</v>
      </c>
      <c r="Y75">
        <f t="shared" si="19"/>
        <v>0.50566885416830099</v>
      </c>
      <c r="Z75">
        <f t="shared" si="20"/>
        <v>0.30045722163243732</v>
      </c>
      <c r="AA75" s="4">
        <f t="shared" si="21"/>
        <v>39142</v>
      </c>
    </row>
    <row r="76" spans="1:27" x14ac:dyDescent="0.2">
      <c r="A76">
        <v>1595</v>
      </c>
      <c r="B76" t="s">
        <v>57</v>
      </c>
      <c r="C76">
        <v>2007</v>
      </c>
      <c r="D76">
        <v>4</v>
      </c>
      <c r="E76" s="9">
        <v>154</v>
      </c>
      <c r="F76" s="9">
        <v>638.66999999999996</v>
      </c>
      <c r="G76" s="9">
        <v>750.48</v>
      </c>
      <c r="H76">
        <v>260.12</v>
      </c>
      <c r="I76" s="8">
        <v>5</v>
      </c>
      <c r="J76">
        <v>239</v>
      </c>
      <c r="K76">
        <v>16294</v>
      </c>
      <c r="L76" t="s">
        <v>17</v>
      </c>
      <c r="M76">
        <v>111947</v>
      </c>
      <c r="N76">
        <v>149</v>
      </c>
      <c r="O76">
        <v>26170.26</v>
      </c>
      <c r="P76" t="s">
        <v>56</v>
      </c>
      <c r="Q76">
        <f t="shared" si="11"/>
        <v>4.8732467532467529</v>
      </c>
      <c r="R76">
        <f t="shared" si="12"/>
        <v>5.0367785234899332</v>
      </c>
      <c r="S76">
        <f t="shared" si="13"/>
        <v>3.1400836820083682</v>
      </c>
      <c r="T76">
        <f t="shared" si="14"/>
        <v>2.8753391229545393</v>
      </c>
      <c r="U76">
        <f t="shared" si="15"/>
        <v>2.8052765166896094</v>
      </c>
      <c r="V76">
        <f t="shared" si="16"/>
        <v>2.6454222693490919</v>
      </c>
      <c r="W76">
        <f t="shared" si="17"/>
        <v>2.3783979009481375</v>
      </c>
      <c r="X76">
        <f t="shared" si="18"/>
        <v>0.68781840211807621</v>
      </c>
      <c r="Y76">
        <f t="shared" si="19"/>
        <v>0.70215285454226528</v>
      </c>
      <c r="Z76">
        <f t="shared" si="20"/>
        <v>0.49694122200640156</v>
      </c>
      <c r="AA76" s="4">
        <f t="shared" si="21"/>
        <v>39173</v>
      </c>
    </row>
    <row r="77" spans="1:27" x14ac:dyDescent="0.2">
      <c r="A77">
        <v>1595</v>
      </c>
      <c r="B77" t="s">
        <v>57</v>
      </c>
      <c r="C77">
        <v>2007</v>
      </c>
      <c r="D77">
        <v>5</v>
      </c>
      <c r="E77" s="9">
        <v>155</v>
      </c>
      <c r="F77" s="9">
        <v>575.67999999999995</v>
      </c>
      <c r="G77" s="9">
        <v>676.46</v>
      </c>
      <c r="H77">
        <v>194.47</v>
      </c>
      <c r="I77" s="8">
        <v>5</v>
      </c>
      <c r="J77">
        <v>239</v>
      </c>
      <c r="K77">
        <v>16294</v>
      </c>
      <c r="L77" t="s">
        <v>17</v>
      </c>
      <c r="M77">
        <v>111947</v>
      </c>
      <c r="N77">
        <v>149</v>
      </c>
      <c r="O77">
        <v>26170.26</v>
      </c>
      <c r="P77" t="s">
        <v>56</v>
      </c>
      <c r="Q77">
        <f t="shared" si="11"/>
        <v>4.3642580645161289</v>
      </c>
      <c r="R77">
        <f t="shared" si="12"/>
        <v>4.54</v>
      </c>
      <c r="S77">
        <f t="shared" si="13"/>
        <v>2.8303765690376572</v>
      </c>
      <c r="T77">
        <f t="shared" si="14"/>
        <v>2.8302421212693778</v>
      </c>
      <c r="U77">
        <f t="shared" si="15"/>
        <v>2.7601811416654574</v>
      </c>
      <c r="V77">
        <f t="shared" si="16"/>
        <v>2.6454222693490919</v>
      </c>
      <c r="W77">
        <f t="shared" si="17"/>
        <v>2.3783979009481375</v>
      </c>
      <c r="X77">
        <f t="shared" si="18"/>
        <v>0.63991042309908641</v>
      </c>
      <c r="Y77">
        <f t="shared" si="19"/>
        <v>0.65705585285710388</v>
      </c>
      <c r="Z77">
        <f t="shared" si="20"/>
        <v>0.45184422032124033</v>
      </c>
      <c r="AA77" s="4">
        <f t="shared" si="21"/>
        <v>39203</v>
      </c>
    </row>
    <row r="78" spans="1:27" x14ac:dyDescent="0.2">
      <c r="A78">
        <v>1595</v>
      </c>
      <c r="B78" t="s">
        <v>57</v>
      </c>
      <c r="C78">
        <v>2007</v>
      </c>
      <c r="D78">
        <v>6</v>
      </c>
      <c r="E78" s="9">
        <v>259</v>
      </c>
      <c r="F78" s="9">
        <v>1021.2</v>
      </c>
      <c r="G78" s="9">
        <v>1200.01</v>
      </c>
      <c r="H78">
        <v>344.47</v>
      </c>
      <c r="I78" s="8">
        <v>5</v>
      </c>
      <c r="J78">
        <v>239</v>
      </c>
      <c r="K78">
        <v>16294</v>
      </c>
      <c r="L78" t="s">
        <v>17</v>
      </c>
      <c r="M78">
        <v>111947</v>
      </c>
      <c r="N78">
        <v>149</v>
      </c>
      <c r="O78">
        <v>26170.26</v>
      </c>
      <c r="P78" t="s">
        <v>56</v>
      </c>
      <c r="Q78">
        <f t="shared" si="11"/>
        <v>4.6332432432432435</v>
      </c>
      <c r="R78">
        <f t="shared" si="12"/>
        <v>8.0537583892617448</v>
      </c>
      <c r="S78">
        <f t="shared" si="13"/>
        <v>5.020962343096234</v>
      </c>
      <c r="T78">
        <f t="shared" si="14"/>
        <v>3.0791848651532279</v>
      </c>
      <c r="U78">
        <f t="shared" si="15"/>
        <v>3.0091108061322127</v>
      </c>
      <c r="V78">
        <f t="shared" si="16"/>
        <v>2.6454222693490919</v>
      </c>
      <c r="W78">
        <f t="shared" si="17"/>
        <v>2.3783979009481375</v>
      </c>
      <c r="X78">
        <f t="shared" si="18"/>
        <v>0.66588510107197596</v>
      </c>
      <c r="Y78">
        <f t="shared" si="19"/>
        <v>0.90599859674095373</v>
      </c>
      <c r="Z78">
        <f t="shared" si="20"/>
        <v>0.70078696420509001</v>
      </c>
      <c r="AA78" s="4">
        <f t="shared" si="21"/>
        <v>39234</v>
      </c>
    </row>
    <row r="79" spans="1:27" x14ac:dyDescent="0.2">
      <c r="A79">
        <v>1595</v>
      </c>
      <c r="B79" t="s">
        <v>57</v>
      </c>
      <c r="C79">
        <v>2007</v>
      </c>
      <c r="D79">
        <v>7</v>
      </c>
      <c r="E79" s="9">
        <v>156</v>
      </c>
      <c r="F79" s="9">
        <v>573.16999999999996</v>
      </c>
      <c r="G79" s="9">
        <v>673.44</v>
      </c>
      <c r="H79">
        <v>239.19</v>
      </c>
      <c r="I79" s="8">
        <v>5</v>
      </c>
      <c r="J79">
        <v>239</v>
      </c>
      <c r="K79">
        <v>16294</v>
      </c>
      <c r="L79" t="s">
        <v>17</v>
      </c>
      <c r="M79">
        <v>111947</v>
      </c>
      <c r="N79">
        <v>149</v>
      </c>
      <c r="O79">
        <v>26170.26</v>
      </c>
      <c r="P79" t="s">
        <v>56</v>
      </c>
      <c r="Q79">
        <f t="shared" si="11"/>
        <v>4.3169230769230769</v>
      </c>
      <c r="R79">
        <f t="shared" si="12"/>
        <v>4.5197315436241619</v>
      </c>
      <c r="S79">
        <f t="shared" si="13"/>
        <v>2.8177405857740587</v>
      </c>
      <c r="T79">
        <f t="shared" si="14"/>
        <v>2.8282989084039474</v>
      </c>
      <c r="U79">
        <f t="shared" si="15"/>
        <v>2.7582834511331593</v>
      </c>
      <c r="V79">
        <f t="shared" si="16"/>
        <v>2.6454222693490919</v>
      </c>
      <c r="W79">
        <f t="shared" si="17"/>
        <v>2.3783979009481375</v>
      </c>
      <c r="X79">
        <f t="shared" si="18"/>
        <v>0.63517431004948555</v>
      </c>
      <c r="Y79">
        <f t="shared" si="19"/>
        <v>0.65511263999167313</v>
      </c>
      <c r="Z79">
        <f t="shared" si="20"/>
        <v>0.44990100745580947</v>
      </c>
      <c r="AA79" s="4">
        <f t="shared" si="21"/>
        <v>39264</v>
      </c>
    </row>
    <row r="80" spans="1:27" x14ac:dyDescent="0.2">
      <c r="A80">
        <v>1595</v>
      </c>
      <c r="B80" t="s">
        <v>57</v>
      </c>
      <c r="C80">
        <v>2007</v>
      </c>
      <c r="D80">
        <v>8</v>
      </c>
      <c r="E80" s="9">
        <v>260</v>
      </c>
      <c r="F80" s="9">
        <v>1055.51</v>
      </c>
      <c r="G80" s="9">
        <v>1240.22</v>
      </c>
      <c r="H80">
        <v>444.67</v>
      </c>
      <c r="I80" s="8">
        <v>5</v>
      </c>
      <c r="J80">
        <v>239</v>
      </c>
      <c r="K80">
        <v>16294</v>
      </c>
      <c r="L80" t="s">
        <v>17</v>
      </c>
      <c r="M80">
        <v>111947</v>
      </c>
      <c r="N80">
        <v>149</v>
      </c>
      <c r="O80">
        <v>26170.26</v>
      </c>
      <c r="P80" t="s">
        <v>56</v>
      </c>
      <c r="Q80">
        <f t="shared" si="11"/>
        <v>4.7700769230769229</v>
      </c>
      <c r="R80">
        <f t="shared" si="12"/>
        <v>8.3236241610738251</v>
      </c>
      <c r="S80">
        <f t="shared" si="13"/>
        <v>5.1892050209205021</v>
      </c>
      <c r="T80">
        <f t="shared" si="14"/>
        <v>3.0934987305745527</v>
      </c>
      <c r="U80">
        <f t="shared" si="15"/>
        <v>3.023462352209517</v>
      </c>
      <c r="V80">
        <f t="shared" si="16"/>
        <v>2.6454222693490919</v>
      </c>
      <c r="W80">
        <f t="shared" si="17"/>
        <v>2.3783979009481375</v>
      </c>
      <c r="X80">
        <f t="shared" si="18"/>
        <v>0.67852538260373474</v>
      </c>
      <c r="Y80">
        <f t="shared" si="19"/>
        <v>0.92031246216227869</v>
      </c>
      <c r="Z80">
        <f t="shared" si="20"/>
        <v>0.71510082962641508</v>
      </c>
      <c r="AA80" s="4">
        <f t="shared" si="21"/>
        <v>39295</v>
      </c>
    </row>
    <row r="81" spans="1:27" x14ac:dyDescent="0.2">
      <c r="A81">
        <v>1595</v>
      </c>
      <c r="B81" t="s">
        <v>57</v>
      </c>
      <c r="C81">
        <v>2007</v>
      </c>
      <c r="D81">
        <v>9</v>
      </c>
      <c r="E81" s="9">
        <v>390</v>
      </c>
      <c r="F81" s="9">
        <v>1475.82</v>
      </c>
      <c r="G81" s="9">
        <v>1734.2</v>
      </c>
      <c r="H81">
        <v>514.67999999999995</v>
      </c>
      <c r="I81" s="8">
        <v>5</v>
      </c>
      <c r="J81">
        <v>239</v>
      </c>
      <c r="K81">
        <v>16294</v>
      </c>
      <c r="L81" t="s">
        <v>17</v>
      </c>
      <c r="M81">
        <v>111947</v>
      </c>
      <c r="N81">
        <v>149</v>
      </c>
      <c r="O81">
        <v>26170.26</v>
      </c>
      <c r="P81" t="s">
        <v>56</v>
      </c>
      <c r="Q81">
        <f t="shared" si="11"/>
        <v>4.4466666666666672</v>
      </c>
      <c r="R81">
        <f t="shared" si="12"/>
        <v>11.638926174496644</v>
      </c>
      <c r="S81">
        <f t="shared" si="13"/>
        <v>7.2560669456066949</v>
      </c>
      <c r="T81">
        <f t="shared" si="14"/>
        <v>3.2390991818873669</v>
      </c>
      <c r="U81">
        <f t="shared" si="15"/>
        <v>3.169033391515629</v>
      </c>
      <c r="V81">
        <f t="shared" si="16"/>
        <v>2.6454222693490919</v>
      </c>
      <c r="W81">
        <f t="shared" si="17"/>
        <v>2.3783979009481375</v>
      </c>
      <c r="X81">
        <f t="shared" si="18"/>
        <v>0.6480345748608678</v>
      </c>
      <c r="Y81">
        <f t="shared" si="19"/>
        <v>1.0659129134750929</v>
      </c>
      <c r="Z81">
        <f t="shared" si="20"/>
        <v>0.86070128093922926</v>
      </c>
      <c r="AA81" s="4">
        <f t="shared" si="21"/>
        <v>39326</v>
      </c>
    </row>
    <row r="82" spans="1:27" x14ac:dyDescent="0.2">
      <c r="A82">
        <v>1595</v>
      </c>
      <c r="B82" t="s">
        <v>57</v>
      </c>
      <c r="C82">
        <v>2007</v>
      </c>
      <c r="D82">
        <v>10</v>
      </c>
      <c r="E82" s="9">
        <v>645</v>
      </c>
      <c r="F82" s="9">
        <v>2440.16</v>
      </c>
      <c r="G82" s="9">
        <v>2867.22</v>
      </c>
      <c r="H82">
        <v>924.81</v>
      </c>
      <c r="I82" s="8">
        <v>5</v>
      </c>
      <c r="J82">
        <v>239</v>
      </c>
      <c r="K82">
        <v>16294</v>
      </c>
      <c r="L82" t="s">
        <v>17</v>
      </c>
      <c r="M82">
        <v>111947</v>
      </c>
      <c r="N82">
        <v>149</v>
      </c>
      <c r="O82">
        <v>26170.26</v>
      </c>
      <c r="P82" t="s">
        <v>56</v>
      </c>
      <c r="Q82">
        <f t="shared" si="11"/>
        <v>4.4453023255813946</v>
      </c>
      <c r="R82">
        <f t="shared" si="12"/>
        <v>19.243087248322148</v>
      </c>
      <c r="S82">
        <f t="shared" si="13"/>
        <v>11.996736401673639</v>
      </c>
      <c r="T82">
        <f t="shared" si="14"/>
        <v>3.4574610173693583</v>
      </c>
      <c r="U82">
        <f t="shared" si="15"/>
        <v>3.3874183037317369</v>
      </c>
      <c r="V82">
        <f t="shared" si="16"/>
        <v>2.6454222693490919</v>
      </c>
      <c r="W82">
        <f t="shared" si="17"/>
        <v>2.3783979009481375</v>
      </c>
      <c r="X82">
        <f t="shared" si="18"/>
        <v>0.64790130273409041</v>
      </c>
      <c r="Y82">
        <f t="shared" si="19"/>
        <v>1.2842747489570843</v>
      </c>
      <c r="Z82">
        <f t="shared" si="20"/>
        <v>1.0790631164212205</v>
      </c>
      <c r="AA82" s="4">
        <f t="shared" si="21"/>
        <v>39356</v>
      </c>
    </row>
    <row r="83" spans="1:27" x14ac:dyDescent="0.2">
      <c r="A83">
        <v>1595</v>
      </c>
      <c r="B83" t="s">
        <v>57</v>
      </c>
      <c r="C83">
        <v>2007</v>
      </c>
      <c r="D83">
        <v>11</v>
      </c>
      <c r="E83" s="9">
        <v>497</v>
      </c>
      <c r="F83" s="9">
        <v>1931.78</v>
      </c>
      <c r="G83" s="9">
        <v>2269.9499999999998</v>
      </c>
      <c r="H83">
        <v>757.55</v>
      </c>
      <c r="I83" s="8">
        <v>5</v>
      </c>
      <c r="J83">
        <v>239</v>
      </c>
      <c r="K83">
        <v>16294</v>
      </c>
      <c r="L83" t="s">
        <v>17</v>
      </c>
      <c r="M83">
        <v>111947</v>
      </c>
      <c r="N83">
        <v>149</v>
      </c>
      <c r="O83">
        <v>26170.26</v>
      </c>
      <c r="P83" t="s">
        <v>56</v>
      </c>
      <c r="Q83">
        <f t="shared" si="11"/>
        <v>4.5673038229376255</v>
      </c>
      <c r="R83">
        <f t="shared" si="12"/>
        <v>15.23456375838926</v>
      </c>
      <c r="S83">
        <f t="shared" si="13"/>
        <v>9.497698744769874</v>
      </c>
      <c r="T83">
        <f t="shared" si="14"/>
        <v>3.3560162911300182</v>
      </c>
      <c r="U83">
        <f t="shared" si="15"/>
        <v>3.2859576654405758</v>
      </c>
      <c r="V83">
        <f t="shared" si="16"/>
        <v>2.6454222693490919</v>
      </c>
      <c r="W83">
        <f t="shared" si="17"/>
        <v>2.3783979009481375</v>
      </c>
      <c r="X83">
        <f t="shared" si="18"/>
        <v>0.65965990239668593</v>
      </c>
      <c r="Y83">
        <f t="shared" si="19"/>
        <v>1.182830022717744</v>
      </c>
      <c r="Z83">
        <f t="shared" si="20"/>
        <v>0.97761839018188035</v>
      </c>
      <c r="AA83" s="4">
        <f t="shared" si="21"/>
        <v>39387</v>
      </c>
    </row>
    <row r="84" spans="1:27" x14ac:dyDescent="0.2">
      <c r="A84">
        <v>1595</v>
      </c>
      <c r="B84" t="s">
        <v>57</v>
      </c>
      <c r="C84">
        <v>2007</v>
      </c>
      <c r="D84">
        <v>12</v>
      </c>
      <c r="E84" s="9">
        <v>347</v>
      </c>
      <c r="F84" s="9">
        <v>1415.24</v>
      </c>
      <c r="G84" s="9">
        <v>1662.99</v>
      </c>
      <c r="H84">
        <v>474.86</v>
      </c>
      <c r="I84" s="8">
        <v>5</v>
      </c>
      <c r="J84">
        <v>239</v>
      </c>
      <c r="K84">
        <v>16294</v>
      </c>
      <c r="L84" t="s">
        <v>17</v>
      </c>
      <c r="M84">
        <v>111947</v>
      </c>
      <c r="N84">
        <v>149</v>
      </c>
      <c r="O84">
        <v>26170.26</v>
      </c>
      <c r="P84" t="s">
        <v>56</v>
      </c>
      <c r="Q84">
        <f t="shared" si="11"/>
        <v>4.7924783861671472</v>
      </c>
      <c r="R84">
        <f t="shared" si="12"/>
        <v>11.161006711409396</v>
      </c>
      <c r="S84">
        <f t="shared" si="13"/>
        <v>6.9581171548117151</v>
      </c>
      <c r="T84">
        <f t="shared" si="14"/>
        <v>3.2208896376994489</v>
      </c>
      <c r="U84">
        <f t="shared" si="15"/>
        <v>3.1508300948690056</v>
      </c>
      <c r="V84">
        <f t="shared" si="16"/>
        <v>2.6454222693490919</v>
      </c>
      <c r="W84">
        <f t="shared" si="17"/>
        <v>2.3783979009481375</v>
      </c>
      <c r="X84">
        <f t="shared" si="18"/>
        <v>0.68056016290857535</v>
      </c>
      <c r="Y84">
        <f t="shared" si="19"/>
        <v>1.0477033692871751</v>
      </c>
      <c r="Z84">
        <f t="shared" si="20"/>
        <v>0.84249173675131139</v>
      </c>
      <c r="AA84" s="4">
        <f t="shared" si="21"/>
        <v>39417</v>
      </c>
    </row>
    <row r="85" spans="1:27" x14ac:dyDescent="0.2">
      <c r="A85">
        <v>10</v>
      </c>
      <c r="B85" s="7" t="s">
        <v>57</v>
      </c>
      <c r="C85">
        <v>2007</v>
      </c>
      <c r="D85">
        <v>2</v>
      </c>
      <c r="E85" s="9">
        <v>276</v>
      </c>
      <c r="F85" s="9">
        <v>1154.3699999999999</v>
      </c>
      <c r="G85" s="9">
        <v>1356.44</v>
      </c>
      <c r="H85">
        <v>592.80999999999995</v>
      </c>
      <c r="I85" s="8">
        <v>18</v>
      </c>
      <c r="J85">
        <v>777</v>
      </c>
      <c r="K85">
        <v>68936</v>
      </c>
      <c r="L85" t="s">
        <v>16</v>
      </c>
      <c r="M85">
        <v>525825</v>
      </c>
      <c r="N85">
        <v>442</v>
      </c>
      <c r="O85">
        <v>94679.84</v>
      </c>
      <c r="P85" t="s">
        <v>56</v>
      </c>
      <c r="Q85">
        <f t="shared" si="11"/>
        <v>4.9146376811594203</v>
      </c>
      <c r="R85">
        <f t="shared" si="12"/>
        <v>3.0688687782805433</v>
      </c>
      <c r="S85">
        <f t="shared" si="13"/>
        <v>1.7457400257400257</v>
      </c>
      <c r="T85">
        <f t="shared" si="14"/>
        <v>3.1324005881859187</v>
      </c>
      <c r="U85">
        <f t="shared" si="15"/>
        <v>3.0623450316996497</v>
      </c>
      <c r="V85">
        <f t="shared" si="16"/>
        <v>2.6454222693490919</v>
      </c>
      <c r="W85">
        <f t="shared" si="17"/>
        <v>2.8904210188009141</v>
      </c>
      <c r="X85">
        <f t="shared" si="18"/>
        <v>0.69149150612070109</v>
      </c>
      <c r="Y85">
        <f t="shared" si="19"/>
        <v>0.48697831883682691</v>
      </c>
      <c r="Z85">
        <f t="shared" si="20"/>
        <v>0.24197956938500451</v>
      </c>
      <c r="AA85" s="4">
        <f t="shared" si="21"/>
        <v>39114</v>
      </c>
    </row>
    <row r="86" spans="1:27" x14ac:dyDescent="0.2">
      <c r="A86">
        <v>10</v>
      </c>
      <c r="B86" t="s">
        <v>57</v>
      </c>
      <c r="C86">
        <v>2007</v>
      </c>
      <c r="D86">
        <v>3</v>
      </c>
      <c r="E86" s="9">
        <v>268</v>
      </c>
      <c r="F86" s="9">
        <v>1074.0999999999999</v>
      </c>
      <c r="G86" s="9">
        <v>1262.1300000000001</v>
      </c>
      <c r="H86">
        <v>517.88</v>
      </c>
      <c r="I86" s="8">
        <v>18</v>
      </c>
      <c r="J86">
        <v>777</v>
      </c>
      <c r="K86">
        <v>68936</v>
      </c>
      <c r="L86" t="s">
        <v>16</v>
      </c>
      <c r="M86">
        <v>525825</v>
      </c>
      <c r="N86">
        <v>442</v>
      </c>
      <c r="O86">
        <v>94679.84</v>
      </c>
      <c r="P86" t="s">
        <v>56</v>
      </c>
      <c r="Q86">
        <f t="shared" si="11"/>
        <v>4.709440298507463</v>
      </c>
      <c r="R86">
        <f t="shared" si="12"/>
        <v>2.8554977375565613</v>
      </c>
      <c r="S86">
        <f t="shared" si="13"/>
        <v>1.6243629343629344</v>
      </c>
      <c r="T86">
        <f t="shared" si="14"/>
        <v>3.1011040897535453</v>
      </c>
      <c r="U86">
        <f t="shared" si="15"/>
        <v>3.0310447165837049</v>
      </c>
      <c r="V86">
        <f t="shared" si="16"/>
        <v>2.6454222693490919</v>
      </c>
      <c r="W86">
        <f t="shared" si="17"/>
        <v>2.8904210188009141</v>
      </c>
      <c r="X86">
        <f t="shared" si="18"/>
        <v>0.6729692957247565</v>
      </c>
      <c r="Y86">
        <f t="shared" si="19"/>
        <v>0.45568182040445343</v>
      </c>
      <c r="Z86">
        <f t="shared" si="20"/>
        <v>0.21068307095263106</v>
      </c>
      <c r="AA86" s="4">
        <f t="shared" si="21"/>
        <v>39142</v>
      </c>
    </row>
    <row r="87" spans="1:27" x14ac:dyDescent="0.2">
      <c r="A87">
        <v>10</v>
      </c>
      <c r="B87" t="s">
        <v>57</v>
      </c>
      <c r="C87">
        <v>2007</v>
      </c>
      <c r="D87">
        <v>4</v>
      </c>
      <c r="E87" s="9">
        <v>310</v>
      </c>
      <c r="F87" s="9">
        <v>1205.5999999999999</v>
      </c>
      <c r="G87" s="9">
        <v>1416.68</v>
      </c>
      <c r="H87">
        <v>597.74</v>
      </c>
      <c r="I87" s="8">
        <v>18</v>
      </c>
      <c r="J87">
        <v>777</v>
      </c>
      <c r="K87">
        <v>68936</v>
      </c>
      <c r="L87" t="s">
        <v>16</v>
      </c>
      <c r="M87">
        <v>525825</v>
      </c>
      <c r="N87">
        <v>442</v>
      </c>
      <c r="O87">
        <v>94679.84</v>
      </c>
      <c r="P87" t="s">
        <v>56</v>
      </c>
      <c r="Q87">
        <f t="shared" si="11"/>
        <v>4.5699354838709683</v>
      </c>
      <c r="R87">
        <f t="shared" si="12"/>
        <v>3.2051583710407243</v>
      </c>
      <c r="S87">
        <f t="shared" si="13"/>
        <v>1.8232689832689835</v>
      </c>
      <c r="T87">
        <f t="shared" si="14"/>
        <v>3.1512717627888907</v>
      </c>
      <c r="U87">
        <f t="shared" si="15"/>
        <v>3.0812032393065754</v>
      </c>
      <c r="V87">
        <f t="shared" si="16"/>
        <v>2.6454222693490919</v>
      </c>
      <c r="W87">
        <f t="shared" si="17"/>
        <v>2.8904210188009141</v>
      </c>
      <c r="X87">
        <f t="shared" si="18"/>
        <v>0.65991006895461812</v>
      </c>
      <c r="Y87">
        <f t="shared" si="19"/>
        <v>0.5058494934397989</v>
      </c>
      <c r="Z87">
        <f t="shared" si="20"/>
        <v>0.26085074398797653</v>
      </c>
      <c r="AA87" s="4">
        <f t="shared" si="21"/>
        <v>39173</v>
      </c>
    </row>
    <row r="88" spans="1:27" x14ac:dyDescent="0.2">
      <c r="A88">
        <v>10</v>
      </c>
      <c r="B88" t="s">
        <v>57</v>
      </c>
      <c r="C88">
        <v>2007</v>
      </c>
      <c r="D88">
        <v>1</v>
      </c>
      <c r="E88" s="9">
        <v>299</v>
      </c>
      <c r="F88" s="9">
        <v>1253.21</v>
      </c>
      <c r="G88" s="9">
        <v>1472.53</v>
      </c>
      <c r="H88">
        <v>679.61</v>
      </c>
      <c r="I88" s="8">
        <v>18</v>
      </c>
      <c r="J88">
        <v>777</v>
      </c>
      <c r="K88">
        <v>68936</v>
      </c>
      <c r="L88" t="s">
        <v>16</v>
      </c>
      <c r="M88">
        <v>525825</v>
      </c>
      <c r="N88">
        <v>442</v>
      </c>
      <c r="O88">
        <v>94679.84</v>
      </c>
      <c r="P88" t="s">
        <v>56</v>
      </c>
      <c r="Q88">
        <f t="shared" si="11"/>
        <v>4.9248494983277595</v>
      </c>
      <c r="R88">
        <f t="shared" si="12"/>
        <v>3.3315158371040723</v>
      </c>
      <c r="S88">
        <f t="shared" si="13"/>
        <v>1.8951480051480052</v>
      </c>
      <c r="T88">
        <f t="shared" si="14"/>
        <v>3.1680641514739016</v>
      </c>
      <c r="U88">
        <f t="shared" si="15"/>
        <v>3.0980238516800567</v>
      </c>
      <c r="V88">
        <f t="shared" si="16"/>
        <v>2.6454222693490919</v>
      </c>
      <c r="W88">
        <f t="shared" si="17"/>
        <v>2.8904210188009141</v>
      </c>
      <c r="X88">
        <f t="shared" si="18"/>
        <v>0.69239296314947185</v>
      </c>
      <c r="Y88">
        <f t="shared" si="19"/>
        <v>0.52264188212480955</v>
      </c>
      <c r="Z88">
        <f t="shared" si="20"/>
        <v>0.27764313267298718</v>
      </c>
      <c r="AA88" s="4">
        <f t="shared" si="21"/>
        <v>39083</v>
      </c>
    </row>
    <row r="89" spans="1:27" x14ac:dyDescent="0.2">
      <c r="A89">
        <v>10</v>
      </c>
      <c r="B89" t="s">
        <v>57</v>
      </c>
      <c r="C89">
        <v>2007</v>
      </c>
      <c r="D89">
        <v>6</v>
      </c>
      <c r="E89" s="9">
        <v>714</v>
      </c>
      <c r="F89" s="9">
        <v>2820.43</v>
      </c>
      <c r="G89" s="9">
        <v>3314.06</v>
      </c>
      <c r="H89">
        <v>1306.18</v>
      </c>
      <c r="I89" s="8">
        <v>18</v>
      </c>
      <c r="J89">
        <v>777</v>
      </c>
      <c r="K89">
        <v>68936</v>
      </c>
      <c r="L89" t="s">
        <v>16</v>
      </c>
      <c r="M89">
        <v>525825</v>
      </c>
      <c r="N89">
        <v>442</v>
      </c>
      <c r="O89">
        <v>94679.84</v>
      </c>
      <c r="P89" t="s">
        <v>56</v>
      </c>
      <c r="Q89">
        <f t="shared" si="11"/>
        <v>4.6415406162464983</v>
      </c>
      <c r="R89">
        <f t="shared" si="12"/>
        <v>7.4978733031674203</v>
      </c>
      <c r="S89">
        <f t="shared" si="13"/>
        <v>4.265199485199485</v>
      </c>
      <c r="T89">
        <f t="shared" si="14"/>
        <v>3.5203603669176662</v>
      </c>
      <c r="U89">
        <f t="shared" si="15"/>
        <v>3.4503153254792513</v>
      </c>
      <c r="V89">
        <f t="shared" si="16"/>
        <v>2.6454222693490919</v>
      </c>
      <c r="W89">
        <f t="shared" si="17"/>
        <v>2.8904210188009141</v>
      </c>
      <c r="X89">
        <f t="shared" si="18"/>
        <v>0.66666215514149174</v>
      </c>
      <c r="Y89">
        <f t="shared" si="19"/>
        <v>0.87493809756857421</v>
      </c>
      <c r="Z89">
        <f t="shared" si="20"/>
        <v>0.62993934811675178</v>
      </c>
      <c r="AA89" s="4">
        <f t="shared" si="21"/>
        <v>39234</v>
      </c>
    </row>
    <row r="90" spans="1:27" x14ac:dyDescent="0.2">
      <c r="A90">
        <v>10</v>
      </c>
      <c r="B90" t="s">
        <v>57</v>
      </c>
      <c r="C90">
        <v>2007</v>
      </c>
      <c r="D90">
        <v>7</v>
      </c>
      <c r="E90" s="9">
        <v>446</v>
      </c>
      <c r="F90" s="9">
        <v>1786.66</v>
      </c>
      <c r="G90" s="9">
        <v>2099.41</v>
      </c>
      <c r="H90">
        <v>981.44</v>
      </c>
      <c r="I90" s="8">
        <v>18</v>
      </c>
      <c r="J90">
        <v>777</v>
      </c>
      <c r="K90">
        <v>68936</v>
      </c>
      <c r="L90" t="s">
        <v>16</v>
      </c>
      <c r="M90">
        <v>525825</v>
      </c>
      <c r="N90">
        <v>442</v>
      </c>
      <c r="O90">
        <v>94679.84</v>
      </c>
      <c r="P90" t="s">
        <v>56</v>
      </c>
      <c r="Q90">
        <f t="shared" si="11"/>
        <v>4.7071973094170403</v>
      </c>
      <c r="R90">
        <f t="shared" si="12"/>
        <v>4.7497963800904976</v>
      </c>
      <c r="S90">
        <f t="shared" si="13"/>
        <v>2.7019433719433716</v>
      </c>
      <c r="T90">
        <f t="shared" si="14"/>
        <v>3.3220972615216304</v>
      </c>
      <c r="U90">
        <f t="shared" si="15"/>
        <v>3.2520419144682862</v>
      </c>
      <c r="V90">
        <f t="shared" si="16"/>
        <v>2.6454222693490919</v>
      </c>
      <c r="W90">
        <f t="shared" si="17"/>
        <v>2.8904210188009141</v>
      </c>
      <c r="X90">
        <f t="shared" si="18"/>
        <v>0.67276240280948862</v>
      </c>
      <c r="Y90">
        <f t="shared" si="19"/>
        <v>0.67667499217253857</v>
      </c>
      <c r="Z90">
        <f t="shared" si="20"/>
        <v>0.43167624272071614</v>
      </c>
      <c r="AA90" s="4">
        <f t="shared" si="21"/>
        <v>39264</v>
      </c>
    </row>
    <row r="91" spans="1:27" x14ac:dyDescent="0.2">
      <c r="A91">
        <v>10</v>
      </c>
      <c r="B91" t="s">
        <v>57</v>
      </c>
      <c r="C91">
        <v>2007</v>
      </c>
      <c r="D91">
        <v>8</v>
      </c>
      <c r="E91" s="9">
        <v>556</v>
      </c>
      <c r="F91" s="9">
        <v>2208.33</v>
      </c>
      <c r="G91" s="9">
        <v>2594.9699999999998</v>
      </c>
      <c r="H91">
        <v>780.4</v>
      </c>
      <c r="I91" s="8">
        <v>18</v>
      </c>
      <c r="J91">
        <v>777</v>
      </c>
      <c r="K91">
        <v>68936</v>
      </c>
      <c r="L91" t="s">
        <v>16</v>
      </c>
      <c r="M91">
        <v>525825</v>
      </c>
      <c r="N91">
        <v>442</v>
      </c>
      <c r="O91">
        <v>94679.84</v>
      </c>
      <c r="P91" t="s">
        <v>56</v>
      </c>
      <c r="Q91">
        <f t="shared" si="11"/>
        <v>4.667212230215827</v>
      </c>
      <c r="R91">
        <f t="shared" si="12"/>
        <v>5.8709728506787329</v>
      </c>
      <c r="S91">
        <f t="shared" si="13"/>
        <v>3.3397297297297293</v>
      </c>
      <c r="T91">
        <f t="shared" si="14"/>
        <v>3.4141323414099993</v>
      </c>
      <c r="U91">
        <f t="shared" si="15"/>
        <v>3.3440639723498475</v>
      </c>
      <c r="V91">
        <f t="shared" si="16"/>
        <v>2.6454222693490919</v>
      </c>
      <c r="W91">
        <f t="shared" si="17"/>
        <v>2.8904210188009141</v>
      </c>
      <c r="X91">
        <f t="shared" si="18"/>
        <v>0.66905754982794174</v>
      </c>
      <c r="Y91">
        <f t="shared" si="19"/>
        <v>0.76871007206090736</v>
      </c>
      <c r="Z91">
        <f t="shared" si="20"/>
        <v>0.52371132260908493</v>
      </c>
      <c r="AA91" s="4">
        <f t="shared" si="21"/>
        <v>39295</v>
      </c>
    </row>
    <row r="92" spans="1:27" x14ac:dyDescent="0.2">
      <c r="A92">
        <v>10</v>
      </c>
      <c r="B92" t="s">
        <v>57</v>
      </c>
      <c r="C92">
        <v>2007</v>
      </c>
      <c r="D92">
        <v>5</v>
      </c>
      <c r="E92" s="9">
        <v>705</v>
      </c>
      <c r="F92" s="9">
        <v>2779.81</v>
      </c>
      <c r="G92" s="9">
        <v>3266.26</v>
      </c>
      <c r="H92">
        <v>1274.5999999999999</v>
      </c>
      <c r="I92" s="8">
        <v>18</v>
      </c>
      <c r="J92">
        <v>777</v>
      </c>
      <c r="K92">
        <v>68936</v>
      </c>
      <c r="L92" t="s">
        <v>16</v>
      </c>
      <c r="M92">
        <v>525825</v>
      </c>
      <c r="N92">
        <v>442</v>
      </c>
      <c r="O92">
        <v>94679.84</v>
      </c>
      <c r="P92" t="s">
        <v>56</v>
      </c>
      <c r="Q92">
        <f t="shared" si="11"/>
        <v>4.6329929078014187</v>
      </c>
      <c r="R92">
        <f t="shared" si="12"/>
        <v>7.3897285067873311</v>
      </c>
      <c r="S92">
        <f t="shared" si="13"/>
        <v>4.2036808236808243</v>
      </c>
      <c r="T92">
        <f t="shared" si="14"/>
        <v>3.5140507523758475</v>
      </c>
      <c r="U92">
        <f t="shared" si="15"/>
        <v>3.4440151129067527</v>
      </c>
      <c r="V92">
        <f t="shared" si="16"/>
        <v>2.6454222693490919</v>
      </c>
      <c r="W92">
        <f t="shared" si="17"/>
        <v>2.8904210188009141</v>
      </c>
      <c r="X92">
        <f t="shared" si="18"/>
        <v>0.66586163538444898</v>
      </c>
      <c r="Y92">
        <f t="shared" si="19"/>
        <v>0.86862848302675588</v>
      </c>
      <c r="Z92">
        <f t="shared" si="20"/>
        <v>0.62362973357493345</v>
      </c>
      <c r="AA92" s="4">
        <f t="shared" si="21"/>
        <v>39203</v>
      </c>
    </row>
    <row r="93" spans="1:27" x14ac:dyDescent="0.2">
      <c r="A93">
        <v>10</v>
      </c>
      <c r="B93" t="s">
        <v>57</v>
      </c>
      <c r="C93">
        <v>2007</v>
      </c>
      <c r="D93">
        <v>12</v>
      </c>
      <c r="E93" s="9">
        <v>700</v>
      </c>
      <c r="F93" s="9">
        <v>2628.96</v>
      </c>
      <c r="G93" s="9">
        <v>3089.03</v>
      </c>
      <c r="H93">
        <v>861.01</v>
      </c>
      <c r="I93" s="8">
        <v>18</v>
      </c>
      <c r="J93">
        <v>777</v>
      </c>
      <c r="K93">
        <v>68936</v>
      </c>
      <c r="L93" t="s">
        <v>16</v>
      </c>
      <c r="M93">
        <v>525825</v>
      </c>
      <c r="N93">
        <v>442</v>
      </c>
      <c r="O93">
        <v>94679.84</v>
      </c>
      <c r="P93" t="s">
        <v>56</v>
      </c>
      <c r="Q93">
        <f t="shared" si="11"/>
        <v>4.4129000000000005</v>
      </c>
      <c r="R93">
        <f t="shared" si="12"/>
        <v>6.9887556561085979</v>
      </c>
      <c r="S93">
        <f t="shared" si="13"/>
        <v>3.9755855855855859</v>
      </c>
      <c r="T93">
        <f t="shared" si="14"/>
        <v>3.4898221260972391</v>
      </c>
      <c r="U93">
        <f t="shared" si="15"/>
        <v>3.4197839783043724</v>
      </c>
      <c r="V93">
        <f t="shared" si="16"/>
        <v>2.6454222693490919</v>
      </c>
      <c r="W93">
        <f t="shared" si="17"/>
        <v>2.8904210188009141</v>
      </c>
      <c r="X93">
        <f t="shared" si="18"/>
        <v>0.64472408608298226</v>
      </c>
      <c r="Y93">
        <f t="shared" si="19"/>
        <v>0.8443998567481471</v>
      </c>
      <c r="Z93">
        <f t="shared" si="20"/>
        <v>0.59940110729632479</v>
      </c>
      <c r="AA93" s="4">
        <f t="shared" si="21"/>
        <v>39417</v>
      </c>
    </row>
    <row r="94" spans="1:27" x14ac:dyDescent="0.2">
      <c r="A94">
        <v>10</v>
      </c>
      <c r="B94" t="s">
        <v>57</v>
      </c>
      <c r="C94">
        <v>2007</v>
      </c>
      <c r="D94">
        <v>9</v>
      </c>
      <c r="E94" s="9">
        <v>882</v>
      </c>
      <c r="F94" s="9">
        <v>3364.38</v>
      </c>
      <c r="G94" s="9">
        <v>3953.16</v>
      </c>
      <c r="H94">
        <v>1356.92</v>
      </c>
      <c r="I94" s="8">
        <v>18</v>
      </c>
      <c r="J94">
        <v>777</v>
      </c>
      <c r="K94">
        <v>68936</v>
      </c>
      <c r="L94" t="s">
        <v>16</v>
      </c>
      <c r="M94">
        <v>525825</v>
      </c>
      <c r="N94">
        <v>442</v>
      </c>
      <c r="O94">
        <v>94679.84</v>
      </c>
      <c r="P94" t="s">
        <v>56</v>
      </c>
      <c r="Q94">
        <f t="shared" si="11"/>
        <v>4.4820408163265304</v>
      </c>
      <c r="R94">
        <f t="shared" si="12"/>
        <v>8.9438009049773761</v>
      </c>
      <c r="S94">
        <f t="shared" si="13"/>
        <v>5.0877220077220073</v>
      </c>
      <c r="T94">
        <f t="shared" si="14"/>
        <v>3.5969443923118236</v>
      </c>
      <c r="U94">
        <f t="shared" si="15"/>
        <v>3.5269050425904287</v>
      </c>
      <c r="V94">
        <f t="shared" si="16"/>
        <v>2.6454222693490919</v>
      </c>
      <c r="W94">
        <f t="shared" si="17"/>
        <v>2.8904210188009141</v>
      </c>
      <c r="X94">
        <f t="shared" si="18"/>
        <v>0.65147580718000397</v>
      </c>
      <c r="Y94">
        <f t="shared" si="19"/>
        <v>0.95152212296273186</v>
      </c>
      <c r="Z94">
        <f t="shared" si="20"/>
        <v>0.70652337351090944</v>
      </c>
      <c r="AA94" s="4">
        <f t="shared" si="21"/>
        <v>39326</v>
      </c>
    </row>
    <row r="95" spans="1:27" x14ac:dyDescent="0.2">
      <c r="A95">
        <v>190</v>
      </c>
      <c r="B95" t="s">
        <v>57</v>
      </c>
      <c r="C95">
        <v>2007</v>
      </c>
      <c r="D95">
        <v>1</v>
      </c>
      <c r="E95" s="9">
        <v>408</v>
      </c>
      <c r="F95" s="9">
        <v>1981.34</v>
      </c>
      <c r="G95" s="9">
        <v>2328.15</v>
      </c>
      <c r="H95">
        <v>811.76</v>
      </c>
      <c r="I95" s="8">
        <v>6</v>
      </c>
      <c r="J95">
        <v>401</v>
      </c>
      <c r="K95">
        <v>62243</v>
      </c>
      <c r="L95" t="s">
        <v>16</v>
      </c>
      <c r="M95">
        <v>1525332</v>
      </c>
      <c r="N95">
        <v>200</v>
      </c>
      <c r="O95">
        <v>137702.26</v>
      </c>
      <c r="P95" t="s">
        <v>54</v>
      </c>
      <c r="Q95">
        <f t="shared" si="11"/>
        <v>5.7062499999999998</v>
      </c>
      <c r="R95">
        <f t="shared" si="12"/>
        <v>11.640750000000001</v>
      </c>
      <c r="S95">
        <f t="shared" si="13"/>
        <v>5.8058603491271823</v>
      </c>
      <c r="T95">
        <f t="shared" si="14"/>
        <v>3.3670109579682541</v>
      </c>
      <c r="U95">
        <f t="shared" si="15"/>
        <v>3.2969590073173491</v>
      </c>
      <c r="V95">
        <f t="shared" si="16"/>
        <v>2.6454222693490919</v>
      </c>
      <c r="W95">
        <f t="shared" si="17"/>
        <v>2.6031443726201822</v>
      </c>
      <c r="X95">
        <f t="shared" si="18"/>
        <v>0.7563507948783742</v>
      </c>
      <c r="Y95">
        <f t="shared" si="19"/>
        <v>1.0659809623042729</v>
      </c>
      <c r="Z95">
        <f t="shared" si="20"/>
        <v>0.76386658534807184</v>
      </c>
      <c r="AA95" s="4">
        <f t="shared" si="21"/>
        <v>39083</v>
      </c>
    </row>
    <row r="96" spans="1:27" x14ac:dyDescent="0.2">
      <c r="A96">
        <v>190</v>
      </c>
      <c r="B96" t="s">
        <v>57</v>
      </c>
      <c r="C96">
        <v>2007</v>
      </c>
      <c r="D96">
        <v>2</v>
      </c>
      <c r="E96" s="9">
        <v>309</v>
      </c>
      <c r="F96" s="9">
        <v>1449.86</v>
      </c>
      <c r="G96" s="9">
        <v>1703.72</v>
      </c>
      <c r="H96">
        <v>668.63</v>
      </c>
      <c r="I96" s="8">
        <v>6</v>
      </c>
      <c r="J96">
        <v>401</v>
      </c>
      <c r="K96">
        <v>62243</v>
      </c>
      <c r="L96" t="s">
        <v>16</v>
      </c>
      <c r="M96">
        <v>1525332</v>
      </c>
      <c r="N96">
        <v>200</v>
      </c>
      <c r="O96">
        <v>137702.26</v>
      </c>
      <c r="P96" t="s">
        <v>54</v>
      </c>
      <c r="Q96">
        <f t="shared" si="11"/>
        <v>5.5136569579288031</v>
      </c>
      <c r="R96">
        <f t="shared" si="12"/>
        <v>8.5185999999999993</v>
      </c>
      <c r="S96">
        <f t="shared" si="13"/>
        <v>4.2486783042394016</v>
      </c>
      <c r="T96">
        <f t="shared" si="14"/>
        <v>3.2313982216238508</v>
      </c>
      <c r="U96">
        <f t="shared" si="15"/>
        <v>3.1613260683295357</v>
      </c>
      <c r="V96">
        <f t="shared" si="16"/>
        <v>2.6454222693490919</v>
      </c>
      <c r="W96">
        <f t="shared" si="17"/>
        <v>2.6031443726201822</v>
      </c>
      <c r="X96">
        <f t="shared" si="18"/>
        <v>0.74143974219901598</v>
      </c>
      <c r="Y96">
        <f t="shared" si="19"/>
        <v>0.93036822595986934</v>
      </c>
      <c r="Z96">
        <f t="shared" si="20"/>
        <v>0.62825384900366832</v>
      </c>
      <c r="AA96" s="4">
        <f t="shared" si="21"/>
        <v>39114</v>
      </c>
    </row>
    <row r="97" spans="1:27" x14ac:dyDescent="0.2">
      <c r="A97">
        <v>190</v>
      </c>
      <c r="B97" t="s">
        <v>57</v>
      </c>
      <c r="C97">
        <v>2007</v>
      </c>
      <c r="D97">
        <v>3</v>
      </c>
      <c r="E97" s="9">
        <v>325</v>
      </c>
      <c r="F97" s="9">
        <v>1402.2</v>
      </c>
      <c r="G97" s="9">
        <v>1647.64</v>
      </c>
      <c r="H97">
        <v>578.26</v>
      </c>
      <c r="I97" s="8">
        <v>6</v>
      </c>
      <c r="J97">
        <v>401</v>
      </c>
      <c r="K97">
        <v>62243</v>
      </c>
      <c r="L97" t="s">
        <v>16</v>
      </c>
      <c r="M97">
        <v>1525332</v>
      </c>
      <c r="N97">
        <v>200</v>
      </c>
      <c r="O97">
        <v>137702.26</v>
      </c>
      <c r="P97" t="s">
        <v>54</v>
      </c>
      <c r="Q97">
        <f t="shared" si="11"/>
        <v>5.0696615384615384</v>
      </c>
      <c r="R97">
        <f t="shared" si="12"/>
        <v>8.2382000000000009</v>
      </c>
      <c r="S97">
        <f t="shared" si="13"/>
        <v>4.1088279301745638</v>
      </c>
      <c r="T97">
        <f t="shared" si="14"/>
        <v>3.2168623268437426</v>
      </c>
      <c r="U97">
        <f t="shared" si="15"/>
        <v>3.1468099627758703</v>
      </c>
      <c r="V97">
        <f t="shared" si="16"/>
        <v>2.6454222693490919</v>
      </c>
      <c r="W97">
        <f t="shared" si="17"/>
        <v>2.6031443726201822</v>
      </c>
      <c r="X97">
        <f t="shared" si="18"/>
        <v>0.70497896586486819</v>
      </c>
      <c r="Y97">
        <f t="shared" si="19"/>
        <v>0.91583233117976137</v>
      </c>
      <c r="Z97">
        <f t="shared" si="20"/>
        <v>0.61371795422356024</v>
      </c>
      <c r="AA97" s="4">
        <f t="shared" si="21"/>
        <v>39142</v>
      </c>
    </row>
    <row r="98" spans="1:27" x14ac:dyDescent="0.2">
      <c r="A98">
        <v>190</v>
      </c>
      <c r="B98" t="s">
        <v>57</v>
      </c>
      <c r="C98">
        <v>2007</v>
      </c>
      <c r="D98">
        <v>4</v>
      </c>
      <c r="E98" s="9">
        <v>405</v>
      </c>
      <c r="F98" s="9">
        <v>1972.06</v>
      </c>
      <c r="G98" s="9">
        <v>2317.1799999999998</v>
      </c>
      <c r="H98">
        <v>867.68</v>
      </c>
      <c r="I98" s="8">
        <v>6</v>
      </c>
      <c r="J98">
        <v>401</v>
      </c>
      <c r="K98">
        <v>62243</v>
      </c>
      <c r="L98" t="s">
        <v>16</v>
      </c>
      <c r="M98">
        <v>1525332</v>
      </c>
      <c r="N98">
        <v>200</v>
      </c>
      <c r="O98">
        <v>137702.26</v>
      </c>
      <c r="P98" t="s">
        <v>54</v>
      </c>
      <c r="Q98">
        <f t="shared" si="11"/>
        <v>5.7214320987654315</v>
      </c>
      <c r="R98">
        <f t="shared" si="12"/>
        <v>11.585899999999999</v>
      </c>
      <c r="S98">
        <f t="shared" si="13"/>
        <v>5.7785037406483788</v>
      </c>
      <c r="T98">
        <f t="shared" si="14"/>
        <v>3.3649597713689139</v>
      </c>
      <c r="U98">
        <f t="shared" si="15"/>
        <v>3.2949201242322244</v>
      </c>
      <c r="V98">
        <f t="shared" si="16"/>
        <v>2.6454222693490919</v>
      </c>
      <c r="W98">
        <f t="shared" si="17"/>
        <v>2.6031443726201822</v>
      </c>
      <c r="X98">
        <f t="shared" si="18"/>
        <v>0.75750474815424518</v>
      </c>
      <c r="Y98">
        <f t="shared" si="19"/>
        <v>1.0639297757049324</v>
      </c>
      <c r="Z98">
        <f t="shared" si="20"/>
        <v>0.76181539874873139</v>
      </c>
      <c r="AA98" s="4">
        <f t="shared" si="21"/>
        <v>39173</v>
      </c>
    </row>
    <row r="99" spans="1:27" x14ac:dyDescent="0.2">
      <c r="A99">
        <v>190</v>
      </c>
      <c r="B99" t="s">
        <v>57</v>
      </c>
      <c r="C99">
        <v>2007</v>
      </c>
      <c r="D99">
        <v>5</v>
      </c>
      <c r="E99" s="9">
        <v>448</v>
      </c>
      <c r="F99" s="9">
        <v>2141.15</v>
      </c>
      <c r="G99" s="9">
        <v>2515.92</v>
      </c>
      <c r="H99">
        <v>1034.06</v>
      </c>
      <c r="I99" s="8">
        <v>6</v>
      </c>
      <c r="J99">
        <v>401</v>
      </c>
      <c r="K99">
        <v>62243</v>
      </c>
      <c r="L99" t="s">
        <v>16</v>
      </c>
      <c r="M99">
        <v>1525332</v>
      </c>
      <c r="N99">
        <v>200</v>
      </c>
      <c r="O99">
        <v>137702.26</v>
      </c>
      <c r="P99" t="s">
        <v>54</v>
      </c>
      <c r="Q99">
        <f t="shared" si="11"/>
        <v>5.6158928571428577</v>
      </c>
      <c r="R99">
        <f t="shared" si="12"/>
        <v>12.579600000000001</v>
      </c>
      <c r="S99">
        <f t="shared" si="13"/>
        <v>6.2741147132169575</v>
      </c>
      <c r="T99">
        <f t="shared" si="14"/>
        <v>3.4006968275081575</v>
      </c>
      <c r="U99">
        <f t="shared" si="15"/>
        <v>3.3306470932124057</v>
      </c>
      <c r="V99">
        <f t="shared" si="16"/>
        <v>2.6454222693490919</v>
      </c>
      <c r="W99">
        <f t="shared" si="17"/>
        <v>2.6031443726201822</v>
      </c>
      <c r="X99">
        <f t="shared" si="18"/>
        <v>0.74941881351001349</v>
      </c>
      <c r="Y99">
        <f t="shared" si="19"/>
        <v>1.0996668318441762</v>
      </c>
      <c r="Z99">
        <f t="shared" si="20"/>
        <v>0.7975524548879751</v>
      </c>
      <c r="AA99" s="4">
        <f t="shared" si="21"/>
        <v>39203</v>
      </c>
    </row>
    <row r="100" spans="1:27" x14ac:dyDescent="0.2">
      <c r="A100">
        <v>190</v>
      </c>
      <c r="B100" t="s">
        <v>57</v>
      </c>
      <c r="C100">
        <v>2007</v>
      </c>
      <c r="D100">
        <v>6</v>
      </c>
      <c r="E100" s="9">
        <v>528</v>
      </c>
      <c r="F100" s="9">
        <v>2435.38</v>
      </c>
      <c r="G100" s="9">
        <v>2861.67</v>
      </c>
      <c r="H100">
        <v>1189.48</v>
      </c>
      <c r="I100" s="8">
        <v>6</v>
      </c>
      <c r="J100">
        <v>401</v>
      </c>
      <c r="K100">
        <v>62243</v>
      </c>
      <c r="L100" t="s">
        <v>16</v>
      </c>
      <c r="M100">
        <v>1525332</v>
      </c>
      <c r="N100">
        <v>200</v>
      </c>
      <c r="O100">
        <v>137702.26</v>
      </c>
      <c r="P100" t="s">
        <v>54</v>
      </c>
      <c r="Q100">
        <f t="shared" si="11"/>
        <v>5.4198295454545455</v>
      </c>
      <c r="R100">
        <f t="shared" si="12"/>
        <v>14.308350000000001</v>
      </c>
      <c r="S100">
        <f t="shared" si="13"/>
        <v>7.1363341645885292</v>
      </c>
      <c r="T100">
        <f t="shared" si="14"/>
        <v>3.4566195506529036</v>
      </c>
      <c r="U100">
        <f t="shared" si="15"/>
        <v>3.3865667351716922</v>
      </c>
      <c r="V100">
        <f t="shared" si="16"/>
        <v>2.6454222693490919</v>
      </c>
      <c r="W100">
        <f t="shared" si="17"/>
        <v>2.6031443726201822</v>
      </c>
      <c r="X100">
        <f t="shared" si="18"/>
        <v>0.73398562811909129</v>
      </c>
      <c r="Y100">
        <f t="shared" si="19"/>
        <v>1.1555895549889224</v>
      </c>
      <c r="Z100">
        <f t="shared" si="20"/>
        <v>0.85347517803272133</v>
      </c>
      <c r="AA100" s="4">
        <f t="shared" si="21"/>
        <v>39234</v>
      </c>
    </row>
    <row r="101" spans="1:27" x14ac:dyDescent="0.2">
      <c r="A101">
        <v>190</v>
      </c>
      <c r="B101" t="s">
        <v>57</v>
      </c>
      <c r="C101">
        <v>2007</v>
      </c>
      <c r="D101">
        <v>7</v>
      </c>
      <c r="E101" s="9">
        <v>326</v>
      </c>
      <c r="F101" s="9">
        <v>1642.27</v>
      </c>
      <c r="G101" s="9">
        <v>1929.65</v>
      </c>
      <c r="H101">
        <v>749.95</v>
      </c>
      <c r="I101" s="8">
        <v>6</v>
      </c>
      <c r="J101">
        <v>401</v>
      </c>
      <c r="K101">
        <v>62243</v>
      </c>
      <c r="L101" t="s">
        <v>16</v>
      </c>
      <c r="M101">
        <v>1525332</v>
      </c>
      <c r="N101">
        <v>200</v>
      </c>
      <c r="O101">
        <v>137702.26</v>
      </c>
      <c r="P101" t="s">
        <v>54</v>
      </c>
      <c r="Q101">
        <f t="shared" si="11"/>
        <v>5.9191717791411049</v>
      </c>
      <c r="R101">
        <f t="shared" si="12"/>
        <v>9.6482500000000009</v>
      </c>
      <c r="S101">
        <f t="shared" si="13"/>
        <v>4.8120947630922695</v>
      </c>
      <c r="T101">
        <f t="shared" si="14"/>
        <v>3.2854785437989684</v>
      </c>
      <c r="U101">
        <f t="shared" si="15"/>
        <v>3.2154445595254852</v>
      </c>
      <c r="V101">
        <f t="shared" si="16"/>
        <v>2.6454222693490919</v>
      </c>
      <c r="W101">
        <f t="shared" si="17"/>
        <v>2.6031443726201822</v>
      </c>
      <c r="X101">
        <f t="shared" si="18"/>
        <v>0.77226094373102949</v>
      </c>
      <c r="Y101">
        <f t="shared" si="19"/>
        <v>0.98444854813498728</v>
      </c>
      <c r="Z101">
        <f t="shared" si="20"/>
        <v>0.68233417117878614</v>
      </c>
      <c r="AA101" s="4">
        <f t="shared" si="21"/>
        <v>39264</v>
      </c>
    </row>
    <row r="102" spans="1:27" x14ac:dyDescent="0.2">
      <c r="A102">
        <v>190</v>
      </c>
      <c r="B102" t="s">
        <v>57</v>
      </c>
      <c r="C102">
        <v>2007</v>
      </c>
      <c r="D102">
        <v>8</v>
      </c>
      <c r="E102" s="9">
        <v>438</v>
      </c>
      <c r="F102" s="9">
        <v>2051.4</v>
      </c>
      <c r="G102" s="9">
        <v>2410.5300000000002</v>
      </c>
      <c r="H102">
        <v>814.17</v>
      </c>
      <c r="I102" s="8">
        <v>6</v>
      </c>
      <c r="J102">
        <v>401</v>
      </c>
      <c r="K102">
        <v>62243</v>
      </c>
      <c r="L102" t="s">
        <v>16</v>
      </c>
      <c r="M102">
        <v>1525332</v>
      </c>
      <c r="N102">
        <v>200</v>
      </c>
      <c r="O102">
        <v>137702.26</v>
      </c>
      <c r="P102" t="s">
        <v>54</v>
      </c>
      <c r="Q102">
        <f t="shared" si="11"/>
        <v>5.5034931506849318</v>
      </c>
      <c r="R102">
        <f t="shared" si="12"/>
        <v>12.052650000000002</v>
      </c>
      <c r="S102">
        <f t="shared" si="13"/>
        <v>6.0112967581047387</v>
      </c>
      <c r="T102">
        <f t="shared" si="14"/>
        <v>3.3821125408193917</v>
      </c>
      <c r="U102">
        <f t="shared" si="15"/>
        <v>3.3120503511802384</v>
      </c>
      <c r="V102">
        <f t="shared" si="16"/>
        <v>2.6454222693490919</v>
      </c>
      <c r="W102">
        <f t="shared" si="17"/>
        <v>2.6031443726201822</v>
      </c>
      <c r="X102">
        <f t="shared" si="18"/>
        <v>0.74063843031529231</v>
      </c>
      <c r="Y102">
        <f t="shared" si="19"/>
        <v>1.0810825451554107</v>
      </c>
      <c r="Z102">
        <f t="shared" si="20"/>
        <v>0.77896816819920955</v>
      </c>
      <c r="AA102" s="4">
        <f t="shared" si="21"/>
        <v>39295</v>
      </c>
    </row>
    <row r="103" spans="1:27" x14ac:dyDescent="0.2">
      <c r="A103">
        <v>190</v>
      </c>
      <c r="B103" t="s">
        <v>57</v>
      </c>
      <c r="C103">
        <v>2007</v>
      </c>
      <c r="D103">
        <v>9</v>
      </c>
      <c r="E103" s="9">
        <v>543</v>
      </c>
      <c r="F103" s="9">
        <v>2378.41</v>
      </c>
      <c r="G103" s="9">
        <v>2794.78</v>
      </c>
      <c r="H103">
        <v>792.41</v>
      </c>
      <c r="I103" s="8">
        <v>6</v>
      </c>
      <c r="J103">
        <v>401</v>
      </c>
      <c r="K103">
        <v>62243</v>
      </c>
      <c r="L103" t="s">
        <v>16</v>
      </c>
      <c r="M103">
        <v>1525332</v>
      </c>
      <c r="N103">
        <v>200</v>
      </c>
      <c r="O103">
        <v>137702.26</v>
      </c>
      <c r="P103" t="s">
        <v>54</v>
      </c>
      <c r="Q103">
        <f t="shared" si="11"/>
        <v>5.1469244935543284</v>
      </c>
      <c r="R103">
        <f t="shared" si="12"/>
        <v>13.9739</v>
      </c>
      <c r="S103">
        <f t="shared" si="13"/>
        <v>6.9695261845386538</v>
      </c>
      <c r="T103">
        <f t="shared" si="14"/>
        <v>3.4463476266959749</v>
      </c>
      <c r="U103">
        <f t="shared" si="15"/>
        <v>3.3762867221873325</v>
      </c>
      <c r="V103">
        <f t="shared" si="16"/>
        <v>2.6454222693490919</v>
      </c>
      <c r="W103">
        <f t="shared" si="17"/>
        <v>2.6031443726201822</v>
      </c>
      <c r="X103">
        <f t="shared" si="18"/>
        <v>0.7115477971071279</v>
      </c>
      <c r="Y103">
        <f t="shared" si="19"/>
        <v>1.1453176310319937</v>
      </c>
      <c r="Z103">
        <f t="shared" si="20"/>
        <v>0.84320325407579255</v>
      </c>
      <c r="AA103" s="4">
        <f t="shared" si="21"/>
        <v>39326</v>
      </c>
    </row>
    <row r="104" spans="1:27" x14ac:dyDescent="0.2">
      <c r="A104">
        <v>190</v>
      </c>
      <c r="B104" t="s">
        <v>57</v>
      </c>
      <c r="C104">
        <v>2007</v>
      </c>
      <c r="D104">
        <v>12</v>
      </c>
      <c r="E104" s="9">
        <v>540</v>
      </c>
      <c r="F104" s="9">
        <v>2300.6799999999998</v>
      </c>
      <c r="G104" s="9">
        <v>2703.44</v>
      </c>
      <c r="H104">
        <v>805.48</v>
      </c>
      <c r="I104" s="8">
        <v>6</v>
      </c>
      <c r="J104">
        <v>401</v>
      </c>
      <c r="K104">
        <v>62243</v>
      </c>
      <c r="L104" t="s">
        <v>16</v>
      </c>
      <c r="M104">
        <v>1525332</v>
      </c>
      <c r="N104">
        <v>200</v>
      </c>
      <c r="O104">
        <v>137702.26</v>
      </c>
      <c r="P104" t="s">
        <v>54</v>
      </c>
      <c r="Q104">
        <f t="shared" si="11"/>
        <v>5.0063703703703704</v>
      </c>
      <c r="R104">
        <f t="shared" si="12"/>
        <v>13.517200000000001</v>
      </c>
      <c r="S104">
        <f t="shared" si="13"/>
        <v>6.7417456359102248</v>
      </c>
      <c r="T104">
        <f t="shared" si="14"/>
        <v>3.4319167353105438</v>
      </c>
      <c r="U104">
        <f t="shared" si="15"/>
        <v>3.3618562171481408</v>
      </c>
      <c r="V104">
        <f t="shared" si="16"/>
        <v>2.6454222693490919</v>
      </c>
      <c r="W104">
        <f t="shared" si="17"/>
        <v>2.6031443726201822</v>
      </c>
      <c r="X104">
        <f t="shared" si="18"/>
        <v>0.69952297548757514</v>
      </c>
      <c r="Y104">
        <f t="shared" si="19"/>
        <v>1.1308867396465625</v>
      </c>
      <c r="Z104">
        <f t="shared" si="20"/>
        <v>0.82877236269036136</v>
      </c>
      <c r="AA104" s="4">
        <f t="shared" si="21"/>
        <v>39417</v>
      </c>
    </row>
    <row r="105" spans="1:27" x14ac:dyDescent="0.2">
      <c r="A105">
        <v>706</v>
      </c>
      <c r="B105" t="s">
        <v>57</v>
      </c>
      <c r="C105">
        <v>2007</v>
      </c>
      <c r="D105">
        <v>1</v>
      </c>
      <c r="E105" s="9">
        <v>165</v>
      </c>
      <c r="F105" s="9">
        <v>794.38</v>
      </c>
      <c r="G105" s="9">
        <v>933.44</v>
      </c>
      <c r="H105">
        <v>342.82</v>
      </c>
      <c r="I105" s="8">
        <v>4</v>
      </c>
      <c r="J105">
        <v>215</v>
      </c>
      <c r="K105">
        <v>44772</v>
      </c>
      <c r="L105" t="s">
        <v>16</v>
      </c>
      <c r="M105">
        <v>1191469</v>
      </c>
      <c r="N105">
        <v>125</v>
      </c>
      <c r="O105">
        <v>57067.45</v>
      </c>
      <c r="P105" t="s">
        <v>54</v>
      </c>
      <c r="Q105">
        <f t="shared" si="11"/>
        <v>5.6572121212121216</v>
      </c>
      <c r="R105">
        <f t="shared" si="12"/>
        <v>7.4675200000000004</v>
      </c>
      <c r="S105">
        <f t="shared" si="13"/>
        <v>4.3415813953488378</v>
      </c>
      <c r="T105">
        <f t="shared" si="14"/>
        <v>2.9700864074416389</v>
      </c>
      <c r="U105">
        <f t="shared" si="15"/>
        <v>2.9000283014503423</v>
      </c>
      <c r="V105">
        <f t="shared" si="16"/>
        <v>2.6454222693490919</v>
      </c>
      <c r="W105">
        <f t="shared" si="17"/>
        <v>2.3324384599156054</v>
      </c>
      <c r="X105">
        <f t="shared" si="18"/>
        <v>0.75260246322773239</v>
      </c>
      <c r="Y105">
        <f t="shared" si="19"/>
        <v>0.8731763944335823</v>
      </c>
      <c r="Z105">
        <f t="shared" si="20"/>
        <v>0.63764794752603338</v>
      </c>
      <c r="AA105" s="4">
        <f t="shared" si="21"/>
        <v>39083</v>
      </c>
    </row>
    <row r="106" spans="1:27" x14ac:dyDescent="0.2">
      <c r="A106">
        <v>706</v>
      </c>
      <c r="B106" t="s">
        <v>57</v>
      </c>
      <c r="C106">
        <v>2007</v>
      </c>
      <c r="D106">
        <v>2</v>
      </c>
      <c r="E106" s="9">
        <v>162</v>
      </c>
      <c r="F106" s="9">
        <v>908.9</v>
      </c>
      <c r="G106" s="9">
        <v>1067.99</v>
      </c>
      <c r="H106">
        <v>450.17</v>
      </c>
      <c r="I106" s="8">
        <v>4</v>
      </c>
      <c r="J106">
        <v>215</v>
      </c>
      <c r="K106">
        <v>44772</v>
      </c>
      <c r="L106" t="s">
        <v>16</v>
      </c>
      <c r="M106">
        <v>1191469</v>
      </c>
      <c r="N106">
        <v>125</v>
      </c>
      <c r="O106">
        <v>57067.45</v>
      </c>
      <c r="P106" t="s">
        <v>54</v>
      </c>
      <c r="Q106">
        <f t="shared" si="11"/>
        <v>6.5925308641975313</v>
      </c>
      <c r="R106">
        <f t="shared" si="12"/>
        <v>8.54392</v>
      </c>
      <c r="S106">
        <f t="shared" si="13"/>
        <v>4.9673953488372096</v>
      </c>
      <c r="T106">
        <f t="shared" si="14"/>
        <v>3.0285671862457666</v>
      </c>
      <c r="U106">
        <f t="shared" si="15"/>
        <v>2.9585161034230412</v>
      </c>
      <c r="V106">
        <f t="shared" si="16"/>
        <v>2.6454222693490919</v>
      </c>
      <c r="W106">
        <f t="shared" si="17"/>
        <v>2.3324384599156054</v>
      </c>
      <c r="X106">
        <f t="shared" si="18"/>
        <v>0.81905217170313582</v>
      </c>
      <c r="Y106">
        <f t="shared" si="19"/>
        <v>0.93165717323771036</v>
      </c>
      <c r="Z106">
        <f t="shared" si="20"/>
        <v>0.69612872633016143</v>
      </c>
      <c r="AA106" s="4">
        <f t="shared" si="21"/>
        <v>39114</v>
      </c>
    </row>
    <row r="107" spans="1:27" x14ac:dyDescent="0.2">
      <c r="A107">
        <v>706</v>
      </c>
      <c r="B107" t="s">
        <v>57</v>
      </c>
      <c r="C107">
        <v>2007</v>
      </c>
      <c r="D107">
        <v>3</v>
      </c>
      <c r="E107" s="9">
        <v>159</v>
      </c>
      <c r="F107" s="9">
        <v>754.28</v>
      </c>
      <c r="G107" s="9">
        <v>886.35</v>
      </c>
      <c r="H107">
        <v>311.83999999999997</v>
      </c>
      <c r="I107" s="8">
        <v>4</v>
      </c>
      <c r="J107">
        <v>215</v>
      </c>
      <c r="K107">
        <v>44772</v>
      </c>
      <c r="L107" t="s">
        <v>16</v>
      </c>
      <c r="M107">
        <v>1191469</v>
      </c>
      <c r="N107">
        <v>125</v>
      </c>
      <c r="O107">
        <v>57067.45</v>
      </c>
      <c r="P107" t="s">
        <v>54</v>
      </c>
      <c r="Q107">
        <f t="shared" si="11"/>
        <v>5.5745283018867928</v>
      </c>
      <c r="R107">
        <f t="shared" si="12"/>
        <v>7.0907999999999998</v>
      </c>
      <c r="S107">
        <f t="shared" si="13"/>
        <v>4.1225581395348838</v>
      </c>
      <c r="T107">
        <f t="shared" si="14"/>
        <v>2.9476052490353477</v>
      </c>
      <c r="U107">
        <f t="shared" si="15"/>
        <v>2.8775325923973814</v>
      </c>
      <c r="V107">
        <f t="shared" si="16"/>
        <v>2.6454222693490919</v>
      </c>
      <c r="W107">
        <f t="shared" si="17"/>
        <v>2.3324384599156054</v>
      </c>
      <c r="X107">
        <f t="shared" si="18"/>
        <v>0.74620812471489628</v>
      </c>
      <c r="Y107">
        <f t="shared" si="19"/>
        <v>0.85069523602729125</v>
      </c>
      <c r="Z107">
        <f t="shared" si="20"/>
        <v>0.61516678911974243</v>
      </c>
      <c r="AA107" s="4">
        <f t="shared" si="21"/>
        <v>39142</v>
      </c>
    </row>
    <row r="108" spans="1:27" x14ac:dyDescent="0.2">
      <c r="A108">
        <v>706</v>
      </c>
      <c r="B108" t="s">
        <v>57</v>
      </c>
      <c r="C108">
        <v>2007</v>
      </c>
      <c r="D108">
        <v>4</v>
      </c>
      <c r="E108" s="9">
        <v>167</v>
      </c>
      <c r="F108" s="9">
        <v>769.45</v>
      </c>
      <c r="G108" s="9">
        <v>904.19</v>
      </c>
      <c r="H108">
        <v>286.70999999999998</v>
      </c>
      <c r="I108" s="8">
        <v>4</v>
      </c>
      <c r="J108">
        <v>215</v>
      </c>
      <c r="K108">
        <v>44772</v>
      </c>
      <c r="L108" t="s">
        <v>16</v>
      </c>
      <c r="M108">
        <v>1191469</v>
      </c>
      <c r="N108">
        <v>125</v>
      </c>
      <c r="O108">
        <v>57067.45</v>
      </c>
      <c r="P108" t="s">
        <v>54</v>
      </c>
      <c r="Q108">
        <f t="shared" si="11"/>
        <v>5.4143113772455091</v>
      </c>
      <c r="R108">
        <f t="shared" si="12"/>
        <v>7.2335200000000004</v>
      </c>
      <c r="S108">
        <f t="shared" si="13"/>
        <v>4.2055348837209303</v>
      </c>
      <c r="T108">
        <f t="shared" si="14"/>
        <v>2.9562596995918446</v>
      </c>
      <c r="U108">
        <f t="shared" si="15"/>
        <v>2.8861804039860717</v>
      </c>
      <c r="V108">
        <f t="shared" si="16"/>
        <v>2.6454222693490919</v>
      </c>
      <c r="W108">
        <f t="shared" si="17"/>
        <v>2.3324384599156054</v>
      </c>
      <c r="X108">
        <f t="shared" si="18"/>
        <v>0.73354322844426156</v>
      </c>
      <c r="Y108">
        <f t="shared" si="19"/>
        <v>0.85934968658378841</v>
      </c>
      <c r="Z108">
        <f t="shared" si="20"/>
        <v>0.62382123967623948</v>
      </c>
      <c r="AA108" s="4">
        <f t="shared" si="21"/>
        <v>39173</v>
      </c>
    </row>
    <row r="109" spans="1:27" x14ac:dyDescent="0.2">
      <c r="A109">
        <v>706</v>
      </c>
      <c r="B109" t="s">
        <v>57</v>
      </c>
      <c r="C109">
        <v>2007</v>
      </c>
      <c r="D109">
        <v>5</v>
      </c>
      <c r="E109" s="9">
        <v>311</v>
      </c>
      <c r="F109" s="9">
        <v>1409.73</v>
      </c>
      <c r="G109" s="9">
        <v>1656.52</v>
      </c>
      <c r="H109">
        <v>554.17999999999995</v>
      </c>
      <c r="I109" s="8">
        <v>4</v>
      </c>
      <c r="J109">
        <v>215</v>
      </c>
      <c r="K109">
        <v>44772</v>
      </c>
      <c r="L109" t="s">
        <v>16</v>
      </c>
      <c r="M109">
        <v>1191469</v>
      </c>
      <c r="N109">
        <v>125</v>
      </c>
      <c r="O109">
        <v>57067.45</v>
      </c>
      <c r="P109" t="s">
        <v>54</v>
      </c>
      <c r="Q109">
        <f t="shared" si="11"/>
        <v>5.3264308681672023</v>
      </c>
      <c r="R109">
        <f t="shared" si="12"/>
        <v>13.25216</v>
      </c>
      <c r="S109">
        <f t="shared" si="13"/>
        <v>7.7047441860465113</v>
      </c>
      <c r="T109">
        <f t="shared" si="14"/>
        <v>3.219196683705575</v>
      </c>
      <c r="U109">
        <f t="shared" si="15"/>
        <v>3.1491359419188396</v>
      </c>
      <c r="V109">
        <f t="shared" si="16"/>
        <v>2.6454222693490919</v>
      </c>
      <c r="W109">
        <f t="shared" si="17"/>
        <v>2.3324384599156054</v>
      </c>
      <c r="X109">
        <f t="shared" si="18"/>
        <v>0.7264362946787376</v>
      </c>
      <c r="Y109">
        <f t="shared" si="19"/>
        <v>1.1222866706975188</v>
      </c>
      <c r="Z109">
        <f t="shared" si="20"/>
        <v>0.88675822378996971</v>
      </c>
      <c r="AA109" s="4">
        <f t="shared" si="21"/>
        <v>39203</v>
      </c>
    </row>
    <row r="110" spans="1:27" x14ac:dyDescent="0.2">
      <c r="A110">
        <v>706</v>
      </c>
      <c r="B110" t="s">
        <v>57</v>
      </c>
      <c r="C110">
        <v>2007</v>
      </c>
      <c r="D110">
        <v>6</v>
      </c>
      <c r="E110" s="9">
        <v>346</v>
      </c>
      <c r="F110" s="9">
        <v>1429.26</v>
      </c>
      <c r="G110" s="9">
        <v>1679.47</v>
      </c>
      <c r="H110">
        <v>523.74</v>
      </c>
      <c r="I110" s="8">
        <v>4</v>
      </c>
      <c r="J110">
        <v>215</v>
      </c>
      <c r="K110">
        <v>44772</v>
      </c>
      <c r="L110" t="s">
        <v>16</v>
      </c>
      <c r="M110">
        <v>1191469</v>
      </c>
      <c r="N110">
        <v>125</v>
      </c>
      <c r="O110">
        <v>57067.45</v>
      </c>
      <c r="P110" t="s">
        <v>54</v>
      </c>
      <c r="Q110">
        <f t="shared" si="11"/>
        <v>4.8539595375722548</v>
      </c>
      <c r="R110">
        <f t="shared" si="12"/>
        <v>13.43576</v>
      </c>
      <c r="S110">
        <f t="shared" si="13"/>
        <v>7.8114883720930237</v>
      </c>
      <c r="T110">
        <f t="shared" si="14"/>
        <v>3.2251722505409925</v>
      </c>
      <c r="U110">
        <f t="shared" si="15"/>
        <v>3.15511123949371</v>
      </c>
      <c r="V110">
        <f t="shared" si="16"/>
        <v>2.6454222693490919</v>
      </c>
      <c r="W110">
        <f t="shared" si="17"/>
        <v>2.3324384599156054</v>
      </c>
      <c r="X110">
        <f t="shared" si="18"/>
        <v>0.68609615174821581</v>
      </c>
      <c r="Y110">
        <f t="shared" si="19"/>
        <v>1.1282622375329361</v>
      </c>
      <c r="Z110">
        <f t="shared" si="20"/>
        <v>0.89273379062538716</v>
      </c>
      <c r="AA110" s="4">
        <f t="shared" si="21"/>
        <v>39234</v>
      </c>
    </row>
    <row r="111" spans="1:27" x14ac:dyDescent="0.2">
      <c r="A111">
        <v>706</v>
      </c>
      <c r="B111" t="s">
        <v>57</v>
      </c>
      <c r="C111">
        <v>2007</v>
      </c>
      <c r="D111">
        <v>7</v>
      </c>
      <c r="E111" s="9">
        <v>210</v>
      </c>
      <c r="F111" s="9">
        <v>964.25</v>
      </c>
      <c r="G111" s="9">
        <v>1133.0899999999999</v>
      </c>
      <c r="H111">
        <v>379.89</v>
      </c>
      <c r="I111" s="8">
        <v>4</v>
      </c>
      <c r="J111">
        <v>215</v>
      </c>
      <c r="K111">
        <v>44772</v>
      </c>
      <c r="L111" t="s">
        <v>16</v>
      </c>
      <c r="M111">
        <v>1191469</v>
      </c>
      <c r="N111">
        <v>125</v>
      </c>
      <c r="O111">
        <v>57067.45</v>
      </c>
      <c r="P111" t="s">
        <v>54</v>
      </c>
      <c r="Q111">
        <f t="shared" si="11"/>
        <v>5.3956666666666662</v>
      </c>
      <c r="R111">
        <f t="shared" si="12"/>
        <v>9.0647199999999994</v>
      </c>
      <c r="S111">
        <f t="shared" si="13"/>
        <v>5.2701860465116273</v>
      </c>
      <c r="T111">
        <f t="shared" si="14"/>
        <v>3.0542644067310345</v>
      </c>
      <c r="U111">
        <f t="shared" si="15"/>
        <v>2.9841896475380794</v>
      </c>
      <c r="V111">
        <f t="shared" si="16"/>
        <v>2.6454222693490919</v>
      </c>
      <c r="W111">
        <f t="shared" si="17"/>
        <v>2.3324384599156054</v>
      </c>
      <c r="X111">
        <f t="shared" si="18"/>
        <v>0.73204511199711497</v>
      </c>
      <c r="Y111">
        <f t="shared" si="19"/>
        <v>0.95735439372297793</v>
      </c>
      <c r="Z111">
        <f t="shared" si="20"/>
        <v>0.72182594681542889</v>
      </c>
      <c r="AA111" s="4">
        <f t="shared" si="21"/>
        <v>39264</v>
      </c>
    </row>
    <row r="112" spans="1:27" x14ac:dyDescent="0.2">
      <c r="A112">
        <v>706</v>
      </c>
      <c r="B112" t="s">
        <v>57</v>
      </c>
      <c r="C112">
        <v>2007</v>
      </c>
      <c r="D112">
        <v>8</v>
      </c>
      <c r="E112" s="9">
        <v>219</v>
      </c>
      <c r="F112" s="9">
        <v>932.04</v>
      </c>
      <c r="G112" s="9">
        <v>1095.24</v>
      </c>
      <c r="H112">
        <v>402.8</v>
      </c>
      <c r="I112" s="8">
        <v>4</v>
      </c>
      <c r="J112">
        <v>215</v>
      </c>
      <c r="K112">
        <v>44772</v>
      </c>
      <c r="L112" t="s">
        <v>16</v>
      </c>
      <c r="M112">
        <v>1191469</v>
      </c>
      <c r="N112">
        <v>125</v>
      </c>
      <c r="O112">
        <v>57067.45</v>
      </c>
      <c r="P112" t="s">
        <v>54</v>
      </c>
      <c r="Q112">
        <f t="shared" si="11"/>
        <v>5.0010958904109586</v>
      </c>
      <c r="R112">
        <f t="shared" si="12"/>
        <v>8.7619199999999999</v>
      </c>
      <c r="S112">
        <f t="shared" si="13"/>
        <v>5.0941395348837206</v>
      </c>
      <c r="T112">
        <f t="shared" si="14"/>
        <v>3.0395092965777679</v>
      </c>
      <c r="U112">
        <f t="shared" si="15"/>
        <v>2.9694345512021592</v>
      </c>
      <c r="V112">
        <f t="shared" si="16"/>
        <v>2.6454222693490919</v>
      </c>
      <c r="W112">
        <f t="shared" si="17"/>
        <v>2.3324384599156054</v>
      </c>
      <c r="X112">
        <f t="shared" si="18"/>
        <v>0.69906518173764964</v>
      </c>
      <c r="Y112">
        <f t="shared" si="19"/>
        <v>0.94259928356971157</v>
      </c>
      <c r="Z112">
        <f t="shared" si="20"/>
        <v>0.70707083666216264</v>
      </c>
      <c r="AA112" s="4">
        <f t="shared" si="21"/>
        <v>39295</v>
      </c>
    </row>
    <row r="113" spans="1:27" x14ac:dyDescent="0.2">
      <c r="A113">
        <v>706</v>
      </c>
      <c r="B113" t="s">
        <v>57</v>
      </c>
      <c r="C113">
        <v>2007</v>
      </c>
      <c r="D113">
        <v>9</v>
      </c>
      <c r="E113" s="9">
        <v>524</v>
      </c>
      <c r="F113" s="9">
        <v>2138.56</v>
      </c>
      <c r="G113" s="9">
        <v>2512.9299999999998</v>
      </c>
      <c r="H113">
        <v>732.09</v>
      </c>
      <c r="I113" s="8">
        <v>4</v>
      </c>
      <c r="J113">
        <v>215</v>
      </c>
      <c r="K113">
        <v>44772</v>
      </c>
      <c r="L113" t="s">
        <v>16</v>
      </c>
      <c r="M113">
        <v>1191469</v>
      </c>
      <c r="N113">
        <v>125</v>
      </c>
      <c r="O113">
        <v>57067.45</v>
      </c>
      <c r="P113" t="s">
        <v>54</v>
      </c>
      <c r="Q113">
        <f t="shared" si="11"/>
        <v>4.7956679389312971</v>
      </c>
      <c r="R113">
        <f t="shared" si="12"/>
        <v>20.103439999999999</v>
      </c>
      <c r="S113">
        <f t="shared" si="13"/>
        <v>11.688046511627906</v>
      </c>
      <c r="T113">
        <f t="shared" si="14"/>
        <v>3.4001803910847572</v>
      </c>
      <c r="U113">
        <f t="shared" si="15"/>
        <v>3.3301214394435994</v>
      </c>
      <c r="V113">
        <f t="shared" si="16"/>
        <v>2.6454222693490919</v>
      </c>
      <c r="W113">
        <f t="shared" si="17"/>
        <v>2.3324384599156054</v>
      </c>
      <c r="X113">
        <f t="shared" si="18"/>
        <v>0.68084910410103072</v>
      </c>
      <c r="Y113">
        <f t="shared" si="19"/>
        <v>1.303270378076701</v>
      </c>
      <c r="Z113">
        <f t="shared" si="20"/>
        <v>1.0677419311691521</v>
      </c>
      <c r="AA113" s="4">
        <f t="shared" si="21"/>
        <v>39326</v>
      </c>
    </row>
    <row r="114" spans="1:27" x14ac:dyDescent="0.2">
      <c r="A114">
        <v>706</v>
      </c>
      <c r="B114" t="s">
        <v>57</v>
      </c>
      <c r="C114">
        <v>2007</v>
      </c>
      <c r="D114">
        <v>12</v>
      </c>
      <c r="E114" s="9">
        <v>544</v>
      </c>
      <c r="F114" s="9">
        <v>2201.9299999999998</v>
      </c>
      <c r="G114" s="9">
        <v>2587.36</v>
      </c>
      <c r="H114">
        <v>637.27</v>
      </c>
      <c r="I114" s="8">
        <v>4</v>
      </c>
      <c r="J114">
        <v>215</v>
      </c>
      <c r="K114">
        <v>44772</v>
      </c>
      <c r="L114" t="s">
        <v>16</v>
      </c>
      <c r="M114">
        <v>1191469</v>
      </c>
      <c r="N114">
        <v>125</v>
      </c>
      <c r="O114">
        <v>57067.45</v>
      </c>
      <c r="P114" t="s">
        <v>54</v>
      </c>
      <c r="Q114">
        <f t="shared" si="11"/>
        <v>4.7561764705882359</v>
      </c>
      <c r="R114">
        <f t="shared" si="12"/>
        <v>20.698880000000003</v>
      </c>
      <c r="S114">
        <f t="shared" si="13"/>
        <v>12.034232558139536</v>
      </c>
      <c r="T114">
        <f t="shared" si="14"/>
        <v>3.4128568597703306</v>
      </c>
      <c r="U114">
        <f t="shared" si="15"/>
        <v>3.3428035085063277</v>
      </c>
      <c r="V114">
        <f t="shared" si="16"/>
        <v>2.6454222693490919</v>
      </c>
      <c r="W114">
        <f t="shared" si="17"/>
        <v>2.3324384599156054</v>
      </c>
      <c r="X114">
        <f t="shared" si="18"/>
        <v>0.67725796007215089</v>
      </c>
      <c r="Y114">
        <f t="shared" si="19"/>
        <v>1.3159468467622744</v>
      </c>
      <c r="Z114">
        <f t="shared" si="20"/>
        <v>1.0804183998547254</v>
      </c>
      <c r="AA114" s="4">
        <f t="shared" si="21"/>
        <v>39417</v>
      </c>
    </row>
    <row r="115" spans="1:27" x14ac:dyDescent="0.2">
      <c r="A115">
        <v>730</v>
      </c>
      <c r="B115" t="s">
        <v>57</v>
      </c>
      <c r="C115">
        <v>2007</v>
      </c>
      <c r="D115">
        <v>1</v>
      </c>
      <c r="E115" s="9">
        <v>125</v>
      </c>
      <c r="F115" s="9">
        <v>627.19000000000005</v>
      </c>
      <c r="G115" s="9">
        <v>737</v>
      </c>
      <c r="H115">
        <v>254.37</v>
      </c>
      <c r="I115" s="8">
        <v>4</v>
      </c>
      <c r="J115">
        <v>243</v>
      </c>
      <c r="K115">
        <v>35080</v>
      </c>
      <c r="L115" t="s">
        <v>16</v>
      </c>
      <c r="M115">
        <v>85592</v>
      </c>
      <c r="N115">
        <v>147</v>
      </c>
      <c r="O115">
        <v>51593.48</v>
      </c>
      <c r="P115" t="s">
        <v>54</v>
      </c>
      <c r="Q115">
        <f t="shared" si="11"/>
        <v>5.8959999999999999</v>
      </c>
      <c r="R115">
        <f t="shared" si="12"/>
        <v>5.0136054421768703</v>
      </c>
      <c r="S115">
        <f t="shared" si="13"/>
        <v>3.0329218106995883</v>
      </c>
      <c r="T115">
        <f t="shared" si="14"/>
        <v>2.8674674878590514</v>
      </c>
      <c r="U115">
        <f t="shared" si="15"/>
        <v>2.7973991252831407</v>
      </c>
      <c r="V115">
        <f t="shared" si="16"/>
        <v>2.6454222693490919</v>
      </c>
      <c r="W115">
        <f t="shared" si="17"/>
        <v>2.3856062735983121</v>
      </c>
      <c r="X115">
        <f t="shared" si="18"/>
        <v>0.77055747485099502</v>
      </c>
      <c r="Y115">
        <f t="shared" si="19"/>
        <v>0.70015015311087536</v>
      </c>
      <c r="Z115">
        <f t="shared" si="20"/>
        <v>0.48186121426073925</v>
      </c>
      <c r="AA115" s="4">
        <f t="shared" si="21"/>
        <v>39083</v>
      </c>
    </row>
    <row r="116" spans="1:27" x14ac:dyDescent="0.2">
      <c r="A116">
        <v>730</v>
      </c>
      <c r="B116" t="s">
        <v>57</v>
      </c>
      <c r="C116">
        <v>2007</v>
      </c>
      <c r="D116">
        <v>2</v>
      </c>
      <c r="E116" s="9">
        <v>129</v>
      </c>
      <c r="F116" s="9">
        <v>637.66999999999996</v>
      </c>
      <c r="G116" s="9">
        <v>749.31</v>
      </c>
      <c r="H116">
        <v>289.04000000000002</v>
      </c>
      <c r="I116" s="8">
        <v>4</v>
      </c>
      <c r="J116">
        <v>243</v>
      </c>
      <c r="K116">
        <v>35080</v>
      </c>
      <c r="L116" t="s">
        <v>16</v>
      </c>
      <c r="M116">
        <v>85592</v>
      </c>
      <c r="N116">
        <v>147</v>
      </c>
      <c r="O116">
        <v>51593.48</v>
      </c>
      <c r="P116" t="s">
        <v>54</v>
      </c>
      <c r="Q116">
        <f t="shared" si="11"/>
        <v>5.8086046511627902</v>
      </c>
      <c r="R116">
        <f t="shared" si="12"/>
        <v>5.0973469387755097</v>
      </c>
      <c r="S116">
        <f t="shared" si="13"/>
        <v>3.0835802469135802</v>
      </c>
      <c r="T116">
        <f t="shared" si="14"/>
        <v>2.87466152856212</v>
      </c>
      <c r="U116">
        <f t="shared" si="15"/>
        <v>2.8045959855289966</v>
      </c>
      <c r="V116">
        <f t="shared" si="16"/>
        <v>2.6454222693490919</v>
      </c>
      <c r="W116">
        <f t="shared" si="17"/>
        <v>2.3856062735983121</v>
      </c>
      <c r="X116">
        <f t="shared" si="18"/>
        <v>0.76407181826287085</v>
      </c>
      <c r="Y116">
        <f t="shared" si="19"/>
        <v>0.70734419381394364</v>
      </c>
      <c r="Z116">
        <f t="shared" si="20"/>
        <v>0.48905525496380764</v>
      </c>
      <c r="AA116" s="4">
        <f t="shared" si="21"/>
        <v>39114</v>
      </c>
    </row>
    <row r="117" spans="1:27" x14ac:dyDescent="0.2">
      <c r="A117">
        <v>730</v>
      </c>
      <c r="B117" t="s">
        <v>57</v>
      </c>
      <c r="C117">
        <v>2007</v>
      </c>
      <c r="D117">
        <v>3</v>
      </c>
      <c r="E117" s="9">
        <v>87</v>
      </c>
      <c r="F117" s="9">
        <v>380.21</v>
      </c>
      <c r="G117" s="9">
        <v>446.74</v>
      </c>
      <c r="H117">
        <v>153.38</v>
      </c>
      <c r="I117" s="8">
        <v>4</v>
      </c>
      <c r="J117">
        <v>243</v>
      </c>
      <c r="K117">
        <v>35080</v>
      </c>
      <c r="L117" t="s">
        <v>16</v>
      </c>
      <c r="M117">
        <v>85592</v>
      </c>
      <c r="N117">
        <v>147</v>
      </c>
      <c r="O117">
        <v>51593.48</v>
      </c>
      <c r="P117" t="s">
        <v>54</v>
      </c>
      <c r="Q117">
        <f t="shared" si="11"/>
        <v>5.1349425287356327</v>
      </c>
      <c r="R117">
        <f t="shared" si="12"/>
        <v>3.039047619047619</v>
      </c>
      <c r="S117">
        <f t="shared" si="13"/>
        <v>1.8384362139917696</v>
      </c>
      <c r="T117">
        <f t="shared" si="14"/>
        <v>2.6500548398717485</v>
      </c>
      <c r="U117">
        <f t="shared" si="15"/>
        <v>2.5800235351693668</v>
      </c>
      <c r="V117">
        <f t="shared" si="16"/>
        <v>2.6454222693490919</v>
      </c>
      <c r="W117">
        <f t="shared" si="17"/>
        <v>2.3856062735983121</v>
      </c>
      <c r="X117">
        <f t="shared" si="18"/>
        <v>0.71053558725312993</v>
      </c>
      <c r="Y117">
        <f t="shared" si="19"/>
        <v>0.48273750512357233</v>
      </c>
      <c r="Z117">
        <f t="shared" si="20"/>
        <v>0.26444856627343627</v>
      </c>
      <c r="AA117" s="4">
        <f t="shared" si="21"/>
        <v>39142</v>
      </c>
    </row>
    <row r="118" spans="1:27" x14ac:dyDescent="0.2">
      <c r="A118">
        <v>730</v>
      </c>
      <c r="B118" t="s">
        <v>57</v>
      </c>
      <c r="C118">
        <v>2007</v>
      </c>
      <c r="D118">
        <v>4</v>
      </c>
      <c r="E118" s="9">
        <v>74</v>
      </c>
      <c r="F118" s="9">
        <v>375.54</v>
      </c>
      <c r="G118" s="9">
        <v>441.32</v>
      </c>
      <c r="H118">
        <v>122.14</v>
      </c>
      <c r="I118" s="8">
        <v>4</v>
      </c>
      <c r="J118">
        <v>243</v>
      </c>
      <c r="K118">
        <v>35080</v>
      </c>
      <c r="L118" t="s">
        <v>16</v>
      </c>
      <c r="M118">
        <v>85592</v>
      </c>
      <c r="N118">
        <v>147</v>
      </c>
      <c r="O118">
        <v>51593.48</v>
      </c>
      <c r="P118" t="s">
        <v>54</v>
      </c>
      <c r="Q118">
        <f t="shared" si="11"/>
        <v>5.9637837837837839</v>
      </c>
      <c r="R118">
        <f t="shared" si="12"/>
        <v>3.0021768707482992</v>
      </c>
      <c r="S118">
        <f t="shared" si="13"/>
        <v>1.8161316872427984</v>
      </c>
      <c r="T118">
        <f t="shared" si="14"/>
        <v>2.6447536095066058</v>
      </c>
      <c r="U118">
        <f t="shared" si="15"/>
        <v>2.5746562019369397</v>
      </c>
      <c r="V118">
        <f t="shared" si="16"/>
        <v>2.6454222693490919</v>
      </c>
      <c r="W118">
        <f t="shared" si="17"/>
        <v>2.3856062735983121</v>
      </c>
      <c r="X118">
        <f t="shared" si="18"/>
        <v>0.77552188977562941</v>
      </c>
      <c r="Y118">
        <f t="shared" si="19"/>
        <v>0.47743627475842942</v>
      </c>
      <c r="Z118">
        <f t="shared" si="20"/>
        <v>0.25914733590829336</v>
      </c>
      <c r="AA118" s="4">
        <f t="shared" si="21"/>
        <v>39173</v>
      </c>
    </row>
    <row r="119" spans="1:27" x14ac:dyDescent="0.2">
      <c r="A119">
        <v>730</v>
      </c>
      <c r="B119" t="s">
        <v>57</v>
      </c>
      <c r="C119">
        <v>2007</v>
      </c>
      <c r="D119">
        <v>5</v>
      </c>
      <c r="E119" s="9">
        <v>183</v>
      </c>
      <c r="F119" s="9">
        <v>940.64</v>
      </c>
      <c r="G119" s="9">
        <v>1105.3399999999999</v>
      </c>
      <c r="H119">
        <v>389.2</v>
      </c>
      <c r="I119" s="8">
        <v>4</v>
      </c>
      <c r="J119">
        <v>243</v>
      </c>
      <c r="K119">
        <v>35080</v>
      </c>
      <c r="L119" t="s">
        <v>16</v>
      </c>
      <c r="M119">
        <v>85592</v>
      </c>
      <c r="N119">
        <v>147</v>
      </c>
      <c r="O119">
        <v>51593.48</v>
      </c>
      <c r="P119" t="s">
        <v>54</v>
      </c>
      <c r="Q119">
        <f t="shared" si="11"/>
        <v>6.0401092896174857</v>
      </c>
      <c r="R119">
        <f t="shared" si="12"/>
        <v>7.5193197278911557</v>
      </c>
      <c r="S119">
        <f t="shared" si="13"/>
        <v>4.5487242798353904</v>
      </c>
      <c r="T119">
        <f t="shared" si="14"/>
        <v>3.0434958865383819</v>
      </c>
      <c r="U119">
        <f t="shared" si="15"/>
        <v>2.9734234428450064</v>
      </c>
      <c r="V119">
        <f t="shared" si="16"/>
        <v>2.6454222693490919</v>
      </c>
      <c r="W119">
        <f t="shared" si="17"/>
        <v>2.3856062735983121</v>
      </c>
      <c r="X119">
        <f t="shared" si="18"/>
        <v>0.78104479680795225</v>
      </c>
      <c r="Y119">
        <f t="shared" si="19"/>
        <v>0.87617855179020565</v>
      </c>
      <c r="Z119">
        <f t="shared" si="20"/>
        <v>0.65788961294006953</v>
      </c>
      <c r="AA119" s="4">
        <f t="shared" si="21"/>
        <v>39203</v>
      </c>
    </row>
    <row r="120" spans="1:27" x14ac:dyDescent="0.2">
      <c r="A120">
        <v>730</v>
      </c>
      <c r="B120" t="s">
        <v>57</v>
      </c>
      <c r="C120">
        <v>2007</v>
      </c>
      <c r="D120">
        <v>6</v>
      </c>
      <c r="E120" s="9">
        <v>185</v>
      </c>
      <c r="F120" s="9">
        <v>864.05</v>
      </c>
      <c r="G120" s="9">
        <v>1015.41</v>
      </c>
      <c r="H120">
        <v>300.74</v>
      </c>
      <c r="I120" s="8">
        <v>4</v>
      </c>
      <c r="J120">
        <v>243</v>
      </c>
      <c r="K120">
        <v>35080</v>
      </c>
      <c r="L120" t="s">
        <v>16</v>
      </c>
      <c r="M120">
        <v>85592</v>
      </c>
      <c r="N120">
        <v>147</v>
      </c>
      <c r="O120">
        <v>51593.48</v>
      </c>
      <c r="P120" t="s">
        <v>54</v>
      </c>
      <c r="Q120">
        <f t="shared" si="11"/>
        <v>5.4887027027027022</v>
      </c>
      <c r="R120">
        <f t="shared" si="12"/>
        <v>6.9075510204081629</v>
      </c>
      <c r="S120">
        <f t="shared" si="13"/>
        <v>4.1786419753086417</v>
      </c>
      <c r="T120">
        <f t="shared" si="14"/>
        <v>3.0066414361253457</v>
      </c>
      <c r="U120">
        <f t="shared" si="15"/>
        <v>2.9365388745342171</v>
      </c>
      <c r="V120">
        <f t="shared" si="16"/>
        <v>2.6454222693490919</v>
      </c>
      <c r="W120">
        <f t="shared" si="17"/>
        <v>2.3856062735983121</v>
      </c>
      <c r="X120">
        <f t="shared" si="18"/>
        <v>0.73946970772233211</v>
      </c>
      <c r="Y120">
        <f t="shared" si="19"/>
        <v>0.83932410137716984</v>
      </c>
      <c r="Z120">
        <f t="shared" si="20"/>
        <v>0.62103516252703372</v>
      </c>
      <c r="AA120" s="4">
        <f t="shared" si="21"/>
        <v>39234</v>
      </c>
    </row>
    <row r="121" spans="1:27" x14ac:dyDescent="0.2">
      <c r="A121">
        <v>730</v>
      </c>
      <c r="B121" t="s">
        <v>57</v>
      </c>
      <c r="C121">
        <v>2007</v>
      </c>
      <c r="D121">
        <v>7</v>
      </c>
      <c r="E121" s="9">
        <v>95</v>
      </c>
      <c r="F121" s="9">
        <v>441.68</v>
      </c>
      <c r="G121" s="9">
        <v>518.98</v>
      </c>
      <c r="H121">
        <v>172.85</v>
      </c>
      <c r="I121" s="8">
        <v>4</v>
      </c>
      <c r="J121">
        <v>243</v>
      </c>
      <c r="K121">
        <v>35080</v>
      </c>
      <c r="L121" t="s">
        <v>16</v>
      </c>
      <c r="M121">
        <v>85592</v>
      </c>
      <c r="N121">
        <v>147</v>
      </c>
      <c r="O121">
        <v>51593.48</v>
      </c>
      <c r="P121" t="s">
        <v>54</v>
      </c>
      <c r="Q121">
        <f t="shared" si="11"/>
        <v>5.4629473684210526</v>
      </c>
      <c r="R121">
        <f t="shared" si="12"/>
        <v>3.5304761904761905</v>
      </c>
      <c r="S121">
        <f t="shared" si="13"/>
        <v>2.1357201646090536</v>
      </c>
      <c r="T121">
        <f t="shared" si="14"/>
        <v>2.7151506217078016</v>
      </c>
      <c r="U121">
        <f t="shared" si="15"/>
        <v>2.6451077341320817</v>
      </c>
      <c r="V121">
        <f t="shared" si="16"/>
        <v>2.6454222693490919</v>
      </c>
      <c r="W121">
        <f t="shared" si="17"/>
        <v>2.3856062735983121</v>
      </c>
      <c r="X121">
        <f t="shared" si="18"/>
        <v>0.73742701641895392</v>
      </c>
      <c r="Y121">
        <f t="shared" si="19"/>
        <v>0.54783328695962563</v>
      </c>
      <c r="Z121">
        <f t="shared" si="20"/>
        <v>0.32954434810948952</v>
      </c>
      <c r="AA121" s="4">
        <f t="shared" si="21"/>
        <v>39264</v>
      </c>
    </row>
    <row r="122" spans="1:27" x14ac:dyDescent="0.2">
      <c r="A122">
        <v>730</v>
      </c>
      <c r="B122" t="s">
        <v>57</v>
      </c>
      <c r="C122">
        <v>2007</v>
      </c>
      <c r="D122">
        <v>8</v>
      </c>
      <c r="E122" s="9">
        <v>175</v>
      </c>
      <c r="F122" s="9">
        <v>820.73</v>
      </c>
      <c r="G122" s="9">
        <v>964.41</v>
      </c>
      <c r="H122">
        <v>274.73</v>
      </c>
      <c r="I122" s="8">
        <v>4</v>
      </c>
      <c r="J122">
        <v>243</v>
      </c>
      <c r="K122">
        <v>35080</v>
      </c>
      <c r="L122" t="s">
        <v>16</v>
      </c>
      <c r="M122">
        <v>85592</v>
      </c>
      <c r="N122">
        <v>147</v>
      </c>
      <c r="O122">
        <v>51593.48</v>
      </c>
      <c r="P122" t="s">
        <v>54</v>
      </c>
      <c r="Q122">
        <f t="shared" si="11"/>
        <v>5.5109142857142857</v>
      </c>
      <c r="R122">
        <f t="shared" si="12"/>
        <v>6.5606122448979587</v>
      </c>
      <c r="S122">
        <f t="shared" si="13"/>
        <v>3.9687654320987651</v>
      </c>
      <c r="T122">
        <f t="shared" si="14"/>
        <v>2.984261704942976</v>
      </c>
      <c r="U122">
        <f t="shared" si="15"/>
        <v>2.9142003084035482</v>
      </c>
      <c r="V122">
        <f t="shared" si="16"/>
        <v>2.6454222693490919</v>
      </c>
      <c r="W122">
        <f t="shared" si="17"/>
        <v>2.3856062735983121</v>
      </c>
      <c r="X122">
        <f t="shared" si="18"/>
        <v>0.74122365625668163</v>
      </c>
      <c r="Y122">
        <f t="shared" si="19"/>
        <v>0.81694437019479993</v>
      </c>
      <c r="Z122">
        <f t="shared" si="20"/>
        <v>0.59865543134466381</v>
      </c>
      <c r="AA122" s="4">
        <f t="shared" si="21"/>
        <v>39295</v>
      </c>
    </row>
    <row r="123" spans="1:27" x14ac:dyDescent="0.2">
      <c r="A123">
        <v>730</v>
      </c>
      <c r="B123" t="s">
        <v>57</v>
      </c>
      <c r="C123">
        <v>2007</v>
      </c>
      <c r="D123">
        <v>9</v>
      </c>
      <c r="E123" s="9">
        <v>250</v>
      </c>
      <c r="F123" s="9">
        <v>1053.04</v>
      </c>
      <c r="G123" s="9">
        <v>1237.4100000000001</v>
      </c>
      <c r="H123">
        <v>352.6</v>
      </c>
      <c r="I123" s="8">
        <v>4</v>
      </c>
      <c r="J123">
        <v>243</v>
      </c>
      <c r="K123">
        <v>35080</v>
      </c>
      <c r="L123" t="s">
        <v>16</v>
      </c>
      <c r="M123">
        <v>85592</v>
      </c>
      <c r="N123">
        <v>147</v>
      </c>
      <c r="O123">
        <v>51593.48</v>
      </c>
      <c r="P123" t="s">
        <v>54</v>
      </c>
      <c r="Q123">
        <f t="shared" si="11"/>
        <v>4.9496400000000005</v>
      </c>
      <c r="R123">
        <f t="shared" si="12"/>
        <v>8.4177551020408163</v>
      </c>
      <c r="S123">
        <f t="shared" si="13"/>
        <v>5.0922222222222224</v>
      </c>
      <c r="T123">
        <f t="shared" si="14"/>
        <v>3.0925136214037741</v>
      </c>
      <c r="U123">
        <f t="shared" si="15"/>
        <v>3.0224448682883698</v>
      </c>
      <c r="V123">
        <f t="shared" si="16"/>
        <v>2.6454222693490919</v>
      </c>
      <c r="W123">
        <f t="shared" si="17"/>
        <v>2.3856062735983121</v>
      </c>
      <c r="X123">
        <f t="shared" si="18"/>
        <v>0.69457361273173635</v>
      </c>
      <c r="Y123">
        <f t="shared" si="19"/>
        <v>0.92519628665559783</v>
      </c>
      <c r="Z123">
        <f t="shared" si="20"/>
        <v>0.70690734780546172</v>
      </c>
      <c r="AA123" s="4">
        <f t="shared" si="21"/>
        <v>39326</v>
      </c>
    </row>
    <row r="124" spans="1:27" x14ac:dyDescent="0.2">
      <c r="A124">
        <v>730</v>
      </c>
      <c r="B124" t="s">
        <v>57</v>
      </c>
      <c r="C124">
        <v>2007</v>
      </c>
      <c r="D124">
        <v>10</v>
      </c>
      <c r="E124" s="9">
        <v>808</v>
      </c>
      <c r="F124" s="9">
        <v>3612.07</v>
      </c>
      <c r="G124" s="9">
        <v>4244.46</v>
      </c>
      <c r="H124">
        <v>1202.3499999999999</v>
      </c>
      <c r="I124" s="8">
        <v>4</v>
      </c>
      <c r="J124">
        <v>243</v>
      </c>
      <c r="K124">
        <v>35080</v>
      </c>
      <c r="L124" t="s">
        <v>16</v>
      </c>
      <c r="M124">
        <v>85592</v>
      </c>
      <c r="N124">
        <v>147</v>
      </c>
      <c r="O124">
        <v>51593.48</v>
      </c>
      <c r="P124" t="s">
        <v>54</v>
      </c>
      <c r="Q124">
        <f t="shared" si="11"/>
        <v>5.2530445544554452</v>
      </c>
      <c r="R124">
        <f t="shared" si="12"/>
        <v>28.87387755102041</v>
      </c>
      <c r="S124">
        <f t="shared" si="13"/>
        <v>17.466913580246914</v>
      </c>
      <c r="T124">
        <f t="shared" si="14"/>
        <v>3.6278224451246364</v>
      </c>
      <c r="U124">
        <f t="shared" si="15"/>
        <v>3.5577561581196404</v>
      </c>
      <c r="V124">
        <f t="shared" si="16"/>
        <v>2.6454222693490919</v>
      </c>
      <c r="W124">
        <f t="shared" si="17"/>
        <v>2.3856062735983121</v>
      </c>
      <c r="X124">
        <f t="shared" si="18"/>
        <v>0.7204110843500503</v>
      </c>
      <c r="Y124">
        <f t="shared" si="19"/>
        <v>1.4605051103764604</v>
      </c>
      <c r="Z124">
        <f t="shared" si="20"/>
        <v>1.2422161715263242</v>
      </c>
      <c r="AA124" s="4">
        <f t="shared" si="21"/>
        <v>39356</v>
      </c>
    </row>
    <row r="125" spans="1:27" x14ac:dyDescent="0.2">
      <c r="A125">
        <v>730</v>
      </c>
      <c r="B125" t="s">
        <v>57</v>
      </c>
      <c r="C125">
        <v>2007</v>
      </c>
      <c r="D125">
        <v>11</v>
      </c>
      <c r="E125" s="9">
        <v>718</v>
      </c>
      <c r="F125" s="9">
        <v>3054.16</v>
      </c>
      <c r="G125" s="9">
        <v>3588.86</v>
      </c>
      <c r="H125">
        <v>823.42</v>
      </c>
      <c r="I125" s="8">
        <v>4</v>
      </c>
      <c r="J125">
        <v>243</v>
      </c>
      <c r="K125">
        <v>35080</v>
      </c>
      <c r="L125" t="s">
        <v>16</v>
      </c>
      <c r="M125">
        <v>85592</v>
      </c>
      <c r="N125">
        <v>147</v>
      </c>
      <c r="O125">
        <v>51593.48</v>
      </c>
      <c r="P125" t="s">
        <v>54</v>
      </c>
      <c r="Q125">
        <f t="shared" si="11"/>
        <v>4.99841225626741</v>
      </c>
      <c r="R125">
        <f t="shared" si="12"/>
        <v>24.414013605442179</v>
      </c>
      <c r="S125">
        <f t="shared" si="13"/>
        <v>14.768971193415638</v>
      </c>
      <c r="T125">
        <f t="shared" si="14"/>
        <v>3.5549565170088133</v>
      </c>
      <c r="U125">
        <f t="shared" si="15"/>
        <v>3.4848917849459893</v>
      </c>
      <c r="V125">
        <f t="shared" si="16"/>
        <v>2.6454222693490919</v>
      </c>
      <c r="W125">
        <f t="shared" si="17"/>
        <v>2.3856062735983121</v>
      </c>
      <c r="X125">
        <f t="shared" si="18"/>
        <v>0.69883207276651305</v>
      </c>
      <c r="Y125">
        <f t="shared" si="19"/>
        <v>1.3876391822606373</v>
      </c>
      <c r="Z125">
        <f t="shared" si="20"/>
        <v>1.1693502434105012</v>
      </c>
      <c r="AA125" s="4">
        <f t="shared" si="21"/>
        <v>39387</v>
      </c>
    </row>
    <row r="126" spans="1:27" x14ac:dyDescent="0.2">
      <c r="A126">
        <v>730</v>
      </c>
      <c r="B126" t="s">
        <v>57</v>
      </c>
      <c r="C126">
        <v>2007</v>
      </c>
      <c r="D126">
        <v>12</v>
      </c>
      <c r="E126" s="9">
        <v>350</v>
      </c>
      <c r="F126" s="9">
        <v>1539.47</v>
      </c>
      <c r="G126" s="9">
        <v>1808.96</v>
      </c>
      <c r="H126">
        <v>466.66</v>
      </c>
      <c r="I126" s="8">
        <v>4</v>
      </c>
      <c r="J126">
        <v>243</v>
      </c>
      <c r="K126">
        <v>35080</v>
      </c>
      <c r="L126" t="s">
        <v>16</v>
      </c>
      <c r="M126">
        <v>85592</v>
      </c>
      <c r="N126">
        <v>147</v>
      </c>
      <c r="O126">
        <v>51593.48</v>
      </c>
      <c r="P126" t="s">
        <v>54</v>
      </c>
      <c r="Q126">
        <f t="shared" si="11"/>
        <v>5.1684571428571431</v>
      </c>
      <c r="R126">
        <f t="shared" si="12"/>
        <v>12.305850340136054</v>
      </c>
      <c r="S126">
        <f t="shared" si="13"/>
        <v>7.4442798353909465</v>
      </c>
      <c r="T126">
        <f t="shared" si="14"/>
        <v>3.2574289637800247</v>
      </c>
      <c r="U126">
        <f t="shared" si="15"/>
        <v>3.1873712301269048</v>
      </c>
      <c r="V126">
        <f t="shared" si="16"/>
        <v>2.6454222693490919</v>
      </c>
      <c r="W126">
        <f t="shared" si="17"/>
        <v>2.3856062735983121</v>
      </c>
      <c r="X126">
        <f t="shared" si="18"/>
        <v>0.71336091942974911</v>
      </c>
      <c r="Y126">
        <f t="shared" si="19"/>
        <v>1.0901116290318487</v>
      </c>
      <c r="Z126">
        <f t="shared" si="20"/>
        <v>0.87182269018171243</v>
      </c>
      <c r="AA126" s="4">
        <f t="shared" si="21"/>
        <v>39417</v>
      </c>
    </row>
    <row r="127" spans="1:27" x14ac:dyDescent="0.2">
      <c r="A127">
        <v>1108</v>
      </c>
      <c r="B127" t="s">
        <v>57</v>
      </c>
      <c r="C127">
        <v>2007</v>
      </c>
      <c r="D127">
        <v>12</v>
      </c>
      <c r="E127" s="9">
        <v>143</v>
      </c>
      <c r="F127" s="9">
        <v>588.51</v>
      </c>
      <c r="G127" s="9">
        <v>691.5</v>
      </c>
      <c r="H127">
        <v>244.8</v>
      </c>
      <c r="I127" s="8">
        <v>4</v>
      </c>
      <c r="J127">
        <v>263</v>
      </c>
      <c r="K127">
        <v>42458</v>
      </c>
      <c r="L127" t="s">
        <v>16</v>
      </c>
      <c r="M127">
        <v>697618</v>
      </c>
      <c r="N127">
        <v>161</v>
      </c>
      <c r="O127">
        <v>40431.89</v>
      </c>
      <c r="P127" t="s">
        <v>56</v>
      </c>
      <c r="Q127">
        <f t="shared" si="11"/>
        <v>4.8356643356643358</v>
      </c>
      <c r="R127">
        <f t="shared" si="12"/>
        <v>4.2950310559006208</v>
      </c>
      <c r="S127">
        <f t="shared" si="13"/>
        <v>2.6292775665399239</v>
      </c>
      <c r="T127">
        <f t="shared" si="14"/>
        <v>2.8397921844453293</v>
      </c>
      <c r="U127">
        <f t="shared" si="15"/>
        <v>2.769753846802089</v>
      </c>
      <c r="V127">
        <f t="shared" si="16"/>
        <v>2.6454222693490919</v>
      </c>
      <c r="W127">
        <f t="shared" si="17"/>
        <v>2.419955748489758</v>
      </c>
      <c r="X127">
        <f t="shared" si="18"/>
        <v>0.68445614698026758</v>
      </c>
      <c r="Y127">
        <f t="shared" si="19"/>
        <v>0.63296630841347967</v>
      </c>
      <c r="Z127">
        <f t="shared" si="20"/>
        <v>0.41983643595557152</v>
      </c>
      <c r="AA127" s="4">
        <f t="shared" si="21"/>
        <v>39417</v>
      </c>
    </row>
    <row r="128" spans="1:27" x14ac:dyDescent="0.2">
      <c r="A128">
        <v>1108</v>
      </c>
      <c r="B128" t="s">
        <v>57</v>
      </c>
      <c r="C128">
        <v>2007</v>
      </c>
      <c r="D128">
        <v>1</v>
      </c>
      <c r="E128" s="9">
        <v>77</v>
      </c>
      <c r="F128" s="9">
        <v>315.89</v>
      </c>
      <c r="G128" s="9">
        <v>371.21</v>
      </c>
      <c r="H128">
        <v>161.46</v>
      </c>
      <c r="I128" s="8">
        <v>4</v>
      </c>
      <c r="J128">
        <v>263</v>
      </c>
      <c r="K128">
        <v>42458</v>
      </c>
      <c r="L128" t="s">
        <v>16</v>
      </c>
      <c r="M128">
        <v>697618</v>
      </c>
      <c r="N128">
        <v>161</v>
      </c>
      <c r="O128">
        <v>40431.89</v>
      </c>
      <c r="P128" t="s">
        <v>56</v>
      </c>
      <c r="Q128">
        <f t="shared" si="11"/>
        <v>4.8209090909090904</v>
      </c>
      <c r="R128">
        <f t="shared" si="12"/>
        <v>2.3056521739130433</v>
      </c>
      <c r="S128">
        <f t="shared" si="13"/>
        <v>1.411444866920152</v>
      </c>
      <c r="T128">
        <f t="shared" si="14"/>
        <v>2.5696196671328195</v>
      </c>
      <c r="U128">
        <f t="shared" si="15"/>
        <v>2.4995358778406991</v>
      </c>
      <c r="V128">
        <f t="shared" si="16"/>
        <v>2.6454222693490919</v>
      </c>
      <c r="W128">
        <f t="shared" si="17"/>
        <v>2.419955748489758</v>
      </c>
      <c r="X128">
        <f t="shared" si="18"/>
        <v>0.68312894196033758</v>
      </c>
      <c r="Y128">
        <f t="shared" si="19"/>
        <v>0.36279379110096976</v>
      </c>
      <c r="Z128">
        <f t="shared" si="20"/>
        <v>0.14966391864306161</v>
      </c>
      <c r="AA128" s="4">
        <f t="shared" si="21"/>
        <v>39083</v>
      </c>
    </row>
    <row r="129" spans="1:27" x14ac:dyDescent="0.2">
      <c r="A129">
        <v>1108</v>
      </c>
      <c r="B129" t="s">
        <v>57</v>
      </c>
      <c r="C129">
        <v>2007</v>
      </c>
      <c r="D129">
        <v>2</v>
      </c>
      <c r="E129" s="9">
        <v>58</v>
      </c>
      <c r="F129" s="9">
        <v>225.8</v>
      </c>
      <c r="G129" s="9">
        <v>265.33</v>
      </c>
      <c r="H129">
        <v>73.069999999999993</v>
      </c>
      <c r="I129" s="8">
        <v>4</v>
      </c>
      <c r="J129">
        <v>263</v>
      </c>
      <c r="K129">
        <v>42458</v>
      </c>
      <c r="L129" t="s">
        <v>16</v>
      </c>
      <c r="M129">
        <v>697618</v>
      </c>
      <c r="N129">
        <v>161</v>
      </c>
      <c r="O129">
        <v>40431.89</v>
      </c>
      <c r="P129" t="s">
        <v>56</v>
      </c>
      <c r="Q129">
        <f t="shared" ref="Q129:Q192" si="22">G129/E129</f>
        <v>4.5746551724137925</v>
      </c>
      <c r="R129">
        <f t="shared" ref="R129:R192" si="23">G129/N129</f>
        <v>1.6480124223602484</v>
      </c>
      <c r="S129">
        <f t="shared" ref="S129:S192" si="24">G129/J129</f>
        <v>1.0088593155893535</v>
      </c>
      <c r="T129">
        <f t="shared" ref="T129:T192" si="25">LOG(G129)</f>
        <v>2.4237863570229075</v>
      </c>
      <c r="U129">
        <f t="shared" ref="U129:U192" si="26">LOG(F129)</f>
        <v>2.3537239375889492</v>
      </c>
      <c r="V129">
        <f t="shared" ref="V129:V192" si="27">LOG(442)</f>
        <v>2.6454222693490919</v>
      </c>
      <c r="W129">
        <f t="shared" ref="W129:W192" si="28">LOG(J129)</f>
        <v>2.419955748489758</v>
      </c>
      <c r="X129">
        <f t="shared" ref="X129:X192" si="29">LOG(Q129)</f>
        <v>0.6603583634599699</v>
      </c>
      <c r="Y129">
        <f t="shared" ref="Y129:Y192" si="30">LOG(R129)</f>
        <v>0.21696048099105755</v>
      </c>
      <c r="Z129">
        <f t="shared" ref="Z129:Z192" si="31">LOG(S129)</f>
        <v>3.8306085331493533E-3</v>
      </c>
      <c r="AA129" s="4">
        <f t="shared" ref="AA129:AA192" si="32">DATE(C129, D129, 1)</f>
        <v>39114</v>
      </c>
    </row>
    <row r="130" spans="1:27" x14ac:dyDescent="0.2">
      <c r="A130">
        <v>1108</v>
      </c>
      <c r="B130" t="s">
        <v>57</v>
      </c>
      <c r="C130">
        <v>2007</v>
      </c>
      <c r="D130">
        <v>3</v>
      </c>
      <c r="E130" s="9">
        <v>41</v>
      </c>
      <c r="F130" s="9">
        <v>166.36</v>
      </c>
      <c r="G130" s="9">
        <v>195.48</v>
      </c>
      <c r="H130">
        <v>58.08</v>
      </c>
      <c r="I130" s="8">
        <v>4</v>
      </c>
      <c r="J130">
        <v>263</v>
      </c>
      <c r="K130">
        <v>42458</v>
      </c>
      <c r="L130" t="s">
        <v>16</v>
      </c>
      <c r="M130">
        <v>697618</v>
      </c>
      <c r="N130">
        <v>161</v>
      </c>
      <c r="O130">
        <v>40431.89</v>
      </c>
      <c r="P130" t="s">
        <v>56</v>
      </c>
      <c r="Q130">
        <f t="shared" si="22"/>
        <v>4.7678048780487803</v>
      </c>
      <c r="R130">
        <f t="shared" si="23"/>
        <v>1.2141614906832296</v>
      </c>
      <c r="S130">
        <f t="shared" si="24"/>
        <v>0.74326996197718631</v>
      </c>
      <c r="T130">
        <f t="shared" si="25"/>
        <v>2.291102330356134</v>
      </c>
      <c r="U130">
        <f t="shared" si="26"/>
        <v>2.221048911692896</v>
      </c>
      <c r="V130">
        <f t="shared" si="27"/>
        <v>2.6454222693490919</v>
      </c>
      <c r="W130">
        <f t="shared" si="28"/>
        <v>2.419955748489758</v>
      </c>
      <c r="X130">
        <f t="shared" si="29"/>
        <v>0.67831847363639874</v>
      </c>
      <c r="Y130">
        <f t="shared" si="30"/>
        <v>8.4276454324284447E-2</v>
      </c>
      <c r="Z130">
        <f t="shared" si="31"/>
        <v>-0.12885341813362367</v>
      </c>
      <c r="AA130" s="4">
        <f t="shared" si="32"/>
        <v>39142</v>
      </c>
    </row>
    <row r="131" spans="1:27" x14ac:dyDescent="0.2">
      <c r="A131">
        <v>1108</v>
      </c>
      <c r="B131" t="s">
        <v>57</v>
      </c>
      <c r="C131">
        <v>2007</v>
      </c>
      <c r="D131">
        <v>4</v>
      </c>
      <c r="E131" s="9">
        <v>160</v>
      </c>
      <c r="F131" s="9">
        <v>583.79999999999995</v>
      </c>
      <c r="G131" s="9">
        <v>685.99</v>
      </c>
      <c r="H131">
        <v>242.26</v>
      </c>
      <c r="I131" s="8">
        <v>4</v>
      </c>
      <c r="J131">
        <v>263</v>
      </c>
      <c r="K131">
        <v>42458</v>
      </c>
      <c r="L131" t="s">
        <v>16</v>
      </c>
      <c r="M131">
        <v>697618</v>
      </c>
      <c r="N131">
        <v>161</v>
      </c>
      <c r="O131">
        <v>40431.89</v>
      </c>
      <c r="P131" t="s">
        <v>56</v>
      </c>
      <c r="Q131">
        <f t="shared" si="22"/>
        <v>4.2874375000000002</v>
      </c>
      <c r="R131">
        <f t="shared" si="23"/>
        <v>4.2608074534161489</v>
      </c>
      <c r="S131">
        <f t="shared" si="24"/>
        <v>2.6083269961977185</v>
      </c>
      <c r="T131">
        <f t="shared" si="25"/>
        <v>2.8363177848372567</v>
      </c>
      <c r="U131">
        <f t="shared" si="26"/>
        <v>2.7662640906519953</v>
      </c>
      <c r="V131">
        <f t="shared" si="27"/>
        <v>2.6454222693490919</v>
      </c>
      <c r="W131">
        <f t="shared" si="28"/>
        <v>2.419955748489758</v>
      </c>
      <c r="X131">
        <f t="shared" si="29"/>
        <v>0.63219780218133215</v>
      </c>
      <c r="Y131">
        <f t="shared" si="30"/>
        <v>0.62949190880540717</v>
      </c>
      <c r="Z131">
        <f t="shared" si="31"/>
        <v>0.41636203634749896</v>
      </c>
      <c r="AA131" s="4">
        <f t="shared" si="32"/>
        <v>39173</v>
      </c>
    </row>
    <row r="132" spans="1:27" x14ac:dyDescent="0.2">
      <c r="A132">
        <v>1108</v>
      </c>
      <c r="B132" t="s">
        <v>57</v>
      </c>
      <c r="C132">
        <v>2007</v>
      </c>
      <c r="D132">
        <v>5</v>
      </c>
      <c r="E132" s="9">
        <v>220</v>
      </c>
      <c r="F132" s="9">
        <v>849.72</v>
      </c>
      <c r="G132" s="9">
        <v>998.47</v>
      </c>
      <c r="H132">
        <v>333.83</v>
      </c>
      <c r="I132" s="8">
        <v>4</v>
      </c>
      <c r="J132">
        <v>263</v>
      </c>
      <c r="K132">
        <v>42458</v>
      </c>
      <c r="L132" t="s">
        <v>16</v>
      </c>
      <c r="M132">
        <v>697618</v>
      </c>
      <c r="N132">
        <v>161</v>
      </c>
      <c r="O132">
        <v>40431.89</v>
      </c>
      <c r="P132" t="s">
        <v>56</v>
      </c>
      <c r="Q132">
        <f t="shared" si="22"/>
        <v>4.5385</v>
      </c>
      <c r="R132">
        <f t="shared" si="23"/>
        <v>6.2016770186335402</v>
      </c>
      <c r="S132">
        <f t="shared" si="24"/>
        <v>3.7964638783269962</v>
      </c>
      <c r="T132">
        <f t="shared" si="25"/>
        <v>2.9993350206036298</v>
      </c>
      <c r="U132">
        <f t="shared" si="26"/>
        <v>2.9292758404343258</v>
      </c>
      <c r="V132">
        <f t="shared" si="27"/>
        <v>2.6454222693490919</v>
      </c>
      <c r="W132">
        <f t="shared" si="28"/>
        <v>2.419955748489758</v>
      </c>
      <c r="X132">
        <f t="shared" si="29"/>
        <v>0.65691233978142338</v>
      </c>
      <c r="Y132">
        <f t="shared" si="30"/>
        <v>0.7925091445717799</v>
      </c>
      <c r="Z132">
        <f t="shared" si="31"/>
        <v>0.57937927211387175</v>
      </c>
      <c r="AA132" s="4">
        <f t="shared" si="32"/>
        <v>39203</v>
      </c>
    </row>
    <row r="133" spans="1:27" x14ac:dyDescent="0.2">
      <c r="A133">
        <v>1108</v>
      </c>
      <c r="B133" t="s">
        <v>57</v>
      </c>
      <c r="C133">
        <v>2007</v>
      </c>
      <c r="D133">
        <v>6</v>
      </c>
      <c r="E133" s="9">
        <v>270</v>
      </c>
      <c r="F133" s="9">
        <v>1075.56</v>
      </c>
      <c r="G133" s="9">
        <v>1263.8900000000001</v>
      </c>
      <c r="H133">
        <v>416.89</v>
      </c>
      <c r="I133" s="8">
        <v>4</v>
      </c>
      <c r="J133">
        <v>263</v>
      </c>
      <c r="K133">
        <v>42458</v>
      </c>
      <c r="L133" t="s">
        <v>16</v>
      </c>
      <c r="M133">
        <v>697618</v>
      </c>
      <c r="N133">
        <v>161</v>
      </c>
      <c r="O133">
        <v>40431.89</v>
      </c>
      <c r="P133" t="s">
        <v>56</v>
      </c>
      <c r="Q133">
        <f t="shared" si="22"/>
        <v>4.6810740740740746</v>
      </c>
      <c r="R133">
        <f t="shared" si="23"/>
        <v>7.8502484472049696</v>
      </c>
      <c r="S133">
        <f t="shared" si="24"/>
        <v>4.8056653992395439</v>
      </c>
      <c r="T133">
        <f t="shared" si="25"/>
        <v>3.1017092776870041</v>
      </c>
      <c r="U133">
        <f t="shared" si="26"/>
        <v>3.0316346424706579</v>
      </c>
      <c r="V133">
        <f t="shared" si="27"/>
        <v>2.6454222693490919</v>
      </c>
      <c r="W133">
        <f t="shared" si="28"/>
        <v>2.419955748489758</v>
      </c>
      <c r="X133">
        <f t="shared" si="29"/>
        <v>0.67034551352801675</v>
      </c>
      <c r="Y133">
        <f t="shared" si="30"/>
        <v>0.89488340165515434</v>
      </c>
      <c r="Z133">
        <f t="shared" si="31"/>
        <v>0.68175352919724619</v>
      </c>
      <c r="AA133" s="4">
        <f t="shared" si="32"/>
        <v>39234</v>
      </c>
    </row>
    <row r="134" spans="1:27" x14ac:dyDescent="0.2">
      <c r="A134">
        <v>1108</v>
      </c>
      <c r="B134" t="s">
        <v>57</v>
      </c>
      <c r="C134">
        <v>2007</v>
      </c>
      <c r="D134">
        <v>7</v>
      </c>
      <c r="E134" s="9">
        <v>130</v>
      </c>
      <c r="F134" s="9">
        <v>556.55999999999995</v>
      </c>
      <c r="G134" s="9">
        <v>653.95000000000005</v>
      </c>
      <c r="H134">
        <v>278.45</v>
      </c>
      <c r="I134" s="8">
        <v>4</v>
      </c>
      <c r="J134">
        <v>263</v>
      </c>
      <c r="K134">
        <v>42458</v>
      </c>
      <c r="L134" t="s">
        <v>16</v>
      </c>
      <c r="M134">
        <v>697618</v>
      </c>
      <c r="N134">
        <v>161</v>
      </c>
      <c r="O134">
        <v>40431.89</v>
      </c>
      <c r="P134" t="s">
        <v>56</v>
      </c>
      <c r="Q134">
        <f t="shared" si="22"/>
        <v>5.0303846153846159</v>
      </c>
      <c r="R134">
        <f t="shared" si="23"/>
        <v>4.061801242236025</v>
      </c>
      <c r="S134">
        <f t="shared" si="24"/>
        <v>2.4865019011406844</v>
      </c>
      <c r="T134">
        <f t="shared" si="25"/>
        <v>2.8155445441129356</v>
      </c>
      <c r="U134">
        <f t="shared" si="26"/>
        <v>2.7455119903495935</v>
      </c>
      <c r="V134">
        <f t="shared" si="27"/>
        <v>2.6454222693490919</v>
      </c>
      <c r="W134">
        <f t="shared" si="28"/>
        <v>2.419955748489758</v>
      </c>
      <c r="X134">
        <f t="shared" si="29"/>
        <v>0.7016011918060987</v>
      </c>
      <c r="Y134">
        <f t="shared" si="30"/>
        <v>0.60871866808108577</v>
      </c>
      <c r="Z134">
        <f t="shared" si="31"/>
        <v>0.39558879562317756</v>
      </c>
      <c r="AA134" s="4">
        <f t="shared" si="32"/>
        <v>39264</v>
      </c>
    </row>
    <row r="135" spans="1:27" x14ac:dyDescent="0.2">
      <c r="A135">
        <v>1108</v>
      </c>
      <c r="B135" t="s">
        <v>57</v>
      </c>
      <c r="C135">
        <v>2007</v>
      </c>
      <c r="D135">
        <v>8</v>
      </c>
      <c r="E135" s="9">
        <v>159</v>
      </c>
      <c r="F135" s="9">
        <v>621.89</v>
      </c>
      <c r="G135" s="9">
        <v>730.7</v>
      </c>
      <c r="H135">
        <v>276.77999999999997</v>
      </c>
      <c r="I135" s="8">
        <v>4</v>
      </c>
      <c r="J135">
        <v>263</v>
      </c>
      <c r="K135">
        <v>42458</v>
      </c>
      <c r="L135" t="s">
        <v>16</v>
      </c>
      <c r="M135">
        <v>697618</v>
      </c>
      <c r="N135">
        <v>161</v>
      </c>
      <c r="O135">
        <v>40431.89</v>
      </c>
      <c r="P135" t="s">
        <v>56</v>
      </c>
      <c r="Q135">
        <f t="shared" si="22"/>
        <v>4.5955974842767295</v>
      </c>
      <c r="R135">
        <f t="shared" si="23"/>
        <v>4.5385093167701864</v>
      </c>
      <c r="S135">
        <f t="shared" si="24"/>
        <v>2.7783269961977188</v>
      </c>
      <c r="T135">
        <f t="shared" si="25"/>
        <v>2.863739107345217</v>
      </c>
      <c r="U135">
        <f t="shared" si="26"/>
        <v>2.7937135734082554</v>
      </c>
      <c r="V135">
        <f t="shared" si="27"/>
        <v>2.6454222693490919</v>
      </c>
      <c r="W135">
        <f t="shared" si="28"/>
        <v>2.419955748489758</v>
      </c>
      <c r="X135">
        <f t="shared" si="29"/>
        <v>0.66234198302476566</v>
      </c>
      <c r="Y135">
        <f t="shared" si="30"/>
        <v>0.65691323131336743</v>
      </c>
      <c r="Z135">
        <f t="shared" si="31"/>
        <v>0.44378335885545928</v>
      </c>
      <c r="AA135" s="4">
        <f t="shared" si="32"/>
        <v>39295</v>
      </c>
    </row>
    <row r="136" spans="1:27" x14ac:dyDescent="0.2">
      <c r="A136">
        <v>1108</v>
      </c>
      <c r="B136" t="s">
        <v>57</v>
      </c>
      <c r="C136">
        <v>2007</v>
      </c>
      <c r="D136">
        <v>9</v>
      </c>
      <c r="E136" s="9">
        <v>252</v>
      </c>
      <c r="F136" s="9">
        <v>1013.03</v>
      </c>
      <c r="G136" s="9">
        <v>1190.31</v>
      </c>
      <c r="H136">
        <v>377.57</v>
      </c>
      <c r="I136" s="8">
        <v>4</v>
      </c>
      <c r="J136">
        <v>263</v>
      </c>
      <c r="K136">
        <v>42458</v>
      </c>
      <c r="L136" t="s">
        <v>16</v>
      </c>
      <c r="M136">
        <v>697618</v>
      </c>
      <c r="N136">
        <v>161</v>
      </c>
      <c r="O136">
        <v>40431.89</v>
      </c>
      <c r="P136" t="s">
        <v>56</v>
      </c>
      <c r="Q136">
        <f t="shared" si="22"/>
        <v>4.7234523809523807</v>
      </c>
      <c r="R136">
        <f t="shared" si="23"/>
        <v>7.393229813664596</v>
      </c>
      <c r="S136">
        <f t="shared" si="24"/>
        <v>4.5258935361216732</v>
      </c>
      <c r="T136">
        <f t="shared" si="25"/>
        <v>3.0756600821962508</v>
      </c>
      <c r="U136">
        <f t="shared" si="26"/>
        <v>3.0056223068030605</v>
      </c>
      <c r="V136">
        <f t="shared" si="27"/>
        <v>2.6454222693490919</v>
      </c>
      <c r="W136">
        <f t="shared" si="28"/>
        <v>2.419955748489758</v>
      </c>
      <c r="X136">
        <f t="shared" si="29"/>
        <v>0.67425954141470645</v>
      </c>
      <c r="Y136">
        <f t="shared" si="30"/>
        <v>0.86883420616440088</v>
      </c>
      <c r="Z136">
        <f t="shared" si="31"/>
        <v>0.65570433370649273</v>
      </c>
      <c r="AA136" s="4">
        <f t="shared" si="32"/>
        <v>39326</v>
      </c>
    </row>
    <row r="137" spans="1:27" x14ac:dyDescent="0.2">
      <c r="A137">
        <v>1108</v>
      </c>
      <c r="B137" t="s">
        <v>57</v>
      </c>
      <c r="C137">
        <v>2007</v>
      </c>
      <c r="D137">
        <v>10</v>
      </c>
      <c r="E137" s="9">
        <v>686</v>
      </c>
      <c r="F137" s="9">
        <v>2632</v>
      </c>
      <c r="G137" s="9">
        <v>3092.67</v>
      </c>
      <c r="H137">
        <v>1089.69</v>
      </c>
      <c r="I137" s="8">
        <v>4</v>
      </c>
      <c r="J137">
        <v>263</v>
      </c>
      <c r="K137">
        <v>42458</v>
      </c>
      <c r="L137" t="s">
        <v>16</v>
      </c>
      <c r="M137">
        <v>697618</v>
      </c>
      <c r="N137">
        <v>161</v>
      </c>
      <c r="O137">
        <v>40431.89</v>
      </c>
      <c r="P137" t="s">
        <v>56</v>
      </c>
      <c r="Q137">
        <f t="shared" si="22"/>
        <v>4.5082653061224489</v>
      </c>
      <c r="R137">
        <f t="shared" si="23"/>
        <v>19.209130434782608</v>
      </c>
      <c r="S137">
        <f t="shared" si="24"/>
        <v>11.759201520912548</v>
      </c>
      <c r="T137">
        <f t="shared" si="25"/>
        <v>3.4903335815534513</v>
      </c>
      <c r="U137">
        <f t="shared" si="26"/>
        <v>3.4202858849419178</v>
      </c>
      <c r="V137">
        <f t="shared" si="27"/>
        <v>2.6454222693490919</v>
      </c>
      <c r="W137">
        <f t="shared" si="28"/>
        <v>2.419955748489758</v>
      </c>
      <c r="X137">
        <f t="shared" si="29"/>
        <v>0.65400946584669939</v>
      </c>
      <c r="Y137">
        <f t="shared" si="30"/>
        <v>1.2835077055216013</v>
      </c>
      <c r="Z137">
        <f t="shared" si="31"/>
        <v>1.0703778330636933</v>
      </c>
      <c r="AA137" s="4">
        <f t="shared" si="32"/>
        <v>39356</v>
      </c>
    </row>
    <row r="138" spans="1:27" x14ac:dyDescent="0.2">
      <c r="A138">
        <v>1108</v>
      </c>
      <c r="B138" t="s">
        <v>57</v>
      </c>
      <c r="C138">
        <v>2007</v>
      </c>
      <c r="D138">
        <v>11</v>
      </c>
      <c r="E138" s="9">
        <v>356</v>
      </c>
      <c r="F138" s="9">
        <v>1360.9</v>
      </c>
      <c r="G138" s="9">
        <v>1599.11</v>
      </c>
      <c r="H138">
        <v>540.97</v>
      </c>
      <c r="I138" s="8">
        <v>4</v>
      </c>
      <c r="J138">
        <v>263</v>
      </c>
      <c r="K138">
        <v>42458</v>
      </c>
      <c r="L138" t="s">
        <v>16</v>
      </c>
      <c r="M138">
        <v>697618</v>
      </c>
      <c r="N138">
        <v>161</v>
      </c>
      <c r="O138">
        <v>40431.89</v>
      </c>
      <c r="P138" t="s">
        <v>56</v>
      </c>
      <c r="Q138">
        <f t="shared" si="22"/>
        <v>4.49188202247191</v>
      </c>
      <c r="R138">
        <f t="shared" si="23"/>
        <v>9.9323602484472051</v>
      </c>
      <c r="S138">
        <f t="shared" si="24"/>
        <v>6.0802661596958174</v>
      </c>
      <c r="T138">
        <f t="shared" si="25"/>
        <v>3.20387833913703</v>
      </c>
      <c r="U138">
        <f t="shared" si="26"/>
        <v>3.1338262140763939</v>
      </c>
      <c r="V138">
        <f t="shared" si="27"/>
        <v>2.6454222693490919</v>
      </c>
      <c r="W138">
        <f t="shared" si="28"/>
        <v>2.419955748489758</v>
      </c>
      <c r="X138">
        <f t="shared" si="29"/>
        <v>0.65242834116415482</v>
      </c>
      <c r="Y138">
        <f t="shared" si="30"/>
        <v>0.99705246310518036</v>
      </c>
      <c r="Z138">
        <f t="shared" si="31"/>
        <v>0.7839225906472721</v>
      </c>
      <c r="AA138" s="4">
        <f t="shared" si="32"/>
        <v>39387</v>
      </c>
    </row>
    <row r="139" spans="1:27" x14ac:dyDescent="0.2">
      <c r="A139">
        <v>23</v>
      </c>
      <c r="B139" t="s">
        <v>57</v>
      </c>
      <c r="C139">
        <v>2007</v>
      </c>
      <c r="D139">
        <v>1</v>
      </c>
      <c r="E139" s="9">
        <v>602</v>
      </c>
      <c r="F139" s="9">
        <v>2320.2800000000002</v>
      </c>
      <c r="G139" s="9">
        <v>2726.31</v>
      </c>
      <c r="H139">
        <v>1184.52</v>
      </c>
      <c r="I139" s="8">
        <v>18</v>
      </c>
      <c r="J139">
        <v>2109</v>
      </c>
      <c r="K139">
        <v>96876</v>
      </c>
      <c r="L139" t="s">
        <v>18</v>
      </c>
      <c r="M139">
        <v>299374</v>
      </c>
      <c r="N139">
        <v>1018.2</v>
      </c>
      <c r="O139">
        <v>185999.5</v>
      </c>
      <c r="P139" t="s">
        <v>55</v>
      </c>
      <c r="Q139">
        <f t="shared" si="22"/>
        <v>4.5287541528239199</v>
      </c>
      <c r="R139">
        <f t="shared" si="23"/>
        <v>2.6775780789628754</v>
      </c>
      <c r="S139">
        <f t="shared" si="24"/>
        <v>1.2927027027027027</v>
      </c>
      <c r="T139">
        <f t="shared" si="25"/>
        <v>3.4355752365444556</v>
      </c>
      <c r="U139">
        <f t="shared" si="26"/>
        <v>3.365540396579453</v>
      </c>
      <c r="V139">
        <f t="shared" si="27"/>
        <v>2.6454222693490919</v>
      </c>
      <c r="W139">
        <f t="shared" si="28"/>
        <v>3.3240765797394864</v>
      </c>
      <c r="X139">
        <f t="shared" si="29"/>
        <v>0.65597874528663092</v>
      </c>
      <c r="Y139">
        <f t="shared" si="30"/>
        <v>0.42774214384313608</v>
      </c>
      <c r="Z139">
        <f t="shared" si="31"/>
        <v>0.11149865680496915</v>
      </c>
      <c r="AA139" s="4">
        <f t="shared" si="32"/>
        <v>39083</v>
      </c>
    </row>
    <row r="140" spans="1:27" x14ac:dyDescent="0.2">
      <c r="A140">
        <v>23</v>
      </c>
      <c r="B140" t="s">
        <v>57</v>
      </c>
      <c r="C140">
        <v>2007</v>
      </c>
      <c r="D140">
        <v>2</v>
      </c>
      <c r="E140" s="9">
        <v>483</v>
      </c>
      <c r="F140" s="9">
        <v>1957.78</v>
      </c>
      <c r="G140" s="9">
        <v>2300.44</v>
      </c>
      <c r="H140">
        <v>1083.51</v>
      </c>
      <c r="I140" s="8">
        <v>18</v>
      </c>
      <c r="J140">
        <v>2109</v>
      </c>
      <c r="K140">
        <v>96876</v>
      </c>
      <c r="L140" t="s">
        <v>18</v>
      </c>
      <c r="M140">
        <v>299374</v>
      </c>
      <c r="N140">
        <v>1018.2</v>
      </c>
      <c r="O140">
        <v>185999.5</v>
      </c>
      <c r="P140" t="s">
        <v>55</v>
      </c>
      <c r="Q140">
        <f t="shared" si="22"/>
        <v>4.7628157349896485</v>
      </c>
      <c r="R140">
        <f t="shared" si="23"/>
        <v>2.2593203692791199</v>
      </c>
      <c r="S140">
        <f t="shared" si="24"/>
        <v>1.0907728781412993</v>
      </c>
      <c r="T140">
        <f t="shared" si="25"/>
        <v>3.3618109104942171</v>
      </c>
      <c r="U140">
        <f t="shared" si="26"/>
        <v>3.2917638875927038</v>
      </c>
      <c r="V140">
        <f t="shared" si="27"/>
        <v>2.6454222693490919</v>
      </c>
      <c r="W140">
        <f t="shared" si="28"/>
        <v>3.3240765797394864</v>
      </c>
      <c r="X140">
        <f t="shared" si="29"/>
        <v>0.67786377974270484</v>
      </c>
      <c r="Y140">
        <f t="shared" si="30"/>
        <v>0.35397781779289744</v>
      </c>
      <c r="Z140">
        <f t="shared" si="31"/>
        <v>3.7734330754730545E-2</v>
      </c>
      <c r="AA140" s="4">
        <f t="shared" si="32"/>
        <v>39114</v>
      </c>
    </row>
    <row r="141" spans="1:27" x14ac:dyDescent="0.2">
      <c r="A141">
        <v>23</v>
      </c>
      <c r="B141" t="s">
        <v>57</v>
      </c>
      <c r="C141">
        <v>2007</v>
      </c>
      <c r="D141">
        <v>3</v>
      </c>
      <c r="E141" s="9">
        <v>455</v>
      </c>
      <c r="F141" s="9">
        <v>1618.28</v>
      </c>
      <c r="G141" s="9">
        <v>1901.59</v>
      </c>
      <c r="H141">
        <v>852.58</v>
      </c>
      <c r="I141" s="8">
        <v>18</v>
      </c>
      <c r="J141">
        <v>2109</v>
      </c>
      <c r="K141">
        <v>96876</v>
      </c>
      <c r="L141" t="s">
        <v>18</v>
      </c>
      <c r="M141">
        <v>299374</v>
      </c>
      <c r="N141">
        <v>1018.2</v>
      </c>
      <c r="O141">
        <v>185999.5</v>
      </c>
      <c r="P141" t="s">
        <v>55</v>
      </c>
      <c r="Q141">
        <f t="shared" si="22"/>
        <v>4.1793186813186809</v>
      </c>
      <c r="R141">
        <f t="shared" si="23"/>
        <v>1.8675996857198978</v>
      </c>
      <c r="S141">
        <f t="shared" si="24"/>
        <v>0.9016548127074443</v>
      </c>
      <c r="T141">
        <f t="shared" si="25"/>
        <v>3.279116884876919</v>
      </c>
      <c r="U141">
        <f t="shared" si="26"/>
        <v>3.2090536668030167</v>
      </c>
      <c r="V141">
        <f t="shared" si="27"/>
        <v>2.6454222693490919</v>
      </c>
      <c r="W141">
        <f t="shared" si="28"/>
        <v>3.3240765797394864</v>
      </c>
      <c r="X141">
        <f t="shared" si="29"/>
        <v>0.6211054882198066</v>
      </c>
      <c r="Y141">
        <f t="shared" si="30"/>
        <v>0.27128379217559961</v>
      </c>
      <c r="Z141">
        <f t="shared" si="31"/>
        <v>-4.4959694862567338E-2</v>
      </c>
      <c r="AA141" s="4">
        <f t="shared" si="32"/>
        <v>39142</v>
      </c>
    </row>
    <row r="142" spans="1:27" x14ac:dyDescent="0.2">
      <c r="A142">
        <v>23</v>
      </c>
      <c r="B142" t="s">
        <v>57</v>
      </c>
      <c r="C142">
        <v>2007</v>
      </c>
      <c r="D142">
        <v>4</v>
      </c>
      <c r="E142" s="9">
        <v>710</v>
      </c>
      <c r="F142" s="9">
        <v>2453.88</v>
      </c>
      <c r="G142" s="9">
        <v>2883.43</v>
      </c>
      <c r="H142">
        <v>1268.5</v>
      </c>
      <c r="I142" s="8">
        <v>18</v>
      </c>
      <c r="J142">
        <v>2109</v>
      </c>
      <c r="K142">
        <v>96876</v>
      </c>
      <c r="L142" t="s">
        <v>18</v>
      </c>
      <c r="M142">
        <v>299374</v>
      </c>
      <c r="N142">
        <v>1018.2</v>
      </c>
      <c r="O142">
        <v>185999.5</v>
      </c>
      <c r="P142" t="s">
        <v>55</v>
      </c>
      <c r="Q142">
        <f t="shared" si="22"/>
        <v>4.0611690140845065</v>
      </c>
      <c r="R142">
        <f t="shared" si="23"/>
        <v>2.8318896091141226</v>
      </c>
      <c r="S142">
        <f t="shared" si="24"/>
        <v>1.3672024656235182</v>
      </c>
      <c r="T142">
        <f t="shared" si="25"/>
        <v>3.4599094126629062</v>
      </c>
      <c r="U142">
        <f t="shared" si="26"/>
        <v>3.3898533209777484</v>
      </c>
      <c r="V142">
        <f t="shared" si="27"/>
        <v>2.6454222693490919</v>
      </c>
      <c r="W142">
        <f t="shared" si="28"/>
        <v>3.3240765797394864</v>
      </c>
      <c r="X142">
        <f t="shared" si="29"/>
        <v>0.60865106394383084</v>
      </c>
      <c r="Y142">
        <f t="shared" si="30"/>
        <v>0.4520763199615867</v>
      </c>
      <c r="Z142">
        <f t="shared" si="31"/>
        <v>0.1358328329234198</v>
      </c>
      <c r="AA142" s="4">
        <f t="shared" si="32"/>
        <v>39173</v>
      </c>
    </row>
    <row r="143" spans="1:27" x14ac:dyDescent="0.2">
      <c r="A143">
        <v>52</v>
      </c>
      <c r="B143" t="s">
        <v>57</v>
      </c>
      <c r="C143">
        <v>2007</v>
      </c>
      <c r="D143">
        <v>3</v>
      </c>
      <c r="E143" s="9">
        <v>156</v>
      </c>
      <c r="F143" s="9">
        <v>544.95000000000005</v>
      </c>
      <c r="G143" s="9">
        <v>640.36</v>
      </c>
      <c r="H143">
        <v>241.66</v>
      </c>
      <c r="I143" s="8">
        <v>9</v>
      </c>
      <c r="J143">
        <v>684</v>
      </c>
      <c r="K143">
        <v>35746</v>
      </c>
      <c r="L143" t="s">
        <v>18</v>
      </c>
      <c r="M143">
        <v>130277</v>
      </c>
      <c r="N143">
        <v>377</v>
      </c>
      <c r="O143">
        <v>45658.94</v>
      </c>
      <c r="P143" t="s">
        <v>55</v>
      </c>
      <c r="Q143">
        <f t="shared" si="22"/>
        <v>4.1048717948717952</v>
      </c>
      <c r="R143">
        <f t="shared" si="23"/>
        <v>1.6985676392572944</v>
      </c>
      <c r="S143">
        <f t="shared" si="24"/>
        <v>0.9361988304093567</v>
      </c>
      <c r="T143">
        <f t="shared" si="25"/>
        <v>2.8064241959489675</v>
      </c>
      <c r="U143">
        <f t="shared" si="26"/>
        <v>2.7363566569183959</v>
      </c>
      <c r="V143">
        <f t="shared" si="27"/>
        <v>2.6454222693490919</v>
      </c>
      <c r="W143">
        <f t="shared" si="28"/>
        <v>2.8350561017201161</v>
      </c>
      <c r="X143">
        <f t="shared" si="29"/>
        <v>0.61329959759450614</v>
      </c>
      <c r="Y143">
        <f t="shared" si="30"/>
        <v>0.23008284574317484</v>
      </c>
      <c r="Z143">
        <f t="shared" si="31"/>
        <v>-2.8631905771148533E-2</v>
      </c>
      <c r="AA143" s="4">
        <f t="shared" si="32"/>
        <v>39142</v>
      </c>
    </row>
    <row r="144" spans="1:27" x14ac:dyDescent="0.2">
      <c r="A144">
        <v>52</v>
      </c>
      <c r="B144" t="s">
        <v>57</v>
      </c>
      <c r="C144">
        <v>2007</v>
      </c>
      <c r="D144">
        <v>4</v>
      </c>
      <c r="E144" s="9">
        <v>238</v>
      </c>
      <c r="F144" s="9">
        <v>898.84</v>
      </c>
      <c r="G144" s="9">
        <v>1056.24</v>
      </c>
      <c r="H144">
        <v>417.59</v>
      </c>
      <c r="I144" s="8">
        <v>9</v>
      </c>
      <c r="J144">
        <v>684</v>
      </c>
      <c r="K144">
        <v>35746</v>
      </c>
      <c r="L144" t="s">
        <v>18</v>
      </c>
      <c r="M144">
        <v>130277</v>
      </c>
      <c r="N144">
        <v>377</v>
      </c>
      <c r="O144">
        <v>45658.94</v>
      </c>
      <c r="P144" t="s">
        <v>55</v>
      </c>
      <c r="Q144">
        <f t="shared" si="22"/>
        <v>4.4379831932773106</v>
      </c>
      <c r="R144">
        <f t="shared" si="23"/>
        <v>2.8016976127320956</v>
      </c>
      <c r="S144">
        <f t="shared" si="24"/>
        <v>1.5442105263157895</v>
      </c>
      <c r="T144">
        <f t="shared" si="25"/>
        <v>3.023762610274551</v>
      </c>
      <c r="U144">
        <f t="shared" si="26"/>
        <v>2.9536823910643282</v>
      </c>
      <c r="V144">
        <f t="shared" si="27"/>
        <v>2.6454222693490919</v>
      </c>
      <c r="W144">
        <f t="shared" si="28"/>
        <v>2.8350561017201161</v>
      </c>
      <c r="X144">
        <f t="shared" si="29"/>
        <v>0.64718565321803911</v>
      </c>
      <c r="Y144">
        <f t="shared" si="30"/>
        <v>0.44742126006875832</v>
      </c>
      <c r="Z144">
        <f t="shared" si="31"/>
        <v>0.18870650855443491</v>
      </c>
      <c r="AA144" s="4">
        <f t="shared" si="32"/>
        <v>39173</v>
      </c>
    </row>
    <row r="145" spans="1:27" x14ac:dyDescent="0.2">
      <c r="A145">
        <v>52</v>
      </c>
      <c r="B145" t="s">
        <v>57</v>
      </c>
      <c r="C145">
        <v>2007</v>
      </c>
      <c r="D145">
        <v>5</v>
      </c>
      <c r="E145" s="9">
        <v>256</v>
      </c>
      <c r="F145" s="9">
        <v>1039.6600000000001</v>
      </c>
      <c r="G145" s="9">
        <v>1221.6300000000001</v>
      </c>
      <c r="H145">
        <v>468.91</v>
      </c>
      <c r="I145" s="8">
        <v>9</v>
      </c>
      <c r="J145">
        <v>684</v>
      </c>
      <c r="K145">
        <v>35746</v>
      </c>
      <c r="L145" t="s">
        <v>18</v>
      </c>
      <c r="M145">
        <v>130277</v>
      </c>
      <c r="N145">
        <v>377</v>
      </c>
      <c r="O145">
        <v>45658.94</v>
      </c>
      <c r="P145" t="s">
        <v>55</v>
      </c>
      <c r="Q145">
        <f t="shared" si="22"/>
        <v>4.7719921875000004</v>
      </c>
      <c r="R145">
        <f t="shared" si="23"/>
        <v>3.2403978779840852</v>
      </c>
      <c r="S145">
        <f t="shared" si="24"/>
        <v>1.7860087719298248</v>
      </c>
      <c r="T145">
        <f t="shared" si="25"/>
        <v>3.0869396893025223</v>
      </c>
      <c r="U145">
        <f t="shared" si="26"/>
        <v>3.0168913351969922</v>
      </c>
      <c r="V145">
        <f t="shared" si="27"/>
        <v>2.6454222693490919</v>
      </c>
      <c r="W145">
        <f t="shared" si="28"/>
        <v>2.8350561017201161</v>
      </c>
      <c r="X145">
        <f t="shared" si="29"/>
        <v>0.67869972399067291</v>
      </c>
      <c r="Y145">
        <f t="shared" si="30"/>
        <v>0.51059833909672958</v>
      </c>
      <c r="Z145">
        <f t="shared" si="31"/>
        <v>0.2518835875824062</v>
      </c>
      <c r="AA145" s="4">
        <f t="shared" si="32"/>
        <v>39203</v>
      </c>
    </row>
    <row r="146" spans="1:27" x14ac:dyDescent="0.2">
      <c r="A146">
        <v>52</v>
      </c>
      <c r="B146" t="s">
        <v>57</v>
      </c>
      <c r="C146">
        <v>2007</v>
      </c>
      <c r="D146">
        <v>1</v>
      </c>
      <c r="E146" s="9">
        <v>140</v>
      </c>
      <c r="F146" s="9">
        <v>550.21</v>
      </c>
      <c r="G146" s="9">
        <v>646.59</v>
      </c>
      <c r="H146">
        <v>293.64999999999998</v>
      </c>
      <c r="I146" s="8">
        <v>9</v>
      </c>
      <c r="J146">
        <v>684</v>
      </c>
      <c r="K146">
        <v>35746</v>
      </c>
      <c r="L146" t="s">
        <v>18</v>
      </c>
      <c r="M146">
        <v>130277</v>
      </c>
      <c r="N146">
        <v>377</v>
      </c>
      <c r="O146">
        <v>45658.94</v>
      </c>
      <c r="P146" t="s">
        <v>55</v>
      </c>
      <c r="Q146">
        <f t="shared" si="22"/>
        <v>4.6185</v>
      </c>
      <c r="R146">
        <f t="shared" si="23"/>
        <v>1.7150928381962867</v>
      </c>
      <c r="S146">
        <f t="shared" si="24"/>
        <v>0.94530701754385971</v>
      </c>
      <c r="T146">
        <f t="shared" si="25"/>
        <v>2.8106289836371174</v>
      </c>
      <c r="U146">
        <f t="shared" si="26"/>
        <v>2.7405284793749161</v>
      </c>
      <c r="V146">
        <f t="shared" si="27"/>
        <v>2.6454222693490919</v>
      </c>
      <c r="W146">
        <f t="shared" si="28"/>
        <v>2.8350561017201161</v>
      </c>
      <c r="X146">
        <f t="shared" si="29"/>
        <v>0.66450094795887937</v>
      </c>
      <c r="Y146">
        <f t="shared" si="30"/>
        <v>0.23428763343132455</v>
      </c>
      <c r="Z146">
        <f t="shared" si="31"/>
        <v>-2.4427118082998831E-2</v>
      </c>
      <c r="AA146" s="4">
        <f t="shared" si="32"/>
        <v>39083</v>
      </c>
    </row>
    <row r="147" spans="1:27" x14ac:dyDescent="0.2">
      <c r="A147">
        <v>52</v>
      </c>
      <c r="B147" t="s">
        <v>57</v>
      </c>
      <c r="C147">
        <v>2007</v>
      </c>
      <c r="D147">
        <v>2</v>
      </c>
      <c r="E147" s="9">
        <v>126</v>
      </c>
      <c r="F147" s="9">
        <v>480.75</v>
      </c>
      <c r="G147" s="9">
        <v>564.94000000000005</v>
      </c>
      <c r="H147">
        <v>226.92</v>
      </c>
      <c r="I147" s="8">
        <v>9</v>
      </c>
      <c r="J147">
        <v>684</v>
      </c>
      <c r="K147">
        <v>35746</v>
      </c>
      <c r="L147" t="s">
        <v>18</v>
      </c>
      <c r="M147">
        <v>130277</v>
      </c>
      <c r="N147">
        <v>377</v>
      </c>
      <c r="O147">
        <v>45658.94</v>
      </c>
      <c r="P147" t="s">
        <v>55</v>
      </c>
      <c r="Q147">
        <f t="shared" si="22"/>
        <v>4.4836507936507939</v>
      </c>
      <c r="R147">
        <f t="shared" si="23"/>
        <v>1.4985145888594167</v>
      </c>
      <c r="S147">
        <f t="shared" si="24"/>
        <v>0.82593567251461997</v>
      </c>
      <c r="T147">
        <f t="shared" si="25"/>
        <v>2.7520023256024384</v>
      </c>
      <c r="U147">
        <f t="shared" si="26"/>
        <v>2.6819192929105173</v>
      </c>
      <c r="V147">
        <f t="shared" si="27"/>
        <v>2.6454222693490919</v>
      </c>
      <c r="W147">
        <f t="shared" si="28"/>
        <v>2.8350561017201161</v>
      </c>
      <c r="X147">
        <f t="shared" si="29"/>
        <v>0.65163178048487536</v>
      </c>
      <c r="Y147">
        <f t="shared" si="30"/>
        <v>0.17566097539664538</v>
      </c>
      <c r="Z147">
        <f t="shared" si="31"/>
        <v>-8.3053776117678002E-2</v>
      </c>
      <c r="AA147" s="4">
        <f t="shared" si="32"/>
        <v>39114</v>
      </c>
    </row>
    <row r="148" spans="1:27" x14ac:dyDescent="0.2">
      <c r="A148">
        <v>52</v>
      </c>
      <c r="B148" t="s">
        <v>57</v>
      </c>
      <c r="C148">
        <v>2007</v>
      </c>
      <c r="D148">
        <v>7</v>
      </c>
      <c r="E148" s="9">
        <v>236</v>
      </c>
      <c r="F148" s="9">
        <v>946.67</v>
      </c>
      <c r="G148" s="9">
        <v>1112.3499999999999</v>
      </c>
      <c r="H148">
        <v>565.59</v>
      </c>
      <c r="I148" s="8">
        <v>9</v>
      </c>
      <c r="J148">
        <v>684</v>
      </c>
      <c r="K148">
        <v>35746</v>
      </c>
      <c r="L148" t="s">
        <v>18</v>
      </c>
      <c r="M148">
        <v>130277</v>
      </c>
      <c r="N148">
        <v>377</v>
      </c>
      <c r="O148">
        <v>45658.94</v>
      </c>
      <c r="P148" t="s">
        <v>55</v>
      </c>
      <c r="Q148">
        <f t="shared" si="22"/>
        <v>4.7133474576271182</v>
      </c>
      <c r="R148">
        <f t="shared" si="23"/>
        <v>2.9505305039787797</v>
      </c>
      <c r="S148">
        <f t="shared" si="24"/>
        <v>1.6262426900584794</v>
      </c>
      <c r="T148">
        <f t="shared" si="25"/>
        <v>3.0462414591456235</v>
      </c>
      <c r="U148">
        <f t="shared" si="26"/>
        <v>2.9761986145306052</v>
      </c>
      <c r="V148">
        <f t="shared" si="27"/>
        <v>2.6454222693490919</v>
      </c>
      <c r="W148">
        <f t="shared" si="28"/>
        <v>2.8350561017201161</v>
      </c>
      <c r="X148">
        <f t="shared" si="29"/>
        <v>0.67332945617551676</v>
      </c>
      <c r="Y148">
        <f t="shared" si="30"/>
        <v>0.46990010893983047</v>
      </c>
      <c r="Z148">
        <f t="shared" si="31"/>
        <v>0.21118535742550712</v>
      </c>
      <c r="AA148" s="4">
        <f t="shared" si="32"/>
        <v>39264</v>
      </c>
    </row>
    <row r="149" spans="1:27" x14ac:dyDescent="0.2">
      <c r="A149">
        <v>52</v>
      </c>
      <c r="B149" t="s">
        <v>57</v>
      </c>
      <c r="C149">
        <v>2007</v>
      </c>
      <c r="D149">
        <v>8</v>
      </c>
      <c r="E149" s="9">
        <v>322</v>
      </c>
      <c r="F149" s="9">
        <v>1185.93</v>
      </c>
      <c r="G149" s="9">
        <v>1393.5</v>
      </c>
      <c r="H149">
        <v>468.79</v>
      </c>
      <c r="I149" s="8">
        <v>9</v>
      </c>
      <c r="J149">
        <v>684</v>
      </c>
      <c r="K149">
        <v>35746</v>
      </c>
      <c r="L149" t="s">
        <v>18</v>
      </c>
      <c r="M149">
        <v>130277</v>
      </c>
      <c r="N149">
        <v>377</v>
      </c>
      <c r="O149">
        <v>45658.94</v>
      </c>
      <c r="P149" t="s">
        <v>55</v>
      </c>
      <c r="Q149">
        <f t="shared" si="22"/>
        <v>4.3276397515527947</v>
      </c>
      <c r="R149">
        <f t="shared" si="23"/>
        <v>3.6962864721485413</v>
      </c>
      <c r="S149">
        <f t="shared" si="24"/>
        <v>2.0372807017543861</v>
      </c>
      <c r="T149">
        <f t="shared" si="25"/>
        <v>3.1441069730493232</v>
      </c>
      <c r="U149">
        <f t="shared" si="26"/>
        <v>3.0740590553765408</v>
      </c>
      <c r="V149">
        <f t="shared" si="27"/>
        <v>2.6454222693490919</v>
      </c>
      <c r="W149">
        <f t="shared" si="28"/>
        <v>2.8350561017201161</v>
      </c>
      <c r="X149">
        <f t="shared" si="29"/>
        <v>0.63625110135349205</v>
      </c>
      <c r="Y149">
        <f t="shared" si="30"/>
        <v>0.56776562284353016</v>
      </c>
      <c r="Z149">
        <f t="shared" si="31"/>
        <v>0.30905087132920683</v>
      </c>
      <c r="AA149" s="4">
        <f t="shared" si="32"/>
        <v>39295</v>
      </c>
    </row>
    <row r="150" spans="1:27" x14ac:dyDescent="0.2">
      <c r="A150">
        <v>52</v>
      </c>
      <c r="B150" t="s">
        <v>57</v>
      </c>
      <c r="C150">
        <v>2007</v>
      </c>
      <c r="D150">
        <v>9</v>
      </c>
      <c r="E150" s="9">
        <v>383</v>
      </c>
      <c r="F150" s="9">
        <v>1417.7</v>
      </c>
      <c r="G150" s="9">
        <v>1665.93</v>
      </c>
      <c r="H150">
        <v>485.71</v>
      </c>
      <c r="I150" s="8">
        <v>9</v>
      </c>
      <c r="J150">
        <v>684</v>
      </c>
      <c r="K150">
        <v>35746</v>
      </c>
      <c r="L150" t="s">
        <v>18</v>
      </c>
      <c r="M150">
        <v>130277</v>
      </c>
      <c r="N150">
        <v>377</v>
      </c>
      <c r="O150">
        <v>45658.94</v>
      </c>
      <c r="P150" t="s">
        <v>55</v>
      </c>
      <c r="Q150">
        <f t="shared" si="22"/>
        <v>4.3496866840731077</v>
      </c>
      <c r="R150">
        <f t="shared" si="23"/>
        <v>4.4189124668435014</v>
      </c>
      <c r="S150">
        <f t="shared" si="24"/>
        <v>2.4355701754385968</v>
      </c>
      <c r="T150">
        <f t="shared" si="25"/>
        <v>3.2216567490200969</v>
      </c>
      <c r="U150">
        <f t="shared" si="26"/>
        <v>3.1515843393598968</v>
      </c>
      <c r="V150">
        <f t="shared" si="27"/>
        <v>2.6454222693490919</v>
      </c>
      <c r="W150">
        <f t="shared" si="28"/>
        <v>2.8350561017201161</v>
      </c>
      <c r="X150">
        <f t="shared" si="29"/>
        <v>0.63845797505147417</v>
      </c>
      <c r="Y150">
        <f t="shared" si="30"/>
        <v>0.645315398814304</v>
      </c>
      <c r="Z150">
        <f t="shared" si="31"/>
        <v>0.38660064729998067</v>
      </c>
      <c r="AA150" s="4">
        <f t="shared" si="32"/>
        <v>39326</v>
      </c>
    </row>
    <row r="151" spans="1:27" x14ac:dyDescent="0.2">
      <c r="A151">
        <v>52</v>
      </c>
      <c r="B151" t="s">
        <v>57</v>
      </c>
      <c r="C151">
        <v>2007</v>
      </c>
      <c r="D151">
        <v>6</v>
      </c>
      <c r="E151" s="9">
        <v>411</v>
      </c>
      <c r="F151" s="9">
        <v>1666.26</v>
      </c>
      <c r="G151" s="9">
        <v>1957.87</v>
      </c>
      <c r="H151">
        <v>806.27</v>
      </c>
      <c r="I151" s="8">
        <v>9</v>
      </c>
      <c r="J151">
        <v>684</v>
      </c>
      <c r="K151">
        <v>35746</v>
      </c>
      <c r="L151" t="s">
        <v>18</v>
      </c>
      <c r="M151">
        <v>130277</v>
      </c>
      <c r="N151">
        <v>377</v>
      </c>
      <c r="O151">
        <v>45658.94</v>
      </c>
      <c r="P151" t="s">
        <v>55</v>
      </c>
      <c r="Q151">
        <f t="shared" si="22"/>
        <v>4.7636739659367393</v>
      </c>
      <c r="R151">
        <f t="shared" si="23"/>
        <v>5.1932891246684347</v>
      </c>
      <c r="S151">
        <f t="shared" si="24"/>
        <v>2.8623830409356725</v>
      </c>
      <c r="T151">
        <f t="shared" si="25"/>
        <v>3.2917838518404672</v>
      </c>
      <c r="U151">
        <f t="shared" si="26"/>
        <v>3.2217427688325904</v>
      </c>
      <c r="V151">
        <f t="shared" si="27"/>
        <v>2.6454222693490919</v>
      </c>
      <c r="W151">
        <f t="shared" si="28"/>
        <v>2.8350561017201161</v>
      </c>
      <c r="X151">
        <f t="shared" si="29"/>
        <v>0.67794202996439812</v>
      </c>
      <c r="Y151">
        <f t="shared" si="30"/>
        <v>0.71544250163467449</v>
      </c>
      <c r="Z151">
        <f t="shared" si="31"/>
        <v>0.45672775012035116</v>
      </c>
      <c r="AA151" s="4">
        <f t="shared" si="32"/>
        <v>39234</v>
      </c>
    </row>
    <row r="152" spans="1:27" x14ac:dyDescent="0.2">
      <c r="A152">
        <v>52</v>
      </c>
      <c r="B152" t="s">
        <v>57</v>
      </c>
      <c r="C152">
        <v>2007</v>
      </c>
      <c r="D152">
        <v>11</v>
      </c>
      <c r="E152" s="9">
        <v>544</v>
      </c>
      <c r="F152" s="9">
        <v>1944.25</v>
      </c>
      <c r="G152" s="9">
        <v>2284.6799999999998</v>
      </c>
      <c r="H152">
        <v>710.63</v>
      </c>
      <c r="I152" s="8">
        <v>9</v>
      </c>
      <c r="J152">
        <v>684</v>
      </c>
      <c r="K152">
        <v>35746</v>
      </c>
      <c r="L152" t="s">
        <v>18</v>
      </c>
      <c r="M152">
        <v>130277</v>
      </c>
      <c r="N152">
        <v>377</v>
      </c>
      <c r="O152">
        <v>45658.94</v>
      </c>
      <c r="P152" t="s">
        <v>55</v>
      </c>
      <c r="Q152">
        <f t="shared" si="22"/>
        <v>4.1997794117647054</v>
      </c>
      <c r="R152">
        <f t="shared" si="23"/>
        <v>6.0601591511936332</v>
      </c>
      <c r="S152">
        <f t="shared" si="24"/>
        <v>3.340175438596491</v>
      </c>
      <c r="T152">
        <f t="shared" si="25"/>
        <v>3.3588253799129344</v>
      </c>
      <c r="U152">
        <f t="shared" si="26"/>
        <v>3.288752107627162</v>
      </c>
      <c r="V152">
        <f t="shared" si="27"/>
        <v>2.6454222693490919</v>
      </c>
      <c r="W152">
        <f t="shared" si="28"/>
        <v>2.8350561017201161</v>
      </c>
      <c r="X152">
        <f t="shared" si="29"/>
        <v>0.62322648021475469</v>
      </c>
      <c r="Y152">
        <f t="shared" si="30"/>
        <v>0.7824840297071417</v>
      </c>
      <c r="Z152">
        <f t="shared" si="31"/>
        <v>0.52376927819281838</v>
      </c>
      <c r="AA152" s="4">
        <f t="shared" si="32"/>
        <v>39387</v>
      </c>
    </row>
    <row r="153" spans="1:27" x14ac:dyDescent="0.2">
      <c r="A153">
        <v>52</v>
      </c>
      <c r="B153" t="s">
        <v>57</v>
      </c>
      <c r="C153">
        <v>2007</v>
      </c>
      <c r="D153">
        <v>12</v>
      </c>
      <c r="E153" s="9">
        <v>270</v>
      </c>
      <c r="F153" s="9">
        <v>938.71</v>
      </c>
      <c r="G153" s="9">
        <v>1103.0999999999999</v>
      </c>
      <c r="H153">
        <v>239.08</v>
      </c>
      <c r="I153" s="8">
        <v>9</v>
      </c>
      <c r="J153">
        <v>684</v>
      </c>
      <c r="K153">
        <v>35746</v>
      </c>
      <c r="L153" t="s">
        <v>18</v>
      </c>
      <c r="M153">
        <v>130277</v>
      </c>
      <c r="N153">
        <v>377</v>
      </c>
      <c r="O153">
        <v>45658.94</v>
      </c>
      <c r="P153" t="s">
        <v>55</v>
      </c>
      <c r="Q153">
        <f t="shared" si="22"/>
        <v>4.0855555555555556</v>
      </c>
      <c r="R153">
        <f t="shared" si="23"/>
        <v>2.9259946949602118</v>
      </c>
      <c r="S153">
        <f t="shared" si="24"/>
        <v>1.612719298245614</v>
      </c>
      <c r="T153">
        <f t="shared" si="25"/>
        <v>3.0426148845885246</v>
      </c>
      <c r="U153">
        <f t="shared" si="26"/>
        <v>2.9725314443936988</v>
      </c>
      <c r="V153">
        <f t="shared" si="27"/>
        <v>2.6454222693490919</v>
      </c>
      <c r="W153">
        <f t="shared" si="28"/>
        <v>2.8350561017201161</v>
      </c>
      <c r="X153">
        <f t="shared" si="29"/>
        <v>0.61125112042953755</v>
      </c>
      <c r="Y153">
        <f t="shared" si="30"/>
        <v>0.46627353438273189</v>
      </c>
      <c r="Z153">
        <f t="shared" si="31"/>
        <v>0.20755878286840859</v>
      </c>
      <c r="AA153" s="4">
        <f t="shared" si="32"/>
        <v>39417</v>
      </c>
    </row>
    <row r="154" spans="1:27" x14ac:dyDescent="0.2">
      <c r="A154">
        <v>52</v>
      </c>
      <c r="B154" t="s">
        <v>57</v>
      </c>
      <c r="C154">
        <v>2007</v>
      </c>
      <c r="D154">
        <v>10</v>
      </c>
      <c r="E154" s="9">
        <v>757</v>
      </c>
      <c r="F154" s="9">
        <v>2721.34</v>
      </c>
      <c r="G154" s="9">
        <v>3197.68</v>
      </c>
      <c r="H154">
        <v>873.23</v>
      </c>
      <c r="I154" s="8">
        <v>9</v>
      </c>
      <c r="J154">
        <v>684</v>
      </c>
      <c r="K154">
        <v>35746</v>
      </c>
      <c r="L154" t="s">
        <v>18</v>
      </c>
      <c r="M154">
        <v>130277</v>
      </c>
      <c r="N154">
        <v>377</v>
      </c>
      <c r="O154">
        <v>45658.94</v>
      </c>
      <c r="P154" t="s">
        <v>55</v>
      </c>
      <c r="Q154">
        <f t="shared" si="22"/>
        <v>4.2241479524438574</v>
      </c>
      <c r="R154">
        <f t="shared" si="23"/>
        <v>8.4819098143236076</v>
      </c>
      <c r="S154">
        <f t="shared" si="24"/>
        <v>4.6749707602339177</v>
      </c>
      <c r="T154">
        <f t="shared" si="25"/>
        <v>3.504835000627311</v>
      </c>
      <c r="U154">
        <f t="shared" si="26"/>
        <v>3.4347828052487945</v>
      </c>
      <c r="V154">
        <f t="shared" si="27"/>
        <v>2.6454222693490919</v>
      </c>
      <c r="W154">
        <f t="shared" si="28"/>
        <v>2.8350561017201161</v>
      </c>
      <c r="X154">
        <f t="shared" si="29"/>
        <v>0.62573912112723817</v>
      </c>
      <c r="Y154">
        <f t="shared" si="30"/>
        <v>0.92849365042151799</v>
      </c>
      <c r="Z154">
        <f t="shared" si="31"/>
        <v>0.66977889890719455</v>
      </c>
      <c r="AA154" s="4">
        <f t="shared" si="32"/>
        <v>39356</v>
      </c>
    </row>
    <row r="155" spans="1:27" x14ac:dyDescent="0.2">
      <c r="A155">
        <v>57</v>
      </c>
      <c r="B155" t="s">
        <v>57</v>
      </c>
      <c r="C155">
        <v>2007</v>
      </c>
      <c r="D155">
        <v>6</v>
      </c>
      <c r="E155" s="9">
        <v>226</v>
      </c>
      <c r="F155" s="9">
        <v>924.5</v>
      </c>
      <c r="G155" s="9">
        <v>1086.4100000000001</v>
      </c>
      <c r="H155">
        <v>518.76</v>
      </c>
      <c r="I155" s="8">
        <v>6</v>
      </c>
      <c r="J155">
        <v>406</v>
      </c>
      <c r="K155">
        <v>21880</v>
      </c>
      <c r="L155" t="s">
        <v>18</v>
      </c>
      <c r="M155">
        <v>47406</v>
      </c>
      <c r="N155">
        <v>204.2</v>
      </c>
      <c r="O155">
        <v>26671.59</v>
      </c>
      <c r="P155" t="s">
        <v>55</v>
      </c>
      <c r="Q155">
        <f t="shared" si="22"/>
        <v>4.8071238938053105</v>
      </c>
      <c r="R155">
        <f t="shared" si="23"/>
        <v>5.3203232125367297</v>
      </c>
      <c r="S155">
        <f t="shared" si="24"/>
        <v>2.6758866995073896</v>
      </c>
      <c r="T155">
        <f t="shared" si="25"/>
        <v>3.0359937544740108</v>
      </c>
      <c r="U155">
        <f t="shared" si="26"/>
        <v>2.965906915495192</v>
      </c>
      <c r="V155">
        <f t="shared" si="27"/>
        <v>2.6454222693490919</v>
      </c>
      <c r="W155">
        <f t="shared" si="28"/>
        <v>2.6085260335771943</v>
      </c>
      <c r="X155">
        <f t="shared" si="29"/>
        <v>0.68188531532660968</v>
      </c>
      <c r="Y155">
        <f t="shared" si="30"/>
        <v>0.72593801672311919</v>
      </c>
      <c r="Z155">
        <f t="shared" si="31"/>
        <v>0.42746772089681651</v>
      </c>
      <c r="AA155" s="4">
        <f t="shared" si="32"/>
        <v>39234</v>
      </c>
    </row>
    <row r="156" spans="1:27" x14ac:dyDescent="0.2">
      <c r="A156">
        <v>57</v>
      </c>
      <c r="B156" t="s">
        <v>57</v>
      </c>
      <c r="C156">
        <v>2007</v>
      </c>
      <c r="D156">
        <v>4</v>
      </c>
      <c r="E156" s="9">
        <v>99</v>
      </c>
      <c r="F156" s="9">
        <v>365.88</v>
      </c>
      <c r="G156" s="9">
        <v>429.95</v>
      </c>
      <c r="H156">
        <v>154.97999999999999</v>
      </c>
      <c r="I156" s="8">
        <v>6</v>
      </c>
      <c r="J156">
        <v>406</v>
      </c>
      <c r="K156">
        <v>21880</v>
      </c>
      <c r="L156" t="s">
        <v>18</v>
      </c>
      <c r="M156">
        <v>47406</v>
      </c>
      <c r="N156">
        <v>204.2</v>
      </c>
      <c r="O156">
        <v>26671.59</v>
      </c>
      <c r="P156" t="s">
        <v>55</v>
      </c>
      <c r="Q156">
        <f t="shared" si="22"/>
        <v>4.3429292929292931</v>
      </c>
      <c r="R156">
        <f t="shared" si="23"/>
        <v>2.1055337904015672</v>
      </c>
      <c r="S156">
        <f t="shared" si="24"/>
        <v>1.0589901477832513</v>
      </c>
      <c r="T156">
        <f t="shared" si="25"/>
        <v>2.6334179532849888</v>
      </c>
      <c r="U156">
        <f t="shared" si="26"/>
        <v>2.5633386704130054</v>
      </c>
      <c r="V156">
        <f t="shared" si="27"/>
        <v>2.6454222693490919</v>
      </c>
      <c r="W156">
        <f t="shared" si="28"/>
        <v>2.6085260335771943</v>
      </c>
      <c r="X156">
        <f t="shared" si="29"/>
        <v>0.63778275868743894</v>
      </c>
      <c r="Y156">
        <f t="shared" si="30"/>
        <v>0.32336221553409744</v>
      </c>
      <c r="Z156">
        <f t="shared" si="31"/>
        <v>2.4891919707794769E-2</v>
      </c>
      <c r="AA156" s="4">
        <f t="shared" si="32"/>
        <v>39173</v>
      </c>
    </row>
    <row r="157" spans="1:27" x14ac:dyDescent="0.2">
      <c r="A157">
        <v>57</v>
      </c>
      <c r="B157" t="s">
        <v>57</v>
      </c>
      <c r="C157">
        <v>2007</v>
      </c>
      <c r="D157">
        <v>5</v>
      </c>
      <c r="E157" s="9">
        <v>188</v>
      </c>
      <c r="F157" s="9">
        <v>690.43</v>
      </c>
      <c r="G157" s="9">
        <v>811.4</v>
      </c>
      <c r="H157">
        <v>349.35</v>
      </c>
      <c r="I157" s="8">
        <v>6</v>
      </c>
      <c r="J157">
        <v>406</v>
      </c>
      <c r="K157">
        <v>21880</v>
      </c>
      <c r="L157" t="s">
        <v>18</v>
      </c>
      <c r="M157">
        <v>47406</v>
      </c>
      <c r="N157">
        <v>204.2</v>
      </c>
      <c r="O157">
        <v>26671.59</v>
      </c>
      <c r="P157" t="s">
        <v>55</v>
      </c>
      <c r="Q157">
        <f t="shared" si="22"/>
        <v>4.3159574468085102</v>
      </c>
      <c r="R157">
        <f t="shared" si="23"/>
        <v>3.9735553379040156</v>
      </c>
      <c r="S157">
        <f t="shared" si="24"/>
        <v>1.9985221674876847</v>
      </c>
      <c r="T157">
        <f t="shared" si="25"/>
        <v>2.9092350033683072</v>
      </c>
      <c r="U157">
        <f t="shared" si="26"/>
        <v>2.839119653725974</v>
      </c>
      <c r="V157">
        <f t="shared" si="27"/>
        <v>2.6454222693490919</v>
      </c>
      <c r="W157">
        <f t="shared" si="28"/>
        <v>2.6085260335771943</v>
      </c>
      <c r="X157">
        <f t="shared" si="29"/>
        <v>0.63507715410462751</v>
      </c>
      <c r="Y157">
        <f t="shared" si="30"/>
        <v>0.59917926561741597</v>
      </c>
      <c r="Z157">
        <f t="shared" si="31"/>
        <v>0.30070896979111328</v>
      </c>
      <c r="AA157" s="4">
        <f t="shared" si="32"/>
        <v>39203</v>
      </c>
    </row>
    <row r="158" spans="1:27" x14ac:dyDescent="0.2">
      <c r="A158">
        <v>57</v>
      </c>
      <c r="B158" t="s">
        <v>57</v>
      </c>
      <c r="C158">
        <v>2007</v>
      </c>
      <c r="D158">
        <v>1</v>
      </c>
      <c r="E158" s="9">
        <v>88</v>
      </c>
      <c r="F158" s="9">
        <v>328.14</v>
      </c>
      <c r="G158" s="9">
        <v>385.6</v>
      </c>
      <c r="H158">
        <v>159.05000000000001</v>
      </c>
      <c r="I158" s="8">
        <v>6</v>
      </c>
      <c r="J158">
        <v>406</v>
      </c>
      <c r="K158">
        <v>21880</v>
      </c>
      <c r="L158" t="s">
        <v>18</v>
      </c>
      <c r="M158">
        <v>47406</v>
      </c>
      <c r="N158">
        <v>204.2</v>
      </c>
      <c r="O158">
        <v>26671.59</v>
      </c>
      <c r="P158" t="s">
        <v>55</v>
      </c>
      <c r="Q158">
        <f t="shared" si="22"/>
        <v>4.3818181818181818</v>
      </c>
      <c r="R158">
        <f t="shared" si="23"/>
        <v>1.8883447600391774</v>
      </c>
      <c r="S158">
        <f t="shared" si="24"/>
        <v>0.94975369458128089</v>
      </c>
      <c r="T158">
        <f t="shared" si="25"/>
        <v>2.5861370252307934</v>
      </c>
      <c r="U158">
        <f t="shared" si="26"/>
        <v>2.5160591737582823</v>
      </c>
      <c r="V158">
        <f t="shared" si="27"/>
        <v>2.6454222693490919</v>
      </c>
      <c r="W158">
        <f t="shared" si="28"/>
        <v>2.6085260335771943</v>
      </c>
      <c r="X158">
        <f t="shared" si="29"/>
        <v>0.64165435308062457</v>
      </c>
      <c r="Y158">
        <f t="shared" si="30"/>
        <v>0.27608128747990174</v>
      </c>
      <c r="Z158">
        <f t="shared" si="31"/>
        <v>-2.2389008346400899E-2</v>
      </c>
      <c r="AA158" s="4">
        <f t="shared" si="32"/>
        <v>39083</v>
      </c>
    </row>
    <row r="159" spans="1:27" x14ac:dyDescent="0.2">
      <c r="A159">
        <v>57</v>
      </c>
      <c r="B159" t="s">
        <v>57</v>
      </c>
      <c r="C159">
        <v>2007</v>
      </c>
      <c r="D159">
        <v>2</v>
      </c>
      <c r="E159" s="9">
        <v>89</v>
      </c>
      <c r="F159" s="9">
        <v>325.23</v>
      </c>
      <c r="G159" s="9">
        <v>382.11</v>
      </c>
      <c r="H159">
        <v>215.02</v>
      </c>
      <c r="I159" s="8">
        <v>6</v>
      </c>
      <c r="J159">
        <v>406</v>
      </c>
      <c r="K159">
        <v>21880</v>
      </c>
      <c r="L159" t="s">
        <v>18</v>
      </c>
      <c r="M159">
        <v>47406</v>
      </c>
      <c r="N159">
        <v>204.2</v>
      </c>
      <c r="O159">
        <v>26671.59</v>
      </c>
      <c r="P159" t="s">
        <v>55</v>
      </c>
      <c r="Q159">
        <f t="shared" si="22"/>
        <v>4.2933707865168538</v>
      </c>
      <c r="R159">
        <f t="shared" si="23"/>
        <v>1.8712536728697358</v>
      </c>
      <c r="S159">
        <f t="shared" si="24"/>
        <v>0.94115763546798037</v>
      </c>
      <c r="T159">
        <f t="shared" si="25"/>
        <v>2.5821884035297855</v>
      </c>
      <c r="U159">
        <f t="shared" si="26"/>
        <v>2.5121905991407667</v>
      </c>
      <c r="V159">
        <f t="shared" si="27"/>
        <v>2.6454222693490919</v>
      </c>
      <c r="W159">
        <f t="shared" si="28"/>
        <v>2.6085260335771943</v>
      </c>
      <c r="X159">
        <f t="shared" si="29"/>
        <v>0.63279839688487283</v>
      </c>
      <c r="Y159">
        <f t="shared" si="30"/>
        <v>0.27213266577889422</v>
      </c>
      <c r="Z159">
        <f t="shared" si="31"/>
        <v>-2.6337630047408449E-2</v>
      </c>
      <c r="AA159" s="4">
        <f t="shared" si="32"/>
        <v>39114</v>
      </c>
    </row>
    <row r="160" spans="1:27" x14ac:dyDescent="0.2">
      <c r="A160">
        <v>57</v>
      </c>
      <c r="B160" t="s">
        <v>57</v>
      </c>
      <c r="C160">
        <v>2007</v>
      </c>
      <c r="D160">
        <v>3</v>
      </c>
      <c r="E160" s="9">
        <v>111</v>
      </c>
      <c r="F160" s="9">
        <v>440.39</v>
      </c>
      <c r="G160" s="9">
        <v>517.52</v>
      </c>
      <c r="H160">
        <v>224.73</v>
      </c>
      <c r="I160" s="8">
        <v>6</v>
      </c>
      <c r="J160">
        <v>406</v>
      </c>
      <c r="K160">
        <v>21880</v>
      </c>
      <c r="L160" t="s">
        <v>18</v>
      </c>
      <c r="M160">
        <v>47406</v>
      </c>
      <c r="N160">
        <v>204.2</v>
      </c>
      <c r="O160">
        <v>26671.59</v>
      </c>
      <c r="P160" t="s">
        <v>55</v>
      </c>
      <c r="Q160">
        <f t="shared" si="22"/>
        <v>4.6623423423423418</v>
      </c>
      <c r="R160">
        <f t="shared" si="23"/>
        <v>2.5343780607247797</v>
      </c>
      <c r="S160">
        <f t="shared" si="24"/>
        <v>1.274679802955665</v>
      </c>
      <c r="T160">
        <f t="shared" si="25"/>
        <v>2.7139271381324317</v>
      </c>
      <c r="U160">
        <f t="shared" si="26"/>
        <v>2.6438374488234957</v>
      </c>
      <c r="V160">
        <f t="shared" si="27"/>
        <v>2.6454222693490919</v>
      </c>
      <c r="W160">
        <f t="shared" si="28"/>
        <v>2.6085260335771943</v>
      </c>
      <c r="X160">
        <f t="shared" si="29"/>
        <v>0.66860415934577444</v>
      </c>
      <c r="Y160">
        <f t="shared" si="30"/>
        <v>0.40387140038154046</v>
      </c>
      <c r="Z160">
        <f t="shared" si="31"/>
        <v>0.10540110455523777</v>
      </c>
      <c r="AA160" s="4">
        <f t="shared" si="32"/>
        <v>39142</v>
      </c>
    </row>
    <row r="161" spans="1:27" x14ac:dyDescent="0.2">
      <c r="A161">
        <v>57</v>
      </c>
      <c r="B161" t="s">
        <v>57</v>
      </c>
      <c r="C161">
        <v>2007</v>
      </c>
      <c r="D161">
        <v>8</v>
      </c>
      <c r="E161" s="9">
        <v>208</v>
      </c>
      <c r="F161" s="9">
        <v>866.62</v>
      </c>
      <c r="G161" s="9">
        <v>1018.28</v>
      </c>
      <c r="H161">
        <v>419.07</v>
      </c>
      <c r="I161" s="8">
        <v>6</v>
      </c>
      <c r="J161">
        <v>406</v>
      </c>
      <c r="K161">
        <v>21880</v>
      </c>
      <c r="L161" t="s">
        <v>18</v>
      </c>
      <c r="M161">
        <v>47406</v>
      </c>
      <c r="N161">
        <v>204.2</v>
      </c>
      <c r="O161">
        <v>26671.59</v>
      </c>
      <c r="P161" t="s">
        <v>55</v>
      </c>
      <c r="Q161">
        <f t="shared" si="22"/>
        <v>4.8955769230769226</v>
      </c>
      <c r="R161">
        <f t="shared" si="23"/>
        <v>4.9866797257590596</v>
      </c>
      <c r="S161">
        <f t="shared" si="24"/>
        <v>2.5080788177339901</v>
      </c>
      <c r="T161">
        <f t="shared" si="25"/>
        <v>3.0078672138894187</v>
      </c>
      <c r="U161">
        <f t="shared" si="26"/>
        <v>2.9378287075340475</v>
      </c>
      <c r="V161">
        <f t="shared" si="27"/>
        <v>2.6454222693490919</v>
      </c>
      <c r="W161">
        <f t="shared" si="28"/>
        <v>2.6085260335771943</v>
      </c>
      <c r="X161">
        <f t="shared" si="29"/>
        <v>0.68980387892665707</v>
      </c>
      <c r="Y161">
        <f t="shared" si="30"/>
        <v>0.69781147613852723</v>
      </c>
      <c r="Z161">
        <f t="shared" si="31"/>
        <v>0.39934118031222449</v>
      </c>
      <c r="AA161" s="4">
        <f t="shared" si="32"/>
        <v>39295</v>
      </c>
    </row>
    <row r="162" spans="1:27" x14ac:dyDescent="0.2">
      <c r="A162">
        <v>57</v>
      </c>
      <c r="B162" t="s">
        <v>57</v>
      </c>
      <c r="C162">
        <v>2007</v>
      </c>
      <c r="D162">
        <v>9</v>
      </c>
      <c r="E162" s="9">
        <v>309</v>
      </c>
      <c r="F162" s="9">
        <v>1188.58</v>
      </c>
      <c r="G162" s="9">
        <v>1396.6</v>
      </c>
      <c r="H162">
        <v>593.11</v>
      </c>
      <c r="I162" s="8">
        <v>6</v>
      </c>
      <c r="J162">
        <v>406</v>
      </c>
      <c r="K162">
        <v>21880</v>
      </c>
      <c r="L162" t="s">
        <v>18</v>
      </c>
      <c r="M162">
        <v>47406</v>
      </c>
      <c r="N162">
        <v>204.2</v>
      </c>
      <c r="O162">
        <v>26671.59</v>
      </c>
      <c r="P162" t="s">
        <v>55</v>
      </c>
      <c r="Q162">
        <f t="shared" si="22"/>
        <v>4.5197411003236239</v>
      </c>
      <c r="R162">
        <f t="shared" si="23"/>
        <v>6.8393731635651323</v>
      </c>
      <c r="S162">
        <f t="shared" si="24"/>
        <v>3.4399014778325121</v>
      </c>
      <c r="T162">
        <f t="shared" si="25"/>
        <v>3.1450720377049977</v>
      </c>
      <c r="U162">
        <f t="shared" si="26"/>
        <v>3.0750284181965339</v>
      </c>
      <c r="V162">
        <f t="shared" si="27"/>
        <v>2.6454222693490919</v>
      </c>
      <c r="W162">
        <f t="shared" si="28"/>
        <v>2.6085260335771943</v>
      </c>
      <c r="X162">
        <f t="shared" si="29"/>
        <v>0.65511355828016304</v>
      </c>
      <c r="Y162">
        <f t="shared" si="30"/>
        <v>0.83501629995410631</v>
      </c>
      <c r="Z162">
        <f t="shared" si="31"/>
        <v>0.53654600412780362</v>
      </c>
      <c r="AA162" s="4">
        <f t="shared" si="32"/>
        <v>39326</v>
      </c>
    </row>
    <row r="163" spans="1:27" x14ac:dyDescent="0.2">
      <c r="A163">
        <v>57</v>
      </c>
      <c r="B163" t="s">
        <v>57</v>
      </c>
      <c r="C163">
        <v>2007</v>
      </c>
      <c r="D163">
        <v>10</v>
      </c>
      <c r="E163" s="9">
        <v>599</v>
      </c>
      <c r="F163" s="9">
        <v>2209.66</v>
      </c>
      <c r="G163" s="9">
        <v>2596.44</v>
      </c>
      <c r="H163">
        <v>1025.27</v>
      </c>
      <c r="I163" s="8">
        <v>6</v>
      </c>
      <c r="J163">
        <v>406</v>
      </c>
      <c r="K163">
        <v>21880</v>
      </c>
      <c r="L163" t="s">
        <v>18</v>
      </c>
      <c r="M163">
        <v>47406</v>
      </c>
      <c r="N163">
        <v>204.2</v>
      </c>
      <c r="O163">
        <v>26671.59</v>
      </c>
      <c r="P163" t="s">
        <v>55</v>
      </c>
      <c r="Q163">
        <f t="shared" si="22"/>
        <v>4.3346243739565944</v>
      </c>
      <c r="R163">
        <f t="shared" si="23"/>
        <v>12.715181194906956</v>
      </c>
      <c r="S163">
        <f t="shared" si="24"/>
        <v>6.3951724137931034</v>
      </c>
      <c r="T163">
        <f t="shared" si="25"/>
        <v>3.4143782911251868</v>
      </c>
      <c r="U163">
        <f t="shared" si="26"/>
        <v>3.3443254540093266</v>
      </c>
      <c r="V163">
        <f t="shared" si="27"/>
        <v>2.6454222693490919</v>
      </c>
      <c r="W163">
        <f t="shared" si="28"/>
        <v>2.6085260335771943</v>
      </c>
      <c r="X163">
        <f t="shared" si="29"/>
        <v>0.63695146873587527</v>
      </c>
      <c r="Y163">
        <f t="shared" si="30"/>
        <v>1.1043225533742953</v>
      </c>
      <c r="Z163">
        <f t="shared" si="31"/>
        <v>0.8058522575479925</v>
      </c>
      <c r="AA163" s="4">
        <f t="shared" si="32"/>
        <v>39356</v>
      </c>
    </row>
    <row r="164" spans="1:27" x14ac:dyDescent="0.2">
      <c r="A164">
        <v>57</v>
      </c>
      <c r="B164" t="s">
        <v>57</v>
      </c>
      <c r="C164">
        <v>2007</v>
      </c>
      <c r="D164">
        <v>7</v>
      </c>
      <c r="E164" s="9">
        <v>152</v>
      </c>
      <c r="F164" s="9">
        <v>585.55999999999995</v>
      </c>
      <c r="G164" s="9">
        <v>688.03</v>
      </c>
      <c r="H164">
        <v>414.11</v>
      </c>
      <c r="I164" s="8">
        <v>6</v>
      </c>
      <c r="J164">
        <v>406</v>
      </c>
      <c r="K164">
        <v>21880</v>
      </c>
      <c r="L164" t="s">
        <v>18</v>
      </c>
      <c r="M164">
        <v>47406</v>
      </c>
      <c r="N164">
        <v>204.2</v>
      </c>
      <c r="O164">
        <v>26671.59</v>
      </c>
      <c r="P164" t="s">
        <v>55</v>
      </c>
      <c r="Q164">
        <f t="shared" si="22"/>
        <v>4.5265131578947368</v>
      </c>
      <c r="R164">
        <f t="shared" si="23"/>
        <v>3.3693927522037219</v>
      </c>
      <c r="S164">
        <f t="shared" si="24"/>
        <v>1.694655172413793</v>
      </c>
      <c r="T164">
        <f t="shared" si="25"/>
        <v>2.8376073750820323</v>
      </c>
      <c r="U164">
        <f t="shared" si="26"/>
        <v>2.7675714021135156</v>
      </c>
      <c r="V164">
        <f t="shared" si="27"/>
        <v>2.6454222693490919</v>
      </c>
      <c r="W164">
        <f t="shared" si="28"/>
        <v>2.6085260335771943</v>
      </c>
      <c r="X164">
        <f t="shared" si="29"/>
        <v>0.6557637871372598</v>
      </c>
      <c r="Y164">
        <f t="shared" si="30"/>
        <v>0.52755163733114085</v>
      </c>
      <c r="Z164">
        <f t="shared" si="31"/>
        <v>0.22908134150483819</v>
      </c>
      <c r="AA164" s="4">
        <f t="shared" si="32"/>
        <v>39264</v>
      </c>
    </row>
    <row r="165" spans="1:27" x14ac:dyDescent="0.2">
      <c r="A165">
        <v>57</v>
      </c>
      <c r="B165" t="s">
        <v>57</v>
      </c>
      <c r="C165">
        <v>2007</v>
      </c>
      <c r="D165">
        <v>12</v>
      </c>
      <c r="E165" s="9">
        <v>226</v>
      </c>
      <c r="F165" s="9">
        <v>903.18</v>
      </c>
      <c r="G165" s="9">
        <v>1061.27</v>
      </c>
      <c r="H165">
        <v>363.09</v>
      </c>
      <c r="I165" s="8">
        <v>6</v>
      </c>
      <c r="J165">
        <v>406</v>
      </c>
      <c r="K165">
        <v>21880</v>
      </c>
      <c r="L165" t="s">
        <v>18</v>
      </c>
      <c r="M165">
        <v>47406</v>
      </c>
      <c r="N165">
        <v>204.2</v>
      </c>
      <c r="O165">
        <v>26671.59</v>
      </c>
      <c r="P165" t="s">
        <v>55</v>
      </c>
      <c r="Q165">
        <f t="shared" si="22"/>
        <v>4.695884955752212</v>
      </c>
      <c r="R165">
        <f t="shared" si="23"/>
        <v>5.1972086190009792</v>
      </c>
      <c r="S165">
        <f t="shared" si="24"/>
        <v>2.6139655172413794</v>
      </c>
      <c r="T165">
        <f t="shared" si="25"/>
        <v>3.0258258877587636</v>
      </c>
      <c r="U165">
        <f t="shared" si="26"/>
        <v>2.9557743120149986</v>
      </c>
      <c r="V165">
        <f t="shared" si="27"/>
        <v>2.6454222693490919</v>
      </c>
      <c r="W165">
        <f t="shared" si="28"/>
        <v>2.6085260335771943</v>
      </c>
      <c r="X165">
        <f t="shared" si="29"/>
        <v>0.67171744861136262</v>
      </c>
      <c r="Y165">
        <f t="shared" si="30"/>
        <v>0.71577015000787214</v>
      </c>
      <c r="Z165">
        <f t="shared" si="31"/>
        <v>0.41729985418156951</v>
      </c>
      <c r="AA165" s="4">
        <f t="shared" si="32"/>
        <v>39417</v>
      </c>
    </row>
    <row r="166" spans="1:27" x14ac:dyDescent="0.2">
      <c r="A166">
        <v>57</v>
      </c>
      <c r="B166" t="s">
        <v>57</v>
      </c>
      <c r="C166">
        <v>2007</v>
      </c>
      <c r="D166">
        <v>11</v>
      </c>
      <c r="E166" s="9">
        <v>408</v>
      </c>
      <c r="F166" s="9">
        <v>1678.96</v>
      </c>
      <c r="G166" s="9">
        <v>1972.9</v>
      </c>
      <c r="H166">
        <v>699.93</v>
      </c>
      <c r="I166" s="8">
        <v>6</v>
      </c>
      <c r="J166">
        <v>406</v>
      </c>
      <c r="K166">
        <v>21880</v>
      </c>
      <c r="L166" t="s">
        <v>18</v>
      </c>
      <c r="M166">
        <v>47406</v>
      </c>
      <c r="N166">
        <v>204.2</v>
      </c>
      <c r="O166">
        <v>26671.59</v>
      </c>
      <c r="P166" t="s">
        <v>55</v>
      </c>
      <c r="Q166">
        <f t="shared" si="22"/>
        <v>4.8355392156862749</v>
      </c>
      <c r="R166">
        <f t="shared" si="23"/>
        <v>9.6616062683643502</v>
      </c>
      <c r="S166">
        <f t="shared" si="24"/>
        <v>4.8593596059113304</v>
      </c>
      <c r="T166">
        <f t="shared" si="25"/>
        <v>3.2951050728098084</v>
      </c>
      <c r="U166">
        <f t="shared" si="26"/>
        <v>3.2250403495113606</v>
      </c>
      <c r="V166">
        <f t="shared" si="27"/>
        <v>2.6454222693490919</v>
      </c>
      <c r="W166">
        <f t="shared" si="28"/>
        <v>2.6085260335771943</v>
      </c>
      <c r="X166">
        <f t="shared" si="29"/>
        <v>0.68444490971992822</v>
      </c>
      <c r="Y166">
        <f t="shared" si="30"/>
        <v>0.98504933505891679</v>
      </c>
      <c r="Z166">
        <f t="shared" si="31"/>
        <v>0.6865790392326141</v>
      </c>
      <c r="AA166" s="4">
        <f t="shared" si="32"/>
        <v>39387</v>
      </c>
    </row>
    <row r="167" spans="1:27" x14ac:dyDescent="0.2">
      <c r="A167">
        <v>74</v>
      </c>
      <c r="B167" t="s">
        <v>57</v>
      </c>
      <c r="C167">
        <v>2007</v>
      </c>
      <c r="D167">
        <v>6</v>
      </c>
      <c r="E167" s="9">
        <v>293</v>
      </c>
      <c r="F167" s="9">
        <v>1179.21</v>
      </c>
      <c r="G167" s="9">
        <v>1385.59</v>
      </c>
      <c r="H167">
        <v>452.14</v>
      </c>
      <c r="I167" s="8">
        <v>5</v>
      </c>
      <c r="J167">
        <v>400</v>
      </c>
      <c r="K167">
        <v>21687</v>
      </c>
      <c r="L167" t="s">
        <v>18</v>
      </c>
      <c r="M167">
        <v>63846</v>
      </c>
      <c r="N167">
        <v>265.2</v>
      </c>
      <c r="O167">
        <v>32015.41</v>
      </c>
      <c r="P167" t="s">
        <v>55</v>
      </c>
      <c r="Q167">
        <f t="shared" si="22"/>
        <v>4.7289761092150169</v>
      </c>
      <c r="R167">
        <f t="shared" si="23"/>
        <v>5.2246983408748111</v>
      </c>
      <c r="S167">
        <f t="shared" si="24"/>
        <v>3.4639749999999996</v>
      </c>
      <c r="T167">
        <f t="shared" si="25"/>
        <v>3.1416347403195686</v>
      </c>
      <c r="U167">
        <f t="shared" si="26"/>
        <v>3.0715911534579923</v>
      </c>
      <c r="V167">
        <f t="shared" si="27"/>
        <v>2.6454222693490919</v>
      </c>
      <c r="W167">
        <f t="shared" si="28"/>
        <v>2.6020599913279625</v>
      </c>
      <c r="X167">
        <f t="shared" si="29"/>
        <v>0.67476711996545902</v>
      </c>
      <c r="Y167">
        <f t="shared" si="30"/>
        <v>0.71806122058683286</v>
      </c>
      <c r="Z167">
        <f t="shared" si="31"/>
        <v>0.53957474899160607</v>
      </c>
      <c r="AA167" s="4">
        <f t="shared" si="32"/>
        <v>39234</v>
      </c>
    </row>
    <row r="168" spans="1:27" x14ac:dyDescent="0.2">
      <c r="A168">
        <v>74</v>
      </c>
      <c r="B168" t="s">
        <v>57</v>
      </c>
      <c r="C168">
        <v>2007</v>
      </c>
      <c r="D168">
        <v>7</v>
      </c>
      <c r="E168" s="9">
        <v>191</v>
      </c>
      <c r="F168" s="9">
        <v>764.62</v>
      </c>
      <c r="G168" s="9">
        <v>898.47</v>
      </c>
      <c r="H168">
        <v>370.93</v>
      </c>
      <c r="I168" s="8">
        <v>5</v>
      </c>
      <c r="J168">
        <v>400</v>
      </c>
      <c r="K168">
        <v>21687</v>
      </c>
      <c r="L168" t="s">
        <v>18</v>
      </c>
      <c r="M168">
        <v>63846</v>
      </c>
      <c r="N168">
        <v>265.2</v>
      </c>
      <c r="O168">
        <v>32015.41</v>
      </c>
      <c r="P168" t="s">
        <v>55</v>
      </c>
      <c r="Q168">
        <f t="shared" si="22"/>
        <v>4.7040314136125652</v>
      </c>
      <c r="R168">
        <f t="shared" si="23"/>
        <v>3.3878959276018104</v>
      </c>
      <c r="S168">
        <f t="shared" si="24"/>
        <v>2.246175</v>
      </c>
      <c r="T168">
        <f t="shared" si="25"/>
        <v>2.9535035805524252</v>
      </c>
      <c r="U168">
        <f t="shared" si="26"/>
        <v>2.8834456535784314</v>
      </c>
      <c r="V168">
        <f t="shared" si="27"/>
        <v>2.6454222693490919</v>
      </c>
      <c r="W168">
        <f t="shared" si="28"/>
        <v>2.6020599913279625</v>
      </c>
      <c r="X168">
        <f t="shared" si="29"/>
        <v>0.67247021330469781</v>
      </c>
      <c r="Y168">
        <f t="shared" si="30"/>
        <v>0.52993006081968985</v>
      </c>
      <c r="Z168">
        <f t="shared" si="31"/>
        <v>0.35144358922446295</v>
      </c>
      <c r="AA168" s="4">
        <f t="shared" si="32"/>
        <v>39264</v>
      </c>
    </row>
    <row r="169" spans="1:27" x14ac:dyDescent="0.2">
      <c r="A169">
        <v>74</v>
      </c>
      <c r="B169" t="s">
        <v>57</v>
      </c>
      <c r="C169">
        <v>2007</v>
      </c>
      <c r="D169">
        <v>5</v>
      </c>
      <c r="E169" s="9">
        <v>270</v>
      </c>
      <c r="F169" s="9">
        <v>1162.3499999999999</v>
      </c>
      <c r="G169" s="9">
        <v>1365.86</v>
      </c>
      <c r="H169">
        <v>369.06</v>
      </c>
      <c r="I169" s="8">
        <v>5</v>
      </c>
      <c r="J169">
        <v>400</v>
      </c>
      <c r="K169">
        <v>21687</v>
      </c>
      <c r="L169" t="s">
        <v>18</v>
      </c>
      <c r="M169">
        <v>63846</v>
      </c>
      <c r="N169">
        <v>265.2</v>
      </c>
      <c r="O169">
        <v>32015.41</v>
      </c>
      <c r="P169" t="s">
        <v>55</v>
      </c>
      <c r="Q169">
        <f t="shared" si="22"/>
        <v>5.0587407407407401</v>
      </c>
      <c r="R169">
        <f t="shared" si="23"/>
        <v>5.150301659125188</v>
      </c>
      <c r="S169">
        <f t="shared" si="24"/>
        <v>3.41465</v>
      </c>
      <c r="T169">
        <f t="shared" si="25"/>
        <v>3.1354061866490213</v>
      </c>
      <c r="U169">
        <f t="shared" si="26"/>
        <v>3.0653369199486606</v>
      </c>
      <c r="V169">
        <f t="shared" si="27"/>
        <v>2.6454222693490919</v>
      </c>
      <c r="W169">
        <f t="shared" si="28"/>
        <v>2.6020599913279625</v>
      </c>
      <c r="X169">
        <f t="shared" si="29"/>
        <v>0.70404242249003413</v>
      </c>
      <c r="Y169">
        <f t="shared" si="30"/>
        <v>0.71183266691628588</v>
      </c>
      <c r="Z169">
        <f t="shared" si="31"/>
        <v>0.53334619532105909</v>
      </c>
      <c r="AA169" s="4">
        <f t="shared" si="32"/>
        <v>39203</v>
      </c>
    </row>
    <row r="170" spans="1:27" x14ac:dyDescent="0.2">
      <c r="A170">
        <v>74</v>
      </c>
      <c r="B170" t="s">
        <v>57</v>
      </c>
      <c r="C170">
        <v>2007</v>
      </c>
      <c r="D170">
        <v>1</v>
      </c>
      <c r="E170" s="9">
        <v>96</v>
      </c>
      <c r="F170" s="9">
        <v>406.72</v>
      </c>
      <c r="G170" s="9">
        <v>477.97</v>
      </c>
      <c r="H170">
        <v>197.64</v>
      </c>
      <c r="I170" s="8">
        <v>5</v>
      </c>
      <c r="J170">
        <v>400</v>
      </c>
      <c r="K170">
        <v>21687</v>
      </c>
      <c r="L170" t="s">
        <v>18</v>
      </c>
      <c r="M170">
        <v>63846</v>
      </c>
      <c r="N170">
        <v>265.2</v>
      </c>
      <c r="O170">
        <v>32015.41</v>
      </c>
      <c r="P170" t="s">
        <v>55</v>
      </c>
      <c r="Q170">
        <f t="shared" si="22"/>
        <v>4.9788541666666672</v>
      </c>
      <c r="R170">
        <f t="shared" si="23"/>
        <v>1.8023001508295629</v>
      </c>
      <c r="S170">
        <f t="shared" si="24"/>
        <v>1.194925</v>
      </c>
      <c r="T170">
        <f t="shared" si="25"/>
        <v>2.6794006387808871</v>
      </c>
      <c r="U170">
        <f t="shared" si="26"/>
        <v>2.6092955288739144</v>
      </c>
      <c r="V170">
        <f t="shared" si="27"/>
        <v>2.6454222693490919</v>
      </c>
      <c r="W170">
        <f t="shared" si="28"/>
        <v>2.6020599913279625</v>
      </c>
      <c r="X170">
        <f t="shared" si="29"/>
        <v>0.69712940574131865</v>
      </c>
      <c r="Y170">
        <f t="shared" si="30"/>
        <v>0.25582711904815153</v>
      </c>
      <c r="Z170">
        <f t="shared" si="31"/>
        <v>7.7340647452924613E-2</v>
      </c>
      <c r="AA170" s="4">
        <f t="shared" si="32"/>
        <v>39083</v>
      </c>
    </row>
    <row r="171" spans="1:27" x14ac:dyDescent="0.2">
      <c r="A171">
        <v>74</v>
      </c>
      <c r="B171" t="s">
        <v>57</v>
      </c>
      <c r="C171">
        <v>2007</v>
      </c>
      <c r="D171">
        <v>2</v>
      </c>
      <c r="E171" s="9">
        <v>86</v>
      </c>
      <c r="F171" s="9">
        <v>325.54000000000002</v>
      </c>
      <c r="G171" s="9">
        <v>382.54</v>
      </c>
      <c r="H171">
        <v>136.84</v>
      </c>
      <c r="I171" s="8">
        <v>5</v>
      </c>
      <c r="J171">
        <v>400</v>
      </c>
      <c r="K171">
        <v>21687</v>
      </c>
      <c r="L171" t="s">
        <v>18</v>
      </c>
      <c r="M171">
        <v>63846</v>
      </c>
      <c r="N171">
        <v>265.2</v>
      </c>
      <c r="O171">
        <v>32015.41</v>
      </c>
      <c r="P171" t="s">
        <v>55</v>
      </c>
      <c r="Q171">
        <f t="shared" si="22"/>
        <v>4.4481395348837216</v>
      </c>
      <c r="R171">
        <f t="shared" si="23"/>
        <v>1.4424585218702868</v>
      </c>
      <c r="S171">
        <f t="shared" si="24"/>
        <v>0.95635000000000003</v>
      </c>
      <c r="T171">
        <f t="shared" si="25"/>
        <v>2.5826768535314955</v>
      </c>
      <c r="U171">
        <f t="shared" si="26"/>
        <v>2.5126043591468319</v>
      </c>
      <c r="V171">
        <f t="shared" si="27"/>
        <v>2.6454222693490919</v>
      </c>
      <c r="W171">
        <f t="shared" si="28"/>
        <v>2.6020599913279625</v>
      </c>
      <c r="X171">
        <f t="shared" si="29"/>
        <v>0.64817840228792789</v>
      </c>
      <c r="Y171">
        <f t="shared" si="30"/>
        <v>0.1591033337987601</v>
      </c>
      <c r="Z171">
        <f t="shared" si="31"/>
        <v>-1.9383137796466818E-2</v>
      </c>
      <c r="AA171" s="4">
        <f t="shared" si="32"/>
        <v>39114</v>
      </c>
    </row>
    <row r="172" spans="1:27" x14ac:dyDescent="0.2">
      <c r="A172">
        <v>74</v>
      </c>
      <c r="B172" t="s">
        <v>57</v>
      </c>
      <c r="C172">
        <v>2007</v>
      </c>
      <c r="D172">
        <v>3</v>
      </c>
      <c r="E172" s="9">
        <v>73</v>
      </c>
      <c r="F172" s="9">
        <v>325.16000000000003</v>
      </c>
      <c r="G172" s="9">
        <v>382.07</v>
      </c>
      <c r="H172">
        <v>198.6</v>
      </c>
      <c r="I172" s="8">
        <v>5</v>
      </c>
      <c r="J172">
        <v>400</v>
      </c>
      <c r="K172">
        <v>21687</v>
      </c>
      <c r="L172" t="s">
        <v>18</v>
      </c>
      <c r="M172">
        <v>63846</v>
      </c>
      <c r="N172">
        <v>265.2</v>
      </c>
      <c r="O172">
        <v>32015.41</v>
      </c>
      <c r="P172" t="s">
        <v>55</v>
      </c>
      <c r="Q172">
        <f t="shared" si="22"/>
        <v>5.2338356164383564</v>
      </c>
      <c r="R172">
        <f t="shared" si="23"/>
        <v>1.4406862745098039</v>
      </c>
      <c r="S172">
        <f t="shared" si="24"/>
        <v>0.955175</v>
      </c>
      <c r="T172">
        <f t="shared" si="25"/>
        <v>2.5821429383794494</v>
      </c>
      <c r="U172">
        <f t="shared" si="26"/>
        <v>2.5120971148810134</v>
      </c>
      <c r="V172">
        <f t="shared" si="27"/>
        <v>2.6454222693490919</v>
      </c>
      <c r="W172">
        <f t="shared" si="28"/>
        <v>2.6020599913279625</v>
      </c>
      <c r="X172">
        <f t="shared" si="29"/>
        <v>0.71882007825899341</v>
      </c>
      <c r="Y172">
        <f t="shared" si="30"/>
        <v>0.15856941864671381</v>
      </c>
      <c r="Z172">
        <f t="shared" si="31"/>
        <v>-1.9917052948513057E-2</v>
      </c>
      <c r="AA172" s="4">
        <f t="shared" si="32"/>
        <v>39142</v>
      </c>
    </row>
    <row r="173" spans="1:27" x14ac:dyDescent="0.2">
      <c r="A173">
        <v>74</v>
      </c>
      <c r="B173" t="s">
        <v>57</v>
      </c>
      <c r="C173">
        <v>2007</v>
      </c>
      <c r="D173">
        <v>4</v>
      </c>
      <c r="E173" s="9">
        <v>137</v>
      </c>
      <c r="F173" s="9">
        <v>555.62</v>
      </c>
      <c r="G173" s="9">
        <v>652.88</v>
      </c>
      <c r="H173">
        <v>315.24</v>
      </c>
      <c r="I173" s="8">
        <v>5</v>
      </c>
      <c r="J173">
        <v>400</v>
      </c>
      <c r="K173">
        <v>21687</v>
      </c>
      <c r="L173" t="s">
        <v>18</v>
      </c>
      <c r="M173">
        <v>63846</v>
      </c>
      <c r="N173">
        <v>265.2</v>
      </c>
      <c r="O173">
        <v>32015.41</v>
      </c>
      <c r="P173" t="s">
        <v>55</v>
      </c>
      <c r="Q173">
        <f t="shared" si="22"/>
        <v>4.765547445255474</v>
      </c>
      <c r="R173">
        <f t="shared" si="23"/>
        <v>2.4618401206636502</v>
      </c>
      <c r="S173">
        <f t="shared" si="24"/>
        <v>1.6322000000000001</v>
      </c>
      <c r="T173">
        <f t="shared" si="25"/>
        <v>2.8148333648478752</v>
      </c>
      <c r="U173">
        <f t="shared" si="26"/>
        <v>2.7447778701348873</v>
      </c>
      <c r="V173">
        <f t="shared" si="27"/>
        <v>2.6454222693490919</v>
      </c>
      <c r="W173">
        <f t="shared" si="28"/>
        <v>2.6020599913279625</v>
      </c>
      <c r="X173">
        <f t="shared" si="29"/>
        <v>0.67811279769146848</v>
      </c>
      <c r="Y173">
        <f t="shared" si="30"/>
        <v>0.39125984511513978</v>
      </c>
      <c r="Z173">
        <f t="shared" si="31"/>
        <v>0.21277337351991291</v>
      </c>
      <c r="AA173" s="4">
        <f t="shared" si="32"/>
        <v>39173</v>
      </c>
    </row>
    <row r="174" spans="1:27" x14ac:dyDescent="0.2">
      <c r="A174">
        <v>74</v>
      </c>
      <c r="B174" t="s">
        <v>57</v>
      </c>
      <c r="C174">
        <v>2007</v>
      </c>
      <c r="D174">
        <v>9</v>
      </c>
      <c r="E174" s="9">
        <v>337</v>
      </c>
      <c r="F174" s="9">
        <v>1433.66</v>
      </c>
      <c r="G174" s="9">
        <v>1684.67</v>
      </c>
      <c r="H174">
        <v>418.37</v>
      </c>
      <c r="I174" s="8">
        <v>5</v>
      </c>
      <c r="J174">
        <v>400</v>
      </c>
      <c r="K174">
        <v>21687</v>
      </c>
      <c r="L174" t="s">
        <v>18</v>
      </c>
      <c r="M174">
        <v>63846</v>
      </c>
      <c r="N174">
        <v>265.2</v>
      </c>
      <c r="O174">
        <v>32015.41</v>
      </c>
      <c r="P174" t="s">
        <v>55</v>
      </c>
      <c r="Q174">
        <f t="shared" si="22"/>
        <v>4.9990207715133534</v>
      </c>
      <c r="R174">
        <f t="shared" si="23"/>
        <v>6.3524509803921578</v>
      </c>
      <c r="S174">
        <f t="shared" si="24"/>
        <v>4.2116750000000005</v>
      </c>
      <c r="T174">
        <f t="shared" si="25"/>
        <v>3.2265148421718162</v>
      </c>
      <c r="U174">
        <f t="shared" si="26"/>
        <v>3.156446168325052</v>
      </c>
      <c r="V174">
        <f t="shared" si="27"/>
        <v>2.6454222693490919</v>
      </c>
      <c r="W174">
        <f t="shared" si="28"/>
        <v>2.6020599913279625</v>
      </c>
      <c r="X174">
        <f t="shared" si="29"/>
        <v>0.69888494130047751</v>
      </c>
      <c r="Y174">
        <f t="shared" si="30"/>
        <v>0.80294132243908067</v>
      </c>
      <c r="Z174">
        <f t="shared" si="31"/>
        <v>0.62445485084385377</v>
      </c>
      <c r="AA174" s="4">
        <f t="shared" si="32"/>
        <v>39326</v>
      </c>
    </row>
    <row r="175" spans="1:27" x14ac:dyDescent="0.2">
      <c r="A175">
        <v>74</v>
      </c>
      <c r="B175" t="s">
        <v>57</v>
      </c>
      <c r="C175">
        <v>2007</v>
      </c>
      <c r="D175">
        <v>10</v>
      </c>
      <c r="E175" s="9">
        <v>766</v>
      </c>
      <c r="F175" s="9">
        <v>3226.29</v>
      </c>
      <c r="G175" s="9">
        <v>3791.04</v>
      </c>
      <c r="H175">
        <v>1189.71</v>
      </c>
      <c r="I175" s="8">
        <v>5</v>
      </c>
      <c r="J175">
        <v>400</v>
      </c>
      <c r="K175">
        <v>21687</v>
      </c>
      <c r="L175" t="s">
        <v>18</v>
      </c>
      <c r="M175">
        <v>63846</v>
      </c>
      <c r="N175">
        <v>265.2</v>
      </c>
      <c r="O175">
        <v>32015.41</v>
      </c>
      <c r="P175" t="s">
        <v>55</v>
      </c>
      <c r="Q175">
        <f t="shared" si="22"/>
        <v>4.9491383812010445</v>
      </c>
      <c r="R175">
        <f t="shared" si="23"/>
        <v>14.29502262443439</v>
      </c>
      <c r="S175">
        <f t="shared" si="24"/>
        <v>9.4776000000000007</v>
      </c>
      <c r="T175">
        <f t="shared" si="25"/>
        <v>3.5787583667761127</v>
      </c>
      <c r="U175">
        <f t="shared" si="26"/>
        <v>3.5087034020297514</v>
      </c>
      <c r="V175">
        <f t="shared" si="27"/>
        <v>2.6454222693490919</v>
      </c>
      <c r="W175">
        <f t="shared" si="28"/>
        <v>2.6020599913279625</v>
      </c>
      <c r="X175">
        <f t="shared" si="29"/>
        <v>0.6945295971435087</v>
      </c>
      <c r="Y175">
        <f t="shared" si="30"/>
        <v>1.1551848470433772</v>
      </c>
      <c r="Z175">
        <f t="shared" si="31"/>
        <v>0.97669837544815019</v>
      </c>
      <c r="AA175" s="4">
        <f t="shared" si="32"/>
        <v>39356</v>
      </c>
    </row>
    <row r="176" spans="1:27" x14ac:dyDescent="0.2">
      <c r="A176">
        <v>74</v>
      </c>
      <c r="B176" t="s">
        <v>57</v>
      </c>
      <c r="C176">
        <v>2007</v>
      </c>
      <c r="D176">
        <v>11</v>
      </c>
      <c r="E176" s="9">
        <v>487</v>
      </c>
      <c r="F176" s="9">
        <v>2027.4</v>
      </c>
      <c r="G176" s="9">
        <v>2382.31</v>
      </c>
      <c r="H176">
        <v>623.15</v>
      </c>
      <c r="I176" s="8">
        <v>5</v>
      </c>
      <c r="J176">
        <v>400</v>
      </c>
      <c r="K176">
        <v>21687</v>
      </c>
      <c r="L176" t="s">
        <v>18</v>
      </c>
      <c r="M176">
        <v>63846</v>
      </c>
      <c r="N176">
        <v>265.2</v>
      </c>
      <c r="O176">
        <v>32015.41</v>
      </c>
      <c r="P176" t="s">
        <v>55</v>
      </c>
      <c r="Q176">
        <f t="shared" si="22"/>
        <v>4.8918069815195073</v>
      </c>
      <c r="R176">
        <f t="shared" si="23"/>
        <v>8.9830693815987939</v>
      </c>
      <c r="S176">
        <f t="shared" si="24"/>
        <v>5.955775</v>
      </c>
      <c r="T176">
        <f t="shared" si="25"/>
        <v>3.37699827374185</v>
      </c>
      <c r="U176">
        <f t="shared" si="26"/>
        <v>3.3069394421585399</v>
      </c>
      <c r="V176">
        <f t="shared" si="27"/>
        <v>2.6454222693490919</v>
      </c>
      <c r="W176">
        <f t="shared" si="28"/>
        <v>2.6020599913279625</v>
      </c>
      <c r="X176">
        <f t="shared" si="29"/>
        <v>0.68946931252721577</v>
      </c>
      <c r="Y176">
        <f t="shared" si="30"/>
        <v>0.95342475400911464</v>
      </c>
      <c r="Z176">
        <f t="shared" si="31"/>
        <v>0.77493828241388774</v>
      </c>
      <c r="AA176" s="4">
        <f t="shared" si="32"/>
        <v>39387</v>
      </c>
    </row>
    <row r="177" spans="1:27" x14ac:dyDescent="0.2">
      <c r="A177">
        <v>74</v>
      </c>
      <c r="B177" t="s">
        <v>57</v>
      </c>
      <c r="C177">
        <v>2007</v>
      </c>
      <c r="D177">
        <v>8</v>
      </c>
      <c r="E177" s="9">
        <v>204</v>
      </c>
      <c r="F177" s="9">
        <v>865.57</v>
      </c>
      <c r="G177" s="9">
        <v>1017.13</v>
      </c>
      <c r="H177">
        <v>371.95</v>
      </c>
      <c r="I177" s="8">
        <v>5</v>
      </c>
      <c r="J177">
        <v>400</v>
      </c>
      <c r="K177">
        <v>21687</v>
      </c>
      <c r="L177" t="s">
        <v>18</v>
      </c>
      <c r="M177">
        <v>63846</v>
      </c>
      <c r="N177">
        <v>265.2</v>
      </c>
      <c r="O177">
        <v>32015.41</v>
      </c>
      <c r="P177" t="s">
        <v>55</v>
      </c>
      <c r="Q177">
        <f t="shared" si="22"/>
        <v>4.98593137254902</v>
      </c>
      <c r="R177">
        <f t="shared" si="23"/>
        <v>3.8353318250377075</v>
      </c>
      <c r="S177">
        <f t="shared" si="24"/>
        <v>2.5428250000000001</v>
      </c>
      <c r="T177">
        <f t="shared" si="25"/>
        <v>3.0073764639104636</v>
      </c>
      <c r="U177">
        <f t="shared" si="26"/>
        <v>2.9373021957058407</v>
      </c>
      <c r="V177">
        <f t="shared" si="27"/>
        <v>2.6454222693490919</v>
      </c>
      <c r="W177">
        <f t="shared" si="28"/>
        <v>2.6020599913279625</v>
      </c>
      <c r="X177">
        <f t="shared" si="29"/>
        <v>0.69774629648456477</v>
      </c>
      <c r="Y177">
        <f t="shared" si="30"/>
        <v>0.58380294417772793</v>
      </c>
      <c r="Z177">
        <f t="shared" si="31"/>
        <v>0.40531647258250109</v>
      </c>
      <c r="AA177" s="4">
        <f t="shared" si="32"/>
        <v>39295</v>
      </c>
    </row>
    <row r="178" spans="1:27" x14ac:dyDescent="0.2">
      <c r="A178">
        <v>74</v>
      </c>
      <c r="B178" t="s">
        <v>57</v>
      </c>
      <c r="C178">
        <v>2007</v>
      </c>
      <c r="D178">
        <v>12</v>
      </c>
      <c r="E178" s="9">
        <v>286</v>
      </c>
      <c r="F178" s="9">
        <v>1095.8800000000001</v>
      </c>
      <c r="G178" s="9">
        <v>1287.67</v>
      </c>
      <c r="H178">
        <v>381.19</v>
      </c>
      <c r="I178" s="8">
        <v>5</v>
      </c>
      <c r="J178">
        <v>400</v>
      </c>
      <c r="K178">
        <v>21687</v>
      </c>
      <c r="L178" t="s">
        <v>18</v>
      </c>
      <c r="M178">
        <v>63846</v>
      </c>
      <c r="N178">
        <v>265.2</v>
      </c>
      <c r="O178">
        <v>32015.41</v>
      </c>
      <c r="P178" t="s">
        <v>55</v>
      </c>
      <c r="Q178">
        <f t="shared" si="22"/>
        <v>4.5023426573426573</v>
      </c>
      <c r="R178">
        <f t="shared" si="23"/>
        <v>4.8554675716440423</v>
      </c>
      <c r="S178">
        <f t="shared" si="24"/>
        <v>3.2191750000000003</v>
      </c>
      <c r="T178">
        <f t="shared" si="25"/>
        <v>3.1098045776651779</v>
      </c>
      <c r="U178">
        <f t="shared" si="26"/>
        <v>3.039763001054312</v>
      </c>
      <c r="V178">
        <f t="shared" si="27"/>
        <v>2.6454222693490919</v>
      </c>
      <c r="W178">
        <f t="shared" si="28"/>
        <v>2.6020599913279625</v>
      </c>
      <c r="X178">
        <f t="shared" si="29"/>
        <v>0.65343854453613504</v>
      </c>
      <c r="Y178">
        <f t="shared" si="30"/>
        <v>0.68623105793244255</v>
      </c>
      <c r="Z178">
        <f t="shared" si="31"/>
        <v>0.50774458633721575</v>
      </c>
      <c r="AA178" s="4">
        <f t="shared" si="32"/>
        <v>39417</v>
      </c>
    </row>
    <row r="179" spans="1:27" x14ac:dyDescent="0.2">
      <c r="A179">
        <v>86</v>
      </c>
      <c r="B179" t="s">
        <v>57</v>
      </c>
      <c r="C179">
        <v>2007</v>
      </c>
      <c r="D179">
        <v>8</v>
      </c>
      <c r="E179" s="9">
        <v>416</v>
      </c>
      <c r="F179" s="9">
        <v>1543.28</v>
      </c>
      <c r="G179" s="9">
        <v>1813.5</v>
      </c>
      <c r="H179">
        <v>749.33</v>
      </c>
      <c r="I179" s="8">
        <v>15</v>
      </c>
      <c r="J179">
        <v>1249</v>
      </c>
      <c r="K179">
        <v>64209</v>
      </c>
      <c r="L179" t="s">
        <v>18</v>
      </c>
      <c r="M179">
        <v>91497</v>
      </c>
      <c r="N179">
        <v>711</v>
      </c>
      <c r="O179">
        <v>122943.89</v>
      </c>
      <c r="P179" t="s">
        <v>56</v>
      </c>
      <c r="Q179">
        <f t="shared" si="22"/>
        <v>4.359375</v>
      </c>
      <c r="R179">
        <f t="shared" si="23"/>
        <v>2.5506329113924049</v>
      </c>
      <c r="S179">
        <f t="shared" si="24"/>
        <v>1.4519615692554044</v>
      </c>
      <c r="T179">
        <f t="shared" si="25"/>
        <v>3.2585175599164531</v>
      </c>
      <c r="U179">
        <f t="shared" si="26"/>
        <v>3.1884447280223136</v>
      </c>
      <c r="V179">
        <f t="shared" si="27"/>
        <v>2.6454222693490919</v>
      </c>
      <c r="W179">
        <f t="shared" si="28"/>
        <v>3.0965624383741357</v>
      </c>
      <c r="X179">
        <f t="shared" si="29"/>
        <v>0.63942422928971043</v>
      </c>
      <c r="Y179">
        <f t="shared" si="30"/>
        <v>0.40664795918668678</v>
      </c>
      <c r="Z179">
        <f t="shared" si="31"/>
        <v>0.16195512154231764</v>
      </c>
      <c r="AA179" s="4">
        <f t="shared" si="32"/>
        <v>39295</v>
      </c>
    </row>
    <row r="180" spans="1:27" x14ac:dyDescent="0.2">
      <c r="A180">
        <v>86</v>
      </c>
      <c r="B180" t="s">
        <v>57</v>
      </c>
      <c r="C180">
        <v>2007</v>
      </c>
      <c r="D180">
        <v>9</v>
      </c>
      <c r="E180" s="9">
        <v>645</v>
      </c>
      <c r="F180" s="9">
        <v>2435.27</v>
      </c>
      <c r="G180" s="9">
        <v>2861.48</v>
      </c>
      <c r="H180">
        <v>962.09</v>
      </c>
      <c r="I180" s="8">
        <v>15</v>
      </c>
      <c r="J180">
        <v>1249</v>
      </c>
      <c r="K180">
        <v>64209</v>
      </c>
      <c r="L180" t="s">
        <v>18</v>
      </c>
      <c r="M180">
        <v>91497</v>
      </c>
      <c r="N180">
        <v>711</v>
      </c>
      <c r="O180">
        <v>122943.89</v>
      </c>
      <c r="P180" t="s">
        <v>56</v>
      </c>
      <c r="Q180">
        <f t="shared" si="22"/>
        <v>4.4364031007751938</v>
      </c>
      <c r="R180">
        <f t="shared" si="23"/>
        <v>4.0245850914205343</v>
      </c>
      <c r="S180">
        <f t="shared" si="24"/>
        <v>2.2910168134507605</v>
      </c>
      <c r="T180">
        <f t="shared" si="25"/>
        <v>3.456590714801461</v>
      </c>
      <c r="U180">
        <f t="shared" si="26"/>
        <v>3.3865471187373282</v>
      </c>
      <c r="V180">
        <f t="shared" si="27"/>
        <v>2.6454222693490919</v>
      </c>
      <c r="W180">
        <f t="shared" si="28"/>
        <v>3.0965624383741357</v>
      </c>
      <c r="X180">
        <f t="shared" si="29"/>
        <v>0.64703100016619319</v>
      </c>
      <c r="Y180">
        <f t="shared" si="30"/>
        <v>0.6047211140716946</v>
      </c>
      <c r="Z180">
        <f t="shared" si="31"/>
        <v>0.36002827642732543</v>
      </c>
      <c r="AA180" s="4">
        <f t="shared" si="32"/>
        <v>39326</v>
      </c>
    </row>
    <row r="181" spans="1:27" x14ac:dyDescent="0.2">
      <c r="A181">
        <v>86</v>
      </c>
      <c r="B181" t="s">
        <v>57</v>
      </c>
      <c r="C181">
        <v>2007</v>
      </c>
      <c r="D181">
        <v>12</v>
      </c>
      <c r="E181" s="9">
        <v>640</v>
      </c>
      <c r="F181" s="9">
        <v>2513.67</v>
      </c>
      <c r="G181" s="9">
        <v>2953.62</v>
      </c>
      <c r="H181">
        <v>1003.39</v>
      </c>
      <c r="I181" s="8">
        <v>15</v>
      </c>
      <c r="J181">
        <v>1249</v>
      </c>
      <c r="K181">
        <v>64209</v>
      </c>
      <c r="L181" t="s">
        <v>18</v>
      </c>
      <c r="M181">
        <v>91497</v>
      </c>
      <c r="N181">
        <v>711</v>
      </c>
      <c r="O181">
        <v>122943.89</v>
      </c>
      <c r="P181" t="s">
        <v>56</v>
      </c>
      <c r="Q181">
        <f t="shared" si="22"/>
        <v>4.6150312499999995</v>
      </c>
      <c r="R181">
        <f t="shared" si="23"/>
        <v>4.1541772151898737</v>
      </c>
      <c r="S181">
        <f t="shared" si="24"/>
        <v>2.3647878302642114</v>
      </c>
      <c r="T181">
        <f t="shared" si="25"/>
        <v>3.4703546201164812</v>
      </c>
      <c r="U181">
        <f t="shared" si="26"/>
        <v>3.4003082619791711</v>
      </c>
      <c r="V181">
        <f t="shared" si="27"/>
        <v>2.6454222693490919</v>
      </c>
      <c r="W181">
        <f t="shared" si="28"/>
        <v>3.0965624383741357</v>
      </c>
      <c r="X181">
        <f t="shared" si="29"/>
        <v>0.66417464613259392</v>
      </c>
      <c r="Y181">
        <f t="shared" si="30"/>
        <v>0.61848501938671485</v>
      </c>
      <c r="Z181">
        <f t="shared" si="31"/>
        <v>0.37379218174234558</v>
      </c>
      <c r="AA181" s="4">
        <f t="shared" si="32"/>
        <v>39417</v>
      </c>
    </row>
    <row r="182" spans="1:27" x14ac:dyDescent="0.2">
      <c r="A182">
        <v>86</v>
      </c>
      <c r="B182" t="s">
        <v>57</v>
      </c>
      <c r="C182">
        <v>2007</v>
      </c>
      <c r="D182">
        <v>1</v>
      </c>
      <c r="E182" s="9">
        <v>263</v>
      </c>
      <c r="F182" s="9">
        <v>1030.08</v>
      </c>
      <c r="G182" s="9">
        <v>1210.3</v>
      </c>
      <c r="H182">
        <v>574.77</v>
      </c>
      <c r="I182" s="8">
        <v>15</v>
      </c>
      <c r="J182">
        <v>1249</v>
      </c>
      <c r="K182">
        <v>64209</v>
      </c>
      <c r="L182" t="s">
        <v>18</v>
      </c>
      <c r="M182">
        <v>91497</v>
      </c>
      <c r="N182">
        <v>711</v>
      </c>
      <c r="O182">
        <v>122943.89</v>
      </c>
      <c r="P182" t="s">
        <v>56</v>
      </c>
      <c r="Q182">
        <f t="shared" si="22"/>
        <v>4.6019011406844106</v>
      </c>
      <c r="R182">
        <f t="shared" si="23"/>
        <v>1.7022503516174401</v>
      </c>
      <c r="S182">
        <f t="shared" si="24"/>
        <v>0.96901521216973574</v>
      </c>
      <c r="T182">
        <f t="shared" si="25"/>
        <v>3.0828930332881792</v>
      </c>
      <c r="U182">
        <f t="shared" si="26"/>
        <v>3.0128709550055195</v>
      </c>
      <c r="V182">
        <f t="shared" si="27"/>
        <v>2.6454222693490919</v>
      </c>
      <c r="W182">
        <f t="shared" si="28"/>
        <v>3.0965624383741357</v>
      </c>
      <c r="X182">
        <f t="shared" si="29"/>
        <v>0.66293728479842151</v>
      </c>
      <c r="Y182">
        <f t="shared" si="30"/>
        <v>0.23102343255841307</v>
      </c>
      <c r="Z182">
        <f t="shared" si="31"/>
        <v>-1.3669405085956142E-2</v>
      </c>
      <c r="AA182" s="4">
        <f t="shared" si="32"/>
        <v>39083</v>
      </c>
    </row>
    <row r="183" spans="1:27" x14ac:dyDescent="0.2">
      <c r="A183">
        <v>86</v>
      </c>
      <c r="B183" t="s">
        <v>57</v>
      </c>
      <c r="C183">
        <v>2007</v>
      </c>
      <c r="D183">
        <v>2</v>
      </c>
      <c r="E183" s="9">
        <v>225</v>
      </c>
      <c r="F183" s="9">
        <v>831.93</v>
      </c>
      <c r="G183" s="9">
        <v>977.47</v>
      </c>
      <c r="H183">
        <v>405.54</v>
      </c>
      <c r="I183" s="8">
        <v>15</v>
      </c>
      <c r="J183">
        <v>1249</v>
      </c>
      <c r="K183">
        <v>64209</v>
      </c>
      <c r="L183" t="s">
        <v>18</v>
      </c>
      <c r="M183">
        <v>91497</v>
      </c>
      <c r="N183">
        <v>711</v>
      </c>
      <c r="O183">
        <v>122943.89</v>
      </c>
      <c r="P183" t="s">
        <v>56</v>
      </c>
      <c r="Q183">
        <f t="shared" si="22"/>
        <v>4.3443111111111108</v>
      </c>
      <c r="R183">
        <f t="shared" si="23"/>
        <v>1.3747819971870605</v>
      </c>
      <c r="S183">
        <f t="shared" si="24"/>
        <v>0.78260208166533229</v>
      </c>
      <c r="T183">
        <f t="shared" si="25"/>
        <v>2.9901034371324648</v>
      </c>
      <c r="U183">
        <f t="shared" si="26"/>
        <v>2.9200867855543335</v>
      </c>
      <c r="V183">
        <f t="shared" si="27"/>
        <v>2.6454222693490919</v>
      </c>
      <c r="W183">
        <f t="shared" si="28"/>
        <v>3.0965624383741357</v>
      </c>
      <c r="X183">
        <f t="shared" si="29"/>
        <v>0.63792091902110237</v>
      </c>
      <c r="Y183">
        <f t="shared" si="30"/>
        <v>0.1382338364026986</v>
      </c>
      <c r="Z183">
        <f t="shared" si="31"/>
        <v>-0.10645900124167063</v>
      </c>
      <c r="AA183" s="4">
        <f t="shared" si="32"/>
        <v>39114</v>
      </c>
    </row>
    <row r="184" spans="1:27" x14ac:dyDescent="0.2">
      <c r="A184">
        <v>86</v>
      </c>
      <c r="B184" t="s">
        <v>57</v>
      </c>
      <c r="C184">
        <v>2007</v>
      </c>
      <c r="D184">
        <v>3</v>
      </c>
      <c r="E184" s="9">
        <v>291</v>
      </c>
      <c r="F184" s="9">
        <v>1180.56</v>
      </c>
      <c r="G184" s="9">
        <v>1387.18</v>
      </c>
      <c r="H184">
        <v>563.39</v>
      </c>
      <c r="I184" s="8">
        <v>15</v>
      </c>
      <c r="J184">
        <v>1249</v>
      </c>
      <c r="K184">
        <v>64209</v>
      </c>
      <c r="L184" t="s">
        <v>18</v>
      </c>
      <c r="M184">
        <v>91497</v>
      </c>
      <c r="N184">
        <v>711</v>
      </c>
      <c r="O184">
        <v>122943.89</v>
      </c>
      <c r="P184" t="s">
        <v>56</v>
      </c>
      <c r="Q184">
        <f t="shared" si="22"/>
        <v>4.766941580756014</v>
      </c>
      <c r="R184">
        <f t="shared" si="23"/>
        <v>1.9510267229254572</v>
      </c>
      <c r="S184">
        <f t="shared" si="24"/>
        <v>1.1106325060048039</v>
      </c>
      <c r="T184">
        <f t="shared" si="25"/>
        <v>3.1421328186325295</v>
      </c>
      <c r="U184">
        <f t="shared" si="26"/>
        <v>3.0720880642709374</v>
      </c>
      <c r="V184">
        <f t="shared" si="27"/>
        <v>2.6454222693490919</v>
      </c>
      <c r="W184">
        <f t="shared" si="28"/>
        <v>3.0965624383741357</v>
      </c>
      <c r="X184">
        <f t="shared" si="29"/>
        <v>0.67823982964662199</v>
      </c>
      <c r="Y184">
        <f t="shared" si="30"/>
        <v>0.29026321790276294</v>
      </c>
      <c r="Z184">
        <f t="shared" si="31"/>
        <v>4.5570380258393751E-2</v>
      </c>
      <c r="AA184" s="4">
        <f t="shared" si="32"/>
        <v>39142</v>
      </c>
    </row>
    <row r="185" spans="1:27" x14ac:dyDescent="0.2">
      <c r="A185">
        <v>86</v>
      </c>
      <c r="B185" t="s">
        <v>57</v>
      </c>
      <c r="C185">
        <v>2007</v>
      </c>
      <c r="D185">
        <v>4</v>
      </c>
      <c r="E185" s="9">
        <v>373</v>
      </c>
      <c r="F185" s="9">
        <v>1503.25</v>
      </c>
      <c r="G185" s="9">
        <v>1766.3</v>
      </c>
      <c r="H185">
        <v>710.1</v>
      </c>
      <c r="I185" s="8">
        <v>15</v>
      </c>
      <c r="J185">
        <v>1249</v>
      </c>
      <c r="K185">
        <v>64209</v>
      </c>
      <c r="L185" t="s">
        <v>18</v>
      </c>
      <c r="M185">
        <v>91497</v>
      </c>
      <c r="N185">
        <v>711</v>
      </c>
      <c r="O185">
        <v>122943.89</v>
      </c>
      <c r="P185" t="s">
        <v>56</v>
      </c>
      <c r="Q185">
        <f t="shared" si="22"/>
        <v>4.735388739946381</v>
      </c>
      <c r="R185">
        <f t="shared" si="23"/>
        <v>2.4842475386779181</v>
      </c>
      <c r="S185">
        <f t="shared" si="24"/>
        <v>1.4141713370696556</v>
      </c>
      <c r="T185">
        <f t="shared" si="25"/>
        <v>3.2470644689354513</v>
      </c>
      <c r="U185">
        <f t="shared" si="26"/>
        <v>3.1770312125175368</v>
      </c>
      <c r="V185">
        <f t="shared" si="27"/>
        <v>2.6454222693490919</v>
      </c>
      <c r="W185">
        <f t="shared" si="28"/>
        <v>3.0965624383741357</v>
      </c>
      <c r="X185">
        <f t="shared" si="29"/>
        <v>0.67535563712676372</v>
      </c>
      <c r="Y185">
        <f t="shared" si="30"/>
        <v>0.395194868205685</v>
      </c>
      <c r="Z185">
        <f t="shared" si="31"/>
        <v>0.15050203056131578</v>
      </c>
      <c r="AA185" s="4">
        <f t="shared" si="32"/>
        <v>39173</v>
      </c>
    </row>
    <row r="186" spans="1:27" x14ac:dyDescent="0.2">
      <c r="A186">
        <v>86</v>
      </c>
      <c r="B186" t="s">
        <v>57</v>
      </c>
      <c r="C186">
        <v>2007</v>
      </c>
      <c r="D186">
        <v>5</v>
      </c>
      <c r="E186" s="9">
        <v>646</v>
      </c>
      <c r="F186" s="9">
        <v>2597.52</v>
      </c>
      <c r="G186" s="9">
        <v>3052.1</v>
      </c>
      <c r="H186">
        <v>1243.19</v>
      </c>
      <c r="I186" s="8">
        <v>15</v>
      </c>
      <c r="J186">
        <v>1249</v>
      </c>
      <c r="K186">
        <v>64209</v>
      </c>
      <c r="L186" t="s">
        <v>18</v>
      </c>
      <c r="M186">
        <v>91497</v>
      </c>
      <c r="N186">
        <v>711</v>
      </c>
      <c r="O186">
        <v>122943.89</v>
      </c>
      <c r="P186" t="s">
        <v>56</v>
      </c>
      <c r="Q186">
        <f t="shared" si="22"/>
        <v>4.7246130030959748</v>
      </c>
      <c r="R186">
        <f t="shared" si="23"/>
        <v>4.2926863572433192</v>
      </c>
      <c r="S186">
        <f t="shared" si="24"/>
        <v>2.4436349079263411</v>
      </c>
      <c r="T186">
        <f t="shared" si="25"/>
        <v>3.4845987588820284</v>
      </c>
      <c r="U186">
        <f t="shared" si="26"/>
        <v>3.4145589001584544</v>
      </c>
      <c r="V186">
        <f t="shared" si="27"/>
        <v>2.6454222693490919</v>
      </c>
      <c r="W186">
        <f t="shared" si="28"/>
        <v>3.0965624383741357</v>
      </c>
      <c r="X186">
        <f t="shared" si="29"/>
        <v>0.6743662408869443</v>
      </c>
      <c r="Y186">
        <f t="shared" si="30"/>
        <v>0.63272915815226205</v>
      </c>
      <c r="Z186">
        <f t="shared" si="31"/>
        <v>0.38803632050789288</v>
      </c>
      <c r="AA186" s="4">
        <f t="shared" si="32"/>
        <v>39203</v>
      </c>
    </row>
    <row r="187" spans="1:27" x14ac:dyDescent="0.2">
      <c r="A187">
        <v>86</v>
      </c>
      <c r="B187" t="s">
        <v>57</v>
      </c>
      <c r="C187">
        <v>2007</v>
      </c>
      <c r="D187">
        <v>7</v>
      </c>
      <c r="E187" s="9">
        <v>479</v>
      </c>
      <c r="F187" s="9">
        <v>1782.78</v>
      </c>
      <c r="G187" s="9">
        <v>2094.9</v>
      </c>
      <c r="H187">
        <v>800.7</v>
      </c>
      <c r="I187" s="8">
        <v>15</v>
      </c>
      <c r="J187">
        <v>1249</v>
      </c>
      <c r="K187">
        <v>64209</v>
      </c>
      <c r="L187" t="s">
        <v>18</v>
      </c>
      <c r="M187">
        <v>91497</v>
      </c>
      <c r="N187">
        <v>711</v>
      </c>
      <c r="O187">
        <v>122943.89</v>
      </c>
      <c r="P187" t="s">
        <v>56</v>
      </c>
      <c r="Q187">
        <f t="shared" si="22"/>
        <v>4.3734864300626306</v>
      </c>
      <c r="R187">
        <f t="shared" si="23"/>
        <v>2.9464135021097047</v>
      </c>
      <c r="S187">
        <f t="shared" si="24"/>
        <v>1.6772618094475582</v>
      </c>
      <c r="T187">
        <f t="shared" si="25"/>
        <v>3.321163296760679</v>
      </c>
      <c r="U187">
        <f t="shared" si="26"/>
        <v>3.2510977533374286</v>
      </c>
      <c r="V187">
        <f t="shared" si="27"/>
        <v>2.6454222693490919</v>
      </c>
      <c r="W187">
        <f t="shared" si="28"/>
        <v>3.0965624383741357</v>
      </c>
      <c r="X187">
        <f t="shared" si="29"/>
        <v>0.64082778334611579</v>
      </c>
      <c r="Y187">
        <f t="shared" si="30"/>
        <v>0.46929369603091264</v>
      </c>
      <c r="Z187">
        <f t="shared" si="31"/>
        <v>0.22460085838654348</v>
      </c>
      <c r="AA187" s="4">
        <f t="shared" si="32"/>
        <v>39264</v>
      </c>
    </row>
    <row r="188" spans="1:27" x14ac:dyDescent="0.2">
      <c r="A188">
        <v>118</v>
      </c>
      <c r="B188" t="s">
        <v>57</v>
      </c>
      <c r="C188">
        <v>2007</v>
      </c>
      <c r="D188">
        <v>1</v>
      </c>
      <c r="E188" s="9">
        <v>88</v>
      </c>
      <c r="F188" s="9">
        <v>334.89</v>
      </c>
      <c r="G188" s="9">
        <v>393.51</v>
      </c>
      <c r="H188">
        <v>128.1</v>
      </c>
      <c r="I188" s="8">
        <v>4</v>
      </c>
      <c r="J188">
        <v>270</v>
      </c>
      <c r="K188">
        <v>11787</v>
      </c>
      <c r="L188" t="s">
        <v>18</v>
      </c>
      <c r="M188">
        <v>57480</v>
      </c>
      <c r="N188">
        <v>181.2</v>
      </c>
      <c r="O188">
        <v>17152.939999999999</v>
      </c>
      <c r="P188" t="s">
        <v>55</v>
      </c>
      <c r="Q188">
        <f t="shared" si="22"/>
        <v>4.4717045454545454</v>
      </c>
      <c r="R188">
        <f t="shared" si="23"/>
        <v>2.1716887417218542</v>
      </c>
      <c r="S188">
        <f t="shared" si="24"/>
        <v>1.4574444444444443</v>
      </c>
      <c r="T188">
        <f t="shared" si="25"/>
        <v>2.5949557732634099</v>
      </c>
      <c r="U188">
        <f t="shared" si="26"/>
        <v>2.524902179460859</v>
      </c>
      <c r="V188">
        <f t="shared" si="27"/>
        <v>2.6454222693490919</v>
      </c>
      <c r="W188">
        <f t="shared" si="28"/>
        <v>2.4313637641589874</v>
      </c>
      <c r="X188">
        <f t="shared" si="29"/>
        <v>0.65047310111324108</v>
      </c>
      <c r="Y188">
        <f t="shared" si="30"/>
        <v>0.33679757992261544</v>
      </c>
      <c r="Z188">
        <f t="shared" si="31"/>
        <v>0.16359200910442237</v>
      </c>
      <c r="AA188" s="4">
        <f t="shared" si="32"/>
        <v>39083</v>
      </c>
    </row>
    <row r="189" spans="1:27" x14ac:dyDescent="0.2">
      <c r="A189">
        <v>118</v>
      </c>
      <c r="B189" t="s">
        <v>57</v>
      </c>
      <c r="C189">
        <v>2007</v>
      </c>
      <c r="D189">
        <v>2</v>
      </c>
      <c r="E189" s="9">
        <v>69</v>
      </c>
      <c r="F189" s="9">
        <v>312.25</v>
      </c>
      <c r="G189" s="9">
        <v>366.9</v>
      </c>
      <c r="H189">
        <v>154.80000000000001</v>
      </c>
      <c r="I189" s="8">
        <v>4</v>
      </c>
      <c r="J189">
        <v>270</v>
      </c>
      <c r="K189">
        <v>11787</v>
      </c>
      <c r="L189" t="s">
        <v>18</v>
      </c>
      <c r="M189">
        <v>57480</v>
      </c>
      <c r="N189">
        <v>181.2</v>
      </c>
      <c r="O189">
        <v>17152.939999999999</v>
      </c>
      <c r="P189" t="s">
        <v>55</v>
      </c>
      <c r="Q189">
        <f t="shared" si="22"/>
        <v>5.3173913043478258</v>
      </c>
      <c r="R189">
        <f t="shared" si="23"/>
        <v>2.0248344370860929</v>
      </c>
      <c r="S189">
        <f t="shared" si="24"/>
        <v>1.3588888888888888</v>
      </c>
      <c r="T189">
        <f t="shared" si="25"/>
        <v>2.5645477117559481</v>
      </c>
      <c r="U189">
        <f t="shared" si="26"/>
        <v>2.4945024470461732</v>
      </c>
      <c r="V189">
        <f t="shared" si="27"/>
        <v>2.6454222693490919</v>
      </c>
      <c r="W189">
        <f t="shared" si="28"/>
        <v>2.4313637641589874</v>
      </c>
      <c r="X189">
        <f t="shared" si="29"/>
        <v>0.72569862101869254</v>
      </c>
      <c r="Y189">
        <f t="shared" si="30"/>
        <v>0.30638951841515366</v>
      </c>
      <c r="Z189">
        <f t="shared" si="31"/>
        <v>0.13318394759696056</v>
      </c>
      <c r="AA189" s="4">
        <f t="shared" si="32"/>
        <v>39114</v>
      </c>
    </row>
    <row r="190" spans="1:27" x14ac:dyDescent="0.2">
      <c r="A190">
        <v>118</v>
      </c>
      <c r="B190" t="s">
        <v>57</v>
      </c>
      <c r="C190">
        <v>2007</v>
      </c>
      <c r="D190">
        <v>3</v>
      </c>
      <c r="E190" s="9">
        <v>32</v>
      </c>
      <c r="F190" s="9">
        <v>115.83</v>
      </c>
      <c r="G190" s="9">
        <v>136.13999999999999</v>
      </c>
      <c r="H190">
        <v>45.98</v>
      </c>
      <c r="I190" s="8">
        <v>4</v>
      </c>
      <c r="J190">
        <v>270</v>
      </c>
      <c r="K190">
        <v>11787</v>
      </c>
      <c r="L190" t="s">
        <v>18</v>
      </c>
      <c r="M190">
        <v>57480</v>
      </c>
      <c r="N190">
        <v>181.2</v>
      </c>
      <c r="O190">
        <v>17152.939999999999</v>
      </c>
      <c r="P190" t="s">
        <v>55</v>
      </c>
      <c r="Q190">
        <f t="shared" si="22"/>
        <v>4.2543749999999996</v>
      </c>
      <c r="R190">
        <f t="shared" si="23"/>
        <v>0.75132450331125822</v>
      </c>
      <c r="S190">
        <f t="shared" si="24"/>
        <v>0.50422222222222213</v>
      </c>
      <c r="T190">
        <f t="shared" si="25"/>
        <v>2.1339857462685794</v>
      </c>
      <c r="U190">
        <f t="shared" si="26"/>
        <v>2.0638210563437114</v>
      </c>
      <c r="V190">
        <f t="shared" si="27"/>
        <v>2.6454222693490919</v>
      </c>
      <c r="W190">
        <f t="shared" si="28"/>
        <v>2.4313637641589874</v>
      </c>
      <c r="X190">
        <f t="shared" si="29"/>
        <v>0.62883576794867357</v>
      </c>
      <c r="Y190">
        <f t="shared" si="30"/>
        <v>-0.12417244707221468</v>
      </c>
      <c r="Z190">
        <f t="shared" si="31"/>
        <v>-0.2973780178904078</v>
      </c>
      <c r="AA190" s="4">
        <f t="shared" si="32"/>
        <v>39142</v>
      </c>
    </row>
    <row r="191" spans="1:27" x14ac:dyDescent="0.2">
      <c r="A191">
        <v>118</v>
      </c>
      <c r="B191" t="s">
        <v>57</v>
      </c>
      <c r="C191">
        <v>2007</v>
      </c>
      <c r="D191">
        <v>4</v>
      </c>
      <c r="E191" s="9">
        <v>108</v>
      </c>
      <c r="F191" s="9">
        <v>373.08</v>
      </c>
      <c r="G191" s="9">
        <v>438.36</v>
      </c>
      <c r="H191">
        <v>164.39</v>
      </c>
      <c r="I191" s="8">
        <v>4</v>
      </c>
      <c r="J191">
        <v>270</v>
      </c>
      <c r="K191">
        <v>11787</v>
      </c>
      <c r="L191" t="s">
        <v>18</v>
      </c>
      <c r="M191">
        <v>57480</v>
      </c>
      <c r="N191">
        <v>181.2</v>
      </c>
      <c r="O191">
        <v>17152.939999999999</v>
      </c>
      <c r="P191" t="s">
        <v>55</v>
      </c>
      <c r="Q191">
        <f t="shared" si="22"/>
        <v>4.0588888888888892</v>
      </c>
      <c r="R191">
        <f t="shared" si="23"/>
        <v>2.4192052980132455</v>
      </c>
      <c r="S191">
        <f t="shared" si="24"/>
        <v>1.6235555555555556</v>
      </c>
      <c r="T191">
        <f t="shared" si="25"/>
        <v>2.6418309182595414</v>
      </c>
      <c r="U191">
        <f t="shared" si="26"/>
        <v>2.5718019680908166</v>
      </c>
      <c r="V191">
        <f t="shared" si="27"/>
        <v>2.6454222693490919</v>
      </c>
      <c r="W191">
        <f t="shared" si="28"/>
        <v>2.4313637641589874</v>
      </c>
      <c r="X191">
        <f t="shared" si="29"/>
        <v>0.60840716277259177</v>
      </c>
      <c r="Y191">
        <f t="shared" si="30"/>
        <v>0.38367272491874732</v>
      </c>
      <c r="Z191">
        <f t="shared" si="31"/>
        <v>0.21046715410055419</v>
      </c>
      <c r="AA191" s="4">
        <f t="shared" si="32"/>
        <v>39173</v>
      </c>
    </row>
    <row r="192" spans="1:27" x14ac:dyDescent="0.2">
      <c r="A192">
        <v>118</v>
      </c>
      <c r="B192" t="s">
        <v>57</v>
      </c>
      <c r="C192">
        <v>2007</v>
      </c>
      <c r="D192">
        <v>5</v>
      </c>
      <c r="E192" s="9">
        <v>164</v>
      </c>
      <c r="F192" s="9">
        <v>656.23</v>
      </c>
      <c r="G192" s="9">
        <v>771.16</v>
      </c>
      <c r="H192">
        <v>257.41000000000003</v>
      </c>
      <c r="I192" s="8">
        <v>4</v>
      </c>
      <c r="J192">
        <v>270</v>
      </c>
      <c r="K192">
        <v>11787</v>
      </c>
      <c r="L192" t="s">
        <v>18</v>
      </c>
      <c r="M192">
        <v>57480</v>
      </c>
      <c r="N192">
        <v>181.2</v>
      </c>
      <c r="O192">
        <v>17152.939999999999</v>
      </c>
      <c r="P192" t="s">
        <v>55</v>
      </c>
      <c r="Q192">
        <f t="shared" si="22"/>
        <v>4.7021951219512195</v>
      </c>
      <c r="R192">
        <f t="shared" si="23"/>
        <v>4.2558498896247245</v>
      </c>
      <c r="S192">
        <f t="shared" si="24"/>
        <v>2.8561481481481481</v>
      </c>
      <c r="T192">
        <f t="shared" si="25"/>
        <v>2.8871444946631812</v>
      </c>
      <c r="U192">
        <f t="shared" si="26"/>
        <v>2.8170560805709699</v>
      </c>
      <c r="V192">
        <f t="shared" si="27"/>
        <v>2.6454222693490919</v>
      </c>
      <c r="W192">
        <f t="shared" si="28"/>
        <v>2.4313637641589874</v>
      </c>
      <c r="X192">
        <f t="shared" si="29"/>
        <v>0.67230064661548328</v>
      </c>
      <c r="Y192">
        <f t="shared" si="30"/>
        <v>0.62898630132238698</v>
      </c>
      <c r="Z192">
        <f t="shared" si="31"/>
        <v>0.45578073050419388</v>
      </c>
      <c r="AA192" s="4">
        <f t="shared" si="32"/>
        <v>39203</v>
      </c>
    </row>
    <row r="193" spans="1:27" x14ac:dyDescent="0.2">
      <c r="A193">
        <v>118</v>
      </c>
      <c r="B193" t="s">
        <v>57</v>
      </c>
      <c r="C193">
        <v>2007</v>
      </c>
      <c r="D193">
        <v>6</v>
      </c>
      <c r="E193" s="9">
        <v>176</v>
      </c>
      <c r="F193" s="9">
        <v>619.51</v>
      </c>
      <c r="G193" s="9">
        <v>727.98</v>
      </c>
      <c r="H193">
        <v>307.29000000000002</v>
      </c>
      <c r="I193" s="8">
        <v>4</v>
      </c>
      <c r="J193">
        <v>270</v>
      </c>
      <c r="K193">
        <v>11787</v>
      </c>
      <c r="L193" t="s">
        <v>18</v>
      </c>
      <c r="M193">
        <v>57480</v>
      </c>
      <c r="N193">
        <v>181.2</v>
      </c>
      <c r="O193">
        <v>17152.939999999999</v>
      </c>
      <c r="P193" t="s">
        <v>55</v>
      </c>
      <c r="Q193">
        <f t="shared" ref="Q193:Q256" si="33">G193/E193</f>
        <v>4.1362500000000004</v>
      </c>
      <c r="R193">
        <f t="shared" ref="R193:R256" si="34">G193/N193</f>
        <v>4.0175496688741728</v>
      </c>
      <c r="S193">
        <f t="shared" ref="S193:S256" si="35">G193/J193</f>
        <v>2.6962222222222221</v>
      </c>
      <c r="T193">
        <f t="shared" ref="T193:T256" si="36">LOG(G193)</f>
        <v>2.8621194479820593</v>
      </c>
      <c r="U193">
        <f t="shared" ref="U193:U256" si="37">LOG(F193)</f>
        <v>2.7920483210587608</v>
      </c>
      <c r="V193">
        <f t="shared" ref="V193:V256" si="38">LOG(442)</f>
        <v>2.6454222693490919</v>
      </c>
      <c r="W193">
        <f t="shared" ref="W193:W256" si="39">LOG(J193)</f>
        <v>2.4313637641589874</v>
      </c>
      <c r="X193">
        <f t="shared" ref="X193:X256" si="40">LOG(Q193)</f>
        <v>0.61660678016790949</v>
      </c>
      <c r="Y193">
        <f t="shared" ref="Y193:Y256" si="41">LOG(R193)</f>
        <v>0.60396125464126504</v>
      </c>
      <c r="Z193">
        <f t="shared" ref="Z193:Z256" si="42">LOG(S193)</f>
        <v>0.43075568382307194</v>
      </c>
      <c r="AA193" s="4">
        <f t="shared" ref="AA193:AA256" si="43">DATE(C193, D193, 1)</f>
        <v>39234</v>
      </c>
    </row>
    <row r="194" spans="1:27" x14ac:dyDescent="0.2">
      <c r="A194">
        <v>118</v>
      </c>
      <c r="B194" t="s">
        <v>57</v>
      </c>
      <c r="C194">
        <v>2007</v>
      </c>
      <c r="D194">
        <v>7</v>
      </c>
      <c r="E194" s="9">
        <v>138</v>
      </c>
      <c r="F194" s="9">
        <v>480.59</v>
      </c>
      <c r="G194" s="9">
        <v>564.75</v>
      </c>
      <c r="H194">
        <v>227.86</v>
      </c>
      <c r="I194" s="8">
        <v>4</v>
      </c>
      <c r="J194">
        <v>270</v>
      </c>
      <c r="K194">
        <v>11787</v>
      </c>
      <c r="L194" t="s">
        <v>18</v>
      </c>
      <c r="M194">
        <v>57480</v>
      </c>
      <c r="N194">
        <v>181.2</v>
      </c>
      <c r="O194">
        <v>17152.939999999999</v>
      </c>
      <c r="P194" t="s">
        <v>55</v>
      </c>
      <c r="Q194">
        <f t="shared" si="33"/>
        <v>4.0923913043478262</v>
      </c>
      <c r="R194">
        <f t="shared" si="34"/>
        <v>3.116721854304636</v>
      </c>
      <c r="S194">
        <f t="shared" si="35"/>
        <v>2.0916666666666668</v>
      </c>
      <c r="T194">
        <f t="shared" si="36"/>
        <v>2.7518562395924007</v>
      </c>
      <c r="U194">
        <f t="shared" si="37"/>
        <v>2.6817747298677936</v>
      </c>
      <c r="V194">
        <f t="shared" si="38"/>
        <v>2.6454222693490919</v>
      </c>
      <c r="W194">
        <f t="shared" si="39"/>
        <v>2.4313637641589874</v>
      </c>
      <c r="X194">
        <f t="shared" si="40"/>
        <v>0.61197715319116408</v>
      </c>
      <c r="Y194">
        <f t="shared" si="41"/>
        <v>0.4936980462516064</v>
      </c>
      <c r="Z194">
        <f t="shared" si="42"/>
        <v>0.32049247543341336</v>
      </c>
      <c r="AA194" s="4">
        <f t="shared" si="43"/>
        <v>39264</v>
      </c>
    </row>
    <row r="195" spans="1:27" x14ac:dyDescent="0.2">
      <c r="A195">
        <v>118</v>
      </c>
      <c r="B195" t="s">
        <v>57</v>
      </c>
      <c r="C195">
        <v>2007</v>
      </c>
      <c r="D195">
        <v>8</v>
      </c>
      <c r="E195" s="9">
        <v>143</v>
      </c>
      <c r="F195" s="9">
        <v>579.74</v>
      </c>
      <c r="G195" s="9">
        <v>681.25</v>
      </c>
      <c r="H195">
        <v>191.4</v>
      </c>
      <c r="I195" s="8">
        <v>4</v>
      </c>
      <c r="J195">
        <v>270</v>
      </c>
      <c r="K195">
        <v>11787</v>
      </c>
      <c r="L195" t="s">
        <v>18</v>
      </c>
      <c r="M195">
        <v>57480</v>
      </c>
      <c r="N195">
        <v>181.2</v>
      </c>
      <c r="O195">
        <v>17152.939999999999</v>
      </c>
      <c r="P195" t="s">
        <v>55</v>
      </c>
      <c r="Q195">
        <f t="shared" si="33"/>
        <v>4.7639860139860142</v>
      </c>
      <c r="R195">
        <f t="shared" si="34"/>
        <v>3.7596578366445916</v>
      </c>
      <c r="S195">
        <f t="shared" si="35"/>
        <v>2.5231481481481484</v>
      </c>
      <c r="T195">
        <f t="shared" si="36"/>
        <v>2.8333065152846988</v>
      </c>
      <c r="U195">
        <f t="shared" si="37"/>
        <v>2.7632332661806163</v>
      </c>
      <c r="V195">
        <f t="shared" si="38"/>
        <v>2.6454222693490919</v>
      </c>
      <c r="W195">
        <f t="shared" si="39"/>
        <v>2.4313637641589874</v>
      </c>
      <c r="X195">
        <f t="shared" si="40"/>
        <v>0.67797047781963704</v>
      </c>
      <c r="Y195">
        <f t="shared" si="41"/>
        <v>0.57514832194390464</v>
      </c>
      <c r="Z195">
        <f t="shared" si="42"/>
        <v>0.40194275112571159</v>
      </c>
      <c r="AA195" s="4">
        <f t="shared" si="43"/>
        <v>39295</v>
      </c>
    </row>
    <row r="196" spans="1:27" x14ac:dyDescent="0.2">
      <c r="A196">
        <v>118</v>
      </c>
      <c r="B196" t="s">
        <v>57</v>
      </c>
      <c r="C196">
        <v>2007</v>
      </c>
      <c r="D196">
        <v>9</v>
      </c>
      <c r="E196" s="9">
        <v>235</v>
      </c>
      <c r="F196" s="9">
        <v>899.5</v>
      </c>
      <c r="G196" s="9">
        <v>1056.9100000000001</v>
      </c>
      <c r="H196">
        <v>413.34</v>
      </c>
      <c r="I196" s="8">
        <v>4</v>
      </c>
      <c r="J196">
        <v>270</v>
      </c>
      <c r="K196">
        <v>11787</v>
      </c>
      <c r="L196" t="s">
        <v>18</v>
      </c>
      <c r="M196">
        <v>57480</v>
      </c>
      <c r="N196">
        <v>181.2</v>
      </c>
      <c r="O196">
        <v>17152.939999999999</v>
      </c>
      <c r="P196" t="s">
        <v>55</v>
      </c>
      <c r="Q196">
        <f t="shared" si="33"/>
        <v>4.4974893617021277</v>
      </c>
      <c r="R196">
        <f t="shared" si="34"/>
        <v>5.8328366445916124</v>
      </c>
      <c r="S196">
        <f t="shared" si="35"/>
        <v>3.9144814814814817</v>
      </c>
      <c r="T196">
        <f t="shared" si="36"/>
        <v>3.0240380070165012</v>
      </c>
      <c r="U196">
        <f t="shared" si="37"/>
        <v>2.9540011676815703</v>
      </c>
      <c r="V196">
        <f t="shared" si="38"/>
        <v>2.6454222693490919</v>
      </c>
      <c r="W196">
        <f t="shared" si="39"/>
        <v>2.4313637641589874</v>
      </c>
      <c r="X196">
        <f t="shared" si="40"/>
        <v>0.65297014474476478</v>
      </c>
      <c r="Y196">
        <f t="shared" si="41"/>
        <v>0.76587981367570679</v>
      </c>
      <c r="Z196">
        <f t="shared" si="42"/>
        <v>0.59267424285751369</v>
      </c>
      <c r="AA196" s="4">
        <f t="shared" si="43"/>
        <v>39326</v>
      </c>
    </row>
    <row r="197" spans="1:27" x14ac:dyDescent="0.2">
      <c r="A197">
        <v>118</v>
      </c>
      <c r="B197" t="s">
        <v>57</v>
      </c>
      <c r="C197">
        <v>2007</v>
      </c>
      <c r="D197">
        <v>10</v>
      </c>
      <c r="E197" s="9">
        <v>459</v>
      </c>
      <c r="F197" s="9">
        <v>1797.46</v>
      </c>
      <c r="G197" s="9">
        <v>2112.09</v>
      </c>
      <c r="H197">
        <v>710.17</v>
      </c>
      <c r="I197" s="8">
        <v>4</v>
      </c>
      <c r="J197">
        <v>270</v>
      </c>
      <c r="K197">
        <v>11787</v>
      </c>
      <c r="L197" t="s">
        <v>18</v>
      </c>
      <c r="M197">
        <v>57480</v>
      </c>
      <c r="N197">
        <v>181.2</v>
      </c>
      <c r="O197">
        <v>17152.939999999999</v>
      </c>
      <c r="P197" t="s">
        <v>55</v>
      </c>
      <c r="Q197">
        <f t="shared" si="33"/>
        <v>4.6015032679738566</v>
      </c>
      <c r="R197">
        <f t="shared" si="34"/>
        <v>11.656125827814572</v>
      </c>
      <c r="S197">
        <f t="shared" si="35"/>
        <v>7.8225555555555557</v>
      </c>
      <c r="T197">
        <f t="shared" si="36"/>
        <v>3.3247124203345901</v>
      </c>
      <c r="U197">
        <f t="shared" si="37"/>
        <v>3.2546592345361067</v>
      </c>
      <c r="V197">
        <f t="shared" si="38"/>
        <v>2.6454222693490919</v>
      </c>
      <c r="W197">
        <f t="shared" si="39"/>
        <v>2.4313637641589874</v>
      </c>
      <c r="X197">
        <f t="shared" si="40"/>
        <v>0.66289973479732878</v>
      </c>
      <c r="Y197">
        <f t="shared" si="41"/>
        <v>1.0665542269937958</v>
      </c>
      <c r="Z197">
        <f t="shared" si="42"/>
        <v>0.89334865617560266</v>
      </c>
      <c r="AA197" s="4">
        <f t="shared" si="43"/>
        <v>39356</v>
      </c>
    </row>
    <row r="198" spans="1:27" x14ac:dyDescent="0.2">
      <c r="A198">
        <v>118</v>
      </c>
      <c r="B198" t="s">
        <v>57</v>
      </c>
      <c r="C198">
        <v>2007</v>
      </c>
      <c r="D198">
        <v>11</v>
      </c>
      <c r="E198" s="9">
        <v>289</v>
      </c>
      <c r="F198" s="9">
        <v>1138.25</v>
      </c>
      <c r="G198" s="9">
        <v>1337.41</v>
      </c>
      <c r="H198">
        <v>476.99</v>
      </c>
      <c r="I198" s="8">
        <v>4</v>
      </c>
      <c r="J198">
        <v>270</v>
      </c>
      <c r="K198">
        <v>11787</v>
      </c>
      <c r="L198" t="s">
        <v>18</v>
      </c>
      <c r="M198">
        <v>57480</v>
      </c>
      <c r="N198">
        <v>181.2</v>
      </c>
      <c r="O198">
        <v>17152.939999999999</v>
      </c>
      <c r="P198" t="s">
        <v>55</v>
      </c>
      <c r="Q198">
        <f t="shared" si="33"/>
        <v>4.6277162629757784</v>
      </c>
      <c r="R198">
        <f t="shared" si="34"/>
        <v>7.3808498896247245</v>
      </c>
      <c r="S198">
        <f t="shared" si="35"/>
        <v>4.9533703703703704</v>
      </c>
      <c r="T198">
        <f t="shared" si="36"/>
        <v>3.1262645661560771</v>
      </c>
      <c r="U198">
        <f t="shared" si="37"/>
        <v>3.0562376589802276</v>
      </c>
      <c r="V198">
        <f t="shared" si="38"/>
        <v>2.6454222693490919</v>
      </c>
      <c r="W198">
        <f t="shared" si="39"/>
        <v>2.4313637641589874</v>
      </c>
      <c r="X198">
        <f t="shared" si="40"/>
        <v>0.66536672339952929</v>
      </c>
      <c r="Y198">
        <f t="shared" si="41"/>
        <v>0.86810637281528291</v>
      </c>
      <c r="Z198">
        <f t="shared" si="42"/>
        <v>0.69490080199708981</v>
      </c>
      <c r="AA198" s="4">
        <f t="shared" si="43"/>
        <v>39387</v>
      </c>
    </row>
    <row r="199" spans="1:27" x14ac:dyDescent="0.2">
      <c r="A199">
        <v>118</v>
      </c>
      <c r="B199" t="s">
        <v>57</v>
      </c>
      <c r="C199">
        <v>2007</v>
      </c>
      <c r="D199">
        <v>12</v>
      </c>
      <c r="E199" s="9">
        <v>158</v>
      </c>
      <c r="F199" s="9">
        <v>538.99</v>
      </c>
      <c r="G199" s="9">
        <v>633.36</v>
      </c>
      <c r="H199">
        <v>160.12</v>
      </c>
      <c r="I199" s="8">
        <v>4</v>
      </c>
      <c r="J199">
        <v>270</v>
      </c>
      <c r="K199">
        <v>11787</v>
      </c>
      <c r="L199" t="s">
        <v>18</v>
      </c>
      <c r="M199">
        <v>57480</v>
      </c>
      <c r="N199">
        <v>181.2</v>
      </c>
      <c r="O199">
        <v>17152.939999999999</v>
      </c>
      <c r="P199" t="s">
        <v>55</v>
      </c>
      <c r="Q199">
        <f t="shared" si="33"/>
        <v>4.0086075949367093</v>
      </c>
      <c r="R199">
        <f t="shared" si="34"/>
        <v>3.4953642384105965</v>
      </c>
      <c r="S199">
        <f t="shared" si="35"/>
        <v>2.3457777777777777</v>
      </c>
      <c r="T199">
        <f t="shared" si="36"/>
        <v>2.8016506319316559</v>
      </c>
      <c r="U199">
        <f t="shared" si="37"/>
        <v>2.7315807077004557</v>
      </c>
      <c r="V199">
        <f t="shared" si="38"/>
        <v>2.6454222693490919</v>
      </c>
      <c r="W199">
        <f t="shared" si="39"/>
        <v>2.4313637641589874</v>
      </c>
      <c r="X199">
        <f t="shared" si="40"/>
        <v>0.60299354497723312</v>
      </c>
      <c r="Y199">
        <f t="shared" si="41"/>
        <v>0.54349243859086149</v>
      </c>
      <c r="Z199">
        <f t="shared" si="42"/>
        <v>0.37028686777266839</v>
      </c>
      <c r="AA199" s="4">
        <f t="shared" si="43"/>
        <v>39417</v>
      </c>
    </row>
    <row r="200" spans="1:27" x14ac:dyDescent="0.2">
      <c r="A200">
        <v>127</v>
      </c>
      <c r="B200" t="s">
        <v>57</v>
      </c>
      <c r="C200">
        <v>2007</v>
      </c>
      <c r="D200">
        <v>1</v>
      </c>
      <c r="E200" s="9">
        <v>91</v>
      </c>
      <c r="F200" s="9">
        <v>373.44</v>
      </c>
      <c r="G200" s="9">
        <v>438.79</v>
      </c>
      <c r="H200">
        <v>209.43</v>
      </c>
      <c r="I200" s="8">
        <v>6</v>
      </c>
      <c r="J200">
        <v>430</v>
      </c>
      <c r="K200">
        <v>14857</v>
      </c>
      <c r="L200" t="s">
        <v>18</v>
      </c>
      <c r="M200">
        <v>37568</v>
      </c>
      <c r="N200">
        <v>268.2</v>
      </c>
      <c r="O200">
        <v>22122.71</v>
      </c>
      <c r="P200" t="s">
        <v>55</v>
      </c>
      <c r="Q200">
        <f t="shared" si="33"/>
        <v>4.8218681318681318</v>
      </c>
      <c r="R200">
        <f t="shared" si="34"/>
        <v>1.6360551826994782</v>
      </c>
      <c r="S200">
        <f t="shared" si="35"/>
        <v>1.0204418604651164</v>
      </c>
      <c r="T200">
        <f t="shared" si="36"/>
        <v>2.6422567214680646</v>
      </c>
      <c r="U200">
        <f t="shared" si="37"/>
        <v>2.5722208343652762</v>
      </c>
      <c r="V200">
        <f t="shared" si="38"/>
        <v>2.6454222693490919</v>
      </c>
      <c r="W200">
        <f t="shared" si="39"/>
        <v>2.6334684555795866</v>
      </c>
      <c r="X200">
        <f t="shared" si="40"/>
        <v>0.68321532914697103</v>
      </c>
      <c r="Y200">
        <f t="shared" si="41"/>
        <v>0.21379794795248455</v>
      </c>
      <c r="Z200">
        <f t="shared" si="42"/>
        <v>8.7882658884781382E-3</v>
      </c>
      <c r="AA200" s="4">
        <f t="shared" si="43"/>
        <v>39083</v>
      </c>
    </row>
    <row r="201" spans="1:27" x14ac:dyDescent="0.2">
      <c r="A201">
        <v>127</v>
      </c>
      <c r="B201" t="s">
        <v>57</v>
      </c>
      <c r="C201">
        <v>2007</v>
      </c>
      <c r="D201">
        <v>2</v>
      </c>
      <c r="E201" s="9">
        <v>45</v>
      </c>
      <c r="F201" s="9">
        <v>188.42</v>
      </c>
      <c r="G201" s="9">
        <v>221.38</v>
      </c>
      <c r="H201">
        <v>125.08</v>
      </c>
      <c r="I201" s="8">
        <v>6</v>
      </c>
      <c r="J201">
        <v>430</v>
      </c>
      <c r="K201">
        <v>14857</v>
      </c>
      <c r="L201" t="s">
        <v>18</v>
      </c>
      <c r="M201">
        <v>37568</v>
      </c>
      <c r="N201">
        <v>268.2</v>
      </c>
      <c r="O201">
        <v>22122.71</v>
      </c>
      <c r="P201" t="s">
        <v>55</v>
      </c>
      <c r="Q201">
        <f t="shared" si="33"/>
        <v>4.9195555555555552</v>
      </c>
      <c r="R201">
        <f t="shared" si="34"/>
        <v>0.82542878448918722</v>
      </c>
      <c r="S201">
        <f t="shared" si="35"/>
        <v>0.51483720930232557</v>
      </c>
      <c r="T201">
        <f t="shared" si="36"/>
        <v>2.3451383831101009</v>
      </c>
      <c r="U201">
        <f t="shared" si="37"/>
        <v>2.2751269994581125</v>
      </c>
      <c r="V201">
        <f t="shared" si="38"/>
        <v>2.6454222693490919</v>
      </c>
      <c r="W201">
        <f t="shared" si="39"/>
        <v>2.6334684555795866</v>
      </c>
      <c r="X201">
        <f t="shared" si="40"/>
        <v>0.6919258693347573</v>
      </c>
      <c r="Y201">
        <f t="shared" si="41"/>
        <v>-8.3320390405479061E-2</v>
      </c>
      <c r="Z201">
        <f t="shared" si="42"/>
        <v>-0.2883300724694855</v>
      </c>
      <c r="AA201" s="4">
        <f t="shared" si="43"/>
        <v>39114</v>
      </c>
    </row>
    <row r="202" spans="1:27" x14ac:dyDescent="0.2">
      <c r="A202">
        <v>127</v>
      </c>
      <c r="B202" t="s">
        <v>57</v>
      </c>
      <c r="C202">
        <v>2007</v>
      </c>
      <c r="D202">
        <v>3</v>
      </c>
      <c r="E202" s="9">
        <v>58</v>
      </c>
      <c r="F202" s="9">
        <v>235.63</v>
      </c>
      <c r="G202" s="9">
        <v>276.89999999999998</v>
      </c>
      <c r="H202">
        <v>119.42</v>
      </c>
      <c r="I202" s="8">
        <v>6</v>
      </c>
      <c r="J202">
        <v>430</v>
      </c>
      <c r="K202">
        <v>14857</v>
      </c>
      <c r="L202" t="s">
        <v>18</v>
      </c>
      <c r="M202">
        <v>37568</v>
      </c>
      <c r="N202">
        <v>268.2</v>
      </c>
      <c r="O202">
        <v>22122.71</v>
      </c>
      <c r="P202" t="s">
        <v>55</v>
      </c>
      <c r="Q202">
        <f t="shared" si="33"/>
        <v>4.774137931034482</v>
      </c>
      <c r="R202">
        <f t="shared" si="34"/>
        <v>1.0324384787472036</v>
      </c>
      <c r="S202">
        <f t="shared" si="35"/>
        <v>0.64395348837209299</v>
      </c>
      <c r="T202">
        <f t="shared" si="36"/>
        <v>2.4423229557455746</v>
      </c>
      <c r="U202">
        <f t="shared" si="37"/>
        <v>2.3722305832501136</v>
      </c>
      <c r="V202">
        <f t="shared" si="38"/>
        <v>2.6454222693490919</v>
      </c>
      <c r="W202">
        <f t="shared" si="39"/>
        <v>2.6334684555795866</v>
      </c>
      <c r="X202">
        <f t="shared" si="40"/>
        <v>0.67889496218263712</v>
      </c>
      <c r="Y202">
        <f t="shared" si="41"/>
        <v>1.3864182229994403E-2</v>
      </c>
      <c r="Z202">
        <f t="shared" si="42"/>
        <v>-0.19114549983401205</v>
      </c>
      <c r="AA202" s="4">
        <f t="shared" si="43"/>
        <v>39142</v>
      </c>
    </row>
    <row r="203" spans="1:27" x14ac:dyDescent="0.2">
      <c r="A203">
        <v>127</v>
      </c>
      <c r="B203" t="s">
        <v>57</v>
      </c>
      <c r="C203">
        <v>2007</v>
      </c>
      <c r="D203">
        <v>4</v>
      </c>
      <c r="E203" s="9">
        <v>85</v>
      </c>
      <c r="F203" s="9">
        <v>314.39999999999998</v>
      </c>
      <c r="G203" s="9">
        <v>369.42</v>
      </c>
      <c r="H203">
        <v>177.09</v>
      </c>
      <c r="I203" s="8">
        <v>6</v>
      </c>
      <c r="J203">
        <v>430</v>
      </c>
      <c r="K203">
        <v>14857</v>
      </c>
      <c r="L203" t="s">
        <v>18</v>
      </c>
      <c r="M203">
        <v>37568</v>
      </c>
      <c r="N203">
        <v>268.2</v>
      </c>
      <c r="O203">
        <v>22122.71</v>
      </c>
      <c r="P203" t="s">
        <v>55</v>
      </c>
      <c r="Q203">
        <f t="shared" si="33"/>
        <v>4.3461176470588239</v>
      </c>
      <c r="R203">
        <f t="shared" si="34"/>
        <v>1.3774049217002238</v>
      </c>
      <c r="S203">
        <f t="shared" si="35"/>
        <v>0.85911627906976751</v>
      </c>
      <c r="T203">
        <f t="shared" si="36"/>
        <v>2.5675204039751254</v>
      </c>
      <c r="U203">
        <f t="shared" si="37"/>
        <v>2.4974825373673704</v>
      </c>
      <c r="V203">
        <f t="shared" si="38"/>
        <v>2.6454222693490919</v>
      </c>
      <c r="W203">
        <f t="shared" si="39"/>
        <v>2.6334684555795866</v>
      </c>
      <c r="X203">
        <f t="shared" si="40"/>
        <v>0.63810147826083263</v>
      </c>
      <c r="Y203">
        <f t="shared" si="41"/>
        <v>0.13906163045954525</v>
      </c>
      <c r="Z203">
        <f t="shared" si="42"/>
        <v>-6.5948051604461141E-2</v>
      </c>
      <c r="AA203" s="4">
        <f t="shared" si="43"/>
        <v>39173</v>
      </c>
    </row>
    <row r="204" spans="1:27" x14ac:dyDescent="0.2">
      <c r="A204">
        <v>127</v>
      </c>
      <c r="B204" t="s">
        <v>57</v>
      </c>
      <c r="C204">
        <v>2007</v>
      </c>
      <c r="D204">
        <v>5</v>
      </c>
      <c r="E204" s="9">
        <v>173</v>
      </c>
      <c r="F204" s="9">
        <v>707.43</v>
      </c>
      <c r="G204" s="9">
        <v>831.26</v>
      </c>
      <c r="H204">
        <v>356.32</v>
      </c>
      <c r="I204" s="8">
        <v>6</v>
      </c>
      <c r="J204">
        <v>430</v>
      </c>
      <c r="K204">
        <v>14857</v>
      </c>
      <c r="L204" t="s">
        <v>18</v>
      </c>
      <c r="M204">
        <v>37568</v>
      </c>
      <c r="N204">
        <v>268.2</v>
      </c>
      <c r="O204">
        <v>22122.71</v>
      </c>
      <c r="P204" t="s">
        <v>55</v>
      </c>
      <c r="Q204">
        <f t="shared" si="33"/>
        <v>4.804971098265896</v>
      </c>
      <c r="R204">
        <f t="shared" si="34"/>
        <v>3.0994034302759137</v>
      </c>
      <c r="S204">
        <f t="shared" si="35"/>
        <v>1.9331627906976745</v>
      </c>
      <c r="T204">
        <f t="shared" si="36"/>
        <v>2.9197368828750063</v>
      </c>
      <c r="U204">
        <f t="shared" si="37"/>
        <v>2.8496834730051623</v>
      </c>
      <c r="V204">
        <f t="shared" si="38"/>
        <v>2.6454222693490919</v>
      </c>
      <c r="W204">
        <f t="shared" si="39"/>
        <v>2.6334684555795866</v>
      </c>
      <c r="X204">
        <f t="shared" si="40"/>
        <v>0.68169077974621073</v>
      </c>
      <c r="Y204">
        <f t="shared" si="41"/>
        <v>0.49127810935942606</v>
      </c>
      <c r="Z204">
        <f t="shared" si="42"/>
        <v>0.28626842729541963</v>
      </c>
      <c r="AA204" s="4">
        <f t="shared" si="43"/>
        <v>39203</v>
      </c>
    </row>
    <row r="205" spans="1:27" x14ac:dyDescent="0.2">
      <c r="A205">
        <v>127</v>
      </c>
      <c r="B205" t="s">
        <v>57</v>
      </c>
      <c r="C205">
        <v>2007</v>
      </c>
      <c r="D205">
        <v>6</v>
      </c>
      <c r="E205" s="9">
        <v>215</v>
      </c>
      <c r="F205" s="9">
        <v>791.53</v>
      </c>
      <c r="G205" s="9">
        <v>930.04</v>
      </c>
      <c r="H205">
        <v>362.83</v>
      </c>
      <c r="I205" s="8">
        <v>6</v>
      </c>
      <c r="J205">
        <v>430</v>
      </c>
      <c r="K205">
        <v>14857</v>
      </c>
      <c r="L205" t="s">
        <v>18</v>
      </c>
      <c r="M205">
        <v>37568</v>
      </c>
      <c r="N205">
        <v>268.2</v>
      </c>
      <c r="O205">
        <v>22122.71</v>
      </c>
      <c r="P205" t="s">
        <v>55</v>
      </c>
      <c r="Q205">
        <f t="shared" si="33"/>
        <v>4.3257674418604646</v>
      </c>
      <c r="R205">
        <f t="shared" si="34"/>
        <v>3.467710663683818</v>
      </c>
      <c r="S205">
        <f t="shared" si="35"/>
        <v>2.1628837209302323</v>
      </c>
      <c r="T205">
        <f t="shared" si="36"/>
        <v>2.9685016274847955</v>
      </c>
      <c r="U205">
        <f t="shared" si="37"/>
        <v>2.8984673798269904</v>
      </c>
      <c r="V205">
        <f t="shared" si="38"/>
        <v>2.6454222693490919</v>
      </c>
      <c r="W205">
        <f t="shared" si="39"/>
        <v>2.6334684555795866</v>
      </c>
      <c r="X205">
        <f t="shared" si="40"/>
        <v>0.63606316756919012</v>
      </c>
      <c r="Y205">
        <f t="shared" si="41"/>
        <v>0.54004285396921548</v>
      </c>
      <c r="Z205">
        <f t="shared" si="42"/>
        <v>0.33503317190520898</v>
      </c>
      <c r="AA205" s="4">
        <f t="shared" si="43"/>
        <v>39234</v>
      </c>
    </row>
    <row r="206" spans="1:27" x14ac:dyDescent="0.2">
      <c r="A206">
        <v>127</v>
      </c>
      <c r="B206" t="s">
        <v>57</v>
      </c>
      <c r="C206">
        <v>2007</v>
      </c>
      <c r="D206">
        <v>7</v>
      </c>
      <c r="E206" s="9">
        <v>141</v>
      </c>
      <c r="F206" s="9">
        <v>575.51</v>
      </c>
      <c r="G206" s="9">
        <v>676.28</v>
      </c>
      <c r="H206">
        <v>244.01</v>
      </c>
      <c r="I206" s="8">
        <v>6</v>
      </c>
      <c r="J206">
        <v>430</v>
      </c>
      <c r="K206">
        <v>14857</v>
      </c>
      <c r="L206" t="s">
        <v>18</v>
      </c>
      <c r="M206">
        <v>37568</v>
      </c>
      <c r="N206">
        <v>268.2</v>
      </c>
      <c r="O206">
        <v>22122.71</v>
      </c>
      <c r="P206" t="s">
        <v>55</v>
      </c>
      <c r="Q206">
        <f t="shared" si="33"/>
        <v>4.7963120567375883</v>
      </c>
      <c r="R206">
        <f t="shared" si="34"/>
        <v>2.5215510812826247</v>
      </c>
      <c r="S206">
        <f t="shared" si="35"/>
        <v>1.5727441860465117</v>
      </c>
      <c r="T206">
        <f t="shared" si="36"/>
        <v>2.8301265439859327</v>
      </c>
      <c r="U206">
        <f t="shared" si="37"/>
        <v>2.7600528742856847</v>
      </c>
      <c r="V206">
        <f t="shared" si="38"/>
        <v>2.6454222693490919</v>
      </c>
      <c r="W206">
        <f t="shared" si="39"/>
        <v>2.6334684555795866</v>
      </c>
      <c r="X206">
        <f t="shared" si="40"/>
        <v>0.68090743133055265</v>
      </c>
      <c r="Y206">
        <f t="shared" si="41"/>
        <v>0.4016677704703524</v>
      </c>
      <c r="Z206">
        <f t="shared" si="42"/>
        <v>0.19665808840634605</v>
      </c>
      <c r="AA206" s="4">
        <f t="shared" si="43"/>
        <v>39264</v>
      </c>
    </row>
    <row r="207" spans="1:27" x14ac:dyDescent="0.2">
      <c r="A207">
        <v>127</v>
      </c>
      <c r="B207" t="s">
        <v>57</v>
      </c>
      <c r="C207">
        <v>2007</v>
      </c>
      <c r="D207">
        <v>8</v>
      </c>
      <c r="E207" s="9">
        <v>145</v>
      </c>
      <c r="F207" s="9">
        <v>576.29999999999995</v>
      </c>
      <c r="G207" s="9">
        <v>677.13</v>
      </c>
      <c r="H207">
        <v>291.99</v>
      </c>
      <c r="I207" s="8">
        <v>6</v>
      </c>
      <c r="J207">
        <v>430</v>
      </c>
      <c r="K207">
        <v>14857</v>
      </c>
      <c r="L207" t="s">
        <v>18</v>
      </c>
      <c r="M207">
        <v>37568</v>
      </c>
      <c r="N207">
        <v>268.2</v>
      </c>
      <c r="O207">
        <v>22122.71</v>
      </c>
      <c r="P207" t="s">
        <v>55</v>
      </c>
      <c r="Q207">
        <f t="shared" si="33"/>
        <v>4.669862068965517</v>
      </c>
      <c r="R207">
        <f t="shared" si="34"/>
        <v>2.5247203579418347</v>
      </c>
      <c r="S207">
        <f t="shared" si="35"/>
        <v>1.5747209302325582</v>
      </c>
      <c r="T207">
        <f t="shared" si="36"/>
        <v>2.8306720554837836</v>
      </c>
      <c r="U207">
        <f t="shared" si="37"/>
        <v>2.7606486195813562</v>
      </c>
      <c r="V207">
        <f t="shared" si="38"/>
        <v>2.6454222693490919</v>
      </c>
      <c r="W207">
        <f t="shared" si="39"/>
        <v>2.6334684555795866</v>
      </c>
      <c r="X207">
        <f t="shared" si="40"/>
        <v>0.66930405324880893</v>
      </c>
      <c r="Y207">
        <f t="shared" si="41"/>
        <v>0.40221328196820377</v>
      </c>
      <c r="Z207">
        <f t="shared" si="42"/>
        <v>0.19720359990419734</v>
      </c>
      <c r="AA207" s="4">
        <f t="shared" si="43"/>
        <v>39295</v>
      </c>
    </row>
    <row r="208" spans="1:27" x14ac:dyDescent="0.2">
      <c r="A208">
        <v>127</v>
      </c>
      <c r="B208" t="s">
        <v>57</v>
      </c>
      <c r="C208">
        <v>2007</v>
      </c>
      <c r="D208">
        <v>9</v>
      </c>
      <c r="E208" s="9">
        <v>218</v>
      </c>
      <c r="F208" s="9">
        <v>844.23</v>
      </c>
      <c r="G208" s="9">
        <v>992.04</v>
      </c>
      <c r="H208">
        <v>379.33</v>
      </c>
      <c r="I208" s="8">
        <v>6</v>
      </c>
      <c r="J208">
        <v>430</v>
      </c>
      <c r="K208">
        <v>14857</v>
      </c>
      <c r="L208" t="s">
        <v>18</v>
      </c>
      <c r="M208">
        <v>37568</v>
      </c>
      <c r="N208">
        <v>268.2</v>
      </c>
      <c r="O208">
        <v>22122.71</v>
      </c>
      <c r="P208" t="s">
        <v>55</v>
      </c>
      <c r="Q208">
        <f t="shared" si="33"/>
        <v>4.5506422018348625</v>
      </c>
      <c r="R208">
        <f t="shared" si="34"/>
        <v>3.698881431767338</v>
      </c>
      <c r="S208">
        <f t="shared" si="35"/>
        <v>2.3070697674418605</v>
      </c>
      <c r="T208">
        <f t="shared" si="36"/>
        <v>2.9965291836753964</v>
      </c>
      <c r="U208">
        <f t="shared" si="37"/>
        <v>2.9264607808946299</v>
      </c>
      <c r="V208">
        <f t="shared" si="38"/>
        <v>2.6454222693490919</v>
      </c>
      <c r="W208">
        <f t="shared" si="39"/>
        <v>2.6334684555795866</v>
      </c>
      <c r="X208">
        <f t="shared" si="40"/>
        <v>0.65807269007079161</v>
      </c>
      <c r="Y208">
        <f t="shared" si="41"/>
        <v>0.56807041015981641</v>
      </c>
      <c r="Z208">
        <f t="shared" si="42"/>
        <v>0.36306072809580997</v>
      </c>
      <c r="AA208" s="4">
        <f t="shared" si="43"/>
        <v>39326</v>
      </c>
    </row>
    <row r="209" spans="1:27" x14ac:dyDescent="0.2">
      <c r="A209">
        <v>127</v>
      </c>
      <c r="B209" t="s">
        <v>57</v>
      </c>
      <c r="C209">
        <v>2007</v>
      </c>
      <c r="D209">
        <v>10</v>
      </c>
      <c r="E209" s="9">
        <v>461</v>
      </c>
      <c r="F209" s="9">
        <v>1774.35</v>
      </c>
      <c r="G209" s="9">
        <v>2084.9699999999998</v>
      </c>
      <c r="H209">
        <v>821.93</v>
      </c>
      <c r="I209" s="8">
        <v>6</v>
      </c>
      <c r="J209">
        <v>430</v>
      </c>
      <c r="K209">
        <v>14857</v>
      </c>
      <c r="L209" t="s">
        <v>18</v>
      </c>
      <c r="M209">
        <v>37568</v>
      </c>
      <c r="N209">
        <v>268.2</v>
      </c>
      <c r="O209">
        <v>22122.71</v>
      </c>
      <c r="P209" t="s">
        <v>55</v>
      </c>
      <c r="Q209">
        <f t="shared" si="33"/>
        <v>4.5227114967462034</v>
      </c>
      <c r="R209">
        <f t="shared" si="34"/>
        <v>7.7739373601789703</v>
      </c>
      <c r="S209">
        <f t="shared" si="35"/>
        <v>4.8487674418604643</v>
      </c>
      <c r="T209">
        <f t="shared" si="36"/>
        <v>3.3190998104233538</v>
      </c>
      <c r="U209">
        <f t="shared" si="37"/>
        <v>3.2490392908485668</v>
      </c>
      <c r="V209">
        <f t="shared" si="38"/>
        <v>2.6454222693490919</v>
      </c>
      <c r="W209">
        <f t="shared" si="39"/>
        <v>2.6334684555795866</v>
      </c>
      <c r="X209">
        <f t="shared" si="40"/>
        <v>0.6553988850337058</v>
      </c>
      <c r="Y209">
        <f t="shared" si="41"/>
        <v>0.89064103690777385</v>
      </c>
      <c r="Z209">
        <f t="shared" si="42"/>
        <v>0.68563135484376736</v>
      </c>
      <c r="AA209" s="4">
        <f t="shared" si="43"/>
        <v>39356</v>
      </c>
    </row>
    <row r="210" spans="1:27" x14ac:dyDescent="0.2">
      <c r="A210">
        <v>127</v>
      </c>
      <c r="B210" t="s">
        <v>57</v>
      </c>
      <c r="C210">
        <v>2007</v>
      </c>
      <c r="D210">
        <v>11</v>
      </c>
      <c r="E210" s="9">
        <v>312</v>
      </c>
      <c r="F210" s="9">
        <v>1275.29</v>
      </c>
      <c r="G210" s="9">
        <v>1498.53</v>
      </c>
      <c r="H210">
        <v>581.19000000000005</v>
      </c>
      <c r="I210" s="8">
        <v>6</v>
      </c>
      <c r="J210">
        <v>430</v>
      </c>
      <c r="K210">
        <v>14857</v>
      </c>
      <c r="L210" t="s">
        <v>18</v>
      </c>
      <c r="M210">
        <v>37568</v>
      </c>
      <c r="N210">
        <v>268.2</v>
      </c>
      <c r="O210">
        <v>22122.71</v>
      </c>
      <c r="P210" t="s">
        <v>55</v>
      </c>
      <c r="Q210">
        <f t="shared" si="33"/>
        <v>4.8029807692307696</v>
      </c>
      <c r="R210">
        <f t="shared" si="34"/>
        <v>5.5873601789709175</v>
      </c>
      <c r="S210">
        <f t="shared" si="35"/>
        <v>3.484953488372093</v>
      </c>
      <c r="T210">
        <f t="shared" si="36"/>
        <v>3.1756654417788539</v>
      </c>
      <c r="U210">
        <f t="shared" si="37"/>
        <v>3.1056089542434808</v>
      </c>
      <c r="V210">
        <f t="shared" si="38"/>
        <v>2.6454222693490919</v>
      </c>
      <c r="W210">
        <f t="shared" si="39"/>
        <v>2.6334684555795866</v>
      </c>
      <c r="X210">
        <f t="shared" si="40"/>
        <v>0.68151084776041138</v>
      </c>
      <c r="Y210">
        <f t="shared" si="41"/>
        <v>0.74720666826327409</v>
      </c>
      <c r="Z210">
        <f t="shared" si="42"/>
        <v>0.54219698619926759</v>
      </c>
      <c r="AA210" s="4">
        <f t="shared" si="43"/>
        <v>39387</v>
      </c>
    </row>
    <row r="211" spans="1:27" x14ac:dyDescent="0.2">
      <c r="A211">
        <v>127</v>
      </c>
      <c r="B211" t="s">
        <v>57</v>
      </c>
      <c r="C211">
        <v>2007</v>
      </c>
      <c r="D211">
        <v>12</v>
      </c>
      <c r="E211" s="9">
        <v>180</v>
      </c>
      <c r="F211" s="9">
        <v>690.44</v>
      </c>
      <c r="G211" s="9">
        <v>811.29</v>
      </c>
      <c r="H211">
        <v>254.49</v>
      </c>
      <c r="I211" s="8">
        <v>6</v>
      </c>
      <c r="J211">
        <v>430</v>
      </c>
      <c r="K211">
        <v>14857</v>
      </c>
      <c r="L211" t="s">
        <v>18</v>
      </c>
      <c r="M211">
        <v>37568</v>
      </c>
      <c r="N211">
        <v>268.2</v>
      </c>
      <c r="O211">
        <v>22122.71</v>
      </c>
      <c r="P211" t="s">
        <v>55</v>
      </c>
      <c r="Q211">
        <f t="shared" si="33"/>
        <v>4.5071666666666665</v>
      </c>
      <c r="R211">
        <f t="shared" si="34"/>
        <v>3.0249440715883669</v>
      </c>
      <c r="S211">
        <f t="shared" si="35"/>
        <v>1.886720930232558</v>
      </c>
      <c r="T211">
        <f t="shared" si="36"/>
        <v>2.9091761228759365</v>
      </c>
      <c r="U211">
        <f t="shared" si="37"/>
        <v>2.8391259438833663</v>
      </c>
      <c r="V211">
        <f t="shared" si="38"/>
        <v>2.6454222693490919</v>
      </c>
      <c r="W211">
        <f t="shared" si="39"/>
        <v>2.6334684555795866</v>
      </c>
      <c r="X211">
        <f t="shared" si="40"/>
        <v>0.65390361777263062</v>
      </c>
      <c r="Y211">
        <f t="shared" si="41"/>
        <v>0.48071734936035654</v>
      </c>
      <c r="Z211">
        <f t="shared" si="42"/>
        <v>0.2757076672963501</v>
      </c>
      <c r="AA211" s="4">
        <f t="shared" si="43"/>
        <v>39417</v>
      </c>
    </row>
    <row r="212" spans="1:27" x14ac:dyDescent="0.2">
      <c r="A212">
        <v>163</v>
      </c>
      <c r="B212" t="s">
        <v>57</v>
      </c>
      <c r="C212">
        <v>2007</v>
      </c>
      <c r="D212">
        <v>1</v>
      </c>
      <c r="E212" s="9">
        <v>444</v>
      </c>
      <c r="F212" s="9">
        <v>1853.19</v>
      </c>
      <c r="G212" s="9">
        <v>2177.7399999999998</v>
      </c>
      <c r="H212">
        <v>959.38</v>
      </c>
      <c r="I212" s="8">
        <v>18</v>
      </c>
      <c r="J212">
        <v>1781</v>
      </c>
      <c r="K212">
        <v>65986</v>
      </c>
      <c r="L212" t="s">
        <v>18</v>
      </c>
      <c r="M212">
        <v>296879</v>
      </c>
      <c r="N212">
        <v>896.2</v>
      </c>
      <c r="O212">
        <v>121042.87</v>
      </c>
      <c r="P212" t="s">
        <v>55</v>
      </c>
      <c r="Q212">
        <f t="shared" si="33"/>
        <v>4.904819819819819</v>
      </c>
      <c r="R212">
        <f t="shared" si="34"/>
        <v>2.4299709886186114</v>
      </c>
      <c r="S212">
        <f t="shared" si="35"/>
        <v>1.2227624929814709</v>
      </c>
      <c r="T212">
        <f t="shared" si="36"/>
        <v>3.338006028172019</v>
      </c>
      <c r="U212">
        <f t="shared" si="37"/>
        <v>3.2679199480406491</v>
      </c>
      <c r="V212">
        <f t="shared" si="38"/>
        <v>2.6454222693490919</v>
      </c>
      <c r="W212">
        <f t="shared" si="39"/>
        <v>3.2506639194632436</v>
      </c>
      <c r="X212">
        <f t="shared" si="40"/>
        <v>0.69062305805739921</v>
      </c>
      <c r="Y212">
        <f t="shared" si="41"/>
        <v>0.38560108859499465</v>
      </c>
      <c r="Z212">
        <f t="shared" si="42"/>
        <v>8.7342108708775554E-2</v>
      </c>
      <c r="AA212" s="4">
        <f t="shared" si="43"/>
        <v>39083</v>
      </c>
    </row>
    <row r="213" spans="1:27" x14ac:dyDescent="0.2">
      <c r="A213">
        <v>163</v>
      </c>
      <c r="B213" t="s">
        <v>57</v>
      </c>
      <c r="C213">
        <v>2007</v>
      </c>
      <c r="D213">
        <v>2</v>
      </c>
      <c r="E213" s="9">
        <v>350</v>
      </c>
      <c r="F213" s="9">
        <v>1424.01</v>
      </c>
      <c r="G213" s="9">
        <v>1673.44</v>
      </c>
      <c r="H213">
        <v>744.18</v>
      </c>
      <c r="I213" s="8">
        <v>18</v>
      </c>
      <c r="J213">
        <v>1781</v>
      </c>
      <c r="K213">
        <v>65986</v>
      </c>
      <c r="L213" t="s">
        <v>18</v>
      </c>
      <c r="M213">
        <v>296879</v>
      </c>
      <c r="N213">
        <v>896.2</v>
      </c>
      <c r="O213">
        <v>121042.87</v>
      </c>
      <c r="P213" t="s">
        <v>55</v>
      </c>
      <c r="Q213">
        <f t="shared" si="33"/>
        <v>4.7812571428571431</v>
      </c>
      <c r="R213">
        <f t="shared" si="34"/>
        <v>1.8672617719259093</v>
      </c>
      <c r="S213">
        <f t="shared" si="35"/>
        <v>0.93960696238068508</v>
      </c>
      <c r="T213">
        <f t="shared" si="36"/>
        <v>3.2236101456534327</v>
      </c>
      <c r="U213">
        <f t="shared" si="37"/>
        <v>3.153513039110929</v>
      </c>
      <c r="V213">
        <f t="shared" si="38"/>
        <v>2.6454222693490919</v>
      </c>
      <c r="W213">
        <f t="shared" si="39"/>
        <v>3.2506639194632436</v>
      </c>
      <c r="X213">
        <f t="shared" si="40"/>
        <v>0.67954210130315695</v>
      </c>
      <c r="Y213">
        <f t="shared" si="41"/>
        <v>0.27120520607640802</v>
      </c>
      <c r="Z213">
        <f t="shared" si="42"/>
        <v>-2.7053773809810985E-2</v>
      </c>
      <c r="AA213" s="4">
        <f t="shared" si="43"/>
        <v>39114</v>
      </c>
    </row>
    <row r="214" spans="1:27" x14ac:dyDescent="0.2">
      <c r="A214">
        <v>163</v>
      </c>
      <c r="B214" t="s">
        <v>57</v>
      </c>
      <c r="C214">
        <v>2007</v>
      </c>
      <c r="D214">
        <v>3</v>
      </c>
      <c r="E214" s="9">
        <v>375</v>
      </c>
      <c r="F214" s="9">
        <v>1501.23</v>
      </c>
      <c r="G214" s="9">
        <v>1763.95</v>
      </c>
      <c r="H214">
        <v>662.18</v>
      </c>
      <c r="I214" s="8">
        <v>18</v>
      </c>
      <c r="J214">
        <v>1781</v>
      </c>
      <c r="K214">
        <v>65986</v>
      </c>
      <c r="L214" t="s">
        <v>18</v>
      </c>
      <c r="M214">
        <v>296879</v>
      </c>
      <c r="N214">
        <v>896.2</v>
      </c>
      <c r="O214">
        <v>121042.87</v>
      </c>
      <c r="P214" t="s">
        <v>55</v>
      </c>
      <c r="Q214">
        <f t="shared" si="33"/>
        <v>4.7038666666666664</v>
      </c>
      <c r="R214">
        <f t="shared" si="34"/>
        <v>1.9682548538272706</v>
      </c>
      <c r="S214">
        <f t="shared" si="35"/>
        <v>0.99042672655811348</v>
      </c>
      <c r="T214">
        <f t="shared" si="36"/>
        <v>3.246486270687043</v>
      </c>
      <c r="U214">
        <f t="shared" si="37"/>
        <v>3.1764472346008068</v>
      </c>
      <c r="V214">
        <f t="shared" si="38"/>
        <v>2.6454222693490919</v>
      </c>
      <c r="W214">
        <f t="shared" si="39"/>
        <v>3.2506639194632436</v>
      </c>
      <c r="X214">
        <f t="shared" si="40"/>
        <v>0.67245500295932392</v>
      </c>
      <c r="Y214">
        <f t="shared" si="41"/>
        <v>0.29408133111001833</v>
      </c>
      <c r="Z214">
        <f t="shared" si="42"/>
        <v>-4.1776487762007113E-3</v>
      </c>
      <c r="AA214" s="4">
        <f t="shared" si="43"/>
        <v>39142</v>
      </c>
    </row>
    <row r="215" spans="1:27" x14ac:dyDescent="0.2">
      <c r="A215">
        <v>163</v>
      </c>
      <c r="B215" t="s">
        <v>57</v>
      </c>
      <c r="C215">
        <v>2007</v>
      </c>
      <c r="D215">
        <v>4</v>
      </c>
      <c r="E215" s="9">
        <v>455</v>
      </c>
      <c r="F215" s="9">
        <v>2050.7399999999998</v>
      </c>
      <c r="G215" s="9">
        <v>2409.7800000000002</v>
      </c>
      <c r="H215">
        <v>1160.24</v>
      </c>
      <c r="I215" s="8">
        <v>18</v>
      </c>
      <c r="J215">
        <v>1781</v>
      </c>
      <c r="K215">
        <v>65986</v>
      </c>
      <c r="L215" t="s">
        <v>18</v>
      </c>
      <c r="M215">
        <v>296879</v>
      </c>
      <c r="N215">
        <v>896.2</v>
      </c>
      <c r="O215">
        <v>121042.87</v>
      </c>
      <c r="P215" t="s">
        <v>55</v>
      </c>
      <c r="Q215">
        <f t="shared" si="33"/>
        <v>5.296219780219781</v>
      </c>
      <c r="R215">
        <f t="shared" si="34"/>
        <v>2.6888864092836422</v>
      </c>
      <c r="S215">
        <f t="shared" si="35"/>
        <v>1.3530488489612578</v>
      </c>
      <c r="T215">
        <f t="shared" si="36"/>
        <v>3.3819773956258024</v>
      </c>
      <c r="U215">
        <f t="shared" si="37"/>
        <v>3.3119106024829588</v>
      </c>
      <c r="V215">
        <f t="shared" si="38"/>
        <v>2.6454222693490919</v>
      </c>
      <c r="W215">
        <f t="shared" si="39"/>
        <v>3.2506639194632436</v>
      </c>
      <c r="X215">
        <f t="shared" si="40"/>
        <v>0.72396599896868985</v>
      </c>
      <c r="Y215">
        <f t="shared" si="41"/>
        <v>0.42957245604877781</v>
      </c>
      <c r="Z215">
        <f t="shared" si="42"/>
        <v>0.1313134761625587</v>
      </c>
      <c r="AA215" s="4">
        <f t="shared" si="43"/>
        <v>39173</v>
      </c>
    </row>
    <row r="216" spans="1:27" x14ac:dyDescent="0.2">
      <c r="A216">
        <v>163</v>
      </c>
      <c r="B216" t="s">
        <v>57</v>
      </c>
      <c r="C216">
        <v>2007</v>
      </c>
      <c r="D216">
        <v>5</v>
      </c>
      <c r="E216" s="9">
        <v>681</v>
      </c>
      <c r="F216" s="9">
        <v>2779.01</v>
      </c>
      <c r="G216" s="9">
        <v>3265.31</v>
      </c>
      <c r="H216">
        <v>1226.22</v>
      </c>
      <c r="I216" s="8">
        <v>18</v>
      </c>
      <c r="J216">
        <v>1781</v>
      </c>
      <c r="K216">
        <v>65986</v>
      </c>
      <c r="L216" t="s">
        <v>18</v>
      </c>
      <c r="M216">
        <v>296879</v>
      </c>
      <c r="N216">
        <v>896.2</v>
      </c>
      <c r="O216">
        <v>121042.87</v>
      </c>
      <c r="P216" t="s">
        <v>55</v>
      </c>
      <c r="Q216">
        <f t="shared" si="33"/>
        <v>4.7948751835535974</v>
      </c>
      <c r="R216">
        <f t="shared" si="34"/>
        <v>3.6435059138585135</v>
      </c>
      <c r="S216">
        <f t="shared" si="35"/>
        <v>1.8334138124649073</v>
      </c>
      <c r="T216">
        <f t="shared" si="36"/>
        <v>3.5139244183518024</v>
      </c>
      <c r="U216">
        <f t="shared" si="37"/>
        <v>3.4438901095470751</v>
      </c>
      <c r="V216">
        <f t="shared" si="38"/>
        <v>2.6454222693490919</v>
      </c>
      <c r="W216">
        <f t="shared" si="39"/>
        <v>3.2506639194632436</v>
      </c>
      <c r="X216">
        <f t="shared" si="40"/>
        <v>0.68077730643901702</v>
      </c>
      <c r="Y216">
        <f t="shared" si="41"/>
        <v>0.5615194787747777</v>
      </c>
      <c r="Z216">
        <f t="shared" si="42"/>
        <v>0.26326049888855863</v>
      </c>
      <c r="AA216" s="4">
        <f t="shared" si="43"/>
        <v>39203</v>
      </c>
    </row>
    <row r="217" spans="1:27" x14ac:dyDescent="0.2">
      <c r="A217">
        <v>163</v>
      </c>
      <c r="B217" t="s">
        <v>57</v>
      </c>
      <c r="C217">
        <v>2007</v>
      </c>
      <c r="D217">
        <v>6</v>
      </c>
      <c r="E217" s="9">
        <v>703</v>
      </c>
      <c r="F217" s="9">
        <v>2907.37</v>
      </c>
      <c r="G217" s="9">
        <v>3416.39</v>
      </c>
      <c r="H217">
        <v>1347.75</v>
      </c>
      <c r="I217" s="8">
        <v>18</v>
      </c>
      <c r="J217">
        <v>1781</v>
      </c>
      <c r="K217">
        <v>65986</v>
      </c>
      <c r="L217" t="s">
        <v>18</v>
      </c>
      <c r="M217">
        <v>296879</v>
      </c>
      <c r="N217">
        <v>896.2</v>
      </c>
      <c r="O217">
        <v>121042.87</v>
      </c>
      <c r="P217" t="s">
        <v>55</v>
      </c>
      <c r="Q217">
        <f t="shared" si="33"/>
        <v>4.8597297297297297</v>
      </c>
      <c r="R217">
        <f t="shared" si="34"/>
        <v>3.8120843561704971</v>
      </c>
      <c r="S217">
        <f t="shared" si="35"/>
        <v>1.9182425603593487</v>
      </c>
      <c r="T217">
        <f t="shared" si="36"/>
        <v>3.5335674419877026</v>
      </c>
      <c r="U217">
        <f t="shared" si="37"/>
        <v>3.4635003048123982</v>
      </c>
      <c r="V217">
        <f t="shared" si="38"/>
        <v>2.6454222693490919</v>
      </c>
      <c r="W217">
        <f t="shared" si="39"/>
        <v>3.2506639194632436</v>
      </c>
      <c r="X217">
        <f t="shared" si="40"/>
        <v>0.68661211696787883</v>
      </c>
      <c r="Y217">
        <f t="shared" si="41"/>
        <v>0.58116250241067824</v>
      </c>
      <c r="Z217">
        <f t="shared" si="42"/>
        <v>0.28290352252445927</v>
      </c>
      <c r="AA217" s="4">
        <f t="shared" si="43"/>
        <v>39234</v>
      </c>
    </row>
    <row r="218" spans="1:27" x14ac:dyDescent="0.2">
      <c r="A218">
        <v>163</v>
      </c>
      <c r="B218" t="s">
        <v>57</v>
      </c>
      <c r="C218">
        <v>2007</v>
      </c>
      <c r="D218">
        <v>7</v>
      </c>
      <c r="E218" s="9">
        <v>571</v>
      </c>
      <c r="F218" s="9">
        <v>2304.94</v>
      </c>
      <c r="G218" s="9">
        <v>2708.42</v>
      </c>
      <c r="H218">
        <v>1248.94</v>
      </c>
      <c r="I218" s="8">
        <v>18</v>
      </c>
      <c r="J218">
        <v>1781</v>
      </c>
      <c r="K218">
        <v>65986</v>
      </c>
      <c r="L218" t="s">
        <v>18</v>
      </c>
      <c r="M218">
        <v>296879</v>
      </c>
      <c r="N218">
        <v>896.2</v>
      </c>
      <c r="O218">
        <v>121042.87</v>
      </c>
      <c r="P218" t="s">
        <v>55</v>
      </c>
      <c r="Q218">
        <f t="shared" si="33"/>
        <v>4.7432924693520144</v>
      </c>
      <c r="R218">
        <f t="shared" si="34"/>
        <v>3.0221155991966078</v>
      </c>
      <c r="S218">
        <f t="shared" si="35"/>
        <v>1.5207299270072994</v>
      </c>
      <c r="T218">
        <f t="shared" si="36"/>
        <v>3.4327160121323166</v>
      </c>
      <c r="U218">
        <f t="shared" si="37"/>
        <v>3.3626596247330141</v>
      </c>
      <c r="V218">
        <f t="shared" si="38"/>
        <v>2.6454222693490919</v>
      </c>
      <c r="W218">
        <f t="shared" si="39"/>
        <v>3.2506639194632436</v>
      </c>
      <c r="X218">
        <f t="shared" si="40"/>
        <v>0.67607990388646844</v>
      </c>
      <c r="Y218">
        <f t="shared" si="41"/>
        <v>0.48031107255529198</v>
      </c>
      <c r="Z218">
        <f t="shared" si="42"/>
        <v>0.18205209266907291</v>
      </c>
      <c r="AA218" s="4">
        <f t="shared" si="43"/>
        <v>39264</v>
      </c>
    </row>
    <row r="219" spans="1:27" x14ac:dyDescent="0.2">
      <c r="A219">
        <v>163</v>
      </c>
      <c r="B219" t="s">
        <v>57</v>
      </c>
      <c r="C219">
        <v>2007</v>
      </c>
      <c r="D219">
        <v>8</v>
      </c>
      <c r="E219" s="9">
        <v>696</v>
      </c>
      <c r="F219" s="9">
        <v>2683.39</v>
      </c>
      <c r="G219" s="9">
        <v>3152.99</v>
      </c>
      <c r="H219">
        <v>1229.3900000000001</v>
      </c>
      <c r="I219" s="8">
        <v>18</v>
      </c>
      <c r="J219">
        <v>1781</v>
      </c>
      <c r="K219">
        <v>65986</v>
      </c>
      <c r="L219" t="s">
        <v>18</v>
      </c>
      <c r="M219">
        <v>296879</v>
      </c>
      <c r="N219">
        <v>896.2</v>
      </c>
      <c r="O219">
        <v>121042.87</v>
      </c>
      <c r="P219" t="s">
        <v>55</v>
      </c>
      <c r="Q219">
        <f t="shared" si="33"/>
        <v>4.5301580459770108</v>
      </c>
      <c r="R219">
        <f t="shared" si="34"/>
        <v>3.5181767462619948</v>
      </c>
      <c r="S219">
        <f t="shared" si="35"/>
        <v>1.7703481190342503</v>
      </c>
      <c r="T219">
        <f t="shared" si="36"/>
        <v>3.4987225933448896</v>
      </c>
      <c r="U219">
        <f t="shared" si="37"/>
        <v>3.42868379698763</v>
      </c>
      <c r="V219">
        <f t="shared" si="38"/>
        <v>2.6454222693490919</v>
      </c>
      <c r="W219">
        <f t="shared" si="39"/>
        <v>3.2506639194632436</v>
      </c>
      <c r="X219">
        <f t="shared" si="40"/>
        <v>0.65611335373432755</v>
      </c>
      <c r="Y219">
        <f t="shared" si="41"/>
        <v>0.54631765376786523</v>
      </c>
      <c r="Z219">
        <f t="shared" si="42"/>
        <v>0.24805867388164615</v>
      </c>
      <c r="AA219" s="4">
        <f t="shared" si="43"/>
        <v>39295</v>
      </c>
    </row>
    <row r="220" spans="1:27" x14ac:dyDescent="0.2">
      <c r="A220">
        <v>163</v>
      </c>
      <c r="B220" t="s">
        <v>57</v>
      </c>
      <c r="C220">
        <v>2007</v>
      </c>
      <c r="D220">
        <v>12</v>
      </c>
      <c r="E220" s="9">
        <v>705</v>
      </c>
      <c r="F220" s="9">
        <v>2669.15</v>
      </c>
      <c r="G220" s="9">
        <v>3136.37</v>
      </c>
      <c r="H220">
        <v>1036.6300000000001</v>
      </c>
      <c r="I220" s="8">
        <v>18</v>
      </c>
      <c r="J220">
        <v>1781</v>
      </c>
      <c r="K220">
        <v>65986</v>
      </c>
      <c r="L220" t="s">
        <v>18</v>
      </c>
      <c r="M220">
        <v>296879</v>
      </c>
      <c r="N220">
        <v>896.2</v>
      </c>
      <c r="O220">
        <v>121042.87</v>
      </c>
      <c r="P220" t="s">
        <v>55</v>
      </c>
      <c r="Q220">
        <f t="shared" si="33"/>
        <v>4.4487517730496453</v>
      </c>
      <c r="R220">
        <f t="shared" si="34"/>
        <v>3.4996317786208433</v>
      </c>
      <c r="S220">
        <f t="shared" si="35"/>
        <v>1.7610162829870859</v>
      </c>
      <c r="T220">
        <f t="shared" si="36"/>
        <v>3.496427291091365</v>
      </c>
      <c r="U220">
        <f t="shared" si="37"/>
        <v>3.4263729808095293</v>
      </c>
      <c r="V220">
        <f t="shared" si="38"/>
        <v>2.6454222693490919</v>
      </c>
      <c r="W220">
        <f t="shared" si="39"/>
        <v>3.2506639194632436</v>
      </c>
      <c r="X220">
        <f t="shared" si="40"/>
        <v>0.64823817409996609</v>
      </c>
      <c r="Y220">
        <f t="shared" si="41"/>
        <v>0.54402235151434031</v>
      </c>
      <c r="Z220">
        <f t="shared" si="42"/>
        <v>0.24576337162812126</v>
      </c>
      <c r="AA220" s="4">
        <f t="shared" si="43"/>
        <v>39417</v>
      </c>
    </row>
    <row r="221" spans="1:27" x14ac:dyDescent="0.2">
      <c r="A221">
        <v>172</v>
      </c>
      <c r="B221" t="s">
        <v>57</v>
      </c>
      <c r="C221">
        <v>2007</v>
      </c>
      <c r="D221">
        <v>1</v>
      </c>
      <c r="E221" s="9">
        <v>90</v>
      </c>
      <c r="F221" s="9">
        <v>398.06</v>
      </c>
      <c r="G221" s="9">
        <v>467.72</v>
      </c>
      <c r="H221">
        <v>206.87</v>
      </c>
      <c r="I221" s="8">
        <v>5</v>
      </c>
      <c r="J221">
        <v>374</v>
      </c>
      <c r="K221">
        <v>18846</v>
      </c>
      <c r="L221" t="s">
        <v>18</v>
      </c>
      <c r="M221">
        <v>38899</v>
      </c>
      <c r="N221">
        <v>222.7</v>
      </c>
      <c r="O221">
        <v>25949.23</v>
      </c>
      <c r="P221" t="s">
        <v>55</v>
      </c>
      <c r="Q221">
        <f t="shared" si="33"/>
        <v>5.1968888888888891</v>
      </c>
      <c r="R221">
        <f t="shared" si="34"/>
        <v>2.1002245172878315</v>
      </c>
      <c r="S221">
        <f t="shared" si="35"/>
        <v>1.2505882352941178</v>
      </c>
      <c r="T221">
        <f t="shared" si="36"/>
        <v>2.6699859410094842</v>
      </c>
      <c r="U221">
        <f t="shared" si="37"/>
        <v>2.599948538669079</v>
      </c>
      <c r="V221">
        <f t="shared" si="38"/>
        <v>2.6454222693490919</v>
      </c>
      <c r="W221">
        <f t="shared" si="39"/>
        <v>2.5728716022004803</v>
      </c>
      <c r="X221">
        <f t="shared" si="40"/>
        <v>0.71574343157015929</v>
      </c>
      <c r="Y221">
        <f t="shared" si="41"/>
        <v>0.32226572397544606</v>
      </c>
      <c r="Z221">
        <f t="shared" si="42"/>
        <v>9.7114338809004067E-2</v>
      </c>
      <c r="AA221" s="4">
        <f t="shared" si="43"/>
        <v>39083</v>
      </c>
    </row>
    <row r="222" spans="1:27" x14ac:dyDescent="0.2">
      <c r="A222">
        <v>172</v>
      </c>
      <c r="B222" t="s">
        <v>57</v>
      </c>
      <c r="C222">
        <v>2007</v>
      </c>
      <c r="D222">
        <v>2</v>
      </c>
      <c r="E222" s="9">
        <v>47</v>
      </c>
      <c r="F222" s="9">
        <v>169.01</v>
      </c>
      <c r="G222" s="9">
        <v>198.59</v>
      </c>
      <c r="H222">
        <v>63.59</v>
      </c>
      <c r="I222" s="8">
        <v>5</v>
      </c>
      <c r="J222">
        <v>374</v>
      </c>
      <c r="K222">
        <v>18846</v>
      </c>
      <c r="L222" t="s">
        <v>18</v>
      </c>
      <c r="M222">
        <v>38899</v>
      </c>
      <c r="N222">
        <v>222.7</v>
      </c>
      <c r="O222">
        <v>25949.23</v>
      </c>
      <c r="P222" t="s">
        <v>55</v>
      </c>
      <c r="Q222">
        <f t="shared" si="33"/>
        <v>4.2253191489361699</v>
      </c>
      <c r="R222">
        <f t="shared" si="34"/>
        <v>0.89173776380781322</v>
      </c>
      <c r="S222">
        <f t="shared" si="35"/>
        <v>0.53098930481283424</v>
      </c>
      <c r="T222">
        <f t="shared" si="36"/>
        <v>2.2979573758101091</v>
      </c>
      <c r="U222">
        <f t="shared" si="37"/>
        <v>2.2279124017517482</v>
      </c>
      <c r="V222">
        <f t="shared" si="38"/>
        <v>2.6454222693490919</v>
      </c>
      <c r="W222">
        <f t="shared" si="39"/>
        <v>2.5728716022004803</v>
      </c>
      <c r="X222">
        <f t="shared" si="40"/>
        <v>0.62585951787439165</v>
      </c>
      <c r="Y222">
        <f t="shared" si="41"/>
        <v>-4.9762841223929065E-2</v>
      </c>
      <c r="Z222">
        <f t="shared" si="42"/>
        <v>-0.27491422639037105</v>
      </c>
      <c r="AA222" s="4">
        <f t="shared" si="43"/>
        <v>39114</v>
      </c>
    </row>
    <row r="223" spans="1:27" x14ac:dyDescent="0.2">
      <c r="A223">
        <v>172</v>
      </c>
      <c r="B223" t="s">
        <v>57</v>
      </c>
      <c r="C223">
        <v>2007</v>
      </c>
      <c r="D223">
        <v>3</v>
      </c>
      <c r="E223" s="9">
        <v>77</v>
      </c>
      <c r="F223" s="9">
        <v>329.68</v>
      </c>
      <c r="G223" s="9">
        <v>387.35</v>
      </c>
      <c r="H223">
        <v>194.42</v>
      </c>
      <c r="I223" s="8">
        <v>5</v>
      </c>
      <c r="J223">
        <v>374</v>
      </c>
      <c r="K223">
        <v>18846</v>
      </c>
      <c r="L223" t="s">
        <v>18</v>
      </c>
      <c r="M223">
        <v>38899</v>
      </c>
      <c r="N223">
        <v>222.7</v>
      </c>
      <c r="O223">
        <v>25949.23</v>
      </c>
      <c r="P223" t="s">
        <v>55</v>
      </c>
      <c r="Q223">
        <f t="shared" si="33"/>
        <v>5.0305194805194811</v>
      </c>
      <c r="R223">
        <f t="shared" si="34"/>
        <v>1.7393354288280201</v>
      </c>
      <c r="S223">
        <f t="shared" si="35"/>
        <v>1.0356951871657754</v>
      </c>
      <c r="T223">
        <f t="shared" si="36"/>
        <v>2.5881035603027427</v>
      </c>
      <c r="U223">
        <f t="shared" si="37"/>
        <v>2.5180926015165319</v>
      </c>
      <c r="V223">
        <f t="shared" si="38"/>
        <v>2.6454222693490919</v>
      </c>
      <c r="W223">
        <f t="shared" si="39"/>
        <v>2.5728716022004803</v>
      </c>
      <c r="X223">
        <f t="shared" si="40"/>
        <v>0.70161283513026085</v>
      </c>
      <c r="Y223">
        <f t="shared" si="41"/>
        <v>0.24038334326870459</v>
      </c>
      <c r="Z223">
        <f t="shared" si="42"/>
        <v>1.523195810226252E-2</v>
      </c>
      <c r="AA223" s="4">
        <f t="shared" si="43"/>
        <v>39142</v>
      </c>
    </row>
    <row r="224" spans="1:27" x14ac:dyDescent="0.2">
      <c r="A224">
        <v>172</v>
      </c>
      <c r="B224" t="s">
        <v>57</v>
      </c>
      <c r="C224">
        <v>2007</v>
      </c>
      <c r="D224">
        <v>4</v>
      </c>
      <c r="E224" s="9">
        <v>102</v>
      </c>
      <c r="F224" s="9">
        <v>418.96</v>
      </c>
      <c r="G224" s="9">
        <v>492.28</v>
      </c>
      <c r="H224">
        <v>264.69</v>
      </c>
      <c r="I224" s="8">
        <v>5</v>
      </c>
      <c r="J224">
        <v>374</v>
      </c>
      <c r="K224">
        <v>18846</v>
      </c>
      <c r="L224" t="s">
        <v>18</v>
      </c>
      <c r="M224">
        <v>38899</v>
      </c>
      <c r="N224">
        <v>222.7</v>
      </c>
      <c r="O224">
        <v>25949.23</v>
      </c>
      <c r="P224" t="s">
        <v>55</v>
      </c>
      <c r="Q224">
        <f t="shared" si="33"/>
        <v>4.8262745098039215</v>
      </c>
      <c r="R224">
        <f t="shared" si="34"/>
        <v>2.2105074090704986</v>
      </c>
      <c r="S224">
        <f t="shared" si="35"/>
        <v>1.3162566844919785</v>
      </c>
      <c r="T224">
        <f t="shared" si="36"/>
        <v>2.6922121919253503</v>
      </c>
      <c r="U224">
        <f t="shared" si="37"/>
        <v>2.6221725608934294</v>
      </c>
      <c r="V224">
        <f t="shared" si="38"/>
        <v>2.6454222693490919</v>
      </c>
      <c r="W224">
        <f t="shared" si="39"/>
        <v>2.5728716022004803</v>
      </c>
      <c r="X224">
        <f t="shared" si="40"/>
        <v>0.68361202016343259</v>
      </c>
      <c r="Y224">
        <f t="shared" si="41"/>
        <v>0.344491974891312</v>
      </c>
      <c r="Z224">
        <f t="shared" si="42"/>
        <v>0.11934058972486994</v>
      </c>
      <c r="AA224" s="4">
        <f t="shared" si="43"/>
        <v>39173</v>
      </c>
    </row>
    <row r="225" spans="1:27" x14ac:dyDescent="0.2">
      <c r="A225">
        <v>172</v>
      </c>
      <c r="B225" t="s">
        <v>57</v>
      </c>
      <c r="C225">
        <v>2007</v>
      </c>
      <c r="D225">
        <v>5</v>
      </c>
      <c r="E225" s="9">
        <v>183</v>
      </c>
      <c r="F225" s="9">
        <v>729.79</v>
      </c>
      <c r="G225" s="9">
        <v>857.54</v>
      </c>
      <c r="H225">
        <v>315.67</v>
      </c>
      <c r="I225" s="8">
        <v>5</v>
      </c>
      <c r="J225">
        <v>374</v>
      </c>
      <c r="K225">
        <v>18846</v>
      </c>
      <c r="L225" t="s">
        <v>18</v>
      </c>
      <c r="M225">
        <v>38899</v>
      </c>
      <c r="N225">
        <v>222.7</v>
      </c>
      <c r="O225">
        <v>25949.23</v>
      </c>
      <c r="P225" t="s">
        <v>55</v>
      </c>
      <c r="Q225">
        <f t="shared" si="33"/>
        <v>4.6860109289617489</v>
      </c>
      <c r="R225">
        <f t="shared" si="34"/>
        <v>3.8506511001347103</v>
      </c>
      <c r="S225">
        <f t="shared" si="35"/>
        <v>2.2928877005347594</v>
      </c>
      <c r="T225">
        <f t="shared" si="36"/>
        <v>2.9332543868770427</v>
      </c>
      <c r="U225">
        <f t="shared" si="37"/>
        <v>2.8631979081180052</v>
      </c>
      <c r="V225">
        <f t="shared" si="38"/>
        <v>2.6454222693490919</v>
      </c>
      <c r="W225">
        <f t="shared" si="39"/>
        <v>2.5728716022004803</v>
      </c>
      <c r="X225">
        <f t="shared" si="40"/>
        <v>0.67080329714661313</v>
      </c>
      <c r="Y225">
        <f t="shared" si="41"/>
        <v>0.58553416984300433</v>
      </c>
      <c r="Z225">
        <f t="shared" si="42"/>
        <v>0.36038278467656237</v>
      </c>
      <c r="AA225" s="4">
        <f t="shared" si="43"/>
        <v>39203</v>
      </c>
    </row>
    <row r="226" spans="1:27" x14ac:dyDescent="0.2">
      <c r="A226">
        <v>172</v>
      </c>
      <c r="B226" t="s">
        <v>57</v>
      </c>
      <c r="C226">
        <v>2007</v>
      </c>
      <c r="D226">
        <v>6</v>
      </c>
      <c r="E226" s="9">
        <v>225</v>
      </c>
      <c r="F226" s="9">
        <v>931.13</v>
      </c>
      <c r="G226" s="9">
        <v>1094.1600000000001</v>
      </c>
      <c r="H226">
        <v>400.87</v>
      </c>
      <c r="I226" s="8">
        <v>5</v>
      </c>
      <c r="J226">
        <v>374</v>
      </c>
      <c r="K226">
        <v>18846</v>
      </c>
      <c r="L226" t="s">
        <v>18</v>
      </c>
      <c r="M226">
        <v>38899</v>
      </c>
      <c r="N226">
        <v>222.7</v>
      </c>
      <c r="O226">
        <v>25949.23</v>
      </c>
      <c r="P226" t="s">
        <v>55</v>
      </c>
      <c r="Q226">
        <f t="shared" si="33"/>
        <v>4.8629333333333333</v>
      </c>
      <c r="R226">
        <f t="shared" si="34"/>
        <v>4.9131567130669067</v>
      </c>
      <c r="S226">
        <f t="shared" si="35"/>
        <v>2.9255614973262034</v>
      </c>
      <c r="T226">
        <f t="shared" si="36"/>
        <v>3.0390808339135682</v>
      </c>
      <c r="U226">
        <f t="shared" si="37"/>
        <v>2.9690103193715078</v>
      </c>
      <c r="V226">
        <f t="shared" si="38"/>
        <v>2.6454222693490919</v>
      </c>
      <c r="W226">
        <f t="shared" si="39"/>
        <v>2.5728716022004803</v>
      </c>
      <c r="X226">
        <f t="shared" si="40"/>
        <v>0.68689831580220584</v>
      </c>
      <c r="Y226">
        <f t="shared" si="41"/>
        <v>0.69136061687953021</v>
      </c>
      <c r="Z226">
        <f t="shared" si="42"/>
        <v>0.4662092317130882</v>
      </c>
      <c r="AA226" s="4">
        <f t="shared" si="43"/>
        <v>39234</v>
      </c>
    </row>
    <row r="227" spans="1:27" x14ac:dyDescent="0.2">
      <c r="A227">
        <v>172</v>
      </c>
      <c r="B227" t="s">
        <v>57</v>
      </c>
      <c r="C227">
        <v>2007</v>
      </c>
      <c r="D227">
        <v>7</v>
      </c>
      <c r="E227" s="9">
        <v>121</v>
      </c>
      <c r="F227" s="9">
        <v>526.73</v>
      </c>
      <c r="G227" s="9">
        <v>618.91999999999996</v>
      </c>
      <c r="H227">
        <v>215.67</v>
      </c>
      <c r="I227" s="8">
        <v>5</v>
      </c>
      <c r="J227">
        <v>374</v>
      </c>
      <c r="K227">
        <v>18846</v>
      </c>
      <c r="L227" t="s">
        <v>18</v>
      </c>
      <c r="M227">
        <v>38899</v>
      </c>
      <c r="N227">
        <v>222.7</v>
      </c>
      <c r="O227">
        <v>25949.23</v>
      </c>
      <c r="P227" t="s">
        <v>55</v>
      </c>
      <c r="Q227">
        <f t="shared" si="33"/>
        <v>5.115041322314049</v>
      </c>
      <c r="R227">
        <f t="shared" si="34"/>
        <v>2.779164795689268</v>
      </c>
      <c r="S227">
        <f t="shared" si="35"/>
        <v>1.6548663101604277</v>
      </c>
      <c r="T227">
        <f t="shared" si="36"/>
        <v>2.7916345168652121</v>
      </c>
      <c r="U227">
        <f t="shared" si="37"/>
        <v>2.7215880543806823</v>
      </c>
      <c r="V227">
        <f t="shared" si="38"/>
        <v>2.6454222693490919</v>
      </c>
      <c r="W227">
        <f t="shared" si="39"/>
        <v>2.5728716022004803</v>
      </c>
      <c r="X227">
        <f t="shared" si="40"/>
        <v>0.70884914654876185</v>
      </c>
      <c r="Y227">
        <f t="shared" si="41"/>
        <v>0.44391429983117375</v>
      </c>
      <c r="Z227">
        <f t="shared" si="42"/>
        <v>0.21876291466473177</v>
      </c>
      <c r="AA227" s="4">
        <f t="shared" si="43"/>
        <v>39264</v>
      </c>
    </row>
    <row r="228" spans="1:27" x14ac:dyDescent="0.2">
      <c r="A228">
        <v>172</v>
      </c>
      <c r="B228" t="s">
        <v>57</v>
      </c>
      <c r="C228">
        <v>2007</v>
      </c>
      <c r="D228">
        <v>8</v>
      </c>
      <c r="E228" s="9">
        <v>153</v>
      </c>
      <c r="F228" s="9">
        <v>636.9</v>
      </c>
      <c r="G228" s="9">
        <v>748.37</v>
      </c>
      <c r="H228">
        <v>337.46</v>
      </c>
      <c r="I228" s="8">
        <v>5</v>
      </c>
      <c r="J228">
        <v>374</v>
      </c>
      <c r="K228">
        <v>18846</v>
      </c>
      <c r="L228" t="s">
        <v>18</v>
      </c>
      <c r="M228">
        <v>38899</v>
      </c>
      <c r="N228">
        <v>222.7</v>
      </c>
      <c r="O228">
        <v>25949.23</v>
      </c>
      <c r="P228" t="s">
        <v>55</v>
      </c>
      <c r="Q228">
        <f t="shared" si="33"/>
        <v>4.8913071895424833</v>
      </c>
      <c r="R228">
        <f t="shared" si="34"/>
        <v>3.3604400538841492</v>
      </c>
      <c r="S228">
        <f t="shared" si="35"/>
        <v>2.0009893048128342</v>
      </c>
      <c r="T228">
        <f t="shared" si="36"/>
        <v>2.8741163695607383</v>
      </c>
      <c r="U228">
        <f t="shared" si="37"/>
        <v>2.8040712488856614</v>
      </c>
      <c r="V228">
        <f t="shared" si="38"/>
        <v>2.6454222693490919</v>
      </c>
      <c r="W228">
        <f t="shared" si="39"/>
        <v>2.5728716022004803</v>
      </c>
      <c r="X228">
        <f t="shared" si="40"/>
        <v>0.68942493874313959</v>
      </c>
      <c r="Y228">
        <f t="shared" si="41"/>
        <v>0.52639615252670025</v>
      </c>
      <c r="Z228">
        <f t="shared" si="42"/>
        <v>0.30124476736025824</v>
      </c>
      <c r="AA228" s="4">
        <f t="shared" si="43"/>
        <v>39295</v>
      </c>
    </row>
    <row r="229" spans="1:27" x14ac:dyDescent="0.2">
      <c r="A229">
        <v>172</v>
      </c>
      <c r="B229" t="s">
        <v>57</v>
      </c>
      <c r="C229">
        <v>2007</v>
      </c>
      <c r="D229">
        <v>9</v>
      </c>
      <c r="E229" s="9">
        <v>166</v>
      </c>
      <c r="F229" s="9">
        <v>697.89</v>
      </c>
      <c r="G229" s="9">
        <v>820.05</v>
      </c>
      <c r="H229">
        <v>216.67</v>
      </c>
      <c r="I229" s="8">
        <v>5</v>
      </c>
      <c r="J229">
        <v>374</v>
      </c>
      <c r="K229">
        <v>18846</v>
      </c>
      <c r="L229" t="s">
        <v>18</v>
      </c>
      <c r="M229">
        <v>38899</v>
      </c>
      <c r="N229">
        <v>222.7</v>
      </c>
      <c r="O229">
        <v>25949.23</v>
      </c>
      <c r="P229" t="s">
        <v>55</v>
      </c>
      <c r="Q229">
        <f t="shared" si="33"/>
        <v>4.940060240963855</v>
      </c>
      <c r="R229">
        <f t="shared" si="34"/>
        <v>3.6823080377189044</v>
      </c>
      <c r="S229">
        <f t="shared" si="35"/>
        <v>2.1926470588235292</v>
      </c>
      <c r="T229">
        <f t="shared" si="36"/>
        <v>2.9138403329472382</v>
      </c>
      <c r="U229">
        <f t="shared" si="37"/>
        <v>2.8437869754058185</v>
      </c>
      <c r="V229">
        <f t="shared" si="38"/>
        <v>2.6454222693490919</v>
      </c>
      <c r="W229">
        <f t="shared" si="39"/>
        <v>2.5728716022004803</v>
      </c>
      <c r="X229">
        <f t="shared" si="40"/>
        <v>0.69373224490718322</v>
      </c>
      <c r="Y229">
        <f t="shared" si="41"/>
        <v>0.56612011591320022</v>
      </c>
      <c r="Z229">
        <f t="shared" si="42"/>
        <v>0.34096873074675821</v>
      </c>
      <c r="AA229" s="4">
        <f t="shared" si="43"/>
        <v>39326</v>
      </c>
    </row>
    <row r="230" spans="1:27" x14ac:dyDescent="0.2">
      <c r="A230">
        <v>172</v>
      </c>
      <c r="B230" t="s">
        <v>57</v>
      </c>
      <c r="C230">
        <v>2007</v>
      </c>
      <c r="D230">
        <v>10</v>
      </c>
      <c r="E230" s="9">
        <v>452</v>
      </c>
      <c r="F230" s="9">
        <v>1747.33</v>
      </c>
      <c r="G230" s="9">
        <v>2053.1799999999998</v>
      </c>
      <c r="H230">
        <v>676.92</v>
      </c>
      <c r="I230" s="8">
        <v>5</v>
      </c>
      <c r="J230">
        <v>374</v>
      </c>
      <c r="K230">
        <v>18846</v>
      </c>
      <c r="L230" t="s">
        <v>18</v>
      </c>
      <c r="M230">
        <v>38899</v>
      </c>
      <c r="N230">
        <v>222.7</v>
      </c>
      <c r="O230">
        <v>25949.23</v>
      </c>
      <c r="P230" t="s">
        <v>55</v>
      </c>
      <c r="Q230">
        <f t="shared" si="33"/>
        <v>4.5424336283185838</v>
      </c>
      <c r="R230">
        <f t="shared" si="34"/>
        <v>9.2194881005837441</v>
      </c>
      <c r="S230">
        <f t="shared" si="35"/>
        <v>5.489786096256684</v>
      </c>
      <c r="T230">
        <f t="shared" si="36"/>
        <v>3.3124270251523611</v>
      </c>
      <c r="U230">
        <f t="shared" si="37"/>
        <v>3.2423749334000833</v>
      </c>
      <c r="V230">
        <f t="shared" si="38"/>
        <v>2.6454222693490919</v>
      </c>
      <c r="W230">
        <f t="shared" si="39"/>
        <v>2.5728716022004803</v>
      </c>
      <c r="X230">
        <f t="shared" si="40"/>
        <v>0.65728859034097897</v>
      </c>
      <c r="Y230">
        <f t="shared" si="41"/>
        <v>0.96470680811832288</v>
      </c>
      <c r="Z230">
        <f t="shared" si="42"/>
        <v>0.73955542295188093</v>
      </c>
      <c r="AA230" s="4">
        <f t="shared" si="43"/>
        <v>39356</v>
      </c>
    </row>
    <row r="231" spans="1:27" x14ac:dyDescent="0.2">
      <c r="A231">
        <v>172</v>
      </c>
      <c r="B231" t="s">
        <v>57</v>
      </c>
      <c r="C231">
        <v>2007</v>
      </c>
      <c r="D231">
        <v>11</v>
      </c>
      <c r="E231" s="9">
        <v>345</v>
      </c>
      <c r="F231" s="9">
        <v>1457.71</v>
      </c>
      <c r="G231" s="9">
        <v>1712.9</v>
      </c>
      <c r="H231">
        <v>542.66</v>
      </c>
      <c r="I231" s="8">
        <v>5</v>
      </c>
      <c r="J231">
        <v>374</v>
      </c>
      <c r="K231">
        <v>18846</v>
      </c>
      <c r="L231" t="s">
        <v>18</v>
      </c>
      <c r="M231">
        <v>38899</v>
      </c>
      <c r="N231">
        <v>222.7</v>
      </c>
      <c r="O231">
        <v>25949.23</v>
      </c>
      <c r="P231" t="s">
        <v>55</v>
      </c>
      <c r="Q231">
        <f t="shared" si="33"/>
        <v>4.9649275362318841</v>
      </c>
      <c r="R231">
        <f t="shared" si="34"/>
        <v>7.6915132465199827</v>
      </c>
      <c r="S231">
        <f t="shared" si="35"/>
        <v>4.5799465240641712</v>
      </c>
      <c r="T231">
        <f t="shared" si="36"/>
        <v>3.233732009366046</v>
      </c>
      <c r="U231">
        <f t="shared" si="37"/>
        <v>3.1636711330856273</v>
      </c>
      <c r="V231">
        <f t="shared" si="38"/>
        <v>2.6454222693490919</v>
      </c>
      <c r="W231">
        <f t="shared" si="39"/>
        <v>2.5728716022004803</v>
      </c>
      <c r="X231">
        <f t="shared" si="40"/>
        <v>0.69591291429277191</v>
      </c>
      <c r="Y231">
        <f t="shared" si="41"/>
        <v>0.88601179233200789</v>
      </c>
      <c r="Z231">
        <f t="shared" si="42"/>
        <v>0.66086040716556582</v>
      </c>
      <c r="AA231" s="4">
        <f t="shared" si="43"/>
        <v>39387</v>
      </c>
    </row>
    <row r="232" spans="1:27" x14ac:dyDescent="0.2">
      <c r="A232">
        <v>172</v>
      </c>
      <c r="B232" t="s">
        <v>57</v>
      </c>
      <c r="C232">
        <v>2007</v>
      </c>
      <c r="D232">
        <v>12</v>
      </c>
      <c r="E232" s="9">
        <v>145</v>
      </c>
      <c r="F232" s="9">
        <v>591.87</v>
      </c>
      <c r="G232" s="9">
        <v>695.46</v>
      </c>
      <c r="H232">
        <v>254.47</v>
      </c>
      <c r="I232" s="8">
        <v>5</v>
      </c>
      <c r="J232">
        <v>374</v>
      </c>
      <c r="K232">
        <v>18846</v>
      </c>
      <c r="L232" t="s">
        <v>18</v>
      </c>
      <c r="M232">
        <v>38899</v>
      </c>
      <c r="N232">
        <v>222.7</v>
      </c>
      <c r="O232">
        <v>25949.23</v>
      </c>
      <c r="P232" t="s">
        <v>55</v>
      </c>
      <c r="Q232">
        <f t="shared" si="33"/>
        <v>4.7962758620689661</v>
      </c>
      <c r="R232">
        <f t="shared" si="34"/>
        <v>3.1228558599012128</v>
      </c>
      <c r="S232">
        <f t="shared" si="35"/>
        <v>1.8595187165775402</v>
      </c>
      <c r="T232">
        <f t="shared" si="36"/>
        <v>2.8422721562132653</v>
      </c>
      <c r="U232">
        <f t="shared" si="37"/>
        <v>2.7722263275294705</v>
      </c>
      <c r="V232">
        <f t="shared" si="38"/>
        <v>2.6454222693490919</v>
      </c>
      <c r="W232">
        <f t="shared" si="39"/>
        <v>2.5728716022004803</v>
      </c>
      <c r="X232">
        <f t="shared" si="40"/>
        <v>0.68090415397829063</v>
      </c>
      <c r="Y232">
        <f t="shared" si="41"/>
        <v>0.49455193917922735</v>
      </c>
      <c r="Z232">
        <f t="shared" si="42"/>
        <v>0.26940055401278534</v>
      </c>
      <c r="AA232" s="4">
        <f t="shared" si="43"/>
        <v>39417</v>
      </c>
    </row>
    <row r="233" spans="1:27" x14ac:dyDescent="0.2">
      <c r="A233">
        <v>185</v>
      </c>
      <c r="B233" t="s">
        <v>57</v>
      </c>
      <c r="C233">
        <v>2007</v>
      </c>
      <c r="D233">
        <v>1</v>
      </c>
      <c r="E233" s="9">
        <v>99</v>
      </c>
      <c r="F233" s="9">
        <v>431.36</v>
      </c>
      <c r="G233" s="9">
        <v>506.94</v>
      </c>
      <c r="H233">
        <v>203.86</v>
      </c>
      <c r="I233" s="8">
        <v>9</v>
      </c>
      <c r="J233">
        <v>417</v>
      </c>
      <c r="K233">
        <v>20179</v>
      </c>
      <c r="L233" t="s">
        <v>18</v>
      </c>
      <c r="M233">
        <v>47352</v>
      </c>
      <c r="N233">
        <v>276</v>
      </c>
      <c r="O233">
        <v>33704.629999999997</v>
      </c>
      <c r="P233" t="s">
        <v>55</v>
      </c>
      <c r="Q233">
        <f t="shared" si="33"/>
        <v>5.1206060606060602</v>
      </c>
      <c r="R233">
        <f t="shared" si="34"/>
        <v>1.8367391304347827</v>
      </c>
      <c r="S233">
        <f t="shared" si="35"/>
        <v>1.2156834532374101</v>
      </c>
      <c r="T233">
        <f t="shared" si="36"/>
        <v>2.7049565604952495</v>
      </c>
      <c r="U233">
        <f t="shared" si="37"/>
        <v>2.6348398705192069</v>
      </c>
      <c r="V233">
        <f t="shared" si="38"/>
        <v>2.6454222693490919</v>
      </c>
      <c r="W233">
        <f t="shared" si="39"/>
        <v>2.6201360549737576</v>
      </c>
      <c r="X233">
        <f t="shared" si="40"/>
        <v>0.70932136589769967</v>
      </c>
      <c r="Y233">
        <f t="shared" si="41"/>
        <v>0.26404747843003196</v>
      </c>
      <c r="Z233">
        <f t="shared" si="42"/>
        <v>8.4820505521492173E-2</v>
      </c>
      <c r="AA233" s="4">
        <f t="shared" si="43"/>
        <v>39083</v>
      </c>
    </row>
    <row r="234" spans="1:27" x14ac:dyDescent="0.2">
      <c r="A234">
        <v>185</v>
      </c>
      <c r="B234" t="s">
        <v>57</v>
      </c>
      <c r="C234">
        <v>2007</v>
      </c>
      <c r="D234">
        <v>2</v>
      </c>
      <c r="E234" s="9">
        <v>78</v>
      </c>
      <c r="F234" s="9">
        <v>339.72</v>
      </c>
      <c r="G234" s="9">
        <v>399.21</v>
      </c>
      <c r="H234">
        <v>153.58000000000001</v>
      </c>
      <c r="I234" s="8">
        <v>9</v>
      </c>
      <c r="J234">
        <v>417</v>
      </c>
      <c r="K234">
        <v>20179</v>
      </c>
      <c r="L234" t="s">
        <v>18</v>
      </c>
      <c r="M234">
        <v>47352</v>
      </c>
      <c r="N234">
        <v>276</v>
      </c>
      <c r="O234">
        <v>33704.629999999997</v>
      </c>
      <c r="P234" t="s">
        <v>55</v>
      </c>
      <c r="Q234">
        <f t="shared" si="33"/>
        <v>5.1180769230769227</v>
      </c>
      <c r="R234">
        <f t="shared" si="34"/>
        <v>1.4464130434782607</v>
      </c>
      <c r="S234">
        <f t="shared" si="35"/>
        <v>0.95733812949640285</v>
      </c>
      <c r="T234">
        <f t="shared" si="36"/>
        <v>2.6012014115993622</v>
      </c>
      <c r="U234">
        <f t="shared" si="37"/>
        <v>2.531121115412728</v>
      </c>
      <c r="V234">
        <f t="shared" si="38"/>
        <v>2.6454222693490919</v>
      </c>
      <c r="W234">
        <f t="shared" si="39"/>
        <v>2.6201360549737576</v>
      </c>
      <c r="X234">
        <f t="shared" si="40"/>
        <v>0.709106808908882</v>
      </c>
      <c r="Y234">
        <f t="shared" si="41"/>
        <v>0.16029232953414466</v>
      </c>
      <c r="Z234">
        <f t="shared" si="42"/>
        <v>-1.8934643374395127E-2</v>
      </c>
      <c r="AA234" s="4">
        <f t="shared" si="43"/>
        <v>39114</v>
      </c>
    </row>
    <row r="235" spans="1:27" x14ac:dyDescent="0.2">
      <c r="A235">
        <v>185</v>
      </c>
      <c r="B235" t="s">
        <v>57</v>
      </c>
      <c r="C235">
        <v>2007</v>
      </c>
      <c r="D235">
        <v>3</v>
      </c>
      <c r="E235" s="9">
        <v>112</v>
      </c>
      <c r="F235" s="9">
        <v>502.71</v>
      </c>
      <c r="G235" s="9">
        <v>590.75</v>
      </c>
      <c r="H235">
        <v>236.16</v>
      </c>
      <c r="I235" s="8">
        <v>9</v>
      </c>
      <c r="J235">
        <v>417</v>
      </c>
      <c r="K235">
        <v>20179</v>
      </c>
      <c r="L235" t="s">
        <v>18</v>
      </c>
      <c r="M235">
        <v>47352</v>
      </c>
      <c r="N235">
        <v>276</v>
      </c>
      <c r="O235">
        <v>33704.629999999997</v>
      </c>
      <c r="P235" t="s">
        <v>55</v>
      </c>
      <c r="Q235">
        <f t="shared" si="33"/>
        <v>5.2745535714285712</v>
      </c>
      <c r="R235">
        <f t="shared" si="34"/>
        <v>2.1403985507246377</v>
      </c>
      <c r="S235">
        <f t="shared" si="35"/>
        <v>1.4166666666666667</v>
      </c>
      <c r="T235">
        <f t="shared" si="36"/>
        <v>2.7714037303044066</v>
      </c>
      <c r="U235">
        <f t="shared" si="37"/>
        <v>2.7013175243799021</v>
      </c>
      <c r="V235">
        <f t="shared" si="38"/>
        <v>2.6454222693490919</v>
      </c>
      <c r="W235">
        <f t="shared" si="39"/>
        <v>2.6201360549737576</v>
      </c>
      <c r="X235">
        <f t="shared" si="40"/>
        <v>0.72218570763422496</v>
      </c>
      <c r="Y235">
        <f t="shared" si="41"/>
        <v>0.33049464823918889</v>
      </c>
      <c r="Z235">
        <f t="shared" si="42"/>
        <v>0.15126767533064914</v>
      </c>
      <c r="AA235" s="4">
        <f t="shared" si="43"/>
        <v>39142</v>
      </c>
    </row>
    <row r="236" spans="1:27" x14ac:dyDescent="0.2">
      <c r="A236">
        <v>185</v>
      </c>
      <c r="B236" t="s">
        <v>57</v>
      </c>
      <c r="C236">
        <v>2007</v>
      </c>
      <c r="D236">
        <v>4</v>
      </c>
      <c r="E236" s="9">
        <v>103</v>
      </c>
      <c r="F236" s="9">
        <v>398.21</v>
      </c>
      <c r="G236" s="9">
        <v>467.91</v>
      </c>
      <c r="H236">
        <v>173.3</v>
      </c>
      <c r="I236" s="8">
        <v>9</v>
      </c>
      <c r="J236">
        <v>417</v>
      </c>
      <c r="K236">
        <v>20179</v>
      </c>
      <c r="L236" t="s">
        <v>18</v>
      </c>
      <c r="M236">
        <v>47352</v>
      </c>
      <c r="N236">
        <v>276</v>
      </c>
      <c r="O236">
        <v>33704.629999999997</v>
      </c>
      <c r="P236" t="s">
        <v>55</v>
      </c>
      <c r="Q236">
        <f t="shared" si="33"/>
        <v>4.5428155339805825</v>
      </c>
      <c r="R236">
        <f t="shared" si="34"/>
        <v>1.6953260869565219</v>
      </c>
      <c r="S236">
        <f t="shared" si="35"/>
        <v>1.1220863309352518</v>
      </c>
      <c r="T236">
        <f t="shared" si="36"/>
        <v>2.6701623268729042</v>
      </c>
      <c r="U236">
        <f t="shared" si="37"/>
        <v>2.6001121619954786</v>
      </c>
      <c r="V236">
        <f t="shared" si="38"/>
        <v>2.6454222693490919</v>
      </c>
      <c r="W236">
        <f t="shared" si="39"/>
        <v>2.6201360549737576</v>
      </c>
      <c r="X236">
        <f t="shared" si="40"/>
        <v>0.6573251021677321</v>
      </c>
      <c r="Y236">
        <f t="shared" si="41"/>
        <v>0.22925324480768663</v>
      </c>
      <c r="Z236">
        <f t="shared" si="42"/>
        <v>5.0026271899146789E-2</v>
      </c>
      <c r="AA236" s="4">
        <f t="shared" si="43"/>
        <v>39173</v>
      </c>
    </row>
    <row r="237" spans="1:27" x14ac:dyDescent="0.2">
      <c r="A237">
        <v>185</v>
      </c>
      <c r="B237" t="s">
        <v>57</v>
      </c>
      <c r="C237">
        <v>2007</v>
      </c>
      <c r="D237">
        <v>5</v>
      </c>
      <c r="E237" s="9">
        <v>245</v>
      </c>
      <c r="F237" s="9">
        <v>1089.51</v>
      </c>
      <c r="G237" s="9">
        <v>1280.24</v>
      </c>
      <c r="H237">
        <v>383.7</v>
      </c>
      <c r="I237" s="8">
        <v>9</v>
      </c>
      <c r="J237">
        <v>417</v>
      </c>
      <c r="K237">
        <v>20179</v>
      </c>
      <c r="L237" t="s">
        <v>18</v>
      </c>
      <c r="M237">
        <v>47352</v>
      </c>
      <c r="N237">
        <v>276</v>
      </c>
      <c r="O237">
        <v>33704.629999999997</v>
      </c>
      <c r="P237" t="s">
        <v>55</v>
      </c>
      <c r="Q237">
        <f t="shared" si="33"/>
        <v>5.2254693877551022</v>
      </c>
      <c r="R237">
        <f t="shared" si="34"/>
        <v>4.6385507246376809</v>
      </c>
      <c r="S237">
        <f t="shared" si="35"/>
        <v>3.0701199040767388</v>
      </c>
      <c r="T237">
        <f t="shared" si="36"/>
        <v>3.1072913922300969</v>
      </c>
      <c r="U237">
        <f t="shared" si="37"/>
        <v>3.0372312207455496</v>
      </c>
      <c r="V237">
        <f t="shared" si="38"/>
        <v>2.6454222693490919</v>
      </c>
      <c r="W237">
        <f t="shared" si="39"/>
        <v>2.6201360549737576</v>
      </c>
      <c r="X237">
        <f t="shared" si="40"/>
        <v>0.71812530786556417</v>
      </c>
      <c r="Y237">
        <f t="shared" si="41"/>
        <v>0.66638231016487892</v>
      </c>
      <c r="Z237">
        <f t="shared" si="42"/>
        <v>0.48715533725633919</v>
      </c>
      <c r="AA237" s="4">
        <f t="shared" si="43"/>
        <v>39203</v>
      </c>
    </row>
    <row r="238" spans="1:27" x14ac:dyDescent="0.2">
      <c r="A238">
        <v>185</v>
      </c>
      <c r="B238" t="s">
        <v>57</v>
      </c>
      <c r="C238">
        <v>2007</v>
      </c>
      <c r="D238">
        <v>6</v>
      </c>
      <c r="E238" s="9">
        <v>289</v>
      </c>
      <c r="F238" s="9">
        <v>1254.6500000000001</v>
      </c>
      <c r="G238" s="9">
        <v>1474.23</v>
      </c>
      <c r="H238">
        <v>540.79999999999995</v>
      </c>
      <c r="I238" s="8">
        <v>9</v>
      </c>
      <c r="J238">
        <v>417</v>
      </c>
      <c r="K238">
        <v>20179</v>
      </c>
      <c r="L238" t="s">
        <v>18</v>
      </c>
      <c r="M238">
        <v>47352</v>
      </c>
      <c r="N238">
        <v>276</v>
      </c>
      <c r="O238">
        <v>33704.629999999997</v>
      </c>
      <c r="P238" t="s">
        <v>55</v>
      </c>
      <c r="Q238">
        <f t="shared" si="33"/>
        <v>5.1011418685121104</v>
      </c>
      <c r="R238">
        <f t="shared" si="34"/>
        <v>5.3414130434782612</v>
      </c>
      <c r="S238">
        <f t="shared" si="35"/>
        <v>3.5353237410071943</v>
      </c>
      <c r="T238">
        <f t="shared" si="36"/>
        <v>3.1685652446753445</v>
      </c>
      <c r="U238">
        <f t="shared" si="37"/>
        <v>3.0985225909419536</v>
      </c>
      <c r="V238">
        <f t="shared" si="38"/>
        <v>2.6454222693490919</v>
      </c>
      <c r="W238">
        <f t="shared" si="39"/>
        <v>2.6201360549737576</v>
      </c>
      <c r="X238">
        <f t="shared" si="40"/>
        <v>0.70766740191879673</v>
      </c>
      <c r="Y238">
        <f t="shared" si="41"/>
        <v>0.727656162610127</v>
      </c>
      <c r="Z238">
        <f t="shared" si="42"/>
        <v>0.54842918970158716</v>
      </c>
      <c r="AA238" s="4">
        <f t="shared" si="43"/>
        <v>39234</v>
      </c>
    </row>
    <row r="239" spans="1:27" x14ac:dyDescent="0.2">
      <c r="A239">
        <v>185</v>
      </c>
      <c r="B239" t="s">
        <v>57</v>
      </c>
      <c r="C239">
        <v>2007</v>
      </c>
      <c r="D239">
        <v>7</v>
      </c>
      <c r="E239" s="9">
        <v>161</v>
      </c>
      <c r="F239" s="9">
        <v>677.64</v>
      </c>
      <c r="G239" s="9">
        <v>796.23</v>
      </c>
      <c r="H239">
        <v>303.95999999999998</v>
      </c>
      <c r="I239" s="8">
        <v>9</v>
      </c>
      <c r="J239">
        <v>417</v>
      </c>
      <c r="K239">
        <v>20179</v>
      </c>
      <c r="L239" t="s">
        <v>18</v>
      </c>
      <c r="M239">
        <v>47352</v>
      </c>
      <c r="N239">
        <v>276</v>
      </c>
      <c r="O239">
        <v>33704.629999999997</v>
      </c>
      <c r="P239" t="s">
        <v>55</v>
      </c>
      <c r="Q239">
        <f t="shared" si="33"/>
        <v>4.9455279503105594</v>
      </c>
      <c r="R239">
        <f t="shared" si="34"/>
        <v>2.8848913043478261</v>
      </c>
      <c r="S239">
        <f t="shared" si="35"/>
        <v>1.9094244604316548</v>
      </c>
      <c r="T239">
        <f t="shared" si="36"/>
        <v>2.9010385367107854</v>
      </c>
      <c r="U239">
        <f t="shared" si="37"/>
        <v>2.8309990337845039</v>
      </c>
      <c r="V239">
        <f t="shared" si="38"/>
        <v>2.6454222693490919</v>
      </c>
      <c r="W239">
        <f t="shared" si="39"/>
        <v>2.6201360549737576</v>
      </c>
      <c r="X239">
        <f t="shared" si="40"/>
        <v>0.69421266067893572</v>
      </c>
      <c r="Y239">
        <f t="shared" si="41"/>
        <v>0.46012945464556765</v>
      </c>
      <c r="Z239">
        <f t="shared" si="42"/>
        <v>0.28090248173702786</v>
      </c>
      <c r="AA239" s="4">
        <f t="shared" si="43"/>
        <v>39264</v>
      </c>
    </row>
    <row r="240" spans="1:27" x14ac:dyDescent="0.2">
      <c r="A240">
        <v>185</v>
      </c>
      <c r="B240" t="s">
        <v>57</v>
      </c>
      <c r="C240">
        <v>2007</v>
      </c>
      <c r="D240">
        <v>8</v>
      </c>
      <c r="E240" s="9">
        <v>165</v>
      </c>
      <c r="F240" s="9">
        <v>736.48</v>
      </c>
      <c r="G240" s="9">
        <v>865.48</v>
      </c>
      <c r="H240">
        <v>217.85</v>
      </c>
      <c r="I240" s="8">
        <v>9</v>
      </c>
      <c r="J240">
        <v>417</v>
      </c>
      <c r="K240">
        <v>20179</v>
      </c>
      <c r="L240" t="s">
        <v>18</v>
      </c>
      <c r="M240">
        <v>47352</v>
      </c>
      <c r="N240">
        <v>276</v>
      </c>
      <c r="O240">
        <v>33704.629999999997</v>
      </c>
      <c r="P240" t="s">
        <v>55</v>
      </c>
      <c r="Q240">
        <f t="shared" si="33"/>
        <v>5.2453333333333338</v>
      </c>
      <c r="R240">
        <f t="shared" si="34"/>
        <v>3.1357971014492754</v>
      </c>
      <c r="S240">
        <f t="shared" si="35"/>
        <v>2.0754916067146283</v>
      </c>
      <c r="T240">
        <f t="shared" si="36"/>
        <v>2.9372570364055242</v>
      </c>
      <c r="U240">
        <f t="shared" si="37"/>
        <v>2.8671609575498991</v>
      </c>
      <c r="V240">
        <f t="shared" si="38"/>
        <v>2.6454222693490919</v>
      </c>
      <c r="W240">
        <f t="shared" si="39"/>
        <v>2.6201360549737576</v>
      </c>
      <c r="X240">
        <f t="shared" si="40"/>
        <v>0.71977309219161789</v>
      </c>
      <c r="Y240">
        <f t="shared" si="41"/>
        <v>0.49634795434030643</v>
      </c>
      <c r="Z240">
        <f t="shared" si="42"/>
        <v>0.31712098143176665</v>
      </c>
      <c r="AA240" s="4">
        <f t="shared" si="43"/>
        <v>39295</v>
      </c>
    </row>
    <row r="241" spans="1:27" x14ac:dyDescent="0.2">
      <c r="A241">
        <v>185</v>
      </c>
      <c r="B241" t="s">
        <v>57</v>
      </c>
      <c r="C241">
        <v>2007</v>
      </c>
      <c r="D241">
        <v>9</v>
      </c>
      <c r="E241" s="9">
        <v>256</v>
      </c>
      <c r="F241" s="9">
        <v>1057.3699999999999</v>
      </c>
      <c r="G241" s="9">
        <v>1242.51</v>
      </c>
      <c r="H241">
        <v>317.13</v>
      </c>
      <c r="I241" s="8">
        <v>9</v>
      </c>
      <c r="J241">
        <v>417</v>
      </c>
      <c r="K241">
        <v>20179</v>
      </c>
      <c r="L241" t="s">
        <v>18</v>
      </c>
      <c r="M241">
        <v>47352</v>
      </c>
      <c r="N241">
        <v>276</v>
      </c>
      <c r="O241">
        <v>33704.629999999997</v>
      </c>
      <c r="P241" t="s">
        <v>55</v>
      </c>
      <c r="Q241">
        <f t="shared" si="33"/>
        <v>4.8535546875</v>
      </c>
      <c r="R241">
        <f t="shared" si="34"/>
        <v>4.5018478260869568</v>
      </c>
      <c r="S241">
        <f t="shared" si="35"/>
        <v>2.9796402877697843</v>
      </c>
      <c r="T241">
        <f t="shared" si="36"/>
        <v>3.0942998927191261</v>
      </c>
      <c r="U241">
        <f t="shared" si="37"/>
        <v>3.0242269843183038</v>
      </c>
      <c r="V241">
        <f t="shared" si="38"/>
        <v>2.6454222693490919</v>
      </c>
      <c r="W241">
        <f t="shared" si="39"/>
        <v>2.6201360549737576</v>
      </c>
      <c r="X241">
        <f t="shared" si="40"/>
        <v>0.68605992740727673</v>
      </c>
      <c r="Y241">
        <f t="shared" si="41"/>
        <v>0.65339081065390858</v>
      </c>
      <c r="Z241">
        <f t="shared" si="42"/>
        <v>0.47416383774536874</v>
      </c>
      <c r="AA241" s="4">
        <f t="shared" si="43"/>
        <v>39326</v>
      </c>
    </row>
    <row r="242" spans="1:27" x14ac:dyDescent="0.2">
      <c r="A242">
        <v>185</v>
      </c>
      <c r="B242" t="s">
        <v>57</v>
      </c>
      <c r="C242">
        <v>2007</v>
      </c>
      <c r="D242">
        <v>10</v>
      </c>
      <c r="E242" s="9">
        <v>731</v>
      </c>
      <c r="F242" s="9">
        <v>3001.96</v>
      </c>
      <c r="G242" s="9">
        <v>3527.47</v>
      </c>
      <c r="H242">
        <v>1020.27</v>
      </c>
      <c r="I242" s="8">
        <v>9</v>
      </c>
      <c r="J242">
        <v>417</v>
      </c>
      <c r="K242">
        <v>20179</v>
      </c>
      <c r="L242" t="s">
        <v>18</v>
      </c>
      <c r="M242">
        <v>47352</v>
      </c>
      <c r="N242">
        <v>276</v>
      </c>
      <c r="O242">
        <v>33704.629999999997</v>
      </c>
      <c r="P242" t="s">
        <v>55</v>
      </c>
      <c r="Q242">
        <f t="shared" si="33"/>
        <v>4.8255403556771546</v>
      </c>
      <c r="R242">
        <f t="shared" si="34"/>
        <v>12.7806884057971</v>
      </c>
      <c r="S242">
        <f t="shared" si="35"/>
        <v>8.4591606714628291</v>
      </c>
      <c r="T242">
        <f t="shared" si="36"/>
        <v>3.5474633289069355</v>
      </c>
      <c r="U242">
        <f t="shared" si="37"/>
        <v>3.47740490113343</v>
      </c>
      <c r="V242">
        <f t="shared" si="38"/>
        <v>2.6454222693490919</v>
      </c>
      <c r="W242">
        <f t="shared" si="39"/>
        <v>2.6201360549737576</v>
      </c>
      <c r="X242">
        <f t="shared" si="40"/>
        <v>0.68354595194907497</v>
      </c>
      <c r="Y242">
        <f t="shared" si="41"/>
        <v>1.1065542468417178</v>
      </c>
      <c r="Z242">
        <f t="shared" si="42"/>
        <v>0.92732727393317782</v>
      </c>
      <c r="AA242" s="4">
        <f t="shared" si="43"/>
        <v>39356</v>
      </c>
    </row>
    <row r="243" spans="1:27" x14ac:dyDescent="0.2">
      <c r="A243">
        <v>185</v>
      </c>
      <c r="B243" t="s">
        <v>57</v>
      </c>
      <c r="C243">
        <v>2007</v>
      </c>
      <c r="D243">
        <v>11</v>
      </c>
      <c r="E243" s="9">
        <v>430</v>
      </c>
      <c r="F243" s="9">
        <v>1844.71</v>
      </c>
      <c r="G243" s="9">
        <v>2167.73</v>
      </c>
      <c r="H243">
        <v>574.01</v>
      </c>
      <c r="I243" s="8">
        <v>9</v>
      </c>
      <c r="J243">
        <v>417</v>
      </c>
      <c r="K243">
        <v>20179</v>
      </c>
      <c r="L243" t="s">
        <v>18</v>
      </c>
      <c r="M243">
        <v>47352</v>
      </c>
      <c r="N243">
        <v>276</v>
      </c>
      <c r="O243">
        <v>33704.629999999997</v>
      </c>
      <c r="P243" t="s">
        <v>55</v>
      </c>
      <c r="Q243">
        <f t="shared" si="33"/>
        <v>5.0412325581395345</v>
      </c>
      <c r="R243">
        <f t="shared" si="34"/>
        <v>7.8540942028985512</v>
      </c>
      <c r="S243">
        <f t="shared" si="35"/>
        <v>5.1983932853717025</v>
      </c>
      <c r="T243">
        <f t="shared" si="36"/>
        <v>3.3360051880082331</v>
      </c>
      <c r="U243">
        <f t="shared" si="37"/>
        <v>3.2659281020403705</v>
      </c>
      <c r="V243">
        <f t="shared" si="38"/>
        <v>2.6454222693490919</v>
      </c>
      <c r="W243">
        <f t="shared" si="39"/>
        <v>2.6201360549737576</v>
      </c>
      <c r="X243">
        <f t="shared" si="40"/>
        <v>0.70253673242864634</v>
      </c>
      <c r="Y243">
        <f t="shared" si="41"/>
        <v>0.89509610594301525</v>
      </c>
      <c r="Z243">
        <f t="shared" si="42"/>
        <v>0.71586913303447541</v>
      </c>
      <c r="AA243" s="4">
        <f t="shared" si="43"/>
        <v>39387</v>
      </c>
    </row>
    <row r="244" spans="1:27" x14ac:dyDescent="0.2">
      <c r="A244">
        <v>185</v>
      </c>
      <c r="B244" t="s">
        <v>57</v>
      </c>
      <c r="C244">
        <v>2007</v>
      </c>
      <c r="D244">
        <v>12</v>
      </c>
      <c r="E244" s="9">
        <v>233</v>
      </c>
      <c r="F244" s="9">
        <v>1010.22</v>
      </c>
      <c r="G244" s="9">
        <v>1187.1300000000001</v>
      </c>
      <c r="H244">
        <v>334.04</v>
      </c>
      <c r="I244" s="8">
        <v>9</v>
      </c>
      <c r="J244">
        <v>417</v>
      </c>
      <c r="K244">
        <v>20179</v>
      </c>
      <c r="L244" t="s">
        <v>18</v>
      </c>
      <c r="M244">
        <v>47352</v>
      </c>
      <c r="N244">
        <v>276</v>
      </c>
      <c r="O244">
        <v>33704.629999999997</v>
      </c>
      <c r="P244" t="s">
        <v>55</v>
      </c>
      <c r="Q244">
        <f t="shared" si="33"/>
        <v>5.0949785407725328</v>
      </c>
      <c r="R244">
        <f t="shared" si="34"/>
        <v>4.3011956521739139</v>
      </c>
      <c r="S244">
        <f t="shared" si="35"/>
        <v>2.8468345323741011</v>
      </c>
      <c r="T244">
        <f t="shared" si="36"/>
        <v>3.0744982801940379</v>
      </c>
      <c r="U244">
        <f t="shared" si="37"/>
        <v>3.0044159622793374</v>
      </c>
      <c r="V244">
        <f t="shared" si="38"/>
        <v>2.6454222693490919</v>
      </c>
      <c r="W244">
        <f t="shared" si="39"/>
        <v>2.6201360549737576</v>
      </c>
      <c r="X244">
        <f t="shared" si="40"/>
        <v>0.70714235916801904</v>
      </c>
      <c r="Y244">
        <f t="shared" si="41"/>
        <v>0.63358919812882031</v>
      </c>
      <c r="Z244">
        <f t="shared" si="42"/>
        <v>0.45436222522028052</v>
      </c>
      <c r="AA244" s="4">
        <f t="shared" si="43"/>
        <v>39417</v>
      </c>
    </row>
    <row r="245" spans="1:27" x14ac:dyDescent="0.2">
      <c r="A245">
        <v>193</v>
      </c>
      <c r="B245" t="s">
        <v>57</v>
      </c>
      <c r="C245">
        <v>2007</v>
      </c>
      <c r="D245">
        <v>1</v>
      </c>
      <c r="E245" s="9">
        <v>119</v>
      </c>
      <c r="F245" s="9">
        <v>445.12</v>
      </c>
      <c r="G245" s="9">
        <v>522.98</v>
      </c>
      <c r="H245">
        <v>201.89</v>
      </c>
      <c r="I245" s="8">
        <v>12</v>
      </c>
      <c r="J245">
        <v>676</v>
      </c>
      <c r="K245">
        <v>30737</v>
      </c>
      <c r="L245" t="s">
        <v>18</v>
      </c>
      <c r="M245">
        <v>65967</v>
      </c>
      <c r="N245">
        <v>399.2</v>
      </c>
      <c r="O245">
        <v>41252.379999999997</v>
      </c>
      <c r="P245" t="s">
        <v>55</v>
      </c>
      <c r="Q245">
        <f t="shared" si="33"/>
        <v>4.3947899159663866</v>
      </c>
      <c r="R245">
        <f t="shared" si="34"/>
        <v>1.3100701402805612</v>
      </c>
      <c r="S245">
        <f t="shared" si="35"/>
        <v>0.77363905325443794</v>
      </c>
      <c r="T245">
        <f t="shared" si="36"/>
        <v>2.7184850807301415</v>
      </c>
      <c r="U245">
        <f t="shared" si="37"/>
        <v>2.6484771083119525</v>
      </c>
      <c r="V245">
        <f t="shared" si="38"/>
        <v>2.6454222693490919</v>
      </c>
      <c r="W245">
        <f t="shared" si="39"/>
        <v>2.8299466959416359</v>
      </c>
      <c r="X245">
        <f t="shared" si="40"/>
        <v>0.64293811933761058</v>
      </c>
      <c r="Y245">
        <f t="shared" si="41"/>
        <v>0.1172945481148079</v>
      </c>
      <c r="Z245">
        <f t="shared" si="42"/>
        <v>-0.11146161521149453</v>
      </c>
      <c r="AA245" s="4">
        <f t="shared" si="43"/>
        <v>39083</v>
      </c>
    </row>
    <row r="246" spans="1:27" x14ac:dyDescent="0.2">
      <c r="A246">
        <v>193</v>
      </c>
      <c r="B246" t="s">
        <v>57</v>
      </c>
      <c r="C246">
        <v>2007</v>
      </c>
      <c r="D246">
        <v>2</v>
      </c>
      <c r="E246" s="9">
        <v>93</v>
      </c>
      <c r="F246" s="9">
        <v>297.05</v>
      </c>
      <c r="G246" s="9">
        <v>349.07</v>
      </c>
      <c r="H246">
        <v>131.44</v>
      </c>
      <c r="I246" s="8">
        <v>12</v>
      </c>
      <c r="J246">
        <v>676</v>
      </c>
      <c r="K246">
        <v>30737</v>
      </c>
      <c r="L246" t="s">
        <v>18</v>
      </c>
      <c r="M246">
        <v>65967</v>
      </c>
      <c r="N246">
        <v>399.2</v>
      </c>
      <c r="O246">
        <v>41252.379999999997</v>
      </c>
      <c r="P246" t="s">
        <v>55</v>
      </c>
      <c r="Q246">
        <f t="shared" si="33"/>
        <v>3.7534408602150537</v>
      </c>
      <c r="R246">
        <f t="shared" si="34"/>
        <v>0.87442384769539083</v>
      </c>
      <c r="S246">
        <f t="shared" si="35"/>
        <v>0.51637573964497041</v>
      </c>
      <c r="T246">
        <f t="shared" si="36"/>
        <v>2.5429125260003511</v>
      </c>
      <c r="U246">
        <f t="shared" si="37"/>
        <v>2.4728295567127057</v>
      </c>
      <c r="V246">
        <f t="shared" si="38"/>
        <v>2.6454222693490919</v>
      </c>
      <c r="W246">
        <f t="shared" si="39"/>
        <v>2.8299466959416359</v>
      </c>
      <c r="X246">
        <f t="shared" si="40"/>
        <v>0.57442957744641576</v>
      </c>
      <c r="Y246">
        <f t="shared" si="41"/>
        <v>-5.8278006614982565E-2</v>
      </c>
      <c r="Z246">
        <f t="shared" si="42"/>
        <v>-0.287034169941285</v>
      </c>
      <c r="AA246" s="4">
        <f t="shared" si="43"/>
        <v>39114</v>
      </c>
    </row>
    <row r="247" spans="1:27" x14ac:dyDescent="0.2">
      <c r="A247">
        <v>193</v>
      </c>
      <c r="B247" t="s">
        <v>57</v>
      </c>
      <c r="C247">
        <v>2007</v>
      </c>
      <c r="D247">
        <v>3</v>
      </c>
      <c r="E247" s="9">
        <v>80</v>
      </c>
      <c r="F247" s="9">
        <v>324.89</v>
      </c>
      <c r="G247" s="9">
        <v>381.78</v>
      </c>
      <c r="H247">
        <v>135.88</v>
      </c>
      <c r="I247" s="8">
        <v>12</v>
      </c>
      <c r="J247">
        <v>676</v>
      </c>
      <c r="K247">
        <v>30737</v>
      </c>
      <c r="L247" t="s">
        <v>18</v>
      </c>
      <c r="M247">
        <v>65967</v>
      </c>
      <c r="N247">
        <v>399.2</v>
      </c>
      <c r="O247">
        <v>41252.379999999997</v>
      </c>
      <c r="P247" t="s">
        <v>55</v>
      </c>
      <c r="Q247">
        <f t="shared" si="33"/>
        <v>4.7722499999999997</v>
      </c>
      <c r="R247">
        <f t="shared" si="34"/>
        <v>0.95636272545090173</v>
      </c>
      <c r="S247">
        <f t="shared" si="35"/>
        <v>0.56476331360946741</v>
      </c>
      <c r="T247">
        <f t="shared" si="36"/>
        <v>2.5818131736198677</v>
      </c>
      <c r="U247">
        <f t="shared" si="37"/>
        <v>2.5117363441192042</v>
      </c>
      <c r="V247">
        <f t="shared" si="38"/>
        <v>2.6454222693490919</v>
      </c>
      <c r="W247">
        <f t="shared" si="39"/>
        <v>2.8299466959416359</v>
      </c>
      <c r="X247">
        <f t="shared" si="40"/>
        <v>0.6787231866279243</v>
      </c>
      <c r="Y247">
        <f t="shared" si="41"/>
        <v>-1.937735899546562E-2</v>
      </c>
      <c r="Z247">
        <f t="shared" si="42"/>
        <v>-0.24813352232176805</v>
      </c>
      <c r="AA247" s="4">
        <f t="shared" si="43"/>
        <v>39142</v>
      </c>
    </row>
    <row r="248" spans="1:27" x14ac:dyDescent="0.2">
      <c r="A248">
        <v>193</v>
      </c>
      <c r="B248" t="s">
        <v>57</v>
      </c>
      <c r="C248">
        <v>2007</v>
      </c>
      <c r="D248">
        <v>4</v>
      </c>
      <c r="E248" s="9">
        <v>152</v>
      </c>
      <c r="F248" s="9">
        <v>644.59</v>
      </c>
      <c r="G248" s="9">
        <v>757.43</v>
      </c>
      <c r="H248">
        <v>329.87</v>
      </c>
      <c r="I248" s="8">
        <v>12</v>
      </c>
      <c r="J248">
        <v>676</v>
      </c>
      <c r="K248">
        <v>30737</v>
      </c>
      <c r="L248" t="s">
        <v>18</v>
      </c>
      <c r="M248">
        <v>65967</v>
      </c>
      <c r="N248">
        <v>399.2</v>
      </c>
      <c r="O248">
        <v>41252.379999999997</v>
      </c>
      <c r="P248" t="s">
        <v>55</v>
      </c>
      <c r="Q248">
        <f t="shared" si="33"/>
        <v>4.9830921052631574</v>
      </c>
      <c r="R248">
        <f t="shared" si="34"/>
        <v>1.8973697394789579</v>
      </c>
      <c r="S248">
        <f t="shared" si="35"/>
        <v>1.1204585798816566</v>
      </c>
      <c r="T248">
        <f t="shared" si="36"/>
        <v>2.8793425024964963</v>
      </c>
      <c r="U248">
        <f t="shared" si="37"/>
        <v>2.8092835636980245</v>
      </c>
      <c r="V248">
        <f t="shared" si="38"/>
        <v>2.6454222693490919</v>
      </c>
      <c r="W248">
        <f t="shared" si="39"/>
        <v>2.8299466959416359</v>
      </c>
      <c r="X248">
        <f t="shared" si="40"/>
        <v>0.69749891455172375</v>
      </c>
      <c r="Y248">
        <f t="shared" si="41"/>
        <v>0.27815196988116281</v>
      </c>
      <c r="Z248">
        <f t="shared" si="42"/>
        <v>4.9395806554860311E-2</v>
      </c>
      <c r="AA248" s="4">
        <f t="shared" si="43"/>
        <v>39173</v>
      </c>
    </row>
    <row r="249" spans="1:27" x14ac:dyDescent="0.2">
      <c r="A249">
        <v>193</v>
      </c>
      <c r="B249" t="s">
        <v>57</v>
      </c>
      <c r="C249">
        <v>2007</v>
      </c>
      <c r="D249">
        <v>5</v>
      </c>
      <c r="E249" s="9">
        <v>254</v>
      </c>
      <c r="F249" s="9">
        <v>971.92</v>
      </c>
      <c r="G249" s="9">
        <v>1142.01</v>
      </c>
      <c r="H249">
        <v>352.73</v>
      </c>
      <c r="I249" s="8">
        <v>12</v>
      </c>
      <c r="J249">
        <v>676</v>
      </c>
      <c r="K249">
        <v>30737</v>
      </c>
      <c r="L249" t="s">
        <v>18</v>
      </c>
      <c r="M249">
        <v>65967</v>
      </c>
      <c r="N249">
        <v>399.2</v>
      </c>
      <c r="O249">
        <v>41252.379999999997</v>
      </c>
      <c r="P249" t="s">
        <v>55</v>
      </c>
      <c r="Q249">
        <f t="shared" si="33"/>
        <v>4.4961023622047245</v>
      </c>
      <c r="R249">
        <f t="shared" si="34"/>
        <v>2.8607464929859718</v>
      </c>
      <c r="S249">
        <f t="shared" si="35"/>
        <v>1.6893639053254437</v>
      </c>
      <c r="T249">
        <f t="shared" si="36"/>
        <v>3.0576699068220923</v>
      </c>
      <c r="U249">
        <f t="shared" si="37"/>
        <v>2.987630519053428</v>
      </c>
      <c r="V249">
        <f t="shared" si="38"/>
        <v>2.6454222693490919</v>
      </c>
      <c r="W249">
        <f t="shared" si="39"/>
        <v>2.8299466959416359</v>
      </c>
      <c r="X249">
        <f t="shared" si="40"/>
        <v>0.65283619020215433</v>
      </c>
      <c r="Y249">
        <f t="shared" si="41"/>
        <v>0.45647937420675888</v>
      </c>
      <c r="Z249">
        <f t="shared" si="42"/>
        <v>0.22772321088045641</v>
      </c>
      <c r="AA249" s="4">
        <f t="shared" si="43"/>
        <v>39203</v>
      </c>
    </row>
    <row r="250" spans="1:27" x14ac:dyDescent="0.2">
      <c r="A250">
        <v>193</v>
      </c>
      <c r="B250" t="s">
        <v>57</v>
      </c>
      <c r="C250">
        <v>2007</v>
      </c>
      <c r="D250">
        <v>6</v>
      </c>
      <c r="E250" s="9">
        <v>264</v>
      </c>
      <c r="F250" s="9">
        <v>1086.58</v>
      </c>
      <c r="G250" s="9">
        <v>1276.7</v>
      </c>
      <c r="H250">
        <v>501.97</v>
      </c>
      <c r="I250" s="8">
        <v>12</v>
      </c>
      <c r="J250">
        <v>676</v>
      </c>
      <c r="K250">
        <v>30737</v>
      </c>
      <c r="L250" t="s">
        <v>18</v>
      </c>
      <c r="M250">
        <v>65967</v>
      </c>
      <c r="N250">
        <v>399.2</v>
      </c>
      <c r="O250">
        <v>41252.379999999997</v>
      </c>
      <c r="P250" t="s">
        <v>55</v>
      </c>
      <c r="Q250">
        <f t="shared" si="33"/>
        <v>4.8359848484848484</v>
      </c>
      <c r="R250">
        <f t="shared" si="34"/>
        <v>3.1981462925851707</v>
      </c>
      <c r="S250">
        <f t="shared" si="35"/>
        <v>1.8886094674556213</v>
      </c>
      <c r="T250">
        <f t="shared" si="36"/>
        <v>3.1060888583824422</v>
      </c>
      <c r="U250">
        <f t="shared" si="37"/>
        <v>3.0360617069837543</v>
      </c>
      <c r="V250">
        <f t="shared" si="38"/>
        <v>2.6454222693490919</v>
      </c>
      <c r="W250">
        <f t="shared" si="39"/>
        <v>2.8299466959416359</v>
      </c>
      <c r="X250">
        <f t="shared" si="40"/>
        <v>0.68448493151261125</v>
      </c>
      <c r="Y250">
        <f t="shared" si="41"/>
        <v>0.50489832576710891</v>
      </c>
      <c r="Z250">
        <f t="shared" si="42"/>
        <v>0.27614216244080642</v>
      </c>
      <c r="AA250" s="4">
        <f t="shared" si="43"/>
        <v>39234</v>
      </c>
    </row>
    <row r="251" spans="1:27" x14ac:dyDescent="0.2">
      <c r="A251">
        <v>193</v>
      </c>
      <c r="B251" t="s">
        <v>57</v>
      </c>
      <c r="C251">
        <v>2007</v>
      </c>
      <c r="D251">
        <v>7</v>
      </c>
      <c r="E251" s="9">
        <v>153</v>
      </c>
      <c r="F251" s="9">
        <v>629.89</v>
      </c>
      <c r="G251" s="9">
        <v>740.1</v>
      </c>
      <c r="H251">
        <v>251.48</v>
      </c>
      <c r="I251" s="8">
        <v>12</v>
      </c>
      <c r="J251">
        <v>676</v>
      </c>
      <c r="K251">
        <v>30737</v>
      </c>
      <c r="L251" t="s">
        <v>18</v>
      </c>
      <c r="M251">
        <v>65967</v>
      </c>
      <c r="N251">
        <v>399.2</v>
      </c>
      <c r="O251">
        <v>41252.379999999997</v>
      </c>
      <c r="P251" t="s">
        <v>55</v>
      </c>
      <c r="Q251">
        <f t="shared" si="33"/>
        <v>4.8372549019607849</v>
      </c>
      <c r="R251">
        <f t="shared" si="34"/>
        <v>1.8539579158316635</v>
      </c>
      <c r="S251">
        <f t="shared" si="35"/>
        <v>1.0948224852071007</v>
      </c>
      <c r="T251">
        <f t="shared" si="36"/>
        <v>2.8692904042093983</v>
      </c>
      <c r="U251">
        <f t="shared" si="37"/>
        <v>2.799264713637549</v>
      </c>
      <c r="V251">
        <f t="shared" si="38"/>
        <v>2.6454222693490919</v>
      </c>
      <c r="W251">
        <f t="shared" si="39"/>
        <v>2.8299466959416359</v>
      </c>
      <c r="X251">
        <f t="shared" si="40"/>
        <v>0.68459897339179976</v>
      </c>
      <c r="Y251">
        <f t="shared" si="41"/>
        <v>0.26809987159406501</v>
      </c>
      <c r="Z251">
        <f t="shared" si="42"/>
        <v>3.9343708267762574E-2</v>
      </c>
      <c r="AA251" s="4">
        <f t="shared" si="43"/>
        <v>39264</v>
      </c>
    </row>
    <row r="252" spans="1:27" x14ac:dyDescent="0.2">
      <c r="A252">
        <v>193</v>
      </c>
      <c r="B252" t="s">
        <v>57</v>
      </c>
      <c r="C252">
        <v>2007</v>
      </c>
      <c r="D252">
        <v>8</v>
      </c>
      <c r="E252" s="9">
        <v>218</v>
      </c>
      <c r="F252" s="9">
        <v>823.14</v>
      </c>
      <c r="G252" s="9">
        <v>967.29</v>
      </c>
      <c r="H252">
        <v>291.55</v>
      </c>
      <c r="I252" s="8">
        <v>12</v>
      </c>
      <c r="J252">
        <v>676</v>
      </c>
      <c r="K252">
        <v>30737</v>
      </c>
      <c r="L252" t="s">
        <v>18</v>
      </c>
      <c r="M252">
        <v>65967</v>
      </c>
      <c r="N252">
        <v>399.2</v>
      </c>
      <c r="O252">
        <v>41252.379999999997</v>
      </c>
      <c r="P252" t="s">
        <v>55</v>
      </c>
      <c r="Q252">
        <f t="shared" si="33"/>
        <v>4.4371100917431194</v>
      </c>
      <c r="R252">
        <f t="shared" si="34"/>
        <v>2.4230711422845692</v>
      </c>
      <c r="S252">
        <f t="shared" si="35"/>
        <v>1.4309023668639054</v>
      </c>
      <c r="T252">
        <f t="shared" si="36"/>
        <v>2.9855566979901673</v>
      </c>
      <c r="U252">
        <f t="shared" si="37"/>
        <v>2.9154737064839882</v>
      </c>
      <c r="V252">
        <f t="shared" si="38"/>
        <v>2.6454222693490919</v>
      </c>
      <c r="W252">
        <f t="shared" si="39"/>
        <v>2.8299466959416359</v>
      </c>
      <c r="X252">
        <f t="shared" si="40"/>
        <v>0.64710020438556237</v>
      </c>
      <c r="Y252">
        <f t="shared" si="41"/>
        <v>0.3843661653748337</v>
      </c>
      <c r="Z252">
        <f t="shared" si="42"/>
        <v>0.15561000204853129</v>
      </c>
      <c r="AA252" s="4">
        <f t="shared" si="43"/>
        <v>39295</v>
      </c>
    </row>
    <row r="253" spans="1:27" x14ac:dyDescent="0.2">
      <c r="A253">
        <v>193</v>
      </c>
      <c r="B253" t="s">
        <v>57</v>
      </c>
      <c r="C253">
        <v>2007</v>
      </c>
      <c r="D253">
        <v>9</v>
      </c>
      <c r="E253" s="9">
        <v>309</v>
      </c>
      <c r="F253" s="9">
        <v>1244</v>
      </c>
      <c r="G253" s="9">
        <v>1461.79</v>
      </c>
      <c r="H253">
        <v>490.87</v>
      </c>
      <c r="I253" s="8">
        <v>12</v>
      </c>
      <c r="J253">
        <v>676</v>
      </c>
      <c r="K253">
        <v>30737</v>
      </c>
      <c r="L253" t="s">
        <v>18</v>
      </c>
      <c r="M253">
        <v>65967</v>
      </c>
      <c r="N253">
        <v>399.2</v>
      </c>
      <c r="O253">
        <v>41252.379999999997</v>
      </c>
      <c r="P253" t="s">
        <v>55</v>
      </c>
      <c r="Q253">
        <f t="shared" si="33"/>
        <v>4.7307119741100321</v>
      </c>
      <c r="R253">
        <f t="shared" si="34"/>
        <v>3.6617985971943887</v>
      </c>
      <c r="S253">
        <f t="shared" si="35"/>
        <v>2.1624112426035502</v>
      </c>
      <c r="T253">
        <f t="shared" si="36"/>
        <v>3.1648849865808768</v>
      </c>
      <c r="U253">
        <f t="shared" si="37"/>
        <v>3.0948203803548</v>
      </c>
      <c r="V253">
        <f t="shared" si="38"/>
        <v>2.6454222693490919</v>
      </c>
      <c r="W253">
        <f t="shared" si="39"/>
        <v>2.8299466959416359</v>
      </c>
      <c r="X253">
        <f t="shared" si="40"/>
        <v>0.67492650715604197</v>
      </c>
      <c r="Y253">
        <f t="shared" si="41"/>
        <v>0.56369445396554319</v>
      </c>
      <c r="Z253">
        <f t="shared" si="42"/>
        <v>0.33493829063924074</v>
      </c>
      <c r="AA253" s="4">
        <f t="shared" si="43"/>
        <v>39326</v>
      </c>
    </row>
    <row r="254" spans="1:27" x14ac:dyDescent="0.2">
      <c r="A254">
        <v>193</v>
      </c>
      <c r="B254" t="s">
        <v>57</v>
      </c>
      <c r="C254">
        <v>2007</v>
      </c>
      <c r="D254">
        <v>10</v>
      </c>
      <c r="E254" s="9">
        <v>738</v>
      </c>
      <c r="F254" s="9">
        <v>2910.73</v>
      </c>
      <c r="G254" s="9">
        <v>3420.24</v>
      </c>
      <c r="H254">
        <v>931.83</v>
      </c>
      <c r="I254" s="8">
        <v>12</v>
      </c>
      <c r="J254">
        <v>676</v>
      </c>
      <c r="K254">
        <v>30737</v>
      </c>
      <c r="L254" t="s">
        <v>18</v>
      </c>
      <c r="M254">
        <v>65967</v>
      </c>
      <c r="N254">
        <v>399.2</v>
      </c>
      <c r="O254">
        <v>41252.379999999997</v>
      </c>
      <c r="P254" t="s">
        <v>55</v>
      </c>
      <c r="Q254">
        <f t="shared" si="33"/>
        <v>4.6344715447154465</v>
      </c>
      <c r="R254">
        <f t="shared" si="34"/>
        <v>8.5677354709418836</v>
      </c>
      <c r="S254">
        <f t="shared" si="35"/>
        <v>5.0595266272189345</v>
      </c>
      <c r="T254">
        <f t="shared" si="36"/>
        <v>3.5340565817925711</v>
      </c>
      <c r="U254">
        <f t="shared" si="37"/>
        <v>3.4640019220487539</v>
      </c>
      <c r="V254">
        <f t="shared" si="38"/>
        <v>2.6454222693490919</v>
      </c>
      <c r="W254">
        <f t="shared" si="39"/>
        <v>2.8299466959416359</v>
      </c>
      <c r="X254">
        <f t="shared" si="40"/>
        <v>0.66600021996952941</v>
      </c>
      <c r="Y254">
        <f t="shared" si="41"/>
        <v>0.93286604917723759</v>
      </c>
      <c r="Z254">
        <f t="shared" si="42"/>
        <v>0.70410988585093504</v>
      </c>
      <c r="AA254" s="4">
        <f t="shared" si="43"/>
        <v>39356</v>
      </c>
    </row>
    <row r="255" spans="1:27" x14ac:dyDescent="0.2">
      <c r="A255">
        <v>193</v>
      </c>
      <c r="B255" t="s">
        <v>57</v>
      </c>
      <c r="C255">
        <v>2007</v>
      </c>
      <c r="D255">
        <v>11</v>
      </c>
      <c r="E255" s="9">
        <v>439</v>
      </c>
      <c r="F255" s="9">
        <v>1510.98</v>
      </c>
      <c r="G255" s="9">
        <v>1775.5</v>
      </c>
      <c r="H255">
        <v>418.14</v>
      </c>
      <c r="I255" s="8">
        <v>12</v>
      </c>
      <c r="J255">
        <v>676</v>
      </c>
      <c r="K255">
        <v>30737</v>
      </c>
      <c r="L255" t="s">
        <v>18</v>
      </c>
      <c r="M255">
        <v>65967</v>
      </c>
      <c r="N255">
        <v>399.2</v>
      </c>
      <c r="O255">
        <v>41252.379999999997</v>
      </c>
      <c r="P255" t="s">
        <v>55</v>
      </c>
      <c r="Q255">
        <f t="shared" si="33"/>
        <v>4.0444191343963549</v>
      </c>
      <c r="R255">
        <f t="shared" si="34"/>
        <v>4.4476452905811623</v>
      </c>
      <c r="S255">
        <f t="shared" si="35"/>
        <v>2.6264792899408285</v>
      </c>
      <c r="T255">
        <f t="shared" si="36"/>
        <v>3.2493206766376344</v>
      </c>
      <c r="U255">
        <f t="shared" si="37"/>
        <v>3.1792587158631003</v>
      </c>
      <c r="V255">
        <f t="shared" si="38"/>
        <v>2.6454222693490919</v>
      </c>
      <c r="W255">
        <f t="shared" si="39"/>
        <v>2.8299466959416359</v>
      </c>
      <c r="X255">
        <f t="shared" si="40"/>
        <v>0.60685615639551282</v>
      </c>
      <c r="Y255">
        <f t="shared" si="41"/>
        <v>0.64813014402230074</v>
      </c>
      <c r="Z255">
        <f t="shared" si="42"/>
        <v>0.41937398069599835</v>
      </c>
      <c r="AA255" s="4">
        <f t="shared" si="43"/>
        <v>39387</v>
      </c>
    </row>
    <row r="256" spans="1:27" x14ac:dyDescent="0.2">
      <c r="A256">
        <v>193</v>
      </c>
      <c r="B256" t="s">
        <v>57</v>
      </c>
      <c r="C256">
        <v>2007</v>
      </c>
      <c r="D256">
        <v>12</v>
      </c>
      <c r="E256" s="9">
        <v>260</v>
      </c>
      <c r="F256" s="9">
        <v>1034.6500000000001</v>
      </c>
      <c r="G256" s="9">
        <v>1215.69</v>
      </c>
      <c r="H256">
        <v>396.98</v>
      </c>
      <c r="I256" s="8">
        <v>12</v>
      </c>
      <c r="J256">
        <v>676</v>
      </c>
      <c r="K256">
        <v>30737</v>
      </c>
      <c r="L256" t="s">
        <v>18</v>
      </c>
      <c r="M256">
        <v>65967</v>
      </c>
      <c r="N256">
        <v>399.2</v>
      </c>
      <c r="O256">
        <v>41252.379999999997</v>
      </c>
      <c r="P256" t="s">
        <v>55</v>
      </c>
      <c r="Q256">
        <f t="shared" si="33"/>
        <v>4.6757307692307695</v>
      </c>
      <c r="R256">
        <f t="shared" si="34"/>
        <v>3.0453156312625254</v>
      </c>
      <c r="S256">
        <f t="shared" si="35"/>
        <v>1.7983579881656806</v>
      </c>
      <c r="T256">
        <f t="shared" si="36"/>
        <v>3.0848228443007226</v>
      </c>
      <c r="U256">
        <f t="shared" si="37"/>
        <v>3.0147934620871748</v>
      </c>
      <c r="V256">
        <f t="shared" si="38"/>
        <v>2.6454222693490919</v>
      </c>
      <c r="W256">
        <f t="shared" si="39"/>
        <v>2.8299466959416359</v>
      </c>
      <c r="X256">
        <f t="shared" si="40"/>
        <v>0.66984949632990487</v>
      </c>
      <c r="Y256">
        <f t="shared" si="41"/>
        <v>0.48363231168538934</v>
      </c>
      <c r="Z256">
        <f t="shared" si="42"/>
        <v>0.2548761483590869</v>
      </c>
      <c r="AA256" s="4">
        <f t="shared" si="43"/>
        <v>39417</v>
      </c>
    </row>
    <row r="257" spans="1:27" x14ac:dyDescent="0.2">
      <c r="A257">
        <v>241</v>
      </c>
      <c r="B257" t="s">
        <v>57</v>
      </c>
      <c r="C257">
        <v>2007</v>
      </c>
      <c r="D257">
        <v>1</v>
      </c>
      <c r="E257" s="9">
        <v>201</v>
      </c>
      <c r="F257" s="9">
        <v>850.67</v>
      </c>
      <c r="G257" s="9">
        <v>999.59</v>
      </c>
      <c r="H257">
        <v>380.57</v>
      </c>
      <c r="I257" s="8">
        <v>8</v>
      </c>
      <c r="J257">
        <v>530</v>
      </c>
      <c r="K257">
        <v>40663</v>
      </c>
      <c r="L257" t="s">
        <v>18</v>
      </c>
      <c r="M257">
        <v>59492</v>
      </c>
      <c r="N257">
        <v>284.2</v>
      </c>
      <c r="O257">
        <v>75360.22</v>
      </c>
      <c r="P257" t="s">
        <v>56</v>
      </c>
      <c r="Q257">
        <f t="shared" ref="Q257:Q320" si="44">G257/E257</f>
        <v>4.9730845771144283</v>
      </c>
      <c r="R257">
        <f t="shared" ref="R257:R320" si="45">G257/N257</f>
        <v>3.5172061928219565</v>
      </c>
      <c r="S257">
        <f t="shared" ref="S257:S320" si="46">G257/J257</f>
        <v>1.8860188679245284</v>
      </c>
      <c r="T257">
        <f t="shared" ref="T257:T320" si="47">LOG(G257)</f>
        <v>2.9998219027499879</v>
      </c>
      <c r="U257">
        <f t="shared" ref="U257:U320" si="48">LOG(F257)</f>
        <v>2.929761117107013</v>
      </c>
      <c r="V257">
        <f t="shared" ref="V257:V320" si="49">LOG(442)</f>
        <v>2.6454222693490919</v>
      </c>
      <c r="W257">
        <f t="shared" ref="W257:W320" si="50">LOG(J257)</f>
        <v>2.7242758696007892</v>
      </c>
      <c r="X257">
        <f t="shared" ref="X257:X320" si="51">LOG(Q257)</f>
        <v>0.69662584532949923</v>
      </c>
      <c r="Y257">
        <f t="shared" ref="Y257:Y320" si="52">LOG(R257)</f>
        <v>0.5461978291585371</v>
      </c>
      <c r="Z257">
        <f t="shared" ref="Z257:Z320" si="53">LOG(S257)</f>
        <v>0.27554603314919907</v>
      </c>
      <c r="AA257" s="4">
        <f t="shared" ref="AA257:AA320" si="54">DATE(C257, D257, 1)</f>
        <v>39083</v>
      </c>
    </row>
    <row r="258" spans="1:27" x14ac:dyDescent="0.2">
      <c r="A258">
        <v>241</v>
      </c>
      <c r="B258" t="s">
        <v>57</v>
      </c>
      <c r="C258">
        <v>2007</v>
      </c>
      <c r="D258">
        <v>2</v>
      </c>
      <c r="E258" s="9">
        <v>165</v>
      </c>
      <c r="F258" s="9">
        <v>707.78</v>
      </c>
      <c r="G258" s="9">
        <v>831.71</v>
      </c>
      <c r="H258">
        <v>306.58999999999997</v>
      </c>
      <c r="I258" s="8">
        <v>8</v>
      </c>
      <c r="J258">
        <v>530</v>
      </c>
      <c r="K258">
        <v>40663</v>
      </c>
      <c r="L258" t="s">
        <v>18</v>
      </c>
      <c r="M258">
        <v>59492</v>
      </c>
      <c r="N258">
        <v>284.2</v>
      </c>
      <c r="O258">
        <v>75360.22</v>
      </c>
      <c r="P258" t="s">
        <v>56</v>
      </c>
      <c r="Q258">
        <f t="shared" si="44"/>
        <v>5.0406666666666666</v>
      </c>
      <c r="R258">
        <f t="shared" si="45"/>
        <v>2.9264954257565097</v>
      </c>
      <c r="S258">
        <f t="shared" si="46"/>
        <v>1.5692641509433962</v>
      </c>
      <c r="T258">
        <f t="shared" si="47"/>
        <v>2.9199719232204444</v>
      </c>
      <c r="U258">
        <f t="shared" si="48"/>
        <v>2.8498982864558378</v>
      </c>
      <c r="V258">
        <f t="shared" si="49"/>
        <v>2.6454222693490919</v>
      </c>
      <c r="W258">
        <f t="shared" si="50"/>
        <v>2.7242758696007892</v>
      </c>
      <c r="X258">
        <f t="shared" si="51"/>
        <v>0.70248797900653792</v>
      </c>
      <c r="Y258">
        <f t="shared" si="52"/>
        <v>0.46634784962899334</v>
      </c>
      <c r="Z258">
        <f t="shared" si="53"/>
        <v>0.1956960536196552</v>
      </c>
      <c r="AA258" s="4">
        <f t="shared" si="54"/>
        <v>39114</v>
      </c>
    </row>
    <row r="259" spans="1:27" x14ac:dyDescent="0.2">
      <c r="A259">
        <v>241</v>
      </c>
      <c r="B259" t="s">
        <v>57</v>
      </c>
      <c r="C259">
        <v>2007</v>
      </c>
      <c r="D259">
        <v>3</v>
      </c>
      <c r="E259" s="9">
        <v>173</v>
      </c>
      <c r="F259" s="9">
        <v>761.69</v>
      </c>
      <c r="G259" s="9">
        <v>895.05</v>
      </c>
      <c r="H259">
        <v>322.73</v>
      </c>
      <c r="I259" s="8">
        <v>8</v>
      </c>
      <c r="J259">
        <v>530</v>
      </c>
      <c r="K259">
        <v>40663</v>
      </c>
      <c r="L259" t="s">
        <v>18</v>
      </c>
      <c r="M259">
        <v>59492</v>
      </c>
      <c r="N259">
        <v>284.2</v>
      </c>
      <c r="O259">
        <v>75360.22</v>
      </c>
      <c r="P259" t="s">
        <v>56</v>
      </c>
      <c r="Q259">
        <f t="shared" si="44"/>
        <v>5.1736994219653178</v>
      </c>
      <c r="R259">
        <f t="shared" si="45"/>
        <v>3.1493666432090075</v>
      </c>
      <c r="S259">
        <f t="shared" si="46"/>
        <v>1.6887735849056602</v>
      </c>
      <c r="T259">
        <f t="shared" si="47"/>
        <v>2.9518472968997793</v>
      </c>
      <c r="U259">
        <f t="shared" si="48"/>
        <v>2.8817782539085646</v>
      </c>
      <c r="V259">
        <f t="shared" si="49"/>
        <v>2.6454222693490919</v>
      </c>
      <c r="W259">
        <f t="shared" si="50"/>
        <v>2.7242758696007892</v>
      </c>
      <c r="X259">
        <f t="shared" si="51"/>
        <v>0.71380119377098383</v>
      </c>
      <c r="Y259">
        <f t="shared" si="52"/>
        <v>0.4982232233083283</v>
      </c>
      <c r="Z259">
        <f t="shared" si="53"/>
        <v>0.22757142729899016</v>
      </c>
      <c r="AA259" s="4">
        <f t="shared" si="54"/>
        <v>39142</v>
      </c>
    </row>
    <row r="260" spans="1:27" x14ac:dyDescent="0.2">
      <c r="A260">
        <v>241</v>
      </c>
      <c r="B260" t="s">
        <v>57</v>
      </c>
      <c r="C260">
        <v>2007</v>
      </c>
      <c r="D260">
        <v>4</v>
      </c>
      <c r="E260" s="9">
        <v>223</v>
      </c>
      <c r="F260" s="9">
        <v>1010.26</v>
      </c>
      <c r="G260" s="9">
        <v>1187.1300000000001</v>
      </c>
      <c r="H260">
        <v>416.35</v>
      </c>
      <c r="I260" s="8">
        <v>8</v>
      </c>
      <c r="J260">
        <v>530</v>
      </c>
      <c r="K260">
        <v>40663</v>
      </c>
      <c r="L260" t="s">
        <v>18</v>
      </c>
      <c r="M260">
        <v>59492</v>
      </c>
      <c r="N260">
        <v>284.2</v>
      </c>
      <c r="O260">
        <v>75360.22</v>
      </c>
      <c r="P260" t="s">
        <v>56</v>
      </c>
      <c r="Q260">
        <f t="shared" si="44"/>
        <v>5.3234529147982066</v>
      </c>
      <c r="R260">
        <f t="shared" si="45"/>
        <v>4.1770935960591142</v>
      </c>
      <c r="S260">
        <f t="shared" si="46"/>
        <v>2.2398679245283022</v>
      </c>
      <c r="T260">
        <f t="shared" si="47"/>
        <v>3.0744982801940379</v>
      </c>
      <c r="U260">
        <f t="shared" si="48"/>
        <v>3.0044331579746952</v>
      </c>
      <c r="V260">
        <f t="shared" si="49"/>
        <v>2.6454222693490919</v>
      </c>
      <c r="W260">
        <f t="shared" si="50"/>
        <v>2.7242758696007892</v>
      </c>
      <c r="X260">
        <f t="shared" si="51"/>
        <v>0.72619341714587726</v>
      </c>
      <c r="Y260">
        <f t="shared" si="52"/>
        <v>0.62087420660258708</v>
      </c>
      <c r="Z260">
        <f t="shared" si="53"/>
        <v>0.35022241059324899</v>
      </c>
      <c r="AA260" s="4">
        <f t="shared" si="54"/>
        <v>39173</v>
      </c>
    </row>
    <row r="261" spans="1:27" x14ac:dyDescent="0.2">
      <c r="A261">
        <v>241</v>
      </c>
      <c r="B261" t="s">
        <v>57</v>
      </c>
      <c r="C261">
        <v>2007</v>
      </c>
      <c r="D261">
        <v>5</v>
      </c>
      <c r="E261" s="9">
        <v>487</v>
      </c>
      <c r="F261" s="9">
        <v>2118.62</v>
      </c>
      <c r="G261" s="9">
        <v>2489.56</v>
      </c>
      <c r="H261">
        <v>834.75</v>
      </c>
      <c r="I261" s="8">
        <v>8</v>
      </c>
      <c r="J261">
        <v>530</v>
      </c>
      <c r="K261">
        <v>40663</v>
      </c>
      <c r="L261" t="s">
        <v>18</v>
      </c>
      <c r="M261">
        <v>59492</v>
      </c>
      <c r="N261">
        <v>284.2</v>
      </c>
      <c r="O261">
        <v>75360.22</v>
      </c>
      <c r="P261" t="s">
        <v>56</v>
      </c>
      <c r="Q261">
        <f t="shared" si="44"/>
        <v>5.1120328542094455</v>
      </c>
      <c r="R261">
        <f t="shared" si="45"/>
        <v>8.7598874032371565</v>
      </c>
      <c r="S261">
        <f t="shared" si="46"/>
        <v>4.6972830188679247</v>
      </c>
      <c r="T261">
        <f t="shared" si="47"/>
        <v>3.396122597514434</v>
      </c>
      <c r="U261">
        <f t="shared" si="48"/>
        <v>3.3260530677525746</v>
      </c>
      <c r="V261">
        <f t="shared" si="49"/>
        <v>2.6454222693490919</v>
      </c>
      <c r="W261">
        <f t="shared" si="50"/>
        <v>2.7242758696007892</v>
      </c>
      <c r="X261">
        <f t="shared" si="51"/>
        <v>0.70859363629979977</v>
      </c>
      <c r="Y261">
        <f t="shared" si="52"/>
        <v>0.94249852392298317</v>
      </c>
      <c r="Z261">
        <f t="shared" si="53"/>
        <v>0.67184672791364508</v>
      </c>
      <c r="AA261" s="4">
        <f t="shared" si="54"/>
        <v>39203</v>
      </c>
    </row>
    <row r="262" spans="1:27" x14ac:dyDescent="0.2">
      <c r="A262">
        <v>241</v>
      </c>
      <c r="B262" t="s">
        <v>57</v>
      </c>
      <c r="C262">
        <v>2007</v>
      </c>
      <c r="D262">
        <v>6</v>
      </c>
      <c r="E262" s="9">
        <v>589</v>
      </c>
      <c r="F262" s="9">
        <v>2533.27</v>
      </c>
      <c r="G262" s="9">
        <v>2976.7</v>
      </c>
      <c r="H262">
        <v>993.53</v>
      </c>
      <c r="I262" s="8">
        <v>8</v>
      </c>
      <c r="J262">
        <v>530</v>
      </c>
      <c r="K262">
        <v>40663</v>
      </c>
      <c r="L262" t="s">
        <v>18</v>
      </c>
      <c r="M262">
        <v>59492</v>
      </c>
      <c r="N262">
        <v>284.2</v>
      </c>
      <c r="O262">
        <v>75360.22</v>
      </c>
      <c r="P262" t="s">
        <v>56</v>
      </c>
      <c r="Q262">
        <f t="shared" si="44"/>
        <v>5.0538200339558568</v>
      </c>
      <c r="R262">
        <f t="shared" si="45"/>
        <v>10.473961998592539</v>
      </c>
      <c r="S262">
        <f t="shared" si="46"/>
        <v>5.6164150943396223</v>
      </c>
      <c r="T262">
        <f t="shared" si="47"/>
        <v>3.4737350674617202</v>
      </c>
      <c r="U262">
        <f t="shared" si="48"/>
        <v>3.4036814800633621</v>
      </c>
      <c r="V262">
        <f t="shared" si="49"/>
        <v>2.6454222693490919</v>
      </c>
      <c r="W262">
        <f t="shared" si="50"/>
        <v>2.7242758696007892</v>
      </c>
      <c r="X262">
        <f t="shared" si="51"/>
        <v>0.70361977267461839</v>
      </c>
      <c r="Y262">
        <f t="shared" si="52"/>
        <v>1.020110993870269</v>
      </c>
      <c r="Z262">
        <f t="shared" si="53"/>
        <v>0.74945919786093096</v>
      </c>
      <c r="AA262" s="4">
        <f t="shared" si="54"/>
        <v>39234</v>
      </c>
    </row>
    <row r="263" spans="1:27" x14ac:dyDescent="0.2">
      <c r="A263">
        <v>241</v>
      </c>
      <c r="B263" t="s">
        <v>57</v>
      </c>
      <c r="C263">
        <v>2007</v>
      </c>
      <c r="D263">
        <v>7</v>
      </c>
      <c r="E263" s="9">
        <v>378</v>
      </c>
      <c r="F263" s="9">
        <v>1636.82</v>
      </c>
      <c r="G263" s="9">
        <v>1923.41</v>
      </c>
      <c r="H263">
        <v>757.3</v>
      </c>
      <c r="I263" s="8">
        <v>8</v>
      </c>
      <c r="J263">
        <v>530</v>
      </c>
      <c r="K263">
        <v>40663</v>
      </c>
      <c r="L263" t="s">
        <v>18</v>
      </c>
      <c r="M263">
        <v>59492</v>
      </c>
      <c r="N263">
        <v>284.2</v>
      </c>
      <c r="O263">
        <v>75360.22</v>
      </c>
      <c r="P263" t="s">
        <v>56</v>
      </c>
      <c r="Q263">
        <f t="shared" si="44"/>
        <v>5.0883862433862435</v>
      </c>
      <c r="R263">
        <f t="shared" si="45"/>
        <v>6.7678043631245606</v>
      </c>
      <c r="S263">
        <f t="shared" si="46"/>
        <v>3.6290754716981133</v>
      </c>
      <c r="T263">
        <f t="shared" si="47"/>
        <v>3.2840718696561835</v>
      </c>
      <c r="U263">
        <f t="shared" si="48"/>
        <v>3.2140009229642312</v>
      </c>
      <c r="V263">
        <f t="shared" si="49"/>
        <v>2.6454222693490919</v>
      </c>
      <c r="W263">
        <f t="shared" si="50"/>
        <v>2.7242758696007892</v>
      </c>
      <c r="X263">
        <f t="shared" si="51"/>
        <v>0.70658006981895816</v>
      </c>
      <c r="Y263">
        <f t="shared" si="52"/>
        <v>0.83044779606473262</v>
      </c>
      <c r="Z263">
        <f t="shared" si="53"/>
        <v>0.55979600005539443</v>
      </c>
      <c r="AA263" s="4">
        <f t="shared" si="54"/>
        <v>39264</v>
      </c>
    </row>
    <row r="264" spans="1:27" x14ac:dyDescent="0.2">
      <c r="A264">
        <v>241</v>
      </c>
      <c r="B264" t="s">
        <v>57</v>
      </c>
      <c r="C264">
        <v>2007</v>
      </c>
      <c r="D264">
        <v>8</v>
      </c>
      <c r="E264" s="9">
        <v>367</v>
      </c>
      <c r="F264" s="9">
        <v>1488.15</v>
      </c>
      <c r="G264" s="9">
        <v>1748.54</v>
      </c>
      <c r="H264">
        <v>535.36</v>
      </c>
      <c r="I264" s="8">
        <v>8</v>
      </c>
      <c r="J264">
        <v>530</v>
      </c>
      <c r="K264">
        <v>40663</v>
      </c>
      <c r="L264" t="s">
        <v>18</v>
      </c>
      <c r="M264">
        <v>59492</v>
      </c>
      <c r="N264">
        <v>284.2</v>
      </c>
      <c r="O264">
        <v>75360.22</v>
      </c>
      <c r="P264" t="s">
        <v>56</v>
      </c>
      <c r="Q264">
        <f t="shared" si="44"/>
        <v>4.7644141689373294</v>
      </c>
      <c r="R264">
        <f t="shared" si="45"/>
        <v>6.1524982406755804</v>
      </c>
      <c r="S264">
        <f t="shared" si="46"/>
        <v>3.299132075471698</v>
      </c>
      <c r="T264">
        <f t="shared" si="47"/>
        <v>3.2426755717785629</v>
      </c>
      <c r="U264">
        <f t="shared" si="48"/>
        <v>3.1726467086890464</v>
      </c>
      <c r="V264">
        <f t="shared" si="49"/>
        <v>2.6454222693490919</v>
      </c>
      <c r="W264">
        <f t="shared" si="50"/>
        <v>2.7242758696007892</v>
      </c>
      <c r="X264">
        <f t="shared" si="51"/>
        <v>0.67800950752647371</v>
      </c>
      <c r="Y264">
        <f t="shared" si="52"/>
        <v>0.78905149818711218</v>
      </c>
      <c r="Z264">
        <f t="shared" si="53"/>
        <v>0.51839970217777398</v>
      </c>
      <c r="AA264" s="4">
        <f t="shared" si="54"/>
        <v>39295</v>
      </c>
    </row>
    <row r="265" spans="1:27" x14ac:dyDescent="0.2">
      <c r="A265">
        <v>241</v>
      </c>
      <c r="B265" t="s">
        <v>57</v>
      </c>
      <c r="C265">
        <v>2007</v>
      </c>
      <c r="D265">
        <v>9</v>
      </c>
      <c r="E265" s="9">
        <v>683</v>
      </c>
      <c r="F265" s="9">
        <v>2850.4</v>
      </c>
      <c r="G265" s="9">
        <v>3349.19</v>
      </c>
      <c r="H265">
        <v>1023.23</v>
      </c>
      <c r="I265" s="8">
        <v>8</v>
      </c>
      <c r="J265">
        <v>530</v>
      </c>
      <c r="K265">
        <v>40663</v>
      </c>
      <c r="L265" t="s">
        <v>18</v>
      </c>
      <c r="M265">
        <v>59492</v>
      </c>
      <c r="N265">
        <v>284.2</v>
      </c>
      <c r="O265">
        <v>75360.22</v>
      </c>
      <c r="P265" t="s">
        <v>56</v>
      </c>
      <c r="Q265">
        <f t="shared" si="44"/>
        <v>4.9036456808199125</v>
      </c>
      <c r="R265">
        <f t="shared" si="45"/>
        <v>11.784623504574244</v>
      </c>
      <c r="S265">
        <f t="shared" si="46"/>
        <v>6.3192264150943398</v>
      </c>
      <c r="T265">
        <f t="shared" si="47"/>
        <v>3.5249397858232192</v>
      </c>
      <c r="U265">
        <f t="shared" si="48"/>
        <v>3.454905809342959</v>
      </c>
      <c r="V265">
        <f t="shared" si="49"/>
        <v>2.6454222693490919</v>
      </c>
      <c r="W265">
        <f t="shared" si="50"/>
        <v>2.7242758696007892</v>
      </c>
      <c r="X265">
        <f t="shared" si="51"/>
        <v>0.69051908214168667</v>
      </c>
      <c r="Y265">
        <f t="shared" si="52"/>
        <v>1.0713157122317682</v>
      </c>
      <c r="Z265">
        <f t="shared" si="53"/>
        <v>0.80066391622243016</v>
      </c>
      <c r="AA265" s="4">
        <f t="shared" si="54"/>
        <v>39326</v>
      </c>
    </row>
    <row r="266" spans="1:27" x14ac:dyDescent="0.2">
      <c r="A266">
        <v>241</v>
      </c>
      <c r="B266" t="s">
        <v>57</v>
      </c>
      <c r="C266">
        <v>2007</v>
      </c>
      <c r="D266">
        <v>12</v>
      </c>
      <c r="E266" s="9">
        <v>542</v>
      </c>
      <c r="F266" s="9">
        <v>2221.4299999999998</v>
      </c>
      <c r="G266" s="9">
        <v>2610.38</v>
      </c>
      <c r="H266">
        <v>737.21</v>
      </c>
      <c r="I266" s="8">
        <v>8</v>
      </c>
      <c r="J266">
        <v>530</v>
      </c>
      <c r="K266">
        <v>40663</v>
      </c>
      <c r="L266" t="s">
        <v>18</v>
      </c>
      <c r="M266">
        <v>59492</v>
      </c>
      <c r="N266">
        <v>284.2</v>
      </c>
      <c r="O266">
        <v>75360.22</v>
      </c>
      <c r="P266" t="s">
        <v>56</v>
      </c>
      <c r="Q266">
        <f t="shared" si="44"/>
        <v>4.8161992619926197</v>
      </c>
      <c r="R266">
        <f t="shared" si="45"/>
        <v>9.1850105559465174</v>
      </c>
      <c r="S266">
        <f t="shared" si="46"/>
        <v>4.9252452830188682</v>
      </c>
      <c r="T266">
        <f t="shared" si="47"/>
        <v>3.4167037333499564</v>
      </c>
      <c r="U266">
        <f t="shared" si="48"/>
        <v>3.3466326326375655</v>
      </c>
      <c r="V266">
        <f t="shared" si="49"/>
        <v>2.6454222693490919</v>
      </c>
      <c r="W266">
        <f t="shared" si="50"/>
        <v>2.7242758696007892</v>
      </c>
      <c r="X266">
        <f t="shared" si="51"/>
        <v>0.68270444681156928</v>
      </c>
      <c r="Y266">
        <f t="shared" si="52"/>
        <v>0.96307965975850529</v>
      </c>
      <c r="Z266">
        <f t="shared" si="53"/>
        <v>0.69242786374916721</v>
      </c>
      <c r="AA266" s="4">
        <f t="shared" si="54"/>
        <v>39417</v>
      </c>
    </row>
    <row r="267" spans="1:27" x14ac:dyDescent="0.2">
      <c r="A267">
        <v>247</v>
      </c>
      <c r="B267" t="s">
        <v>57</v>
      </c>
      <c r="C267">
        <v>2007</v>
      </c>
      <c r="D267">
        <v>1</v>
      </c>
      <c r="E267" s="9">
        <v>296</v>
      </c>
      <c r="F267" s="9">
        <v>1227.51</v>
      </c>
      <c r="G267" s="9">
        <v>1442.5</v>
      </c>
      <c r="H267">
        <v>508.6</v>
      </c>
      <c r="I267" s="8">
        <v>18</v>
      </c>
      <c r="J267">
        <v>1050</v>
      </c>
      <c r="K267">
        <v>41442</v>
      </c>
      <c r="L267" t="s">
        <v>18</v>
      </c>
      <c r="M267">
        <v>115812</v>
      </c>
      <c r="N267">
        <v>543.20000000000005</v>
      </c>
      <c r="O267">
        <v>80368.639999999999</v>
      </c>
      <c r="P267" t="s">
        <v>55</v>
      </c>
      <c r="Q267">
        <f t="shared" si="44"/>
        <v>4.8733108108108105</v>
      </c>
      <c r="R267">
        <f t="shared" si="45"/>
        <v>2.6555596465390279</v>
      </c>
      <c r="S267">
        <f t="shared" si="46"/>
        <v>1.3738095238095238</v>
      </c>
      <c r="T267">
        <f t="shared" si="47"/>
        <v>3.1591158218277688</v>
      </c>
      <c r="U267">
        <f t="shared" si="48"/>
        <v>3.0890250388211804</v>
      </c>
      <c r="V267">
        <f t="shared" si="49"/>
        <v>2.6454222693490919</v>
      </c>
      <c r="W267">
        <f t="shared" si="50"/>
        <v>3.0211892990699383</v>
      </c>
      <c r="X267">
        <f t="shared" si="51"/>
        <v>0.68782411076883043</v>
      </c>
      <c r="Y267">
        <f t="shared" si="52"/>
        <v>0.42415606055532373</v>
      </c>
      <c r="Z267">
        <f t="shared" si="53"/>
        <v>0.13792652275783096</v>
      </c>
      <c r="AA267" s="4">
        <f t="shared" si="54"/>
        <v>39083</v>
      </c>
    </row>
    <row r="268" spans="1:27" x14ac:dyDescent="0.2">
      <c r="A268">
        <v>247</v>
      </c>
      <c r="B268" t="s">
        <v>57</v>
      </c>
      <c r="C268">
        <v>2007</v>
      </c>
      <c r="D268">
        <v>2</v>
      </c>
      <c r="E268" s="9">
        <v>222</v>
      </c>
      <c r="F268" s="9">
        <v>918.36</v>
      </c>
      <c r="G268" s="9">
        <v>1079.02</v>
      </c>
      <c r="H268">
        <v>430.77</v>
      </c>
      <c r="I268" s="8">
        <v>18</v>
      </c>
      <c r="J268">
        <v>1050</v>
      </c>
      <c r="K268">
        <v>41442</v>
      </c>
      <c r="L268" t="s">
        <v>18</v>
      </c>
      <c r="M268">
        <v>115812</v>
      </c>
      <c r="N268">
        <v>543.20000000000005</v>
      </c>
      <c r="O268">
        <v>80368.639999999999</v>
      </c>
      <c r="P268" t="s">
        <v>55</v>
      </c>
      <c r="Q268">
        <f t="shared" si="44"/>
        <v>4.8604504504504504</v>
      </c>
      <c r="R268">
        <f t="shared" si="45"/>
        <v>1.9864138438880705</v>
      </c>
      <c r="S268">
        <f t="shared" si="46"/>
        <v>1.0276380952380952</v>
      </c>
      <c r="T268">
        <f t="shared" si="47"/>
        <v>3.0330294945523635</v>
      </c>
      <c r="U268">
        <f t="shared" si="48"/>
        <v>2.9630129593770773</v>
      </c>
      <c r="V268">
        <f t="shared" si="49"/>
        <v>2.6454222693490919</v>
      </c>
      <c r="W268">
        <f t="shared" si="50"/>
        <v>3.0211892990699383</v>
      </c>
      <c r="X268">
        <f t="shared" si="51"/>
        <v>0.68667652010172486</v>
      </c>
      <c r="Y268">
        <f t="shared" si="52"/>
        <v>0.2980697332799182</v>
      </c>
      <c r="Z268">
        <f t="shared" si="53"/>
        <v>1.1840195482425445E-2</v>
      </c>
      <c r="AA268" s="4">
        <f t="shared" si="54"/>
        <v>39114</v>
      </c>
    </row>
    <row r="269" spans="1:27" x14ac:dyDescent="0.2">
      <c r="A269">
        <v>247</v>
      </c>
      <c r="B269" t="s">
        <v>57</v>
      </c>
      <c r="C269">
        <v>2007</v>
      </c>
      <c r="D269">
        <v>3</v>
      </c>
      <c r="E269" s="9">
        <v>261</v>
      </c>
      <c r="F269" s="9">
        <v>1031.72</v>
      </c>
      <c r="G269" s="9">
        <v>1212.4100000000001</v>
      </c>
      <c r="H269">
        <v>457.38</v>
      </c>
      <c r="I269" s="8">
        <v>18</v>
      </c>
      <c r="J269">
        <v>1050</v>
      </c>
      <c r="K269">
        <v>41442</v>
      </c>
      <c r="L269" t="s">
        <v>18</v>
      </c>
      <c r="M269">
        <v>115812</v>
      </c>
      <c r="N269">
        <v>543.20000000000005</v>
      </c>
      <c r="O269">
        <v>80368.639999999999</v>
      </c>
      <c r="P269" t="s">
        <v>55</v>
      </c>
      <c r="Q269">
        <f t="shared" si="44"/>
        <v>4.6452490421455943</v>
      </c>
      <c r="R269">
        <f t="shared" si="45"/>
        <v>2.2319771723122237</v>
      </c>
      <c r="S269">
        <f t="shared" si="46"/>
        <v>1.1546761904761906</v>
      </c>
      <c r="T269">
        <f t="shared" si="47"/>
        <v>3.0836495097864036</v>
      </c>
      <c r="U269">
        <f t="shared" si="48"/>
        <v>3.0135618494671865</v>
      </c>
      <c r="V269">
        <f t="shared" si="49"/>
        <v>2.6454222693490919</v>
      </c>
      <c r="W269">
        <f t="shared" si="50"/>
        <v>3.0211892990699383</v>
      </c>
      <c r="X269">
        <f t="shared" si="51"/>
        <v>0.66700900244812245</v>
      </c>
      <c r="Y269">
        <f t="shared" si="52"/>
        <v>0.34868974851395806</v>
      </c>
      <c r="Z269">
        <f t="shared" si="53"/>
        <v>6.2460210716465361E-2</v>
      </c>
      <c r="AA269" s="4">
        <f t="shared" si="54"/>
        <v>39142</v>
      </c>
    </row>
    <row r="270" spans="1:27" x14ac:dyDescent="0.2">
      <c r="A270">
        <v>247</v>
      </c>
      <c r="B270" t="s">
        <v>57</v>
      </c>
      <c r="C270">
        <v>2007</v>
      </c>
      <c r="D270">
        <v>4</v>
      </c>
      <c r="E270" s="9">
        <v>275</v>
      </c>
      <c r="F270" s="9">
        <v>1237.5899999999999</v>
      </c>
      <c r="G270" s="9">
        <v>1454.29</v>
      </c>
      <c r="H270">
        <v>623.48</v>
      </c>
      <c r="I270" s="8">
        <v>18</v>
      </c>
      <c r="J270">
        <v>1050</v>
      </c>
      <c r="K270">
        <v>41442</v>
      </c>
      <c r="L270" t="s">
        <v>18</v>
      </c>
      <c r="M270">
        <v>115812</v>
      </c>
      <c r="N270">
        <v>543.20000000000005</v>
      </c>
      <c r="O270">
        <v>80368.639999999999</v>
      </c>
      <c r="P270" t="s">
        <v>55</v>
      </c>
      <c r="Q270">
        <f t="shared" si="44"/>
        <v>5.2883272727272725</v>
      </c>
      <c r="R270">
        <f t="shared" si="45"/>
        <v>2.6772643593519878</v>
      </c>
      <c r="S270">
        <f t="shared" si="46"/>
        <v>1.3850380952380952</v>
      </c>
      <c r="T270">
        <f t="shared" si="47"/>
        <v>3.1626510178308109</v>
      </c>
      <c r="U270">
        <f t="shared" si="48"/>
        <v>3.0925767915103437</v>
      </c>
      <c r="V270">
        <f t="shared" si="49"/>
        <v>2.6454222693490919</v>
      </c>
      <c r="W270">
        <f t="shared" si="50"/>
        <v>3.0211892990699383</v>
      </c>
      <c r="X270">
        <f t="shared" si="51"/>
        <v>0.72331832400054852</v>
      </c>
      <c r="Y270">
        <f t="shared" si="52"/>
        <v>0.42769125655836582</v>
      </c>
      <c r="Z270">
        <f t="shared" si="53"/>
        <v>0.14146171876087307</v>
      </c>
      <c r="AA270" s="4">
        <f t="shared" si="54"/>
        <v>39173</v>
      </c>
    </row>
    <row r="271" spans="1:27" x14ac:dyDescent="0.2">
      <c r="A271">
        <v>247</v>
      </c>
      <c r="B271" t="s">
        <v>57</v>
      </c>
      <c r="C271">
        <v>2007</v>
      </c>
      <c r="D271">
        <v>5</v>
      </c>
      <c r="E271" s="9">
        <v>408</v>
      </c>
      <c r="F271" s="9">
        <v>1931.21</v>
      </c>
      <c r="G271" s="9">
        <v>2269.25</v>
      </c>
      <c r="H271">
        <v>942.35</v>
      </c>
      <c r="I271" s="8">
        <v>18</v>
      </c>
      <c r="J271">
        <v>1050</v>
      </c>
      <c r="K271">
        <v>41442</v>
      </c>
      <c r="L271" t="s">
        <v>18</v>
      </c>
      <c r="M271">
        <v>115812</v>
      </c>
      <c r="N271">
        <v>543.20000000000005</v>
      </c>
      <c r="O271">
        <v>80368.639999999999</v>
      </c>
      <c r="P271" t="s">
        <v>55</v>
      </c>
      <c r="Q271">
        <f t="shared" si="44"/>
        <v>5.5618872549019605</v>
      </c>
      <c r="R271">
        <f t="shared" si="45"/>
        <v>4.177558910162003</v>
      </c>
      <c r="S271">
        <f t="shared" si="46"/>
        <v>2.1611904761904763</v>
      </c>
      <c r="T271">
        <f t="shared" si="47"/>
        <v>3.3558823441174424</v>
      </c>
      <c r="U271">
        <f t="shared" si="48"/>
        <v>3.2858295015796903</v>
      </c>
      <c r="V271">
        <f t="shared" si="49"/>
        <v>2.6454222693490919</v>
      </c>
      <c r="W271">
        <f t="shared" si="50"/>
        <v>3.0211892990699383</v>
      </c>
      <c r="X271">
        <f t="shared" si="51"/>
        <v>0.74522218102756221</v>
      </c>
      <c r="Y271">
        <f t="shared" si="52"/>
        <v>0.62092258284499691</v>
      </c>
      <c r="Z271">
        <f t="shared" si="53"/>
        <v>0.33469304504750413</v>
      </c>
      <c r="AA271" s="4">
        <f t="shared" si="54"/>
        <v>39203</v>
      </c>
    </row>
    <row r="272" spans="1:27" x14ac:dyDescent="0.2">
      <c r="A272">
        <v>247</v>
      </c>
      <c r="B272" t="s">
        <v>57</v>
      </c>
      <c r="C272">
        <v>2007</v>
      </c>
      <c r="D272">
        <v>6</v>
      </c>
      <c r="E272" s="9">
        <v>487</v>
      </c>
      <c r="F272" s="9">
        <v>2328.12</v>
      </c>
      <c r="G272" s="9">
        <v>2735.83</v>
      </c>
      <c r="H272">
        <v>1195.49</v>
      </c>
      <c r="I272" s="8">
        <v>18</v>
      </c>
      <c r="J272">
        <v>1050</v>
      </c>
      <c r="K272">
        <v>41442</v>
      </c>
      <c r="L272" t="s">
        <v>18</v>
      </c>
      <c r="M272">
        <v>115812</v>
      </c>
      <c r="N272">
        <v>543.20000000000005</v>
      </c>
      <c r="O272">
        <v>80368.639999999999</v>
      </c>
      <c r="P272" t="s">
        <v>55</v>
      </c>
      <c r="Q272">
        <f t="shared" si="44"/>
        <v>5.6177207392197124</v>
      </c>
      <c r="R272">
        <f t="shared" si="45"/>
        <v>5.0365058910161995</v>
      </c>
      <c r="S272">
        <f t="shared" si="46"/>
        <v>2.6055523809523811</v>
      </c>
      <c r="T272">
        <f t="shared" si="47"/>
        <v>3.4370891075379486</v>
      </c>
      <c r="U272">
        <f t="shared" si="48"/>
        <v>3.367005361714404</v>
      </c>
      <c r="V272">
        <f t="shared" si="49"/>
        <v>2.6454222693490919</v>
      </c>
      <c r="W272">
        <f t="shared" si="50"/>
        <v>3.0211892990699383</v>
      </c>
      <c r="X272">
        <f t="shared" si="51"/>
        <v>0.74956014632331425</v>
      </c>
      <c r="Y272">
        <f t="shared" si="52"/>
        <v>0.70212934626550327</v>
      </c>
      <c r="Z272">
        <f t="shared" si="53"/>
        <v>0.41589980846801056</v>
      </c>
      <c r="AA272" s="4">
        <f t="shared" si="54"/>
        <v>39234</v>
      </c>
    </row>
    <row r="273" spans="1:27" x14ac:dyDescent="0.2">
      <c r="A273">
        <v>247</v>
      </c>
      <c r="B273" t="s">
        <v>57</v>
      </c>
      <c r="C273">
        <v>2007</v>
      </c>
      <c r="D273">
        <v>7</v>
      </c>
      <c r="E273" s="9">
        <v>378</v>
      </c>
      <c r="F273" s="9">
        <v>1722.15</v>
      </c>
      <c r="G273" s="9">
        <v>2023.5</v>
      </c>
      <c r="H273">
        <v>964.24</v>
      </c>
      <c r="I273" s="8">
        <v>18</v>
      </c>
      <c r="J273">
        <v>1050</v>
      </c>
      <c r="K273">
        <v>41442</v>
      </c>
      <c r="L273" t="s">
        <v>18</v>
      </c>
      <c r="M273">
        <v>115812</v>
      </c>
      <c r="N273">
        <v>543.20000000000005</v>
      </c>
      <c r="O273">
        <v>80368.639999999999</v>
      </c>
      <c r="P273" t="s">
        <v>55</v>
      </c>
      <c r="Q273">
        <f t="shared" si="44"/>
        <v>5.3531746031746028</v>
      </c>
      <c r="R273">
        <f t="shared" si="45"/>
        <v>3.725147275405007</v>
      </c>
      <c r="S273">
        <f t="shared" si="46"/>
        <v>1.927142857142857</v>
      </c>
      <c r="T273">
        <f t="shared" si="47"/>
        <v>3.3061032087275857</v>
      </c>
      <c r="U273">
        <f t="shared" si="48"/>
        <v>3.2360709759998429</v>
      </c>
      <c r="V273">
        <f t="shared" si="49"/>
        <v>2.6454222693490919</v>
      </c>
      <c r="W273">
        <f t="shared" si="50"/>
        <v>3.0211892990699383</v>
      </c>
      <c r="X273">
        <f t="shared" si="51"/>
        <v>0.72861140889036013</v>
      </c>
      <c r="Y273">
        <f t="shared" si="52"/>
        <v>0.57114344745514023</v>
      </c>
      <c r="Z273">
        <f t="shared" si="53"/>
        <v>0.2849139096576474</v>
      </c>
      <c r="AA273" s="4">
        <f t="shared" si="54"/>
        <v>39264</v>
      </c>
    </row>
    <row r="274" spans="1:27" x14ac:dyDescent="0.2">
      <c r="A274">
        <v>247</v>
      </c>
      <c r="B274" t="s">
        <v>57</v>
      </c>
      <c r="C274">
        <v>2007</v>
      </c>
      <c r="D274">
        <v>8</v>
      </c>
      <c r="E274" s="9">
        <v>469</v>
      </c>
      <c r="F274" s="9">
        <v>1971.43</v>
      </c>
      <c r="G274" s="9">
        <v>2316.5700000000002</v>
      </c>
      <c r="H274">
        <v>964.95</v>
      </c>
      <c r="I274" s="8">
        <v>18</v>
      </c>
      <c r="J274">
        <v>1050</v>
      </c>
      <c r="K274">
        <v>41442</v>
      </c>
      <c r="L274" t="s">
        <v>18</v>
      </c>
      <c r="M274">
        <v>115812</v>
      </c>
      <c r="N274">
        <v>543.20000000000005</v>
      </c>
      <c r="O274">
        <v>80368.639999999999</v>
      </c>
      <c r="P274" t="s">
        <v>55</v>
      </c>
      <c r="Q274">
        <f t="shared" si="44"/>
        <v>4.9393816631130063</v>
      </c>
      <c r="R274">
        <f t="shared" si="45"/>
        <v>4.2646723122238583</v>
      </c>
      <c r="S274">
        <f t="shared" si="46"/>
        <v>2.2062571428571429</v>
      </c>
      <c r="T274">
        <f t="shared" si="47"/>
        <v>3.3648454278521114</v>
      </c>
      <c r="U274">
        <f t="shared" si="48"/>
        <v>3.2947813610930119</v>
      </c>
      <c r="V274">
        <f t="shared" si="49"/>
        <v>2.6454222693490919</v>
      </c>
      <c r="W274">
        <f t="shared" si="50"/>
        <v>3.0211892990699383</v>
      </c>
      <c r="X274">
        <f t="shared" si="51"/>
        <v>0.69367258513702823</v>
      </c>
      <c r="Y274">
        <f t="shared" si="52"/>
        <v>0.62988566657966616</v>
      </c>
      <c r="Z274">
        <f t="shared" si="53"/>
        <v>0.34365612878217339</v>
      </c>
      <c r="AA274" s="4">
        <f t="shared" si="54"/>
        <v>39295</v>
      </c>
    </row>
    <row r="275" spans="1:27" x14ac:dyDescent="0.2">
      <c r="A275">
        <v>247</v>
      </c>
      <c r="B275" t="s">
        <v>57</v>
      </c>
      <c r="C275">
        <v>2007</v>
      </c>
      <c r="D275">
        <v>9</v>
      </c>
      <c r="E275" s="9">
        <v>664</v>
      </c>
      <c r="F275" s="9">
        <v>2662.44</v>
      </c>
      <c r="G275" s="9">
        <v>3128.64</v>
      </c>
      <c r="H275">
        <v>1102.74</v>
      </c>
      <c r="I275" s="8">
        <v>18</v>
      </c>
      <c r="J275">
        <v>1050</v>
      </c>
      <c r="K275">
        <v>41442</v>
      </c>
      <c r="L275" t="s">
        <v>18</v>
      </c>
      <c r="M275">
        <v>115812</v>
      </c>
      <c r="N275">
        <v>543.20000000000005</v>
      </c>
      <c r="O275">
        <v>80368.639999999999</v>
      </c>
      <c r="P275" t="s">
        <v>55</v>
      </c>
      <c r="Q275">
        <f t="shared" si="44"/>
        <v>4.7118072289156627</v>
      </c>
      <c r="R275">
        <f t="shared" si="45"/>
        <v>5.7596465390279814</v>
      </c>
      <c r="S275">
        <f t="shared" si="46"/>
        <v>2.9796571428571426</v>
      </c>
      <c r="T275">
        <f t="shared" si="47"/>
        <v>3.4953555935047125</v>
      </c>
      <c r="U275">
        <f t="shared" si="48"/>
        <v>3.4252798294186153</v>
      </c>
      <c r="V275">
        <f t="shared" si="49"/>
        <v>2.6454222693490919</v>
      </c>
      <c r="W275">
        <f t="shared" si="50"/>
        <v>3.0211892990699383</v>
      </c>
      <c r="X275">
        <f t="shared" si="51"/>
        <v>0.67318751413669509</v>
      </c>
      <c r="Y275">
        <f t="shared" si="52"/>
        <v>0.76039583223226725</v>
      </c>
      <c r="Z275">
        <f t="shared" si="53"/>
        <v>0.47416629443477448</v>
      </c>
      <c r="AA275" s="4">
        <f t="shared" si="54"/>
        <v>39326</v>
      </c>
    </row>
    <row r="276" spans="1:27" x14ac:dyDescent="0.2">
      <c r="A276">
        <v>247</v>
      </c>
      <c r="B276" t="s">
        <v>57</v>
      </c>
      <c r="C276">
        <v>2007</v>
      </c>
      <c r="D276">
        <v>12</v>
      </c>
      <c r="E276" s="9">
        <v>562</v>
      </c>
      <c r="F276" s="9">
        <v>2237.42</v>
      </c>
      <c r="G276" s="9">
        <v>2629.02</v>
      </c>
      <c r="H276">
        <v>1017.89</v>
      </c>
      <c r="I276" s="8">
        <v>18</v>
      </c>
      <c r="J276">
        <v>1050</v>
      </c>
      <c r="K276">
        <v>41442</v>
      </c>
      <c r="L276" t="s">
        <v>18</v>
      </c>
      <c r="M276">
        <v>115812</v>
      </c>
      <c r="N276">
        <v>543.20000000000005</v>
      </c>
      <c r="O276">
        <v>80368.639999999999</v>
      </c>
      <c r="P276" t="s">
        <v>55</v>
      </c>
      <c r="Q276">
        <f t="shared" si="44"/>
        <v>4.6779715302491107</v>
      </c>
      <c r="R276">
        <f t="shared" si="45"/>
        <v>4.839874815905743</v>
      </c>
      <c r="S276">
        <f t="shared" si="46"/>
        <v>2.5038285714285715</v>
      </c>
      <c r="T276">
        <f t="shared" si="47"/>
        <v>3.4197938899696565</v>
      </c>
      <c r="U276">
        <f t="shared" si="48"/>
        <v>3.3497475158629526</v>
      </c>
      <c r="V276">
        <f t="shared" si="49"/>
        <v>2.6454222693490919</v>
      </c>
      <c r="W276">
        <f t="shared" si="50"/>
        <v>3.0211892990699383</v>
      </c>
      <c r="X276">
        <f t="shared" si="51"/>
        <v>0.67005757440059555</v>
      </c>
      <c r="Y276">
        <f t="shared" si="52"/>
        <v>0.68483412869721116</v>
      </c>
      <c r="Z276">
        <f t="shared" si="53"/>
        <v>0.3986045908997185</v>
      </c>
      <c r="AA276" s="4">
        <f t="shared" si="54"/>
        <v>39417</v>
      </c>
    </row>
    <row r="277" spans="1:27" x14ac:dyDescent="0.2">
      <c r="A277">
        <v>279</v>
      </c>
      <c r="B277" t="s">
        <v>57</v>
      </c>
      <c r="C277">
        <v>2007</v>
      </c>
      <c r="D277">
        <v>1</v>
      </c>
      <c r="E277" s="9">
        <v>116</v>
      </c>
      <c r="F277" s="9">
        <v>468.1</v>
      </c>
      <c r="G277" s="9">
        <v>550.01</v>
      </c>
      <c r="H277">
        <v>222.8</v>
      </c>
      <c r="I277" s="8">
        <v>5</v>
      </c>
      <c r="J277">
        <v>204</v>
      </c>
      <c r="K277">
        <v>28163</v>
      </c>
      <c r="L277" t="s">
        <v>18</v>
      </c>
      <c r="M277">
        <v>69778</v>
      </c>
      <c r="N277">
        <v>183.2</v>
      </c>
      <c r="O277">
        <v>37727.199999999997</v>
      </c>
      <c r="P277" t="s">
        <v>54</v>
      </c>
      <c r="Q277">
        <f t="shared" si="44"/>
        <v>4.7414655172413793</v>
      </c>
      <c r="R277">
        <f t="shared" si="45"/>
        <v>3.0022379912663757</v>
      </c>
      <c r="S277">
        <f t="shared" si="46"/>
        <v>2.6961274509803923</v>
      </c>
      <c r="T277">
        <f t="shared" si="47"/>
        <v>2.7403705856857679</v>
      </c>
      <c r="U277">
        <f t="shared" si="48"/>
        <v>2.6703386411274423</v>
      </c>
      <c r="V277">
        <f t="shared" si="49"/>
        <v>2.6454222693490919</v>
      </c>
      <c r="W277">
        <f t="shared" si="50"/>
        <v>2.3096301674258988</v>
      </c>
      <c r="X277">
        <f t="shared" si="51"/>
        <v>0.67591259645884938</v>
      </c>
      <c r="Y277">
        <f t="shared" si="52"/>
        <v>0.47744511635393627</v>
      </c>
      <c r="Z277">
        <f t="shared" si="53"/>
        <v>0.43074041825986908</v>
      </c>
      <c r="AA277" s="4">
        <f t="shared" si="54"/>
        <v>39083</v>
      </c>
    </row>
    <row r="278" spans="1:27" x14ac:dyDescent="0.2">
      <c r="A278">
        <v>279</v>
      </c>
      <c r="B278" t="s">
        <v>57</v>
      </c>
      <c r="C278">
        <v>2007</v>
      </c>
      <c r="D278">
        <v>2</v>
      </c>
      <c r="E278" s="9">
        <v>117</v>
      </c>
      <c r="F278" s="9">
        <v>514.79999999999995</v>
      </c>
      <c r="G278" s="9">
        <v>604.9</v>
      </c>
      <c r="H278">
        <v>207.38</v>
      </c>
      <c r="I278" s="8">
        <v>5</v>
      </c>
      <c r="J278">
        <v>204</v>
      </c>
      <c r="K278">
        <v>28163</v>
      </c>
      <c r="L278" t="s">
        <v>18</v>
      </c>
      <c r="M278">
        <v>69778</v>
      </c>
      <c r="N278">
        <v>183.2</v>
      </c>
      <c r="O278">
        <v>37727.199999999997</v>
      </c>
      <c r="P278" t="s">
        <v>54</v>
      </c>
      <c r="Q278">
        <f t="shared" si="44"/>
        <v>5.1700854700854695</v>
      </c>
      <c r="R278">
        <f t="shared" si="45"/>
        <v>3.3018558951965065</v>
      </c>
      <c r="S278">
        <f t="shared" si="46"/>
        <v>2.9651960784313722</v>
      </c>
      <c r="T278">
        <f t="shared" si="47"/>
        <v>2.7816835845073506</v>
      </c>
      <c r="U278">
        <f t="shared" si="48"/>
        <v>2.7116385382323491</v>
      </c>
      <c r="V278">
        <f t="shared" si="49"/>
        <v>2.6454222693490919</v>
      </c>
      <c r="W278">
        <f t="shared" si="50"/>
        <v>2.3096301674258988</v>
      </c>
      <c r="X278">
        <f t="shared" si="51"/>
        <v>0.71349772276118906</v>
      </c>
      <c r="Y278">
        <f t="shared" si="52"/>
        <v>0.51875811517551917</v>
      </c>
      <c r="Z278">
        <f t="shared" si="53"/>
        <v>0.47205341708145193</v>
      </c>
      <c r="AA278" s="4">
        <f t="shared" si="54"/>
        <v>39114</v>
      </c>
    </row>
    <row r="279" spans="1:27" x14ac:dyDescent="0.2">
      <c r="A279">
        <v>279</v>
      </c>
      <c r="B279" t="s">
        <v>57</v>
      </c>
      <c r="C279">
        <v>2007</v>
      </c>
      <c r="D279">
        <v>3</v>
      </c>
      <c r="E279" s="9">
        <v>105</v>
      </c>
      <c r="F279" s="9">
        <v>401.38</v>
      </c>
      <c r="G279" s="9">
        <v>471.71</v>
      </c>
      <c r="H279">
        <v>161.59</v>
      </c>
      <c r="I279" s="8">
        <v>5</v>
      </c>
      <c r="J279">
        <v>204</v>
      </c>
      <c r="K279">
        <v>28163</v>
      </c>
      <c r="L279" t="s">
        <v>18</v>
      </c>
      <c r="M279">
        <v>69778</v>
      </c>
      <c r="N279">
        <v>183.2</v>
      </c>
      <c r="O279">
        <v>37727.199999999997</v>
      </c>
      <c r="P279" t="s">
        <v>54</v>
      </c>
      <c r="Q279">
        <f t="shared" si="44"/>
        <v>4.4924761904761903</v>
      </c>
      <c r="R279">
        <f t="shared" si="45"/>
        <v>2.5748362445414847</v>
      </c>
      <c r="S279">
        <f t="shared" si="46"/>
        <v>2.3123039215686272</v>
      </c>
      <c r="T279">
        <f t="shared" si="47"/>
        <v>2.6736750831542975</v>
      </c>
      <c r="U279">
        <f t="shared" si="48"/>
        <v>2.6035557286247224</v>
      </c>
      <c r="V279">
        <f t="shared" si="49"/>
        <v>2.6454222693490919</v>
      </c>
      <c r="W279">
        <f t="shared" si="50"/>
        <v>2.3096301674258988</v>
      </c>
      <c r="X279">
        <f t="shared" si="51"/>
        <v>0.65248578408435953</v>
      </c>
      <c r="Y279">
        <f t="shared" si="52"/>
        <v>0.41074961382246611</v>
      </c>
      <c r="Z279">
        <f t="shared" si="53"/>
        <v>0.36404491572839887</v>
      </c>
      <c r="AA279" s="4">
        <f t="shared" si="54"/>
        <v>39142</v>
      </c>
    </row>
    <row r="280" spans="1:27" x14ac:dyDescent="0.2">
      <c r="A280">
        <v>279</v>
      </c>
      <c r="B280" t="s">
        <v>57</v>
      </c>
      <c r="C280">
        <v>2007</v>
      </c>
      <c r="D280">
        <v>4</v>
      </c>
      <c r="E280" s="9">
        <v>218</v>
      </c>
      <c r="F280" s="9">
        <v>825.12</v>
      </c>
      <c r="G280" s="9">
        <v>969.59</v>
      </c>
      <c r="H280">
        <v>325.11</v>
      </c>
      <c r="I280" s="8">
        <v>5</v>
      </c>
      <c r="J280">
        <v>204</v>
      </c>
      <c r="K280">
        <v>28163</v>
      </c>
      <c r="L280" t="s">
        <v>18</v>
      </c>
      <c r="M280">
        <v>69778</v>
      </c>
      <c r="N280">
        <v>183.2</v>
      </c>
      <c r="O280">
        <v>37727.199999999997</v>
      </c>
      <c r="P280" t="s">
        <v>54</v>
      </c>
      <c r="Q280">
        <f t="shared" si="44"/>
        <v>4.4476605504587159</v>
      </c>
      <c r="R280">
        <f t="shared" si="45"/>
        <v>5.2925218340611355</v>
      </c>
      <c r="S280">
        <f t="shared" si="46"/>
        <v>4.7528921568627451</v>
      </c>
      <c r="T280">
        <f t="shared" si="47"/>
        <v>2.9865881276893576</v>
      </c>
      <c r="U280">
        <f t="shared" si="48"/>
        <v>2.9165171140626396</v>
      </c>
      <c r="V280">
        <f t="shared" si="49"/>
        <v>2.6454222693490919</v>
      </c>
      <c r="W280">
        <f t="shared" si="50"/>
        <v>2.3096301674258988</v>
      </c>
      <c r="X280">
        <f t="shared" si="51"/>
        <v>0.64813163408475272</v>
      </c>
      <c r="Y280">
        <f t="shared" si="52"/>
        <v>0.72366265835752597</v>
      </c>
      <c r="Z280">
        <f t="shared" si="53"/>
        <v>0.67695796026345878</v>
      </c>
      <c r="AA280" s="4">
        <f t="shared" si="54"/>
        <v>39173</v>
      </c>
    </row>
    <row r="281" spans="1:27" x14ac:dyDescent="0.2">
      <c r="A281">
        <v>279</v>
      </c>
      <c r="B281" t="s">
        <v>57</v>
      </c>
      <c r="C281">
        <v>2007</v>
      </c>
      <c r="D281">
        <v>5</v>
      </c>
      <c r="E281" s="9">
        <v>239</v>
      </c>
      <c r="F281" s="9">
        <v>982.16</v>
      </c>
      <c r="G281" s="9">
        <v>1154.0899999999999</v>
      </c>
      <c r="H281">
        <v>383.34</v>
      </c>
      <c r="I281" s="8">
        <v>5</v>
      </c>
      <c r="J281">
        <v>204</v>
      </c>
      <c r="K281">
        <v>28163</v>
      </c>
      <c r="L281" t="s">
        <v>18</v>
      </c>
      <c r="M281">
        <v>69778</v>
      </c>
      <c r="N281">
        <v>183.2</v>
      </c>
      <c r="O281">
        <v>37727.199999999997</v>
      </c>
      <c r="P281" t="s">
        <v>54</v>
      </c>
      <c r="Q281">
        <f t="shared" si="44"/>
        <v>4.8288284518828446</v>
      </c>
      <c r="R281">
        <f t="shared" si="45"/>
        <v>6.2996179039301312</v>
      </c>
      <c r="S281">
        <f t="shared" si="46"/>
        <v>5.6573039215686274</v>
      </c>
      <c r="T281">
        <f t="shared" si="47"/>
        <v>3.0622396779525376</v>
      </c>
      <c r="U281">
        <f t="shared" si="48"/>
        <v>2.9921822428346627</v>
      </c>
      <c r="V281">
        <f t="shared" si="49"/>
        <v>2.6454222693490919</v>
      </c>
      <c r="W281">
        <f t="shared" si="50"/>
        <v>2.3096301674258988</v>
      </c>
      <c r="X281">
        <f t="shared" si="51"/>
        <v>0.68384177700439996</v>
      </c>
      <c r="Y281">
        <f t="shared" si="52"/>
        <v>0.79931420862070612</v>
      </c>
      <c r="Z281">
        <f t="shared" si="53"/>
        <v>0.75260951052663894</v>
      </c>
      <c r="AA281" s="4">
        <f t="shared" si="54"/>
        <v>39203</v>
      </c>
    </row>
    <row r="282" spans="1:27" x14ac:dyDescent="0.2">
      <c r="A282">
        <v>279</v>
      </c>
      <c r="B282" t="s">
        <v>57</v>
      </c>
      <c r="C282">
        <v>2007</v>
      </c>
      <c r="D282">
        <v>6</v>
      </c>
      <c r="E282" s="9">
        <v>308</v>
      </c>
      <c r="F282" s="9">
        <v>1201.4100000000001</v>
      </c>
      <c r="G282" s="9">
        <v>1411.83</v>
      </c>
      <c r="H282">
        <v>500.37</v>
      </c>
      <c r="I282" s="8">
        <v>5</v>
      </c>
      <c r="J282">
        <v>204</v>
      </c>
      <c r="K282">
        <v>28163</v>
      </c>
      <c r="L282" t="s">
        <v>18</v>
      </c>
      <c r="M282">
        <v>69778</v>
      </c>
      <c r="N282">
        <v>183.2</v>
      </c>
      <c r="O282">
        <v>37727.199999999997</v>
      </c>
      <c r="P282" t="s">
        <v>54</v>
      </c>
      <c r="Q282">
        <f t="shared" si="44"/>
        <v>4.5838636363636365</v>
      </c>
      <c r="R282">
        <f t="shared" si="45"/>
        <v>7.7064956331877728</v>
      </c>
      <c r="S282">
        <f t="shared" si="46"/>
        <v>6.9207352941176463</v>
      </c>
      <c r="T282">
        <f t="shared" si="47"/>
        <v>3.1497824059886428</v>
      </c>
      <c r="U282">
        <f t="shared" si="48"/>
        <v>3.0796912424995875</v>
      </c>
      <c r="V282">
        <f t="shared" si="49"/>
        <v>2.6454222693490919</v>
      </c>
      <c r="W282">
        <f t="shared" si="50"/>
        <v>2.3096301674258988</v>
      </c>
      <c r="X282">
        <f t="shared" si="51"/>
        <v>0.66123168948819866</v>
      </c>
      <c r="Y282">
        <f t="shared" si="52"/>
        <v>0.88685693665681131</v>
      </c>
      <c r="Z282">
        <f t="shared" si="53"/>
        <v>0.84015223856274412</v>
      </c>
      <c r="AA282" s="4">
        <f t="shared" si="54"/>
        <v>39234</v>
      </c>
    </row>
    <row r="283" spans="1:27" x14ac:dyDescent="0.2">
      <c r="A283">
        <v>279</v>
      </c>
      <c r="B283" t="s">
        <v>57</v>
      </c>
      <c r="C283">
        <v>2007</v>
      </c>
      <c r="D283">
        <v>7</v>
      </c>
      <c r="E283" s="9">
        <v>179</v>
      </c>
      <c r="F283" s="9">
        <v>799</v>
      </c>
      <c r="G283" s="9">
        <v>938.88</v>
      </c>
      <c r="H283">
        <v>347.05</v>
      </c>
      <c r="I283" s="8">
        <v>5</v>
      </c>
      <c r="J283">
        <v>204</v>
      </c>
      <c r="K283">
        <v>28163</v>
      </c>
      <c r="L283" t="s">
        <v>18</v>
      </c>
      <c r="M283">
        <v>69778</v>
      </c>
      <c r="N283">
        <v>183.2</v>
      </c>
      <c r="O283">
        <v>37727.199999999997</v>
      </c>
      <c r="P283" t="s">
        <v>54</v>
      </c>
      <c r="Q283">
        <f t="shared" si="44"/>
        <v>5.2451396648044692</v>
      </c>
      <c r="R283">
        <f t="shared" si="45"/>
        <v>5.1248908296943236</v>
      </c>
      <c r="S283">
        <f t="shared" si="46"/>
        <v>4.6023529411764708</v>
      </c>
      <c r="T283">
        <f t="shared" si="47"/>
        <v>2.97261008782717</v>
      </c>
      <c r="U283">
        <f t="shared" si="48"/>
        <v>2.9025467793139912</v>
      </c>
      <c r="V283">
        <f t="shared" si="49"/>
        <v>2.6454222693490919</v>
      </c>
      <c r="W283">
        <f t="shared" si="50"/>
        <v>2.3096301674258988</v>
      </c>
      <c r="X283">
        <f t="shared" si="51"/>
        <v>0.71975705684727664</v>
      </c>
      <c r="Y283">
        <f t="shared" si="52"/>
        <v>0.70968461849533837</v>
      </c>
      <c r="Z283">
        <f t="shared" si="53"/>
        <v>0.66297992040127107</v>
      </c>
      <c r="AA283" s="4">
        <f t="shared" si="54"/>
        <v>39264</v>
      </c>
    </row>
    <row r="284" spans="1:27" x14ac:dyDescent="0.2">
      <c r="A284">
        <v>279</v>
      </c>
      <c r="B284" t="s">
        <v>57</v>
      </c>
      <c r="C284">
        <v>2007</v>
      </c>
      <c r="D284">
        <v>8</v>
      </c>
      <c r="E284" s="9">
        <v>147</v>
      </c>
      <c r="F284" s="9">
        <v>589.87</v>
      </c>
      <c r="G284" s="9">
        <v>693.15</v>
      </c>
      <c r="H284">
        <v>251.93</v>
      </c>
      <c r="I284" s="8">
        <v>5</v>
      </c>
      <c r="J284">
        <v>204</v>
      </c>
      <c r="K284">
        <v>28163</v>
      </c>
      <c r="L284" t="s">
        <v>18</v>
      </c>
      <c r="M284">
        <v>69778</v>
      </c>
      <c r="N284">
        <v>183.2</v>
      </c>
      <c r="O284">
        <v>37727.199999999997</v>
      </c>
      <c r="P284" t="s">
        <v>54</v>
      </c>
      <c r="Q284">
        <f t="shared" si="44"/>
        <v>4.7153061224489798</v>
      </c>
      <c r="R284">
        <f t="shared" si="45"/>
        <v>3.7835698689956332</v>
      </c>
      <c r="S284">
        <f t="shared" si="46"/>
        <v>3.3977941176470585</v>
      </c>
      <c r="T284">
        <f t="shared" si="47"/>
        <v>2.840827227574386</v>
      </c>
      <c r="U284">
        <f t="shared" si="48"/>
        <v>2.7707563090937688</v>
      </c>
      <c r="V284">
        <f t="shared" si="49"/>
        <v>2.6454222693490919</v>
      </c>
      <c r="W284">
        <f t="shared" si="50"/>
        <v>2.3096301674258988</v>
      </c>
      <c r="X284">
        <f t="shared" si="51"/>
        <v>0.6735098928262101</v>
      </c>
      <c r="Y284">
        <f t="shared" si="52"/>
        <v>0.57790175824255463</v>
      </c>
      <c r="Z284">
        <f t="shared" si="53"/>
        <v>0.53119706014848744</v>
      </c>
      <c r="AA284" s="4">
        <f t="shared" si="54"/>
        <v>39295</v>
      </c>
    </row>
    <row r="285" spans="1:27" x14ac:dyDescent="0.2">
      <c r="A285">
        <v>279</v>
      </c>
      <c r="B285" t="s">
        <v>57</v>
      </c>
      <c r="C285">
        <v>2007</v>
      </c>
      <c r="D285">
        <v>9</v>
      </c>
      <c r="E285" s="9">
        <v>398</v>
      </c>
      <c r="F285" s="9">
        <v>1511.2</v>
      </c>
      <c r="G285" s="9">
        <v>1775.71</v>
      </c>
      <c r="H285">
        <v>737.64</v>
      </c>
      <c r="I285" s="8">
        <v>5</v>
      </c>
      <c r="J285">
        <v>204</v>
      </c>
      <c r="K285">
        <v>28163</v>
      </c>
      <c r="L285" t="s">
        <v>18</v>
      </c>
      <c r="M285">
        <v>69778</v>
      </c>
      <c r="N285">
        <v>183.2</v>
      </c>
      <c r="O285">
        <v>37727.199999999997</v>
      </c>
      <c r="P285" t="s">
        <v>54</v>
      </c>
      <c r="Q285">
        <f t="shared" si="44"/>
        <v>4.4615829145728645</v>
      </c>
      <c r="R285">
        <f t="shared" si="45"/>
        <v>9.6927401746724904</v>
      </c>
      <c r="S285">
        <f t="shared" si="46"/>
        <v>8.7044607843137261</v>
      </c>
      <c r="T285">
        <f t="shared" si="47"/>
        <v>3.2493720404495776</v>
      </c>
      <c r="U285">
        <f t="shared" si="48"/>
        <v>3.1793219449137773</v>
      </c>
      <c r="V285">
        <f t="shared" si="49"/>
        <v>2.6454222693490919</v>
      </c>
      <c r="W285">
        <f t="shared" si="50"/>
        <v>2.3096301674258988</v>
      </c>
      <c r="X285">
        <f t="shared" si="51"/>
        <v>0.64948896837588999</v>
      </c>
      <c r="Y285">
        <f t="shared" si="52"/>
        <v>0.98644657111774625</v>
      </c>
      <c r="Z285">
        <f t="shared" si="53"/>
        <v>0.93974187302367906</v>
      </c>
      <c r="AA285" s="4">
        <f t="shared" si="54"/>
        <v>39326</v>
      </c>
    </row>
    <row r="286" spans="1:27" x14ac:dyDescent="0.2">
      <c r="A286">
        <v>279</v>
      </c>
      <c r="B286" t="s">
        <v>57</v>
      </c>
      <c r="C286">
        <v>2007</v>
      </c>
      <c r="D286">
        <v>11</v>
      </c>
      <c r="E286" s="9">
        <v>465</v>
      </c>
      <c r="F286" s="9">
        <v>1774.05</v>
      </c>
      <c r="G286" s="9">
        <v>2084.64</v>
      </c>
      <c r="H286">
        <v>627.94000000000005</v>
      </c>
      <c r="I286" s="8">
        <v>5</v>
      </c>
      <c r="J286">
        <v>204</v>
      </c>
      <c r="K286">
        <v>28163</v>
      </c>
      <c r="L286" t="s">
        <v>18</v>
      </c>
      <c r="M286">
        <v>69778</v>
      </c>
      <c r="N286">
        <v>183.2</v>
      </c>
      <c r="O286">
        <v>37727.199999999997</v>
      </c>
      <c r="P286" t="s">
        <v>54</v>
      </c>
      <c r="Q286">
        <f t="shared" si="44"/>
        <v>4.4830967741935481</v>
      </c>
      <c r="R286">
        <f t="shared" si="45"/>
        <v>11.379039301310044</v>
      </c>
      <c r="S286">
        <f t="shared" si="46"/>
        <v>10.218823529411765</v>
      </c>
      <c r="T286">
        <f t="shared" si="47"/>
        <v>3.3190310667378164</v>
      </c>
      <c r="U286">
        <f t="shared" si="48"/>
        <v>3.2489658558666701</v>
      </c>
      <c r="V286">
        <f t="shared" si="49"/>
        <v>2.6454222693490919</v>
      </c>
      <c r="W286">
        <f t="shared" si="50"/>
        <v>2.3096301674258988</v>
      </c>
      <c r="X286">
        <f t="shared" si="51"/>
        <v>0.65157811384786235</v>
      </c>
      <c r="Y286">
        <f t="shared" si="52"/>
        <v>1.0561055974059848</v>
      </c>
      <c r="Z286">
        <f t="shared" si="53"/>
        <v>1.0094008993119175</v>
      </c>
      <c r="AA286" s="4">
        <f t="shared" si="54"/>
        <v>39387</v>
      </c>
    </row>
    <row r="287" spans="1:27" x14ac:dyDescent="0.2">
      <c r="A287">
        <v>279</v>
      </c>
      <c r="B287" t="s">
        <v>57</v>
      </c>
      <c r="C287">
        <v>2007</v>
      </c>
      <c r="D287">
        <v>12</v>
      </c>
      <c r="E287" s="9">
        <v>217</v>
      </c>
      <c r="F287" s="9">
        <v>783.54</v>
      </c>
      <c r="G287" s="9">
        <v>920.68</v>
      </c>
      <c r="H287">
        <v>271.73</v>
      </c>
      <c r="I287" s="8">
        <v>5</v>
      </c>
      <c r="J287">
        <v>204</v>
      </c>
      <c r="K287">
        <v>28163</v>
      </c>
      <c r="L287" t="s">
        <v>18</v>
      </c>
      <c r="M287">
        <v>69778</v>
      </c>
      <c r="N287">
        <v>183.2</v>
      </c>
      <c r="O287">
        <v>37727.199999999997</v>
      </c>
      <c r="P287" t="s">
        <v>54</v>
      </c>
      <c r="Q287">
        <f t="shared" si="44"/>
        <v>4.2427649769585249</v>
      </c>
      <c r="R287">
        <f t="shared" si="45"/>
        <v>5.025545851528384</v>
      </c>
      <c r="S287">
        <f t="shared" si="46"/>
        <v>4.5131372549019604</v>
      </c>
      <c r="T287">
        <f t="shared" si="47"/>
        <v>2.964108709042677</v>
      </c>
      <c r="U287">
        <f t="shared" si="48"/>
        <v>2.8940611722607041</v>
      </c>
      <c r="V287">
        <f t="shared" si="49"/>
        <v>2.6454222693490919</v>
      </c>
      <c r="W287">
        <f t="shared" si="50"/>
        <v>2.3096301674258988</v>
      </c>
      <c r="X287">
        <f t="shared" si="51"/>
        <v>0.62764897519414753</v>
      </c>
      <c r="Y287">
        <f t="shared" si="52"/>
        <v>0.70118323971084551</v>
      </c>
      <c r="Z287">
        <f t="shared" si="53"/>
        <v>0.65447854161677832</v>
      </c>
      <c r="AA287" s="4">
        <f t="shared" si="54"/>
        <v>39417</v>
      </c>
    </row>
    <row r="288" spans="1:27" x14ac:dyDescent="0.2">
      <c r="A288">
        <v>280</v>
      </c>
      <c r="B288" t="s">
        <v>57</v>
      </c>
      <c r="C288">
        <v>2007</v>
      </c>
      <c r="D288">
        <v>1</v>
      </c>
      <c r="E288" s="9">
        <v>392</v>
      </c>
      <c r="F288" s="9">
        <v>1451.19</v>
      </c>
      <c r="G288" s="9">
        <v>1705.23</v>
      </c>
      <c r="H288">
        <v>776.03</v>
      </c>
      <c r="I288" s="8">
        <v>18</v>
      </c>
      <c r="J288">
        <v>2652</v>
      </c>
      <c r="K288">
        <v>83042</v>
      </c>
      <c r="L288" t="s">
        <v>18</v>
      </c>
      <c r="M288">
        <v>274903</v>
      </c>
      <c r="N288">
        <v>1089.2</v>
      </c>
      <c r="O288">
        <v>147670.45000000001</v>
      </c>
      <c r="P288" t="s">
        <v>55</v>
      </c>
      <c r="Q288">
        <f t="shared" si="44"/>
        <v>4.3500765306122453</v>
      </c>
      <c r="R288">
        <f t="shared" si="45"/>
        <v>1.5655802423797283</v>
      </c>
      <c r="S288">
        <f t="shared" si="46"/>
        <v>0.64299773755656109</v>
      </c>
      <c r="T288">
        <f t="shared" si="47"/>
        <v>3.2317829645567557</v>
      </c>
      <c r="U288">
        <f t="shared" si="48"/>
        <v>3.1617242770480334</v>
      </c>
      <c r="V288">
        <f t="shared" si="49"/>
        <v>2.6454222693490919</v>
      </c>
      <c r="W288">
        <f t="shared" si="50"/>
        <v>3.4235735197327357</v>
      </c>
      <c r="X288">
        <f t="shared" si="51"/>
        <v>0.63849689753629857</v>
      </c>
      <c r="Y288">
        <f t="shared" si="52"/>
        <v>0.19467533188882885</v>
      </c>
      <c r="Z288">
        <f t="shared" si="53"/>
        <v>-0.19179055517597973</v>
      </c>
      <c r="AA288" s="4">
        <f t="shared" si="54"/>
        <v>39083</v>
      </c>
    </row>
    <row r="289" spans="1:27" x14ac:dyDescent="0.2">
      <c r="A289">
        <v>280</v>
      </c>
      <c r="B289" t="s">
        <v>57</v>
      </c>
      <c r="C289">
        <v>2007</v>
      </c>
      <c r="D289">
        <v>2</v>
      </c>
      <c r="E289" s="9">
        <v>507</v>
      </c>
      <c r="F289" s="9">
        <v>1990.04</v>
      </c>
      <c r="G289" s="9">
        <v>2338.5700000000002</v>
      </c>
      <c r="H289">
        <v>1004.15</v>
      </c>
      <c r="I289" s="8">
        <v>18</v>
      </c>
      <c r="J289">
        <v>2652</v>
      </c>
      <c r="K289">
        <v>83042</v>
      </c>
      <c r="L289" t="s">
        <v>18</v>
      </c>
      <c r="M289">
        <v>274903</v>
      </c>
      <c r="N289">
        <v>1089.2</v>
      </c>
      <c r="O289">
        <v>147670.45000000001</v>
      </c>
      <c r="P289" t="s">
        <v>55</v>
      </c>
      <c r="Q289">
        <f t="shared" si="44"/>
        <v>4.6125641025641029</v>
      </c>
      <c r="R289">
        <f t="shared" si="45"/>
        <v>2.1470528828497981</v>
      </c>
      <c r="S289">
        <f t="shared" si="46"/>
        <v>0.8818137254901961</v>
      </c>
      <c r="T289">
        <f t="shared" si="47"/>
        <v>3.368950374098592</v>
      </c>
      <c r="U289">
        <f t="shared" si="48"/>
        <v>3.2988618058592984</v>
      </c>
      <c r="V289">
        <f t="shared" si="49"/>
        <v>2.6454222693490919</v>
      </c>
      <c r="W289">
        <f t="shared" si="50"/>
        <v>3.4235735197327357</v>
      </c>
      <c r="X289">
        <f t="shared" si="51"/>
        <v>0.66394241476525606</v>
      </c>
      <c r="Y289">
        <f t="shared" si="52"/>
        <v>0.33184274143066511</v>
      </c>
      <c r="Z289">
        <f t="shared" si="53"/>
        <v>-5.4623145634143486E-2</v>
      </c>
      <c r="AA289" s="4">
        <f t="shared" si="54"/>
        <v>39114</v>
      </c>
    </row>
    <row r="290" spans="1:27" x14ac:dyDescent="0.2">
      <c r="A290">
        <v>280</v>
      </c>
      <c r="B290" t="s">
        <v>57</v>
      </c>
      <c r="C290">
        <v>2007</v>
      </c>
      <c r="D290">
        <v>3</v>
      </c>
      <c r="E290" s="9">
        <v>436</v>
      </c>
      <c r="F290" s="9">
        <v>1659.36</v>
      </c>
      <c r="G290" s="9">
        <v>1949.89</v>
      </c>
      <c r="H290">
        <v>821.22</v>
      </c>
      <c r="I290" s="8">
        <v>18</v>
      </c>
      <c r="J290">
        <v>2652</v>
      </c>
      <c r="K290">
        <v>83042</v>
      </c>
      <c r="L290" t="s">
        <v>18</v>
      </c>
      <c r="M290">
        <v>274903</v>
      </c>
      <c r="N290">
        <v>1089.2</v>
      </c>
      <c r="O290">
        <v>147670.45000000001</v>
      </c>
      <c r="P290" t="s">
        <v>55</v>
      </c>
      <c r="Q290">
        <f t="shared" si="44"/>
        <v>4.4722247706422023</v>
      </c>
      <c r="R290">
        <f t="shared" si="45"/>
        <v>1.7902038193169298</v>
      </c>
      <c r="S290">
        <f t="shared" si="46"/>
        <v>0.73525263951734543</v>
      </c>
      <c r="T290">
        <f t="shared" si="47"/>
        <v>3.2900101120084222</v>
      </c>
      <c r="U290">
        <f t="shared" si="48"/>
        <v>3.2199406169179938</v>
      </c>
      <c r="V290">
        <f t="shared" si="49"/>
        <v>2.6454222693490919</v>
      </c>
      <c r="W290">
        <f t="shared" si="50"/>
        <v>3.4235735197327357</v>
      </c>
      <c r="X290">
        <f t="shared" si="51"/>
        <v>0.65052362273983644</v>
      </c>
      <c r="Y290">
        <f t="shared" si="52"/>
        <v>0.25290247934049542</v>
      </c>
      <c r="Z290">
        <f t="shared" si="53"/>
        <v>-0.13356340772431313</v>
      </c>
      <c r="AA290" s="4">
        <f t="shared" si="54"/>
        <v>39142</v>
      </c>
    </row>
    <row r="291" spans="1:27" x14ac:dyDescent="0.2">
      <c r="A291">
        <v>280</v>
      </c>
      <c r="B291" t="s">
        <v>57</v>
      </c>
      <c r="C291">
        <v>2007</v>
      </c>
      <c r="D291">
        <v>4</v>
      </c>
      <c r="E291" s="9">
        <v>478</v>
      </c>
      <c r="F291" s="9">
        <v>1839.7</v>
      </c>
      <c r="G291" s="9">
        <v>2161.66</v>
      </c>
      <c r="H291">
        <v>903.31</v>
      </c>
      <c r="I291" s="8">
        <v>18</v>
      </c>
      <c r="J291">
        <v>2652</v>
      </c>
      <c r="K291">
        <v>83042</v>
      </c>
      <c r="L291" t="s">
        <v>18</v>
      </c>
      <c r="M291">
        <v>274903</v>
      </c>
      <c r="N291">
        <v>1089.2</v>
      </c>
      <c r="O291">
        <v>147670.45000000001</v>
      </c>
      <c r="P291" t="s">
        <v>55</v>
      </c>
      <c r="Q291">
        <f t="shared" si="44"/>
        <v>4.5223012552301256</v>
      </c>
      <c r="R291">
        <f t="shared" si="45"/>
        <v>1.9846309217774512</v>
      </c>
      <c r="S291">
        <f t="shared" si="46"/>
        <v>0.81510558069381589</v>
      </c>
      <c r="T291">
        <f t="shared" si="47"/>
        <v>3.3347873863167767</v>
      </c>
      <c r="U291">
        <f t="shared" si="48"/>
        <v>3.2647470083535266</v>
      </c>
      <c r="V291">
        <f t="shared" si="49"/>
        <v>2.6454222693490919</v>
      </c>
      <c r="W291">
        <f t="shared" si="50"/>
        <v>3.4235735197327357</v>
      </c>
      <c r="X291">
        <f t="shared" si="51"/>
        <v>0.65535948970465807</v>
      </c>
      <c r="Y291">
        <f t="shared" si="52"/>
        <v>0.29767975364884997</v>
      </c>
      <c r="Z291">
        <f t="shared" si="53"/>
        <v>-8.8786133415958632E-2</v>
      </c>
      <c r="AA291" s="4">
        <f t="shared" si="54"/>
        <v>39173</v>
      </c>
    </row>
    <row r="292" spans="1:27" x14ac:dyDescent="0.2">
      <c r="A292">
        <v>280</v>
      </c>
      <c r="B292" t="s">
        <v>57</v>
      </c>
      <c r="C292">
        <v>2007</v>
      </c>
      <c r="D292">
        <v>5</v>
      </c>
      <c r="E292" s="9">
        <v>704</v>
      </c>
      <c r="F292" s="9">
        <v>2686.56</v>
      </c>
      <c r="G292" s="9">
        <v>3156.74</v>
      </c>
      <c r="H292">
        <v>1342.51</v>
      </c>
      <c r="I292" s="8">
        <v>18</v>
      </c>
      <c r="J292">
        <v>2652</v>
      </c>
      <c r="K292">
        <v>83042</v>
      </c>
      <c r="L292" t="s">
        <v>18</v>
      </c>
      <c r="M292">
        <v>274903</v>
      </c>
      <c r="N292">
        <v>1089.2</v>
      </c>
      <c r="O292">
        <v>147670.45000000001</v>
      </c>
      <c r="P292" t="s">
        <v>55</v>
      </c>
      <c r="Q292">
        <f t="shared" si="44"/>
        <v>4.4840056818181813</v>
      </c>
      <c r="R292">
        <f t="shared" si="45"/>
        <v>2.8982188762394414</v>
      </c>
      <c r="S292">
        <f t="shared" si="46"/>
        <v>1.1903242835595775</v>
      </c>
      <c r="T292">
        <f t="shared" si="47"/>
        <v>3.499238813372969</v>
      </c>
      <c r="U292">
        <f t="shared" si="48"/>
        <v>3.4291965442823171</v>
      </c>
      <c r="V292">
        <f t="shared" si="49"/>
        <v>2.6454222693490919</v>
      </c>
      <c r="W292">
        <f t="shared" si="50"/>
        <v>3.4235735197327357</v>
      </c>
      <c r="X292">
        <f t="shared" si="51"/>
        <v>0.65166615423085705</v>
      </c>
      <c r="Y292">
        <f t="shared" si="52"/>
        <v>0.46213118070504228</v>
      </c>
      <c r="Z292">
        <f t="shared" si="53"/>
        <v>7.5665293640233708E-2</v>
      </c>
      <c r="AA292" s="4">
        <f t="shared" si="54"/>
        <v>39203</v>
      </c>
    </row>
    <row r="293" spans="1:27" x14ac:dyDescent="0.2">
      <c r="A293">
        <v>280</v>
      </c>
      <c r="B293" t="s">
        <v>57</v>
      </c>
      <c r="C293">
        <v>2007</v>
      </c>
      <c r="D293">
        <v>6</v>
      </c>
      <c r="E293" s="9">
        <v>744</v>
      </c>
      <c r="F293" s="9">
        <v>2731.75</v>
      </c>
      <c r="G293" s="9">
        <v>3209.92</v>
      </c>
      <c r="H293">
        <v>1209.1500000000001</v>
      </c>
      <c r="I293" s="8">
        <v>18</v>
      </c>
      <c r="J293">
        <v>2652</v>
      </c>
      <c r="K293">
        <v>83042</v>
      </c>
      <c r="L293" t="s">
        <v>18</v>
      </c>
      <c r="M293">
        <v>274903</v>
      </c>
      <c r="N293">
        <v>1089.2</v>
      </c>
      <c r="O293">
        <v>147670.45000000001</v>
      </c>
      <c r="P293" t="s">
        <v>55</v>
      </c>
      <c r="Q293">
        <f t="shared" si="44"/>
        <v>4.3144086021505377</v>
      </c>
      <c r="R293">
        <f t="shared" si="45"/>
        <v>2.9470437017994859</v>
      </c>
      <c r="S293">
        <f t="shared" si="46"/>
        <v>1.2103770739064856</v>
      </c>
      <c r="T293">
        <f t="shared" si="47"/>
        <v>3.5064942087315072</v>
      </c>
      <c r="U293">
        <f t="shared" si="48"/>
        <v>3.436440951748712</v>
      </c>
      <c r="V293">
        <f t="shared" si="49"/>
        <v>2.6454222693490919</v>
      </c>
      <c r="W293">
        <f t="shared" si="50"/>
        <v>3.4235735197327357</v>
      </c>
      <c r="X293">
        <f t="shared" si="51"/>
        <v>0.63492127318562863</v>
      </c>
      <c r="Y293">
        <f t="shared" si="52"/>
        <v>0.46938657606358036</v>
      </c>
      <c r="Z293">
        <f t="shared" si="53"/>
        <v>8.2920688998771738E-2</v>
      </c>
      <c r="AA293" s="4">
        <f t="shared" si="54"/>
        <v>39234</v>
      </c>
    </row>
    <row r="294" spans="1:27" x14ac:dyDescent="0.2">
      <c r="A294">
        <v>280</v>
      </c>
      <c r="B294" t="s">
        <v>57</v>
      </c>
      <c r="C294">
        <v>2007</v>
      </c>
      <c r="D294">
        <v>7</v>
      </c>
      <c r="E294" s="9">
        <v>583</v>
      </c>
      <c r="F294" s="9">
        <v>2095.7199999999998</v>
      </c>
      <c r="G294" s="9">
        <v>2462.52</v>
      </c>
      <c r="H294">
        <v>1168.8599999999999</v>
      </c>
      <c r="I294" s="8">
        <v>18</v>
      </c>
      <c r="J294">
        <v>2652</v>
      </c>
      <c r="K294">
        <v>83042</v>
      </c>
      <c r="L294" t="s">
        <v>18</v>
      </c>
      <c r="M294">
        <v>274903</v>
      </c>
      <c r="N294">
        <v>1089.2</v>
      </c>
      <c r="O294">
        <v>147670.45000000001</v>
      </c>
      <c r="P294" t="s">
        <v>55</v>
      </c>
      <c r="Q294">
        <f t="shared" si="44"/>
        <v>4.2238765008576333</v>
      </c>
      <c r="R294">
        <f t="shared" si="45"/>
        <v>2.2608520014689679</v>
      </c>
      <c r="S294">
        <f t="shared" si="46"/>
        <v>0.92855203619909499</v>
      </c>
      <c r="T294">
        <f t="shared" si="47"/>
        <v>3.3913797664201533</v>
      </c>
      <c r="U294">
        <f t="shared" si="48"/>
        <v>3.3213332579977779</v>
      </c>
      <c r="V294">
        <f t="shared" si="49"/>
        <v>2.6454222693490919</v>
      </c>
      <c r="W294">
        <f t="shared" si="50"/>
        <v>3.4235735197327357</v>
      </c>
      <c r="X294">
        <f t="shared" si="51"/>
        <v>0.62571121166113908</v>
      </c>
      <c r="Y294">
        <f t="shared" si="52"/>
        <v>0.35427213375222616</v>
      </c>
      <c r="Z294">
        <f t="shared" si="53"/>
        <v>-3.2193753312582403E-2</v>
      </c>
      <c r="AA294" s="4">
        <f t="shared" si="54"/>
        <v>39264</v>
      </c>
    </row>
    <row r="295" spans="1:27" x14ac:dyDescent="0.2">
      <c r="A295">
        <v>280</v>
      </c>
      <c r="B295" t="s">
        <v>57</v>
      </c>
      <c r="C295">
        <v>2007</v>
      </c>
      <c r="D295">
        <v>8</v>
      </c>
      <c r="E295" s="9">
        <v>728</v>
      </c>
      <c r="F295" s="9">
        <v>2634.54</v>
      </c>
      <c r="G295" s="9">
        <v>3095.78</v>
      </c>
      <c r="H295">
        <v>1078.21</v>
      </c>
      <c r="I295" s="8">
        <v>18</v>
      </c>
      <c r="J295">
        <v>2652</v>
      </c>
      <c r="K295">
        <v>83042</v>
      </c>
      <c r="L295" t="s">
        <v>18</v>
      </c>
      <c r="M295">
        <v>274903</v>
      </c>
      <c r="N295">
        <v>1089.2</v>
      </c>
      <c r="O295">
        <v>147670.45000000001</v>
      </c>
      <c r="P295" t="s">
        <v>55</v>
      </c>
      <c r="Q295">
        <f t="shared" si="44"/>
        <v>4.2524450549450554</v>
      </c>
      <c r="R295">
        <f t="shared" si="45"/>
        <v>2.8422511935365407</v>
      </c>
      <c r="S295">
        <f t="shared" si="46"/>
        <v>1.1673378582202112</v>
      </c>
      <c r="T295">
        <f t="shared" si="47"/>
        <v>3.490770090195332</v>
      </c>
      <c r="U295">
        <f t="shared" si="48"/>
        <v>3.4207047968155817</v>
      </c>
      <c r="V295">
        <f t="shared" si="49"/>
        <v>2.6454222693490919</v>
      </c>
      <c r="W295">
        <f t="shared" si="50"/>
        <v>3.4235735197327357</v>
      </c>
      <c r="X295">
        <f t="shared" si="51"/>
        <v>0.62863871088229506</v>
      </c>
      <c r="Y295">
        <f t="shared" si="52"/>
        <v>0.45366245752740525</v>
      </c>
      <c r="Z295">
        <f t="shared" si="53"/>
        <v>6.7196570462596653E-2</v>
      </c>
      <c r="AA295" s="4">
        <f t="shared" si="54"/>
        <v>39295</v>
      </c>
    </row>
    <row r="296" spans="1:27" x14ac:dyDescent="0.2">
      <c r="A296">
        <v>280</v>
      </c>
      <c r="B296" t="s">
        <v>57</v>
      </c>
      <c r="C296">
        <v>2007</v>
      </c>
      <c r="D296">
        <v>12</v>
      </c>
      <c r="E296" s="9">
        <v>731</v>
      </c>
      <c r="F296" s="9">
        <v>2615.02</v>
      </c>
      <c r="G296" s="9">
        <v>3072.77</v>
      </c>
      <c r="H296">
        <v>932.13</v>
      </c>
      <c r="I296" s="8">
        <v>18</v>
      </c>
      <c r="J296">
        <v>2652</v>
      </c>
      <c r="K296">
        <v>83042</v>
      </c>
      <c r="L296" t="s">
        <v>18</v>
      </c>
      <c r="M296">
        <v>274903</v>
      </c>
      <c r="N296">
        <v>1089.2</v>
      </c>
      <c r="O296">
        <v>147670.45000000001</v>
      </c>
      <c r="P296" t="s">
        <v>55</v>
      </c>
      <c r="Q296">
        <f t="shared" si="44"/>
        <v>4.2035157318741447</v>
      </c>
      <c r="R296">
        <f t="shared" si="45"/>
        <v>2.8211255967682702</v>
      </c>
      <c r="S296">
        <f t="shared" si="46"/>
        <v>1.1586613876319758</v>
      </c>
      <c r="T296">
        <f t="shared" si="47"/>
        <v>3.4875300540835523</v>
      </c>
      <c r="U296">
        <f t="shared" si="48"/>
        <v>3.4174750147545061</v>
      </c>
      <c r="V296">
        <f t="shared" si="49"/>
        <v>2.6454222693490919</v>
      </c>
      <c r="W296">
        <f t="shared" si="50"/>
        <v>3.4235735197327357</v>
      </c>
      <c r="X296">
        <f t="shared" si="51"/>
        <v>0.62361267712569168</v>
      </c>
      <c r="Y296">
        <f t="shared" si="52"/>
        <v>0.45042242141562527</v>
      </c>
      <c r="Z296">
        <f t="shared" si="53"/>
        <v>6.3956534350816663E-2</v>
      </c>
      <c r="AA296" s="4">
        <f t="shared" si="54"/>
        <v>39417</v>
      </c>
    </row>
    <row r="297" spans="1:27" x14ac:dyDescent="0.2">
      <c r="A297">
        <v>283</v>
      </c>
      <c r="B297" t="s">
        <v>57</v>
      </c>
      <c r="C297">
        <v>2007</v>
      </c>
      <c r="D297">
        <v>1</v>
      </c>
      <c r="E297" s="9">
        <v>57</v>
      </c>
      <c r="F297" s="9">
        <v>227.91</v>
      </c>
      <c r="G297" s="9">
        <v>267.83</v>
      </c>
      <c r="H297">
        <v>113.82</v>
      </c>
      <c r="I297" s="8">
        <v>7</v>
      </c>
      <c r="J297">
        <v>505</v>
      </c>
      <c r="K297">
        <v>20567</v>
      </c>
      <c r="L297" t="s">
        <v>18</v>
      </c>
      <c r="M297">
        <v>63144</v>
      </c>
      <c r="N297">
        <v>276.2</v>
      </c>
      <c r="O297">
        <v>29250.959999999999</v>
      </c>
      <c r="P297" t="s">
        <v>55</v>
      </c>
      <c r="Q297">
        <f t="shared" si="44"/>
        <v>4.6987719298245612</v>
      </c>
      <c r="R297">
        <f t="shared" si="45"/>
        <v>0.96969587255611878</v>
      </c>
      <c r="S297">
        <f t="shared" si="46"/>
        <v>0.53035643564356427</v>
      </c>
      <c r="T297">
        <f t="shared" si="47"/>
        <v>2.4278592213120662</v>
      </c>
      <c r="U297">
        <f t="shared" si="48"/>
        <v>2.3577633811239473</v>
      </c>
      <c r="V297">
        <f t="shared" si="49"/>
        <v>2.6454222693490919</v>
      </c>
      <c r="W297">
        <f t="shared" si="50"/>
        <v>2.7032913781186614</v>
      </c>
      <c r="X297">
        <f t="shared" si="51"/>
        <v>0.67198436563957487</v>
      </c>
      <c r="Y297">
        <f t="shared" si="52"/>
        <v>-1.3364452930546198E-2</v>
      </c>
      <c r="Z297">
        <f t="shared" si="53"/>
        <v>-0.27543215680659516</v>
      </c>
      <c r="AA297" s="4">
        <f t="shared" si="54"/>
        <v>39083</v>
      </c>
    </row>
    <row r="298" spans="1:27" x14ac:dyDescent="0.2">
      <c r="A298">
        <v>283</v>
      </c>
      <c r="B298" t="s">
        <v>57</v>
      </c>
      <c r="C298">
        <v>2007</v>
      </c>
      <c r="D298">
        <v>2</v>
      </c>
      <c r="E298" s="9">
        <v>90</v>
      </c>
      <c r="F298" s="9">
        <v>348.4</v>
      </c>
      <c r="G298" s="9">
        <v>409.35</v>
      </c>
      <c r="H298">
        <v>174.58</v>
      </c>
      <c r="I298" s="8">
        <v>7</v>
      </c>
      <c r="J298">
        <v>505</v>
      </c>
      <c r="K298">
        <v>20567</v>
      </c>
      <c r="L298" t="s">
        <v>18</v>
      </c>
      <c r="M298">
        <v>63144</v>
      </c>
      <c r="N298">
        <v>276.2</v>
      </c>
      <c r="O298">
        <v>29250.959999999999</v>
      </c>
      <c r="P298" t="s">
        <v>55</v>
      </c>
      <c r="Q298">
        <f t="shared" si="44"/>
        <v>4.5483333333333338</v>
      </c>
      <c r="R298">
        <f t="shared" si="45"/>
        <v>1.4820782041998553</v>
      </c>
      <c r="S298">
        <f t="shared" si="46"/>
        <v>0.81059405940594065</v>
      </c>
      <c r="T298">
        <f t="shared" si="47"/>
        <v>2.6120947947255777</v>
      </c>
      <c r="U298">
        <f t="shared" si="48"/>
        <v>2.5420781463356255</v>
      </c>
      <c r="V298">
        <f t="shared" si="49"/>
        <v>2.6454222693490919</v>
      </c>
      <c r="W298">
        <f t="shared" si="50"/>
        <v>2.7032913781186614</v>
      </c>
      <c r="X298">
        <f t="shared" si="51"/>
        <v>0.65785228528625295</v>
      </c>
      <c r="Y298">
        <f t="shared" si="52"/>
        <v>0.17087112048296532</v>
      </c>
      <c r="Z298">
        <f t="shared" si="53"/>
        <v>-9.1196583393083577E-2</v>
      </c>
      <c r="AA298" s="4">
        <f t="shared" si="54"/>
        <v>39114</v>
      </c>
    </row>
    <row r="299" spans="1:27" x14ac:dyDescent="0.2">
      <c r="A299">
        <v>283</v>
      </c>
      <c r="B299" t="s">
        <v>57</v>
      </c>
      <c r="C299">
        <v>2007</v>
      </c>
      <c r="D299">
        <v>3</v>
      </c>
      <c r="E299" s="9">
        <v>69</v>
      </c>
      <c r="F299" s="9">
        <v>301.32</v>
      </c>
      <c r="G299" s="9">
        <v>354.04</v>
      </c>
      <c r="H299">
        <v>153.88999999999999</v>
      </c>
      <c r="I299" s="8">
        <v>7</v>
      </c>
      <c r="J299">
        <v>505</v>
      </c>
      <c r="K299">
        <v>20567</v>
      </c>
      <c r="L299" t="s">
        <v>18</v>
      </c>
      <c r="M299">
        <v>63144</v>
      </c>
      <c r="N299">
        <v>276.2</v>
      </c>
      <c r="O299">
        <v>29250.959999999999</v>
      </c>
      <c r="P299" t="s">
        <v>55</v>
      </c>
      <c r="Q299">
        <f t="shared" si="44"/>
        <v>5.1310144927536232</v>
      </c>
      <c r="R299">
        <f t="shared" si="45"/>
        <v>1.2818247646632877</v>
      </c>
      <c r="S299">
        <f t="shared" si="46"/>
        <v>0.70106930693069314</v>
      </c>
      <c r="T299">
        <f t="shared" si="47"/>
        <v>2.5490523320763345</v>
      </c>
      <c r="U299">
        <f t="shared" si="48"/>
        <v>2.4790279587605473</v>
      </c>
      <c r="V299">
        <f t="shared" si="49"/>
        <v>2.6454222693490919</v>
      </c>
      <c r="W299">
        <f t="shared" si="50"/>
        <v>2.7032913781186614</v>
      </c>
      <c r="X299">
        <f t="shared" si="51"/>
        <v>0.71020324133907942</v>
      </c>
      <c r="Y299">
        <f t="shared" si="52"/>
        <v>0.10782865783372229</v>
      </c>
      <c r="Z299">
        <f t="shared" si="53"/>
        <v>-0.15423904604232663</v>
      </c>
      <c r="AA299" s="4">
        <f t="shared" si="54"/>
        <v>39142</v>
      </c>
    </row>
    <row r="300" spans="1:27" x14ac:dyDescent="0.2">
      <c r="A300">
        <v>283</v>
      </c>
      <c r="B300" t="s">
        <v>57</v>
      </c>
      <c r="C300">
        <v>2007</v>
      </c>
      <c r="D300">
        <v>4</v>
      </c>
      <c r="E300" s="9">
        <v>101</v>
      </c>
      <c r="F300" s="9">
        <v>413.49</v>
      </c>
      <c r="G300" s="9">
        <v>485.95</v>
      </c>
      <c r="H300">
        <v>188.74</v>
      </c>
      <c r="I300" s="8">
        <v>7</v>
      </c>
      <c r="J300">
        <v>505</v>
      </c>
      <c r="K300">
        <v>20567</v>
      </c>
      <c r="L300" t="s">
        <v>18</v>
      </c>
      <c r="M300">
        <v>63144</v>
      </c>
      <c r="N300">
        <v>276.2</v>
      </c>
      <c r="O300">
        <v>29250.959999999999</v>
      </c>
      <c r="P300" t="s">
        <v>55</v>
      </c>
      <c r="Q300">
        <f t="shared" si="44"/>
        <v>4.8113861386138614</v>
      </c>
      <c r="R300">
        <f t="shared" si="45"/>
        <v>1.7594134685010863</v>
      </c>
      <c r="S300">
        <f t="shared" si="46"/>
        <v>0.96227722772277224</v>
      </c>
      <c r="T300">
        <f t="shared" si="47"/>
        <v>2.6865915864615024</v>
      </c>
      <c r="U300">
        <f t="shared" si="48"/>
        <v>2.6164650108720373</v>
      </c>
      <c r="V300">
        <f t="shared" si="49"/>
        <v>2.6454222693490919</v>
      </c>
      <c r="W300">
        <f t="shared" si="50"/>
        <v>2.7032913781186614</v>
      </c>
      <c r="X300">
        <f t="shared" si="51"/>
        <v>0.68227021267886001</v>
      </c>
      <c r="Y300">
        <f t="shared" si="52"/>
        <v>0.24536791221889009</v>
      </c>
      <c r="Z300">
        <f t="shared" si="53"/>
        <v>-1.6699791657158829E-2</v>
      </c>
      <c r="AA300" s="4">
        <f t="shared" si="54"/>
        <v>39173</v>
      </c>
    </row>
    <row r="301" spans="1:27" x14ac:dyDescent="0.2">
      <c r="A301">
        <v>283</v>
      </c>
      <c r="B301" t="s">
        <v>57</v>
      </c>
      <c r="C301">
        <v>2007</v>
      </c>
      <c r="D301">
        <v>5</v>
      </c>
      <c r="E301" s="9">
        <v>101</v>
      </c>
      <c r="F301" s="9">
        <v>405.19</v>
      </c>
      <c r="G301" s="9">
        <v>476.19</v>
      </c>
      <c r="H301">
        <v>189.76</v>
      </c>
      <c r="I301" s="8">
        <v>7</v>
      </c>
      <c r="J301">
        <v>505</v>
      </c>
      <c r="K301">
        <v>20567</v>
      </c>
      <c r="L301" t="s">
        <v>18</v>
      </c>
      <c r="M301">
        <v>63144</v>
      </c>
      <c r="N301">
        <v>276.2</v>
      </c>
      <c r="O301">
        <v>29250.959999999999</v>
      </c>
      <c r="P301" t="s">
        <v>55</v>
      </c>
      <c r="Q301">
        <f t="shared" si="44"/>
        <v>4.7147524752475247</v>
      </c>
      <c r="R301">
        <f t="shared" si="45"/>
        <v>1.7240767559739321</v>
      </c>
      <c r="S301">
        <f t="shared" si="46"/>
        <v>0.9429504950495049</v>
      </c>
      <c r="T301">
        <f t="shared" si="47"/>
        <v>2.6777802709713816</v>
      </c>
      <c r="U301">
        <f t="shared" si="48"/>
        <v>2.6076587185282971</v>
      </c>
      <c r="V301">
        <f t="shared" si="49"/>
        <v>2.6454222693490919</v>
      </c>
      <c r="W301">
        <f t="shared" si="50"/>
        <v>2.7032913781186614</v>
      </c>
      <c r="X301">
        <f t="shared" si="51"/>
        <v>0.67345889718873908</v>
      </c>
      <c r="Y301">
        <f t="shared" si="52"/>
        <v>0.23655659672876925</v>
      </c>
      <c r="Z301">
        <f t="shared" si="53"/>
        <v>-2.5511107147279721E-2</v>
      </c>
      <c r="AA301" s="4">
        <f t="shared" si="54"/>
        <v>39203</v>
      </c>
    </row>
    <row r="302" spans="1:27" x14ac:dyDescent="0.2">
      <c r="A302">
        <v>283</v>
      </c>
      <c r="B302" t="s">
        <v>57</v>
      </c>
      <c r="C302">
        <v>2007</v>
      </c>
      <c r="D302">
        <v>6</v>
      </c>
      <c r="E302" s="9">
        <v>145</v>
      </c>
      <c r="F302" s="9">
        <v>633.34</v>
      </c>
      <c r="G302" s="9">
        <v>744.27</v>
      </c>
      <c r="H302">
        <v>286.06</v>
      </c>
      <c r="I302" s="8">
        <v>7</v>
      </c>
      <c r="J302">
        <v>505</v>
      </c>
      <c r="K302">
        <v>20567</v>
      </c>
      <c r="L302" t="s">
        <v>18</v>
      </c>
      <c r="M302">
        <v>63144</v>
      </c>
      <c r="N302">
        <v>276.2</v>
      </c>
      <c r="O302">
        <v>29250.959999999999</v>
      </c>
      <c r="P302" t="s">
        <v>55</v>
      </c>
      <c r="Q302">
        <f t="shared" si="44"/>
        <v>5.1328965517241381</v>
      </c>
      <c r="R302">
        <f t="shared" si="45"/>
        <v>2.6946777697320781</v>
      </c>
      <c r="S302">
        <f t="shared" si="46"/>
        <v>1.4738019801980198</v>
      </c>
      <c r="T302">
        <f t="shared" si="47"/>
        <v>2.8717305138232079</v>
      </c>
      <c r="U302">
        <f t="shared" si="48"/>
        <v>2.8016369177299683</v>
      </c>
      <c r="V302">
        <f t="shared" si="49"/>
        <v>2.6454222693490919</v>
      </c>
      <c r="W302">
        <f t="shared" si="50"/>
        <v>2.7032913781186614</v>
      </c>
      <c r="X302">
        <f t="shared" si="51"/>
        <v>0.71036251158823294</v>
      </c>
      <c r="Y302">
        <f t="shared" si="52"/>
        <v>0.43050683958059532</v>
      </c>
      <c r="Z302">
        <f t="shared" si="53"/>
        <v>0.16843913570454647</v>
      </c>
      <c r="AA302" s="4">
        <f t="shared" si="54"/>
        <v>39234</v>
      </c>
    </row>
    <row r="303" spans="1:27" x14ac:dyDescent="0.2">
      <c r="A303">
        <v>283</v>
      </c>
      <c r="B303" t="s">
        <v>57</v>
      </c>
      <c r="C303">
        <v>2007</v>
      </c>
      <c r="D303">
        <v>7</v>
      </c>
      <c r="E303" s="9">
        <v>97</v>
      </c>
      <c r="F303" s="9">
        <v>459.75</v>
      </c>
      <c r="G303" s="9">
        <v>540.23</v>
      </c>
      <c r="H303">
        <v>271.69</v>
      </c>
      <c r="I303" s="8">
        <v>7</v>
      </c>
      <c r="J303">
        <v>505</v>
      </c>
      <c r="K303">
        <v>20567</v>
      </c>
      <c r="L303" t="s">
        <v>18</v>
      </c>
      <c r="M303">
        <v>63144</v>
      </c>
      <c r="N303">
        <v>276.2</v>
      </c>
      <c r="O303">
        <v>29250.959999999999</v>
      </c>
      <c r="P303" t="s">
        <v>55</v>
      </c>
      <c r="Q303">
        <f t="shared" si="44"/>
        <v>5.569381443298969</v>
      </c>
      <c r="R303">
        <f t="shared" si="45"/>
        <v>1.9559377262853006</v>
      </c>
      <c r="S303">
        <f t="shared" si="46"/>
        <v>1.0697623762376238</v>
      </c>
      <c r="T303">
        <f t="shared" si="47"/>
        <v>2.7325786977201703</v>
      </c>
      <c r="U303">
        <f t="shared" si="48"/>
        <v>2.6625217379101151</v>
      </c>
      <c r="V303">
        <f t="shared" si="49"/>
        <v>2.6454222693490919</v>
      </c>
      <c r="W303">
        <f t="shared" si="50"/>
        <v>2.7032913781186614</v>
      </c>
      <c r="X303">
        <f t="shared" si="51"/>
        <v>0.7458069634539255</v>
      </c>
      <c r="Y303">
        <f t="shared" si="52"/>
        <v>0.29135502347755793</v>
      </c>
      <c r="Z303">
        <f t="shared" si="53"/>
        <v>2.9287319601509012E-2</v>
      </c>
      <c r="AA303" s="4">
        <f t="shared" si="54"/>
        <v>39264</v>
      </c>
    </row>
    <row r="304" spans="1:27" x14ac:dyDescent="0.2">
      <c r="A304">
        <v>283</v>
      </c>
      <c r="B304" t="s">
        <v>57</v>
      </c>
      <c r="C304">
        <v>2007</v>
      </c>
      <c r="D304">
        <v>8</v>
      </c>
      <c r="E304" s="9">
        <v>116</v>
      </c>
      <c r="F304" s="9">
        <v>495.11</v>
      </c>
      <c r="G304" s="9">
        <v>581.74</v>
      </c>
      <c r="H304">
        <v>255.43</v>
      </c>
      <c r="I304" s="8">
        <v>7</v>
      </c>
      <c r="J304">
        <v>505</v>
      </c>
      <c r="K304">
        <v>20567</v>
      </c>
      <c r="L304" t="s">
        <v>18</v>
      </c>
      <c r="M304">
        <v>63144</v>
      </c>
      <c r="N304">
        <v>276.2</v>
      </c>
      <c r="O304">
        <v>29250.959999999999</v>
      </c>
      <c r="P304" t="s">
        <v>55</v>
      </c>
      <c r="Q304">
        <f t="shared" si="44"/>
        <v>5.0149999999999997</v>
      </c>
      <c r="R304">
        <f t="shared" si="45"/>
        <v>2.1062273714699495</v>
      </c>
      <c r="S304">
        <f t="shared" si="46"/>
        <v>1.1519603960396039</v>
      </c>
      <c r="T304">
        <f t="shared" si="47"/>
        <v>2.7647289265833552</v>
      </c>
      <c r="U304">
        <f t="shared" si="48"/>
        <v>2.6947016980967038</v>
      </c>
      <c r="V304">
        <f t="shared" si="49"/>
        <v>2.6454222693490919</v>
      </c>
      <c r="W304">
        <f t="shared" si="50"/>
        <v>2.7032913781186614</v>
      </c>
      <c r="X304">
        <f t="shared" si="51"/>
        <v>0.70027093735643686</v>
      </c>
      <c r="Y304">
        <f t="shared" si="52"/>
        <v>0.32350525234074295</v>
      </c>
      <c r="Z304">
        <f t="shared" si="53"/>
        <v>6.1437548464693986E-2</v>
      </c>
      <c r="AA304" s="4">
        <f t="shared" si="54"/>
        <v>39295</v>
      </c>
    </row>
    <row r="305" spans="1:27" x14ac:dyDescent="0.2">
      <c r="A305">
        <v>283</v>
      </c>
      <c r="B305" t="s">
        <v>57</v>
      </c>
      <c r="C305">
        <v>2007</v>
      </c>
      <c r="D305">
        <v>9</v>
      </c>
      <c r="E305" s="9">
        <v>328</v>
      </c>
      <c r="F305" s="9">
        <v>1244.8800000000001</v>
      </c>
      <c r="G305" s="9">
        <v>1462.83</v>
      </c>
      <c r="H305">
        <v>468.65</v>
      </c>
      <c r="I305" s="8">
        <v>7</v>
      </c>
      <c r="J305">
        <v>505</v>
      </c>
      <c r="K305">
        <v>20567</v>
      </c>
      <c r="L305" t="s">
        <v>18</v>
      </c>
      <c r="M305">
        <v>63144</v>
      </c>
      <c r="N305">
        <v>276.2</v>
      </c>
      <c r="O305">
        <v>29250.959999999999</v>
      </c>
      <c r="P305" t="s">
        <v>55</v>
      </c>
      <c r="Q305">
        <f t="shared" si="44"/>
        <v>4.4598475609756099</v>
      </c>
      <c r="R305">
        <f t="shared" si="45"/>
        <v>5.2962708182476463</v>
      </c>
      <c r="S305">
        <f t="shared" si="46"/>
        <v>2.8966930693069304</v>
      </c>
      <c r="T305">
        <f t="shared" si="47"/>
        <v>3.1651938583524006</v>
      </c>
      <c r="U305">
        <f t="shared" si="48"/>
        <v>3.0951274897051912</v>
      </c>
      <c r="V305">
        <f t="shared" si="49"/>
        <v>2.6454222693490919</v>
      </c>
      <c r="W305">
        <f t="shared" si="50"/>
        <v>2.7032913781186614</v>
      </c>
      <c r="X305">
        <f t="shared" si="51"/>
        <v>0.64932001464072175</v>
      </c>
      <c r="Y305">
        <f t="shared" si="52"/>
        <v>0.72397018410978831</v>
      </c>
      <c r="Z305">
        <f t="shared" si="53"/>
        <v>0.46190248023373942</v>
      </c>
      <c r="AA305" s="4">
        <f t="shared" si="54"/>
        <v>39326</v>
      </c>
    </row>
    <row r="306" spans="1:27" x14ac:dyDescent="0.2">
      <c r="A306">
        <v>283</v>
      </c>
      <c r="B306" t="s">
        <v>57</v>
      </c>
      <c r="C306">
        <v>2007</v>
      </c>
      <c r="D306">
        <v>10</v>
      </c>
      <c r="E306" s="9">
        <v>710</v>
      </c>
      <c r="F306" s="9">
        <v>2732.5</v>
      </c>
      <c r="G306" s="9">
        <v>3210.76</v>
      </c>
      <c r="H306">
        <v>937.75</v>
      </c>
      <c r="I306" s="8">
        <v>7</v>
      </c>
      <c r="J306">
        <v>505</v>
      </c>
      <c r="K306">
        <v>20567</v>
      </c>
      <c r="L306" t="s">
        <v>18</v>
      </c>
      <c r="M306">
        <v>63144</v>
      </c>
      <c r="N306">
        <v>276.2</v>
      </c>
      <c r="O306">
        <v>29250.959999999999</v>
      </c>
      <c r="P306" t="s">
        <v>55</v>
      </c>
      <c r="Q306">
        <f t="shared" si="44"/>
        <v>4.5221971830985916</v>
      </c>
      <c r="R306">
        <f t="shared" si="45"/>
        <v>11.624764663287474</v>
      </c>
      <c r="S306">
        <f t="shared" si="46"/>
        <v>6.3579405940594063</v>
      </c>
      <c r="T306">
        <f t="shared" si="47"/>
        <v>3.5066078438501802</v>
      </c>
      <c r="U306">
        <f t="shared" si="48"/>
        <v>3.4365601706217404</v>
      </c>
      <c r="V306">
        <f t="shared" si="49"/>
        <v>2.6454222693490919</v>
      </c>
      <c r="W306">
        <f t="shared" si="50"/>
        <v>2.7032913781186614</v>
      </c>
      <c r="X306">
        <f t="shared" si="51"/>
        <v>0.65534949513110485</v>
      </c>
      <c r="Y306">
        <f t="shared" si="52"/>
        <v>1.0653841696075677</v>
      </c>
      <c r="Z306">
        <f t="shared" si="53"/>
        <v>0.80331646573151871</v>
      </c>
      <c r="AA306" s="4">
        <f t="shared" si="54"/>
        <v>39356</v>
      </c>
    </row>
    <row r="307" spans="1:27" x14ac:dyDescent="0.2">
      <c r="A307">
        <v>283</v>
      </c>
      <c r="B307" t="s">
        <v>57</v>
      </c>
      <c r="C307">
        <v>2007</v>
      </c>
      <c r="D307">
        <v>11</v>
      </c>
      <c r="E307" s="9">
        <v>274</v>
      </c>
      <c r="F307" s="9">
        <v>1027.8800000000001</v>
      </c>
      <c r="G307" s="9">
        <v>1207.9100000000001</v>
      </c>
      <c r="H307">
        <v>268.39999999999998</v>
      </c>
      <c r="I307" s="8">
        <v>7</v>
      </c>
      <c r="J307">
        <v>505</v>
      </c>
      <c r="K307">
        <v>20567</v>
      </c>
      <c r="L307" t="s">
        <v>18</v>
      </c>
      <c r="M307">
        <v>63144</v>
      </c>
      <c r="N307">
        <v>276.2</v>
      </c>
      <c r="O307">
        <v>29250.959999999999</v>
      </c>
      <c r="P307" t="s">
        <v>55</v>
      </c>
      <c r="Q307">
        <f t="shared" si="44"/>
        <v>4.408430656934307</v>
      </c>
      <c r="R307">
        <f t="shared" si="45"/>
        <v>4.3733164373642293</v>
      </c>
      <c r="S307">
        <f t="shared" si="46"/>
        <v>2.39190099009901</v>
      </c>
      <c r="T307">
        <f t="shared" si="47"/>
        <v>3.0820345767027617</v>
      </c>
      <c r="U307">
        <f t="shared" si="48"/>
        <v>3.0119424158462063</v>
      </c>
      <c r="V307">
        <f t="shared" si="49"/>
        <v>2.6454222693490919</v>
      </c>
      <c r="W307">
        <f t="shared" si="50"/>
        <v>2.7032913781186614</v>
      </c>
      <c r="X307">
        <f t="shared" si="51"/>
        <v>0.64428401388237366</v>
      </c>
      <c r="Y307">
        <f t="shared" si="52"/>
        <v>0.64081090246014916</v>
      </c>
      <c r="Z307">
        <f t="shared" si="53"/>
        <v>0.37874319858410022</v>
      </c>
      <c r="AA307" s="4">
        <f t="shared" si="54"/>
        <v>39387</v>
      </c>
    </row>
    <row r="308" spans="1:27" x14ac:dyDescent="0.2">
      <c r="A308">
        <v>283</v>
      </c>
      <c r="B308" t="s">
        <v>57</v>
      </c>
      <c r="C308">
        <v>2007</v>
      </c>
      <c r="D308">
        <v>12</v>
      </c>
      <c r="E308" s="9">
        <v>145</v>
      </c>
      <c r="F308" s="9">
        <v>571.91</v>
      </c>
      <c r="G308" s="9">
        <v>671.98</v>
      </c>
      <c r="H308">
        <v>211.69</v>
      </c>
      <c r="I308" s="8">
        <v>7</v>
      </c>
      <c r="J308">
        <v>505</v>
      </c>
      <c r="K308">
        <v>20567</v>
      </c>
      <c r="L308" t="s">
        <v>18</v>
      </c>
      <c r="M308">
        <v>63144</v>
      </c>
      <c r="N308">
        <v>276.2</v>
      </c>
      <c r="O308">
        <v>29250.959999999999</v>
      </c>
      <c r="P308" t="s">
        <v>55</v>
      </c>
      <c r="Q308">
        <f t="shared" si="44"/>
        <v>4.6343448275862071</v>
      </c>
      <c r="R308">
        <f t="shared" si="45"/>
        <v>2.4329471397538018</v>
      </c>
      <c r="S308">
        <f t="shared" si="46"/>
        <v>1.3306534653465347</v>
      </c>
      <c r="T308">
        <f t="shared" si="47"/>
        <v>2.8273563474304697</v>
      </c>
      <c r="U308">
        <f t="shared" si="48"/>
        <v>2.7573276903687565</v>
      </c>
      <c r="V308">
        <f t="shared" si="49"/>
        <v>2.6454222693490919</v>
      </c>
      <c r="W308">
        <f t="shared" si="50"/>
        <v>2.7032913781186614</v>
      </c>
      <c r="X308">
        <f t="shared" si="51"/>
        <v>0.66598834519549477</v>
      </c>
      <c r="Y308">
        <f t="shared" si="52"/>
        <v>0.38613267318785727</v>
      </c>
      <c r="Z308">
        <f t="shared" si="53"/>
        <v>0.12406496931180833</v>
      </c>
      <c r="AA308" s="4">
        <f t="shared" si="54"/>
        <v>39417</v>
      </c>
    </row>
    <row r="309" spans="1:27" x14ac:dyDescent="0.2">
      <c r="A309">
        <v>310</v>
      </c>
      <c r="B309" t="s">
        <v>57</v>
      </c>
      <c r="C309">
        <v>2007</v>
      </c>
      <c r="D309">
        <v>1</v>
      </c>
      <c r="E309" s="9">
        <v>474</v>
      </c>
      <c r="F309" s="9">
        <v>2020.07</v>
      </c>
      <c r="G309" s="9">
        <v>2373.5700000000002</v>
      </c>
      <c r="H309">
        <v>1136.1300000000001</v>
      </c>
      <c r="I309" s="8">
        <v>17</v>
      </c>
      <c r="J309">
        <v>1572</v>
      </c>
      <c r="K309">
        <v>118702</v>
      </c>
      <c r="L309" t="s">
        <v>18</v>
      </c>
      <c r="M309">
        <v>255675</v>
      </c>
      <c r="N309">
        <v>876.2</v>
      </c>
      <c r="O309">
        <v>186517.02</v>
      </c>
      <c r="P309" t="s">
        <v>56</v>
      </c>
      <c r="Q309">
        <f t="shared" si="44"/>
        <v>5.0075316455696202</v>
      </c>
      <c r="R309">
        <f t="shared" si="45"/>
        <v>2.7089363159096096</v>
      </c>
      <c r="S309">
        <f t="shared" si="46"/>
        <v>1.5099045801526718</v>
      </c>
      <c r="T309">
        <f t="shared" si="47"/>
        <v>3.3754020442134056</v>
      </c>
      <c r="U309">
        <f t="shared" si="48"/>
        <v>3.3053664189946446</v>
      </c>
      <c r="V309">
        <f t="shared" si="49"/>
        <v>2.6454222693490919</v>
      </c>
      <c r="W309">
        <f t="shared" si="50"/>
        <v>3.1964525417033891</v>
      </c>
      <c r="X309">
        <f t="shared" si="51"/>
        <v>0.69962370253932049</v>
      </c>
      <c r="Y309">
        <f t="shared" si="52"/>
        <v>0.43279879537124893</v>
      </c>
      <c r="Z309">
        <f t="shared" si="53"/>
        <v>0.17894950251001646</v>
      </c>
      <c r="AA309" s="4">
        <f t="shared" si="54"/>
        <v>39083</v>
      </c>
    </row>
    <row r="310" spans="1:27" x14ac:dyDescent="0.2">
      <c r="A310">
        <v>310</v>
      </c>
      <c r="B310" t="s">
        <v>57</v>
      </c>
      <c r="C310">
        <v>2007</v>
      </c>
      <c r="D310">
        <v>2</v>
      </c>
      <c r="E310" s="9">
        <v>413</v>
      </c>
      <c r="F310" s="9">
        <v>1852.02</v>
      </c>
      <c r="G310" s="9">
        <v>2176.1999999999998</v>
      </c>
      <c r="H310">
        <v>970.55</v>
      </c>
      <c r="I310" s="8">
        <v>17</v>
      </c>
      <c r="J310">
        <v>1572</v>
      </c>
      <c r="K310">
        <v>118702</v>
      </c>
      <c r="L310" t="s">
        <v>18</v>
      </c>
      <c r="M310">
        <v>255675</v>
      </c>
      <c r="N310">
        <v>876.2</v>
      </c>
      <c r="O310">
        <v>186517.02</v>
      </c>
      <c r="P310" t="s">
        <v>56</v>
      </c>
      <c r="Q310">
        <f t="shared" si="44"/>
        <v>5.2692493946731229</v>
      </c>
      <c r="R310">
        <f t="shared" si="45"/>
        <v>2.4836795252225516</v>
      </c>
      <c r="S310">
        <f t="shared" si="46"/>
        <v>1.3843511450381678</v>
      </c>
      <c r="T310">
        <f t="shared" si="47"/>
        <v>3.3376988059640778</v>
      </c>
      <c r="U310">
        <f t="shared" si="48"/>
        <v>3.2676456723257958</v>
      </c>
      <c r="V310">
        <f t="shared" si="49"/>
        <v>2.6454222693490919</v>
      </c>
      <c r="W310">
        <f t="shared" si="50"/>
        <v>3.1964525417033891</v>
      </c>
      <c r="X310">
        <f t="shared" si="51"/>
        <v>0.72174875430767693</v>
      </c>
      <c r="Y310">
        <f t="shared" si="52"/>
        <v>0.39509555712192129</v>
      </c>
      <c r="Z310">
        <f t="shared" si="53"/>
        <v>0.14124626426068881</v>
      </c>
      <c r="AA310" s="4">
        <f t="shared" si="54"/>
        <v>39114</v>
      </c>
    </row>
    <row r="311" spans="1:27" x14ac:dyDescent="0.2">
      <c r="A311">
        <v>310</v>
      </c>
      <c r="B311" t="s">
        <v>57</v>
      </c>
      <c r="C311">
        <v>2007</v>
      </c>
      <c r="D311">
        <v>3</v>
      </c>
      <c r="E311" s="9">
        <v>371</v>
      </c>
      <c r="F311" s="9">
        <v>1567.5</v>
      </c>
      <c r="G311" s="9">
        <v>1841.8</v>
      </c>
      <c r="H311">
        <v>858.14</v>
      </c>
      <c r="I311" s="8">
        <v>17</v>
      </c>
      <c r="J311">
        <v>1572</v>
      </c>
      <c r="K311">
        <v>118702</v>
      </c>
      <c r="L311" t="s">
        <v>18</v>
      </c>
      <c r="M311">
        <v>255675</v>
      </c>
      <c r="N311">
        <v>876.2</v>
      </c>
      <c r="O311">
        <v>186517.02</v>
      </c>
      <c r="P311" t="s">
        <v>56</v>
      </c>
      <c r="Q311">
        <f t="shared" si="44"/>
        <v>4.9644204851752018</v>
      </c>
      <c r="R311">
        <f t="shared" si="45"/>
        <v>2.1020314996576124</v>
      </c>
      <c r="S311">
        <f t="shared" si="46"/>
        <v>1.1716284987277354</v>
      </c>
      <c r="T311">
        <f t="shared" si="47"/>
        <v>3.2652424686338004</v>
      </c>
      <c r="U311">
        <f t="shared" si="48"/>
        <v>3.1952075495027539</v>
      </c>
      <c r="V311">
        <f t="shared" si="49"/>
        <v>2.6454222693490919</v>
      </c>
      <c r="W311">
        <f t="shared" si="50"/>
        <v>3.1964525417033891</v>
      </c>
      <c r="X311">
        <f t="shared" si="51"/>
        <v>0.69586855901875455</v>
      </c>
      <c r="Y311">
        <f t="shared" si="52"/>
        <v>0.32263921979164384</v>
      </c>
      <c r="Z311">
        <f t="shared" si="53"/>
        <v>6.878992693041136E-2</v>
      </c>
      <c r="AA311" s="4">
        <f t="shared" si="54"/>
        <v>39142</v>
      </c>
    </row>
    <row r="312" spans="1:27" x14ac:dyDescent="0.2">
      <c r="A312">
        <v>331</v>
      </c>
      <c r="B312" t="s">
        <v>57</v>
      </c>
      <c r="C312">
        <v>2007</v>
      </c>
      <c r="D312">
        <v>1</v>
      </c>
      <c r="E312" s="9">
        <v>67</v>
      </c>
      <c r="F312" s="9">
        <v>298.63</v>
      </c>
      <c r="G312" s="9">
        <v>350.9</v>
      </c>
      <c r="H312">
        <v>180.77</v>
      </c>
      <c r="I312" s="8">
        <v>4</v>
      </c>
      <c r="J312">
        <v>283</v>
      </c>
      <c r="K312">
        <v>19455</v>
      </c>
      <c r="L312" t="s">
        <v>18</v>
      </c>
      <c r="M312">
        <v>21185</v>
      </c>
      <c r="N312">
        <v>184.2</v>
      </c>
      <c r="O312">
        <v>27083.47</v>
      </c>
      <c r="P312" t="s">
        <v>56</v>
      </c>
      <c r="Q312">
        <f t="shared" si="44"/>
        <v>5.2373134328358208</v>
      </c>
      <c r="R312">
        <f t="shared" si="45"/>
        <v>1.9049945711183496</v>
      </c>
      <c r="S312">
        <f t="shared" si="46"/>
        <v>1.239929328621908</v>
      </c>
      <c r="T312">
        <f t="shared" si="47"/>
        <v>2.5451833682154064</v>
      </c>
      <c r="U312">
        <f t="shared" si="48"/>
        <v>2.4751334342664508</v>
      </c>
      <c r="V312">
        <f t="shared" si="49"/>
        <v>2.6454222693490919</v>
      </c>
      <c r="W312">
        <f t="shared" si="50"/>
        <v>2.4517864355242902</v>
      </c>
      <c r="X312">
        <f t="shared" si="51"/>
        <v>0.71910856551457969</v>
      </c>
      <c r="Y312">
        <f t="shared" si="52"/>
        <v>0.27989374235457604</v>
      </c>
      <c r="Z312">
        <f t="shared" si="53"/>
        <v>9.3396932691115875E-2</v>
      </c>
      <c r="AA312" s="4">
        <f t="shared" si="54"/>
        <v>39083</v>
      </c>
    </row>
    <row r="313" spans="1:27" x14ac:dyDescent="0.2">
      <c r="A313">
        <v>331</v>
      </c>
      <c r="B313" t="s">
        <v>57</v>
      </c>
      <c r="C313">
        <v>2007</v>
      </c>
      <c r="D313">
        <v>2</v>
      </c>
      <c r="E313" s="9">
        <v>39</v>
      </c>
      <c r="F313" s="9">
        <v>154.13</v>
      </c>
      <c r="G313" s="9">
        <v>181.11</v>
      </c>
      <c r="H313">
        <v>104.79</v>
      </c>
      <c r="I313" s="8">
        <v>4</v>
      </c>
      <c r="J313">
        <v>283</v>
      </c>
      <c r="K313">
        <v>19455</v>
      </c>
      <c r="L313" t="s">
        <v>18</v>
      </c>
      <c r="M313">
        <v>21185</v>
      </c>
      <c r="N313">
        <v>184.2</v>
      </c>
      <c r="O313">
        <v>27083.47</v>
      </c>
      <c r="P313" t="s">
        <v>56</v>
      </c>
      <c r="Q313">
        <f t="shared" si="44"/>
        <v>4.6438461538461544</v>
      </c>
      <c r="R313">
        <f t="shared" si="45"/>
        <v>0.98322475570032586</v>
      </c>
      <c r="S313">
        <f t="shared" si="46"/>
        <v>0.63996466431095411</v>
      </c>
      <c r="T313">
        <f t="shared" si="47"/>
        <v>2.2579424305731353</v>
      </c>
      <c r="U313">
        <f t="shared" si="48"/>
        <v>2.1878871784095475</v>
      </c>
      <c r="V313">
        <f t="shared" si="49"/>
        <v>2.6454222693490919</v>
      </c>
      <c r="W313">
        <f t="shared" si="50"/>
        <v>2.4517864355242902</v>
      </c>
      <c r="X313">
        <f t="shared" si="51"/>
        <v>0.66687782354663627</v>
      </c>
      <c r="Y313">
        <f t="shared" si="52"/>
        <v>-7.3471952876946771E-3</v>
      </c>
      <c r="Z313">
        <f t="shared" si="53"/>
        <v>-0.19384400495115481</v>
      </c>
      <c r="AA313" s="4">
        <f t="shared" si="54"/>
        <v>39114</v>
      </c>
    </row>
    <row r="314" spans="1:27" x14ac:dyDescent="0.2">
      <c r="A314">
        <v>331</v>
      </c>
      <c r="B314" t="s">
        <v>57</v>
      </c>
      <c r="C314">
        <v>2007</v>
      </c>
      <c r="D314">
        <v>3</v>
      </c>
      <c r="E314" s="9">
        <v>37</v>
      </c>
      <c r="F314" s="9">
        <v>195.3</v>
      </c>
      <c r="G314" s="9">
        <v>229.47</v>
      </c>
      <c r="H314">
        <v>108.7</v>
      </c>
      <c r="I314" s="8">
        <v>4</v>
      </c>
      <c r="J314">
        <v>283</v>
      </c>
      <c r="K314">
        <v>19455</v>
      </c>
      <c r="L314" t="s">
        <v>18</v>
      </c>
      <c r="M314">
        <v>21185</v>
      </c>
      <c r="N314">
        <v>184.2</v>
      </c>
      <c r="O314">
        <v>27083.47</v>
      </c>
      <c r="P314" t="s">
        <v>56</v>
      </c>
      <c r="Q314">
        <f t="shared" si="44"/>
        <v>6.2018918918918917</v>
      </c>
      <c r="R314">
        <f t="shared" si="45"/>
        <v>1.2457654723127036</v>
      </c>
      <c r="S314">
        <f t="shared" si="46"/>
        <v>0.81084805653710246</v>
      </c>
      <c r="T314">
        <f t="shared" si="47"/>
        <v>2.3607259156419551</v>
      </c>
      <c r="U314">
        <f t="shared" si="48"/>
        <v>2.2907022432878543</v>
      </c>
      <c r="V314">
        <f t="shared" si="49"/>
        <v>2.6454222693490919</v>
      </c>
      <c r="W314">
        <f t="shared" si="50"/>
        <v>2.4517864355242902</v>
      </c>
      <c r="X314">
        <f t="shared" si="51"/>
        <v>0.7925241915749599</v>
      </c>
      <c r="Y314">
        <f t="shared" si="52"/>
        <v>9.5436289781124797E-2</v>
      </c>
      <c r="Z314">
        <f t="shared" si="53"/>
        <v>-9.106051988233535E-2</v>
      </c>
      <c r="AA314" s="4">
        <f t="shared" si="54"/>
        <v>39142</v>
      </c>
    </row>
    <row r="315" spans="1:27" x14ac:dyDescent="0.2">
      <c r="A315">
        <v>331</v>
      </c>
      <c r="B315" t="s">
        <v>57</v>
      </c>
      <c r="C315">
        <v>2007</v>
      </c>
      <c r="D315">
        <v>4</v>
      </c>
      <c r="E315" s="9">
        <v>77</v>
      </c>
      <c r="F315" s="9">
        <v>305.75</v>
      </c>
      <c r="G315" s="9">
        <v>359.3</v>
      </c>
      <c r="H315">
        <v>157.26</v>
      </c>
      <c r="I315" s="8">
        <v>4</v>
      </c>
      <c r="J315">
        <v>283</v>
      </c>
      <c r="K315">
        <v>19455</v>
      </c>
      <c r="L315" t="s">
        <v>18</v>
      </c>
      <c r="M315">
        <v>21185</v>
      </c>
      <c r="N315">
        <v>184.2</v>
      </c>
      <c r="O315">
        <v>27083.47</v>
      </c>
      <c r="P315" t="s">
        <v>56</v>
      </c>
      <c r="Q315">
        <f t="shared" si="44"/>
        <v>4.6662337662337663</v>
      </c>
      <c r="R315">
        <f t="shared" si="45"/>
        <v>1.950597176981542</v>
      </c>
      <c r="S315">
        <f t="shared" si="46"/>
        <v>1.2696113074204947</v>
      </c>
      <c r="T315">
        <f t="shared" si="47"/>
        <v>2.5554572172046495</v>
      </c>
      <c r="U315">
        <f t="shared" si="48"/>
        <v>2.485366465708323</v>
      </c>
      <c r="V315">
        <f t="shared" si="49"/>
        <v>2.6454222693490919</v>
      </c>
      <c r="W315">
        <f t="shared" si="50"/>
        <v>2.4517864355242902</v>
      </c>
      <c r="X315">
        <f t="shared" si="51"/>
        <v>0.66896649203216763</v>
      </c>
      <c r="Y315">
        <f t="shared" si="52"/>
        <v>0.29016759134381942</v>
      </c>
      <c r="Z315">
        <f t="shared" si="53"/>
        <v>0.10367078168035924</v>
      </c>
      <c r="AA315" s="4">
        <f t="shared" si="54"/>
        <v>39173</v>
      </c>
    </row>
    <row r="316" spans="1:27" x14ac:dyDescent="0.2">
      <c r="A316">
        <v>331</v>
      </c>
      <c r="B316" t="s">
        <v>57</v>
      </c>
      <c r="C316">
        <v>2007</v>
      </c>
      <c r="D316">
        <v>5</v>
      </c>
      <c r="E316" s="9">
        <v>107</v>
      </c>
      <c r="F316" s="9">
        <v>399.09</v>
      </c>
      <c r="G316" s="9">
        <v>468.94</v>
      </c>
      <c r="H316">
        <v>250.86</v>
      </c>
      <c r="I316" s="8">
        <v>4</v>
      </c>
      <c r="J316">
        <v>283</v>
      </c>
      <c r="K316">
        <v>19455</v>
      </c>
      <c r="L316" t="s">
        <v>18</v>
      </c>
      <c r="M316">
        <v>21185</v>
      </c>
      <c r="N316">
        <v>184.2</v>
      </c>
      <c r="O316">
        <v>27083.47</v>
      </c>
      <c r="P316" t="s">
        <v>56</v>
      </c>
      <c r="Q316">
        <f t="shared" si="44"/>
        <v>4.3826168224299069</v>
      </c>
      <c r="R316">
        <f t="shared" si="45"/>
        <v>2.5458197611292075</v>
      </c>
      <c r="S316">
        <f t="shared" si="46"/>
        <v>1.6570318021201413</v>
      </c>
      <c r="T316">
        <f t="shared" si="47"/>
        <v>2.6711172790991808</v>
      </c>
      <c r="U316">
        <f t="shared" si="48"/>
        <v>2.6010708458014897</v>
      </c>
      <c r="V316">
        <f t="shared" si="49"/>
        <v>2.6454222693490919</v>
      </c>
      <c r="W316">
        <f t="shared" si="50"/>
        <v>2.4517864355242902</v>
      </c>
      <c r="X316">
        <f t="shared" si="51"/>
        <v>0.64173350141397123</v>
      </c>
      <c r="Y316">
        <f t="shared" si="52"/>
        <v>0.40582765323835079</v>
      </c>
      <c r="Z316">
        <f t="shared" si="53"/>
        <v>0.21933084357489066</v>
      </c>
      <c r="AA316" s="4">
        <f t="shared" si="54"/>
        <v>39203</v>
      </c>
    </row>
    <row r="317" spans="1:27" x14ac:dyDescent="0.2">
      <c r="A317">
        <v>331</v>
      </c>
      <c r="B317" t="s">
        <v>57</v>
      </c>
      <c r="C317">
        <v>2007</v>
      </c>
      <c r="D317">
        <v>6</v>
      </c>
      <c r="E317" s="9">
        <v>147</v>
      </c>
      <c r="F317" s="9">
        <v>571.99</v>
      </c>
      <c r="G317" s="9">
        <v>672.14</v>
      </c>
      <c r="H317">
        <v>316.08999999999997</v>
      </c>
      <c r="I317" s="8">
        <v>4</v>
      </c>
      <c r="J317">
        <v>283</v>
      </c>
      <c r="K317">
        <v>19455</v>
      </c>
      <c r="L317" t="s">
        <v>18</v>
      </c>
      <c r="M317">
        <v>21185</v>
      </c>
      <c r="N317">
        <v>184.2</v>
      </c>
      <c r="O317">
        <v>27083.47</v>
      </c>
      <c r="P317" t="s">
        <v>56</v>
      </c>
      <c r="Q317">
        <f t="shared" si="44"/>
        <v>4.5723809523809527</v>
      </c>
      <c r="R317">
        <f t="shared" si="45"/>
        <v>3.648968512486428</v>
      </c>
      <c r="S317">
        <f t="shared" si="46"/>
        <v>2.3750530035335689</v>
      </c>
      <c r="T317">
        <f t="shared" si="47"/>
        <v>2.8274597416474037</v>
      </c>
      <c r="U317">
        <f t="shared" si="48"/>
        <v>2.7573884361657823</v>
      </c>
      <c r="V317">
        <f t="shared" si="49"/>
        <v>2.6454222693490919</v>
      </c>
      <c r="W317">
        <f t="shared" si="50"/>
        <v>2.4517864355242902</v>
      </c>
      <c r="X317">
        <f t="shared" si="51"/>
        <v>0.66014240689922765</v>
      </c>
      <c r="Y317">
        <f t="shared" si="52"/>
        <v>0.56217011578657372</v>
      </c>
      <c r="Z317">
        <f t="shared" si="53"/>
        <v>0.3756733061231135</v>
      </c>
      <c r="AA317" s="4">
        <f t="shared" si="54"/>
        <v>39234</v>
      </c>
    </row>
    <row r="318" spans="1:27" x14ac:dyDescent="0.2">
      <c r="A318">
        <v>331</v>
      </c>
      <c r="B318" t="s">
        <v>57</v>
      </c>
      <c r="C318">
        <v>2007</v>
      </c>
      <c r="D318">
        <v>7</v>
      </c>
      <c r="E318" s="9">
        <v>76</v>
      </c>
      <c r="F318" s="9">
        <v>308.06</v>
      </c>
      <c r="G318" s="9">
        <v>361.99</v>
      </c>
      <c r="H318">
        <v>189.91</v>
      </c>
      <c r="I318" s="8">
        <v>4</v>
      </c>
      <c r="J318">
        <v>283</v>
      </c>
      <c r="K318">
        <v>19455</v>
      </c>
      <c r="L318" t="s">
        <v>18</v>
      </c>
      <c r="M318">
        <v>21185</v>
      </c>
      <c r="N318">
        <v>184.2</v>
      </c>
      <c r="O318">
        <v>27083.47</v>
      </c>
      <c r="P318" t="s">
        <v>56</v>
      </c>
      <c r="Q318">
        <f t="shared" si="44"/>
        <v>4.7630263157894737</v>
      </c>
      <c r="R318">
        <f t="shared" si="45"/>
        <v>1.9652008686210642</v>
      </c>
      <c r="S318">
        <f t="shared" si="46"/>
        <v>1.2791166077738516</v>
      </c>
      <c r="T318">
        <f t="shared" si="47"/>
        <v>2.5586965732823215</v>
      </c>
      <c r="U318">
        <f t="shared" si="48"/>
        <v>2.4886353110821298</v>
      </c>
      <c r="V318">
        <f t="shared" si="49"/>
        <v>2.6454222693490919</v>
      </c>
      <c r="W318">
        <f t="shared" si="50"/>
        <v>2.4517864355242902</v>
      </c>
      <c r="X318">
        <f t="shared" si="51"/>
        <v>0.67788298100153022</v>
      </c>
      <c r="Y318">
        <f t="shared" si="52"/>
        <v>0.29340694742149154</v>
      </c>
      <c r="Z318">
        <f t="shared" si="53"/>
        <v>0.10691013775803138</v>
      </c>
      <c r="AA318" s="4">
        <f t="shared" si="54"/>
        <v>39264</v>
      </c>
    </row>
    <row r="319" spans="1:27" x14ac:dyDescent="0.2">
      <c r="A319">
        <v>331</v>
      </c>
      <c r="B319" t="s">
        <v>57</v>
      </c>
      <c r="C319">
        <v>2007</v>
      </c>
      <c r="D319">
        <v>8</v>
      </c>
      <c r="E319" s="9">
        <v>68</v>
      </c>
      <c r="F319" s="9">
        <v>266.83</v>
      </c>
      <c r="G319" s="9">
        <v>313.52</v>
      </c>
      <c r="H319">
        <v>140.27000000000001</v>
      </c>
      <c r="I319" s="8">
        <v>4</v>
      </c>
      <c r="J319">
        <v>283</v>
      </c>
      <c r="K319">
        <v>19455</v>
      </c>
      <c r="L319" t="s">
        <v>18</v>
      </c>
      <c r="M319">
        <v>21185</v>
      </c>
      <c r="N319">
        <v>184.2</v>
      </c>
      <c r="O319">
        <v>27083.47</v>
      </c>
      <c r="P319" t="s">
        <v>56</v>
      </c>
      <c r="Q319">
        <f t="shared" si="44"/>
        <v>4.6105882352941174</v>
      </c>
      <c r="R319">
        <f t="shared" si="45"/>
        <v>1.7020629750271443</v>
      </c>
      <c r="S319">
        <f t="shared" si="46"/>
        <v>1.1078445229681979</v>
      </c>
      <c r="T319">
        <f t="shared" si="47"/>
        <v>2.4962652504700462</v>
      </c>
      <c r="U319">
        <f t="shared" si="48"/>
        <v>2.4262346562115513</v>
      </c>
      <c r="V319">
        <f t="shared" si="49"/>
        <v>2.6454222693490919</v>
      </c>
      <c r="W319">
        <f t="shared" si="50"/>
        <v>2.4517864355242902</v>
      </c>
      <c r="X319">
        <f t="shared" si="51"/>
        <v>0.66375633776380982</v>
      </c>
      <c r="Y319">
        <f t="shared" si="52"/>
        <v>0.23097562460921603</v>
      </c>
      <c r="Z319">
        <f t="shared" si="53"/>
        <v>4.4478814945755951E-2</v>
      </c>
      <c r="AA319" s="4">
        <f t="shared" si="54"/>
        <v>39295</v>
      </c>
    </row>
    <row r="320" spans="1:27" x14ac:dyDescent="0.2">
      <c r="A320">
        <v>331</v>
      </c>
      <c r="B320" t="s">
        <v>57</v>
      </c>
      <c r="C320">
        <v>2007</v>
      </c>
      <c r="D320">
        <v>9</v>
      </c>
      <c r="E320" s="9">
        <v>271</v>
      </c>
      <c r="F320" s="9">
        <v>1096.02</v>
      </c>
      <c r="G320" s="9">
        <v>1287.78</v>
      </c>
      <c r="H320">
        <v>547.32000000000005</v>
      </c>
      <c r="I320" s="8">
        <v>4</v>
      </c>
      <c r="J320">
        <v>283</v>
      </c>
      <c r="K320">
        <v>19455</v>
      </c>
      <c r="L320" t="s">
        <v>18</v>
      </c>
      <c r="M320">
        <v>21185</v>
      </c>
      <c r="N320">
        <v>184.2</v>
      </c>
      <c r="O320">
        <v>27083.47</v>
      </c>
      <c r="P320" t="s">
        <v>56</v>
      </c>
      <c r="Q320">
        <f t="shared" si="44"/>
        <v>4.7519557195571958</v>
      </c>
      <c r="R320">
        <f t="shared" si="45"/>
        <v>6.9912052117263848</v>
      </c>
      <c r="S320">
        <f t="shared" si="46"/>
        <v>4.5504593639575974</v>
      </c>
      <c r="T320">
        <f t="shared" si="47"/>
        <v>3.1098416759532741</v>
      </c>
      <c r="U320">
        <f t="shared" si="48"/>
        <v>3.0398184791578284</v>
      </c>
      <c r="V320">
        <f t="shared" si="49"/>
        <v>2.6454222693490919</v>
      </c>
      <c r="W320">
        <f t="shared" si="50"/>
        <v>2.4517864355242902</v>
      </c>
      <c r="X320">
        <f t="shared" si="51"/>
        <v>0.67687238507886838</v>
      </c>
      <c r="Y320">
        <f t="shared" si="52"/>
        <v>0.84455205009244394</v>
      </c>
      <c r="Z320">
        <f t="shared" si="53"/>
        <v>0.65805524042898378</v>
      </c>
      <c r="AA320" s="4">
        <f t="shared" si="54"/>
        <v>39326</v>
      </c>
    </row>
    <row r="321" spans="1:27" x14ac:dyDescent="0.2">
      <c r="A321">
        <v>331</v>
      </c>
      <c r="B321" t="s">
        <v>57</v>
      </c>
      <c r="C321">
        <v>2007</v>
      </c>
      <c r="D321">
        <v>10</v>
      </c>
      <c r="E321" s="9">
        <v>525</v>
      </c>
      <c r="F321" s="9">
        <v>2073.15</v>
      </c>
      <c r="G321" s="9">
        <v>2436.06</v>
      </c>
      <c r="H321">
        <v>1035.58</v>
      </c>
      <c r="I321" s="8">
        <v>4</v>
      </c>
      <c r="J321">
        <v>283</v>
      </c>
      <c r="K321">
        <v>19455</v>
      </c>
      <c r="L321" t="s">
        <v>18</v>
      </c>
      <c r="M321">
        <v>21185</v>
      </c>
      <c r="N321">
        <v>184.2</v>
      </c>
      <c r="O321">
        <v>27083.47</v>
      </c>
      <c r="P321" t="s">
        <v>56</v>
      </c>
      <c r="Q321">
        <f t="shared" ref="Q321:Q384" si="55">G321/E321</f>
        <v>4.6401142857142856</v>
      </c>
      <c r="R321">
        <f t="shared" ref="R321:R384" si="56">G321/N321</f>
        <v>13.225081433224757</v>
      </c>
      <c r="S321">
        <f t="shared" ref="S321:S384" si="57">G321/J321</f>
        <v>8.6079858657243822</v>
      </c>
      <c r="T321">
        <f t="shared" ref="T321:T384" si="58">LOG(G321)</f>
        <v>3.3866879807375256</v>
      </c>
      <c r="U321">
        <f t="shared" ref="U321:U384" si="59">LOG(F321)</f>
        <v>3.3166307260280234</v>
      </c>
      <c r="V321">
        <f t="shared" ref="V321:V384" si="60">LOG(442)</f>
        <v>2.6454222693490919</v>
      </c>
      <c r="W321">
        <f t="shared" ref="W321:W384" si="61">LOG(J321)</f>
        <v>2.4517864355242902</v>
      </c>
      <c r="X321">
        <f t="shared" ref="X321:X384" si="62">LOG(Q321)</f>
        <v>0.66652867733156895</v>
      </c>
      <c r="Y321">
        <f t="shared" ref="Y321:Y384" si="63">LOG(R321)</f>
        <v>1.1213983548766957</v>
      </c>
      <c r="Z321">
        <f t="shared" ref="Z321:Z384" si="64">LOG(S321)</f>
        <v>0.93490154521323565</v>
      </c>
      <c r="AA321" s="4">
        <f t="shared" ref="AA321:AA384" si="65">DATE(C321, D321, 1)</f>
        <v>39356</v>
      </c>
    </row>
    <row r="322" spans="1:27" x14ac:dyDescent="0.2">
      <c r="A322">
        <v>331</v>
      </c>
      <c r="B322" t="s">
        <v>57</v>
      </c>
      <c r="C322">
        <v>2007</v>
      </c>
      <c r="D322">
        <v>11</v>
      </c>
      <c r="E322" s="9">
        <v>246</v>
      </c>
      <c r="F322" s="9">
        <v>909.78</v>
      </c>
      <c r="G322" s="9">
        <v>1068.94</v>
      </c>
      <c r="H322">
        <v>522.67999999999995</v>
      </c>
      <c r="I322" s="8">
        <v>4</v>
      </c>
      <c r="J322">
        <v>283</v>
      </c>
      <c r="K322">
        <v>19455</v>
      </c>
      <c r="L322" t="s">
        <v>18</v>
      </c>
      <c r="M322">
        <v>21185</v>
      </c>
      <c r="N322">
        <v>184.2</v>
      </c>
      <c r="O322">
        <v>27083.47</v>
      </c>
      <c r="P322" t="s">
        <v>56</v>
      </c>
      <c r="Q322">
        <f t="shared" si="55"/>
        <v>4.3452845528455288</v>
      </c>
      <c r="R322">
        <f t="shared" si="56"/>
        <v>5.8031487513572211</v>
      </c>
      <c r="S322">
        <f t="shared" si="57"/>
        <v>3.7771731448763255</v>
      </c>
      <c r="T322">
        <f t="shared" si="58"/>
        <v>3.028953328782011</v>
      </c>
      <c r="U322">
        <f t="shared" si="59"/>
        <v>2.9589363853570823</v>
      </c>
      <c r="V322">
        <f t="shared" si="60"/>
        <v>2.6454222693490919</v>
      </c>
      <c r="W322">
        <f t="shared" si="61"/>
        <v>2.4517864355242902</v>
      </c>
      <c r="X322">
        <f t="shared" si="62"/>
        <v>0.63801822167863198</v>
      </c>
      <c r="Y322">
        <f t="shared" si="63"/>
        <v>0.76366370292118102</v>
      </c>
      <c r="Z322">
        <f t="shared" si="64"/>
        <v>0.57716689325772086</v>
      </c>
      <c r="AA322" s="4">
        <f t="shared" si="65"/>
        <v>39387</v>
      </c>
    </row>
    <row r="323" spans="1:27" x14ac:dyDescent="0.2">
      <c r="A323">
        <v>331</v>
      </c>
      <c r="B323" t="s">
        <v>57</v>
      </c>
      <c r="C323">
        <v>2007</v>
      </c>
      <c r="D323">
        <v>12</v>
      </c>
      <c r="E323" s="9">
        <v>146</v>
      </c>
      <c r="F323" s="9">
        <v>546.05999999999995</v>
      </c>
      <c r="G323" s="9">
        <v>641.64</v>
      </c>
      <c r="H323">
        <v>216.91</v>
      </c>
      <c r="I323" s="8">
        <v>4</v>
      </c>
      <c r="J323">
        <v>283</v>
      </c>
      <c r="K323">
        <v>19455</v>
      </c>
      <c r="L323" t="s">
        <v>18</v>
      </c>
      <c r="M323">
        <v>21185</v>
      </c>
      <c r="N323">
        <v>184.2</v>
      </c>
      <c r="O323">
        <v>27083.47</v>
      </c>
      <c r="P323" t="s">
        <v>56</v>
      </c>
      <c r="Q323">
        <f t="shared" si="55"/>
        <v>4.3947945205479453</v>
      </c>
      <c r="R323">
        <f t="shared" si="56"/>
        <v>3.4833876221498374</v>
      </c>
      <c r="S323">
        <f t="shared" si="57"/>
        <v>2.267279151943463</v>
      </c>
      <c r="T323">
        <f t="shared" si="58"/>
        <v>2.8072914301479654</v>
      </c>
      <c r="U323">
        <f t="shared" si="59"/>
        <v>2.7372403647510359</v>
      </c>
      <c r="V323">
        <f t="shared" si="60"/>
        <v>2.6454222693490919</v>
      </c>
      <c r="W323">
        <f t="shared" si="61"/>
        <v>2.4517864355242902</v>
      </c>
      <c r="X323">
        <f t="shared" si="62"/>
        <v>0.6429385743635283</v>
      </c>
      <c r="Y323">
        <f t="shared" si="63"/>
        <v>0.5420018042871354</v>
      </c>
      <c r="Z323">
        <f t="shared" si="64"/>
        <v>0.35550499462367524</v>
      </c>
      <c r="AA323" s="4">
        <f t="shared" si="65"/>
        <v>39417</v>
      </c>
    </row>
    <row r="324" spans="1:27" x14ac:dyDescent="0.2">
      <c r="A324">
        <v>335</v>
      </c>
      <c r="B324" t="s">
        <v>57</v>
      </c>
      <c r="C324">
        <v>2007</v>
      </c>
      <c r="D324">
        <v>1</v>
      </c>
      <c r="E324" s="9">
        <v>572</v>
      </c>
      <c r="F324" s="9">
        <v>2520.12</v>
      </c>
      <c r="G324" s="9">
        <v>2961.24</v>
      </c>
      <c r="H324">
        <v>1031.97</v>
      </c>
      <c r="I324" s="8">
        <v>17</v>
      </c>
      <c r="J324">
        <v>1170</v>
      </c>
      <c r="K324">
        <v>68854</v>
      </c>
      <c r="L324" t="s">
        <v>18</v>
      </c>
      <c r="M324">
        <v>250736</v>
      </c>
      <c r="N324">
        <v>637.20000000000005</v>
      </c>
      <c r="O324">
        <v>138758.35</v>
      </c>
      <c r="P324" t="s">
        <v>56</v>
      </c>
      <c r="Q324">
        <f t="shared" si="55"/>
        <v>5.1769930069930066</v>
      </c>
      <c r="R324">
        <f t="shared" si="56"/>
        <v>4.6472693032015062</v>
      </c>
      <c r="S324">
        <f t="shared" si="57"/>
        <v>2.5309743589743587</v>
      </c>
      <c r="T324">
        <f t="shared" si="58"/>
        <v>3.4714736071365953</v>
      </c>
      <c r="U324">
        <f t="shared" si="59"/>
        <v>3.4014212209787766</v>
      </c>
      <c r="V324">
        <f t="shared" si="60"/>
        <v>2.6454222693490919</v>
      </c>
      <c r="W324">
        <f t="shared" si="61"/>
        <v>3.0681858617461617</v>
      </c>
      <c r="X324">
        <f t="shared" si="62"/>
        <v>0.71407757834357122</v>
      </c>
      <c r="Y324">
        <f t="shared" si="63"/>
        <v>0.66719784000750149</v>
      </c>
      <c r="Z324">
        <f t="shared" si="64"/>
        <v>0.40328774539043372</v>
      </c>
      <c r="AA324" s="4">
        <f t="shared" si="65"/>
        <v>39083</v>
      </c>
    </row>
    <row r="325" spans="1:27" x14ac:dyDescent="0.2">
      <c r="A325">
        <v>335</v>
      </c>
      <c r="B325" t="s">
        <v>57</v>
      </c>
      <c r="C325">
        <v>2007</v>
      </c>
      <c r="D325">
        <v>2</v>
      </c>
      <c r="E325" s="9">
        <v>407</v>
      </c>
      <c r="F325" s="9">
        <v>1853</v>
      </c>
      <c r="G325" s="9">
        <v>2177.34</v>
      </c>
      <c r="H325">
        <v>742.21</v>
      </c>
      <c r="I325" s="8">
        <v>17</v>
      </c>
      <c r="J325">
        <v>1170</v>
      </c>
      <c r="K325">
        <v>68854</v>
      </c>
      <c r="L325" t="s">
        <v>18</v>
      </c>
      <c r="M325">
        <v>250736</v>
      </c>
      <c r="N325">
        <v>637.20000000000005</v>
      </c>
      <c r="O325">
        <v>138758.35</v>
      </c>
      <c r="P325" t="s">
        <v>56</v>
      </c>
      <c r="Q325">
        <f t="shared" si="55"/>
        <v>5.3497297297297299</v>
      </c>
      <c r="R325">
        <f t="shared" si="56"/>
        <v>3.4170433145009418</v>
      </c>
      <c r="S325">
        <f t="shared" si="57"/>
        <v>1.860974358974359</v>
      </c>
      <c r="T325">
        <f t="shared" si="58"/>
        <v>3.3379262510872127</v>
      </c>
      <c r="U325">
        <f t="shared" si="59"/>
        <v>3.2678754193188975</v>
      </c>
      <c r="V325">
        <f t="shared" si="60"/>
        <v>2.6454222693490919</v>
      </c>
      <c r="W325">
        <f t="shared" si="61"/>
        <v>3.0681858617461617</v>
      </c>
      <c r="X325">
        <f t="shared" si="62"/>
        <v>0.72833184186199251</v>
      </c>
      <c r="Y325">
        <f t="shared" si="63"/>
        <v>0.53365048395811865</v>
      </c>
      <c r="Z325">
        <f t="shared" si="64"/>
        <v>0.26974038934105093</v>
      </c>
      <c r="AA325" s="4">
        <f t="shared" si="65"/>
        <v>39114</v>
      </c>
    </row>
    <row r="326" spans="1:27" x14ac:dyDescent="0.2">
      <c r="A326">
        <v>335</v>
      </c>
      <c r="B326" t="s">
        <v>57</v>
      </c>
      <c r="C326">
        <v>2007</v>
      </c>
      <c r="D326">
        <v>3</v>
      </c>
      <c r="E326" s="9">
        <v>358</v>
      </c>
      <c r="F326" s="9">
        <v>1548.25</v>
      </c>
      <c r="G326" s="9">
        <v>1819.28</v>
      </c>
      <c r="H326">
        <v>596.64</v>
      </c>
      <c r="I326" s="8">
        <v>17</v>
      </c>
      <c r="J326">
        <v>1170</v>
      </c>
      <c r="K326">
        <v>68854</v>
      </c>
      <c r="L326" t="s">
        <v>18</v>
      </c>
      <c r="M326">
        <v>250736</v>
      </c>
      <c r="N326">
        <v>637.20000000000005</v>
      </c>
      <c r="O326">
        <v>138758.35</v>
      </c>
      <c r="P326" t="s">
        <v>56</v>
      </c>
      <c r="Q326">
        <f t="shared" si="55"/>
        <v>5.081787709497207</v>
      </c>
      <c r="R326">
        <f t="shared" si="56"/>
        <v>2.8551161330822343</v>
      </c>
      <c r="S326">
        <f t="shared" si="57"/>
        <v>1.5549401709401709</v>
      </c>
      <c r="T326">
        <f t="shared" si="58"/>
        <v>3.2598995451859221</v>
      </c>
      <c r="U326">
        <f t="shared" si="59"/>
        <v>3.1898410886816091</v>
      </c>
      <c r="V326">
        <f t="shared" si="60"/>
        <v>2.6454222693490919</v>
      </c>
      <c r="W326">
        <f t="shared" si="61"/>
        <v>3.0681858617461617</v>
      </c>
      <c r="X326">
        <f t="shared" si="62"/>
        <v>0.70601651854204783</v>
      </c>
      <c r="Y326">
        <f t="shared" si="63"/>
        <v>0.45562377805682824</v>
      </c>
      <c r="Z326">
        <f t="shared" si="64"/>
        <v>0.19171368343976053</v>
      </c>
      <c r="AA326" s="4">
        <f t="shared" si="65"/>
        <v>39142</v>
      </c>
    </row>
    <row r="327" spans="1:27" x14ac:dyDescent="0.2">
      <c r="A327">
        <v>335</v>
      </c>
      <c r="B327" t="s">
        <v>57</v>
      </c>
      <c r="C327">
        <v>2007</v>
      </c>
      <c r="D327">
        <v>4</v>
      </c>
      <c r="E327" s="9">
        <v>580</v>
      </c>
      <c r="F327" s="9">
        <v>2528.15</v>
      </c>
      <c r="G327" s="9">
        <v>2970.85</v>
      </c>
      <c r="H327">
        <v>1111.68</v>
      </c>
      <c r="I327" s="8">
        <v>17</v>
      </c>
      <c r="J327">
        <v>1170</v>
      </c>
      <c r="K327">
        <v>68854</v>
      </c>
      <c r="L327" t="s">
        <v>18</v>
      </c>
      <c r="M327">
        <v>250736</v>
      </c>
      <c r="N327">
        <v>637.20000000000005</v>
      </c>
      <c r="O327">
        <v>138758.35</v>
      </c>
      <c r="P327" t="s">
        <v>56</v>
      </c>
      <c r="Q327">
        <f t="shared" si="55"/>
        <v>5.1221551724137928</v>
      </c>
      <c r="R327">
        <f t="shared" si="56"/>
        <v>4.6623509102322656</v>
      </c>
      <c r="S327">
        <f t="shared" si="57"/>
        <v>2.539188034188034</v>
      </c>
      <c r="T327">
        <f t="shared" si="58"/>
        <v>3.4728807245681064</v>
      </c>
      <c r="U327">
        <f t="shared" si="59"/>
        <v>3.4028028379013611</v>
      </c>
      <c r="V327">
        <f t="shared" si="60"/>
        <v>2.6454222693490919</v>
      </c>
      <c r="W327">
        <f t="shared" si="61"/>
        <v>3.0681858617461617</v>
      </c>
      <c r="X327">
        <f t="shared" si="62"/>
        <v>0.70945273100516903</v>
      </c>
      <c r="Y327">
        <f t="shared" si="63"/>
        <v>0.66860495743901238</v>
      </c>
      <c r="Z327">
        <f t="shared" si="64"/>
        <v>0.40469486282194467</v>
      </c>
      <c r="AA327" s="4">
        <f t="shared" si="65"/>
        <v>39173</v>
      </c>
    </row>
    <row r="328" spans="1:27" x14ac:dyDescent="0.2">
      <c r="A328">
        <v>335</v>
      </c>
      <c r="B328" t="s">
        <v>57</v>
      </c>
      <c r="C328">
        <v>2007</v>
      </c>
      <c r="D328">
        <v>7</v>
      </c>
      <c r="E328" s="9">
        <v>828</v>
      </c>
      <c r="F328" s="9">
        <v>3379.17</v>
      </c>
      <c r="G328" s="9">
        <v>3970.77</v>
      </c>
      <c r="H328">
        <v>1283.52</v>
      </c>
      <c r="I328" s="8">
        <v>17</v>
      </c>
      <c r="J328">
        <v>1170</v>
      </c>
      <c r="K328">
        <v>68854</v>
      </c>
      <c r="L328" t="s">
        <v>18</v>
      </c>
      <c r="M328">
        <v>250736</v>
      </c>
      <c r="N328">
        <v>637.20000000000005</v>
      </c>
      <c r="O328">
        <v>138758.35</v>
      </c>
      <c r="P328" t="s">
        <v>56</v>
      </c>
      <c r="Q328">
        <f t="shared" si="55"/>
        <v>4.7956159420289852</v>
      </c>
      <c r="R328">
        <f t="shared" si="56"/>
        <v>6.2315913370998111</v>
      </c>
      <c r="S328">
        <f t="shared" si="57"/>
        <v>3.393820512820513</v>
      </c>
      <c r="T328">
        <f t="shared" si="58"/>
        <v>3.5988747320339929</v>
      </c>
      <c r="U328">
        <f t="shared" si="59"/>
        <v>3.5288100409032666</v>
      </c>
      <c r="V328">
        <f t="shared" si="60"/>
        <v>2.6454222693490919</v>
      </c>
      <c r="W328">
        <f t="shared" si="61"/>
        <v>3.0681858617461617</v>
      </c>
      <c r="X328">
        <f t="shared" si="62"/>
        <v>0.68084439524911256</v>
      </c>
      <c r="Y328">
        <f t="shared" si="63"/>
        <v>0.79459896490489879</v>
      </c>
      <c r="Z328">
        <f t="shared" si="64"/>
        <v>0.53068887028783107</v>
      </c>
      <c r="AA328" s="4">
        <f t="shared" si="65"/>
        <v>39264</v>
      </c>
    </row>
    <row r="329" spans="1:27" x14ac:dyDescent="0.2">
      <c r="A329">
        <v>361</v>
      </c>
      <c r="B329" t="s">
        <v>57</v>
      </c>
      <c r="C329">
        <v>2007</v>
      </c>
      <c r="D329">
        <v>1</v>
      </c>
      <c r="E329" s="9">
        <v>19</v>
      </c>
      <c r="F329" s="9">
        <v>75.459999999999994</v>
      </c>
      <c r="G329" s="9">
        <v>88.66</v>
      </c>
      <c r="H329">
        <v>31.07</v>
      </c>
      <c r="I329" s="8">
        <v>4</v>
      </c>
      <c r="J329">
        <v>289</v>
      </c>
      <c r="K329">
        <v>11265</v>
      </c>
      <c r="L329" t="s">
        <v>18</v>
      </c>
      <c r="M329">
        <v>22939</v>
      </c>
      <c r="N329">
        <v>164.2</v>
      </c>
      <c r="O329">
        <v>15210.53</v>
      </c>
      <c r="P329" t="s">
        <v>55</v>
      </c>
      <c r="Q329">
        <f t="shared" si="55"/>
        <v>4.6663157894736838</v>
      </c>
      <c r="R329">
        <f t="shared" si="56"/>
        <v>0.53995127892813644</v>
      </c>
      <c r="S329">
        <f t="shared" si="57"/>
        <v>0.30678200692041524</v>
      </c>
      <c r="T329">
        <f t="shared" si="58"/>
        <v>1.9477277269633158</v>
      </c>
      <c r="U329">
        <f t="shared" si="59"/>
        <v>1.8777168008649767</v>
      </c>
      <c r="V329">
        <f t="shared" si="60"/>
        <v>2.6454222693490919</v>
      </c>
      <c r="W329">
        <f t="shared" si="61"/>
        <v>2.4608978427565478</v>
      </c>
      <c r="X329">
        <f t="shared" si="62"/>
        <v>0.66897412601048667</v>
      </c>
      <c r="Y329">
        <f t="shared" si="63"/>
        <v>-0.26764542582010625</v>
      </c>
      <c r="Z329">
        <f t="shared" si="64"/>
        <v>-0.51317011579323213</v>
      </c>
      <c r="AA329" s="4">
        <f t="shared" si="65"/>
        <v>39083</v>
      </c>
    </row>
    <row r="330" spans="1:27" x14ac:dyDescent="0.2">
      <c r="A330">
        <v>361</v>
      </c>
      <c r="B330" t="s">
        <v>57</v>
      </c>
      <c r="C330">
        <v>2007</v>
      </c>
      <c r="D330">
        <v>2</v>
      </c>
      <c r="E330" s="9">
        <v>10</v>
      </c>
      <c r="F330" s="9">
        <v>36.83</v>
      </c>
      <c r="G330" s="9">
        <v>43.28</v>
      </c>
      <c r="H330">
        <v>11.81</v>
      </c>
      <c r="I330" s="8">
        <v>4</v>
      </c>
      <c r="J330">
        <v>289</v>
      </c>
      <c r="K330">
        <v>11265</v>
      </c>
      <c r="L330" t="s">
        <v>18</v>
      </c>
      <c r="M330">
        <v>22939</v>
      </c>
      <c r="N330">
        <v>164.2</v>
      </c>
      <c r="O330">
        <v>15210.53</v>
      </c>
      <c r="P330" t="s">
        <v>55</v>
      </c>
      <c r="Q330">
        <f t="shared" si="55"/>
        <v>4.3280000000000003</v>
      </c>
      <c r="R330">
        <f t="shared" si="56"/>
        <v>0.26358099878197322</v>
      </c>
      <c r="S330">
        <f t="shared" si="57"/>
        <v>0.14975778546712804</v>
      </c>
      <c r="T330">
        <f t="shared" si="58"/>
        <v>1.636287252098513</v>
      </c>
      <c r="U330">
        <f t="shared" si="59"/>
        <v>1.5662017188549129</v>
      </c>
      <c r="V330">
        <f t="shared" si="60"/>
        <v>2.6454222693490919</v>
      </c>
      <c r="W330">
        <f t="shared" si="61"/>
        <v>2.4608978427565478</v>
      </c>
      <c r="X330">
        <f t="shared" si="62"/>
        <v>0.636287252098513</v>
      </c>
      <c r="Y330">
        <f t="shared" si="63"/>
        <v>-0.57908590068490895</v>
      </c>
      <c r="Z330">
        <f t="shared" si="64"/>
        <v>-0.82461059065803477</v>
      </c>
      <c r="AA330" s="4">
        <f t="shared" si="65"/>
        <v>39114</v>
      </c>
    </row>
    <row r="331" spans="1:27" x14ac:dyDescent="0.2">
      <c r="A331">
        <v>361</v>
      </c>
      <c r="B331" t="s">
        <v>57</v>
      </c>
      <c r="C331">
        <v>2007</v>
      </c>
      <c r="D331">
        <v>3</v>
      </c>
      <c r="E331" s="9">
        <v>15</v>
      </c>
      <c r="F331" s="9">
        <v>71.94</v>
      </c>
      <c r="G331" s="9">
        <v>84.52</v>
      </c>
      <c r="H331">
        <v>16.11</v>
      </c>
      <c r="I331" s="8">
        <v>4</v>
      </c>
      <c r="J331">
        <v>289</v>
      </c>
      <c r="K331">
        <v>11265</v>
      </c>
      <c r="L331" t="s">
        <v>18</v>
      </c>
      <c r="M331">
        <v>22939</v>
      </c>
      <c r="N331">
        <v>164.2</v>
      </c>
      <c r="O331">
        <v>15210.53</v>
      </c>
      <c r="P331" t="s">
        <v>55</v>
      </c>
      <c r="Q331">
        <f t="shared" si="55"/>
        <v>5.634666666666666</v>
      </c>
      <c r="R331">
        <f t="shared" si="56"/>
        <v>0.51473812423873322</v>
      </c>
      <c r="S331">
        <f t="shared" si="57"/>
        <v>0.29245674740484429</v>
      </c>
      <c r="T331">
        <f t="shared" si="58"/>
        <v>1.9269594883802756</v>
      </c>
      <c r="U331">
        <f t="shared" si="59"/>
        <v>1.8569704334824924</v>
      </c>
      <c r="V331">
        <f t="shared" si="60"/>
        <v>2.6454222693490919</v>
      </c>
      <c r="W331">
        <f t="shared" si="61"/>
        <v>2.4608978427565478</v>
      </c>
      <c r="X331">
        <f t="shared" si="62"/>
        <v>0.75086822932459452</v>
      </c>
      <c r="Y331">
        <f t="shared" si="63"/>
        <v>-0.28841366440314625</v>
      </c>
      <c r="Z331">
        <f t="shared" si="64"/>
        <v>-0.53393835437627213</v>
      </c>
      <c r="AA331" s="4">
        <f t="shared" si="65"/>
        <v>39142</v>
      </c>
    </row>
    <row r="332" spans="1:27" x14ac:dyDescent="0.2">
      <c r="A332">
        <v>361</v>
      </c>
      <c r="B332" t="s">
        <v>57</v>
      </c>
      <c r="C332">
        <v>2007</v>
      </c>
      <c r="D332">
        <v>4</v>
      </c>
      <c r="E332" s="9">
        <v>24</v>
      </c>
      <c r="F332" s="9">
        <v>84.69</v>
      </c>
      <c r="G332" s="9">
        <v>99.47</v>
      </c>
      <c r="H332">
        <v>56.52</v>
      </c>
      <c r="I332" s="8">
        <v>4</v>
      </c>
      <c r="J332">
        <v>289</v>
      </c>
      <c r="K332">
        <v>11265</v>
      </c>
      <c r="L332" t="s">
        <v>18</v>
      </c>
      <c r="M332">
        <v>22939</v>
      </c>
      <c r="N332">
        <v>164.2</v>
      </c>
      <c r="O332">
        <v>15210.53</v>
      </c>
      <c r="P332" t="s">
        <v>55</v>
      </c>
      <c r="Q332">
        <f t="shared" si="55"/>
        <v>4.1445833333333333</v>
      </c>
      <c r="R332">
        <f t="shared" si="56"/>
        <v>0.60578562728380025</v>
      </c>
      <c r="S332">
        <f t="shared" si="57"/>
        <v>0.34418685121107268</v>
      </c>
      <c r="T332">
        <f t="shared" si="58"/>
        <v>1.9976921179417266</v>
      </c>
      <c r="U332">
        <f t="shared" si="59"/>
        <v>1.9278321328665817</v>
      </c>
      <c r="V332">
        <f t="shared" si="60"/>
        <v>2.6454222693490919</v>
      </c>
      <c r="W332">
        <f t="shared" si="61"/>
        <v>2.4608978427565478</v>
      </c>
      <c r="X332">
        <f t="shared" si="62"/>
        <v>0.6174808762301206</v>
      </c>
      <c r="Y332">
        <f t="shared" si="63"/>
        <v>-0.21768103484169538</v>
      </c>
      <c r="Z332">
        <f t="shared" si="64"/>
        <v>-0.46320572481482125</v>
      </c>
      <c r="AA332" s="4">
        <f t="shared" si="65"/>
        <v>39173</v>
      </c>
    </row>
    <row r="333" spans="1:27" x14ac:dyDescent="0.2">
      <c r="A333">
        <v>361</v>
      </c>
      <c r="B333" t="s">
        <v>57</v>
      </c>
      <c r="C333">
        <v>2007</v>
      </c>
      <c r="D333">
        <v>5</v>
      </c>
      <c r="E333" s="9">
        <v>80</v>
      </c>
      <c r="F333" s="9">
        <v>344.34</v>
      </c>
      <c r="G333" s="9">
        <v>404.61</v>
      </c>
      <c r="H333">
        <v>157.07</v>
      </c>
      <c r="I333" s="8">
        <v>4</v>
      </c>
      <c r="J333">
        <v>289</v>
      </c>
      <c r="K333">
        <v>11265</v>
      </c>
      <c r="L333" t="s">
        <v>18</v>
      </c>
      <c r="M333">
        <v>22939</v>
      </c>
      <c r="N333">
        <v>164.2</v>
      </c>
      <c r="O333">
        <v>15210.53</v>
      </c>
      <c r="P333" t="s">
        <v>55</v>
      </c>
      <c r="Q333">
        <f t="shared" si="55"/>
        <v>5.0576249999999998</v>
      </c>
      <c r="R333">
        <f t="shared" si="56"/>
        <v>2.4641291108404388</v>
      </c>
      <c r="S333">
        <f t="shared" si="57"/>
        <v>1.4000346020761245</v>
      </c>
      <c r="T333">
        <f t="shared" si="58"/>
        <v>2.6070366122240847</v>
      </c>
      <c r="U333">
        <f t="shared" si="59"/>
        <v>2.5369874751306019</v>
      </c>
      <c r="V333">
        <f t="shared" si="60"/>
        <v>2.6454222693490919</v>
      </c>
      <c r="W333">
        <f t="shared" si="61"/>
        <v>2.4608978427565478</v>
      </c>
      <c r="X333">
        <f t="shared" si="62"/>
        <v>0.70394662523214113</v>
      </c>
      <c r="Y333">
        <f t="shared" si="63"/>
        <v>0.39166345944066283</v>
      </c>
      <c r="Z333">
        <f t="shared" si="64"/>
        <v>0.14613876946753684</v>
      </c>
      <c r="AA333" s="4">
        <f t="shared" si="65"/>
        <v>39203</v>
      </c>
    </row>
    <row r="334" spans="1:27" x14ac:dyDescent="0.2">
      <c r="A334">
        <v>361</v>
      </c>
      <c r="B334" t="s">
        <v>57</v>
      </c>
      <c r="C334">
        <v>2007</v>
      </c>
      <c r="D334">
        <v>6</v>
      </c>
      <c r="E334" s="9">
        <v>109</v>
      </c>
      <c r="F334" s="9">
        <v>497.55</v>
      </c>
      <c r="G334" s="9">
        <v>584.65</v>
      </c>
      <c r="H334">
        <v>198.45</v>
      </c>
      <c r="I334" s="8">
        <v>4</v>
      </c>
      <c r="J334">
        <v>289</v>
      </c>
      <c r="K334">
        <v>11265</v>
      </c>
      <c r="L334" t="s">
        <v>18</v>
      </c>
      <c r="M334">
        <v>22939</v>
      </c>
      <c r="N334">
        <v>164.2</v>
      </c>
      <c r="O334">
        <v>15210.53</v>
      </c>
      <c r="P334" t="s">
        <v>55</v>
      </c>
      <c r="Q334">
        <f t="shared" si="55"/>
        <v>5.3637614678899084</v>
      </c>
      <c r="R334">
        <f t="shared" si="56"/>
        <v>3.560596833130329</v>
      </c>
      <c r="S334">
        <f t="shared" si="57"/>
        <v>2.0230103806228374</v>
      </c>
      <c r="T334">
        <f t="shared" si="58"/>
        <v>2.7668959540175404</v>
      </c>
      <c r="U334">
        <f t="shared" si="59"/>
        <v>2.6968367305751637</v>
      </c>
      <c r="V334">
        <f t="shared" si="60"/>
        <v>2.6454222693490919</v>
      </c>
      <c r="W334">
        <f t="shared" si="61"/>
        <v>2.4608978427565478</v>
      </c>
      <c r="X334">
        <f t="shared" si="62"/>
        <v>0.72946945607691693</v>
      </c>
      <c r="Y334">
        <f t="shared" si="63"/>
        <v>0.55152280123411868</v>
      </c>
      <c r="Z334">
        <f t="shared" si="64"/>
        <v>0.30599811126099274</v>
      </c>
      <c r="AA334" s="4">
        <f t="shared" si="65"/>
        <v>39234</v>
      </c>
    </row>
    <row r="335" spans="1:27" x14ac:dyDescent="0.2">
      <c r="A335">
        <v>361</v>
      </c>
      <c r="B335" t="s">
        <v>57</v>
      </c>
      <c r="C335">
        <v>2007</v>
      </c>
      <c r="D335">
        <v>7</v>
      </c>
      <c r="E335" s="9">
        <v>37</v>
      </c>
      <c r="F335" s="9">
        <v>130.96</v>
      </c>
      <c r="G335" s="9">
        <v>153.88</v>
      </c>
      <c r="H335">
        <v>77.28</v>
      </c>
      <c r="I335" s="8">
        <v>4</v>
      </c>
      <c r="J335">
        <v>289</v>
      </c>
      <c r="K335">
        <v>11265</v>
      </c>
      <c r="L335" t="s">
        <v>18</v>
      </c>
      <c r="M335">
        <v>22939</v>
      </c>
      <c r="N335">
        <v>164.2</v>
      </c>
      <c r="O335">
        <v>15210.53</v>
      </c>
      <c r="P335" t="s">
        <v>55</v>
      </c>
      <c r="Q335">
        <f t="shared" si="55"/>
        <v>4.1589189189189186</v>
      </c>
      <c r="R335">
        <f t="shared" si="56"/>
        <v>0.93714981729598057</v>
      </c>
      <c r="S335">
        <f t="shared" si="57"/>
        <v>0.53245674740484428</v>
      </c>
      <c r="T335">
        <f t="shared" si="58"/>
        <v>2.187182177634778</v>
      </c>
      <c r="U335">
        <f t="shared" si="59"/>
        <v>2.1171386664038851</v>
      </c>
      <c r="V335">
        <f t="shared" si="60"/>
        <v>2.6454222693490919</v>
      </c>
      <c r="W335">
        <f t="shared" si="61"/>
        <v>2.4608978427565478</v>
      </c>
      <c r="X335">
        <f t="shared" si="62"/>
        <v>0.61898045356778286</v>
      </c>
      <c r="Y335">
        <f t="shared" si="63"/>
        <v>-2.8190975148644059E-2</v>
      </c>
      <c r="Z335">
        <f t="shared" si="64"/>
        <v>-0.27371566512176998</v>
      </c>
      <c r="AA335" s="4">
        <f t="shared" si="65"/>
        <v>39264</v>
      </c>
    </row>
    <row r="336" spans="1:27" x14ac:dyDescent="0.2">
      <c r="A336">
        <v>361</v>
      </c>
      <c r="B336" t="s">
        <v>57</v>
      </c>
      <c r="C336">
        <v>2007</v>
      </c>
      <c r="D336">
        <v>8</v>
      </c>
      <c r="E336" s="9">
        <v>45</v>
      </c>
      <c r="F336" s="9">
        <v>188.54</v>
      </c>
      <c r="G336" s="9">
        <v>221.58</v>
      </c>
      <c r="H336">
        <v>57.38</v>
      </c>
      <c r="I336" s="8">
        <v>4</v>
      </c>
      <c r="J336">
        <v>289</v>
      </c>
      <c r="K336">
        <v>11265</v>
      </c>
      <c r="L336" t="s">
        <v>18</v>
      </c>
      <c r="M336">
        <v>22939</v>
      </c>
      <c r="N336">
        <v>164.2</v>
      </c>
      <c r="O336">
        <v>15210.53</v>
      </c>
      <c r="P336" t="s">
        <v>55</v>
      </c>
      <c r="Q336">
        <f t="shared" si="55"/>
        <v>4.9240000000000004</v>
      </c>
      <c r="R336">
        <f t="shared" si="56"/>
        <v>1.3494518879415349</v>
      </c>
      <c r="S336">
        <f t="shared" si="57"/>
        <v>0.76671280276816611</v>
      </c>
      <c r="T336">
        <f t="shared" si="58"/>
        <v>2.3455305580346222</v>
      </c>
      <c r="U336">
        <f t="shared" si="59"/>
        <v>2.2754035027454043</v>
      </c>
      <c r="V336">
        <f t="shared" si="60"/>
        <v>2.6454222693490919</v>
      </c>
      <c r="W336">
        <f t="shared" si="61"/>
        <v>2.4608978427565478</v>
      </c>
      <c r="X336">
        <f t="shared" si="62"/>
        <v>0.69231804425927879</v>
      </c>
      <c r="Y336">
        <f t="shared" si="63"/>
        <v>0.13015740525120048</v>
      </c>
      <c r="Z336">
        <f t="shared" si="64"/>
        <v>-0.11536728472192546</v>
      </c>
      <c r="AA336" s="4">
        <f t="shared" si="65"/>
        <v>39295</v>
      </c>
    </row>
    <row r="337" spans="1:27" x14ac:dyDescent="0.2">
      <c r="A337">
        <v>361</v>
      </c>
      <c r="B337" t="s">
        <v>57</v>
      </c>
      <c r="C337">
        <v>2007</v>
      </c>
      <c r="D337">
        <v>9</v>
      </c>
      <c r="E337" s="9">
        <v>115</v>
      </c>
      <c r="F337" s="9">
        <v>481.95</v>
      </c>
      <c r="G337" s="9">
        <v>566.29999999999995</v>
      </c>
      <c r="H337">
        <v>206.31</v>
      </c>
      <c r="I337" s="8">
        <v>4</v>
      </c>
      <c r="J337">
        <v>289</v>
      </c>
      <c r="K337">
        <v>11265</v>
      </c>
      <c r="L337" t="s">
        <v>18</v>
      </c>
      <c r="M337">
        <v>22939</v>
      </c>
      <c r="N337">
        <v>164.2</v>
      </c>
      <c r="O337">
        <v>15210.53</v>
      </c>
      <c r="P337" t="s">
        <v>55</v>
      </c>
      <c r="Q337">
        <f t="shared" si="55"/>
        <v>4.9243478260869562</v>
      </c>
      <c r="R337">
        <f t="shared" si="56"/>
        <v>3.44884287454324</v>
      </c>
      <c r="S337">
        <f t="shared" si="57"/>
        <v>1.959515570934256</v>
      </c>
      <c r="T337">
        <f t="shared" si="58"/>
        <v>2.7530465616265292</v>
      </c>
      <c r="U337">
        <f t="shared" si="59"/>
        <v>2.6830019846071993</v>
      </c>
      <c r="V337">
        <f t="shared" si="60"/>
        <v>2.6454222693490919</v>
      </c>
      <c r="W337">
        <f t="shared" si="61"/>
        <v>2.4608978427565478</v>
      </c>
      <c r="X337">
        <f t="shared" si="62"/>
        <v>0.69234872127291747</v>
      </c>
      <c r="Y337">
        <f t="shared" si="63"/>
        <v>0.53767340884310721</v>
      </c>
      <c r="Z337">
        <f t="shared" si="64"/>
        <v>0.29214871886998128</v>
      </c>
      <c r="AA337" s="4">
        <f t="shared" si="65"/>
        <v>39326</v>
      </c>
    </row>
    <row r="338" spans="1:27" x14ac:dyDescent="0.2">
      <c r="A338">
        <v>361</v>
      </c>
      <c r="B338" t="s">
        <v>57</v>
      </c>
      <c r="C338">
        <v>2007</v>
      </c>
      <c r="D338">
        <v>10</v>
      </c>
      <c r="E338" s="9">
        <v>419</v>
      </c>
      <c r="F338" s="9">
        <v>1675</v>
      </c>
      <c r="G338" s="9">
        <v>1968.18</v>
      </c>
      <c r="H338">
        <v>626.35</v>
      </c>
      <c r="I338" s="8">
        <v>4</v>
      </c>
      <c r="J338">
        <v>289</v>
      </c>
      <c r="K338">
        <v>11265</v>
      </c>
      <c r="L338" t="s">
        <v>18</v>
      </c>
      <c r="M338">
        <v>22939</v>
      </c>
      <c r="N338">
        <v>164.2</v>
      </c>
      <c r="O338">
        <v>15210.53</v>
      </c>
      <c r="P338" t="s">
        <v>55</v>
      </c>
      <c r="Q338">
        <f t="shared" si="55"/>
        <v>4.6973269689737469</v>
      </c>
      <c r="R338">
        <f t="shared" si="56"/>
        <v>11.986479902557857</v>
      </c>
      <c r="S338">
        <f t="shared" si="57"/>
        <v>6.8103114186851217</v>
      </c>
      <c r="T338">
        <f t="shared" si="58"/>
        <v>3.2940648143351479</v>
      </c>
      <c r="U338">
        <f t="shared" si="59"/>
        <v>3.2240148113728639</v>
      </c>
      <c r="V338">
        <f t="shared" si="60"/>
        <v>2.6454222693490919</v>
      </c>
      <c r="W338">
        <f t="shared" si="61"/>
        <v>2.4608978427565478</v>
      </c>
      <c r="X338">
        <f t="shared" si="62"/>
        <v>0.67185079136885228</v>
      </c>
      <c r="Y338">
        <f t="shared" si="63"/>
        <v>1.0786916615517257</v>
      </c>
      <c r="Z338">
        <f t="shared" si="64"/>
        <v>0.83316697157859987</v>
      </c>
      <c r="AA338" s="4">
        <f t="shared" si="65"/>
        <v>39356</v>
      </c>
    </row>
    <row r="339" spans="1:27" x14ac:dyDescent="0.2">
      <c r="A339">
        <v>361</v>
      </c>
      <c r="B339" t="s">
        <v>57</v>
      </c>
      <c r="C339">
        <v>2007</v>
      </c>
      <c r="D339">
        <v>11</v>
      </c>
      <c r="E339" s="9">
        <v>218</v>
      </c>
      <c r="F339" s="9">
        <v>836.27</v>
      </c>
      <c r="G339" s="9">
        <v>982.65</v>
      </c>
      <c r="H339">
        <v>331.94</v>
      </c>
      <c r="I339" s="8">
        <v>4</v>
      </c>
      <c r="J339">
        <v>289</v>
      </c>
      <c r="K339">
        <v>11265</v>
      </c>
      <c r="L339" t="s">
        <v>18</v>
      </c>
      <c r="M339">
        <v>22939</v>
      </c>
      <c r="N339">
        <v>164.2</v>
      </c>
      <c r="O339">
        <v>15210.53</v>
      </c>
      <c r="P339" t="s">
        <v>55</v>
      </c>
      <c r="Q339">
        <f t="shared" si="55"/>
        <v>4.5075688073394495</v>
      </c>
      <c r="R339">
        <f t="shared" si="56"/>
        <v>5.9844701583434841</v>
      </c>
      <c r="S339">
        <f t="shared" si="57"/>
        <v>3.4001730103806227</v>
      </c>
      <c r="T339">
        <f t="shared" si="58"/>
        <v>2.9923988584876211</v>
      </c>
      <c r="U339">
        <f t="shared" si="59"/>
        <v>2.9223465173657419</v>
      </c>
      <c r="V339">
        <f t="shared" si="60"/>
        <v>2.6454222693490919</v>
      </c>
      <c r="W339">
        <f t="shared" si="61"/>
        <v>2.4608978427565478</v>
      </c>
      <c r="X339">
        <f t="shared" si="62"/>
        <v>0.65394236488301616</v>
      </c>
      <c r="Y339">
        <f t="shared" si="63"/>
        <v>0.77702570570419915</v>
      </c>
      <c r="Z339">
        <f t="shared" si="64"/>
        <v>0.53150101573107311</v>
      </c>
      <c r="AA339" s="4">
        <f t="shared" si="65"/>
        <v>39387</v>
      </c>
    </row>
    <row r="340" spans="1:27" x14ac:dyDescent="0.2">
      <c r="A340">
        <v>361</v>
      </c>
      <c r="B340" t="s">
        <v>57</v>
      </c>
      <c r="C340">
        <v>2007</v>
      </c>
      <c r="D340">
        <v>12</v>
      </c>
      <c r="E340" s="9">
        <v>82</v>
      </c>
      <c r="F340" s="9">
        <v>355.2</v>
      </c>
      <c r="G340" s="9">
        <v>417.38</v>
      </c>
      <c r="H340">
        <v>135.46</v>
      </c>
      <c r="I340" s="8">
        <v>4</v>
      </c>
      <c r="J340">
        <v>289</v>
      </c>
      <c r="K340">
        <v>11265</v>
      </c>
      <c r="L340" t="s">
        <v>18</v>
      </c>
      <c r="M340">
        <v>22939</v>
      </c>
      <c r="N340">
        <v>164.2</v>
      </c>
      <c r="O340">
        <v>15210.53</v>
      </c>
      <c r="P340" t="s">
        <v>55</v>
      </c>
      <c r="Q340">
        <f t="shared" si="55"/>
        <v>5.09</v>
      </c>
      <c r="R340">
        <f t="shared" si="56"/>
        <v>2.54190012180268</v>
      </c>
      <c r="S340">
        <f t="shared" si="57"/>
        <v>1.4442214532871973</v>
      </c>
      <c r="T340">
        <f t="shared" si="58"/>
        <v>2.6205316347204755</v>
      </c>
      <c r="U340">
        <f t="shared" si="59"/>
        <v>2.5504729571065634</v>
      </c>
      <c r="V340">
        <f t="shared" si="60"/>
        <v>2.6454222693490919</v>
      </c>
      <c r="W340">
        <f t="shared" si="61"/>
        <v>2.4608978427565478</v>
      </c>
      <c r="X340">
        <f t="shared" si="62"/>
        <v>0.70671778233675875</v>
      </c>
      <c r="Y340">
        <f t="shared" si="63"/>
        <v>0.40515848193705351</v>
      </c>
      <c r="Z340">
        <f t="shared" si="64"/>
        <v>0.1596337919639276</v>
      </c>
      <c r="AA340" s="4">
        <f t="shared" si="65"/>
        <v>39417</v>
      </c>
    </row>
    <row r="341" spans="1:27" x14ac:dyDescent="0.2">
      <c r="A341">
        <v>389</v>
      </c>
      <c r="B341" t="s">
        <v>57</v>
      </c>
      <c r="C341">
        <v>2007</v>
      </c>
      <c r="D341">
        <v>1</v>
      </c>
      <c r="E341" s="9">
        <v>159</v>
      </c>
      <c r="F341" s="9">
        <v>643.86</v>
      </c>
      <c r="G341" s="9">
        <v>756.59</v>
      </c>
      <c r="H341">
        <v>267.02999999999997</v>
      </c>
      <c r="I341" s="8">
        <v>7</v>
      </c>
      <c r="J341">
        <v>567</v>
      </c>
      <c r="K341">
        <v>29918</v>
      </c>
      <c r="L341" t="s">
        <v>18</v>
      </c>
      <c r="M341">
        <v>38260</v>
      </c>
      <c r="N341">
        <v>323.2</v>
      </c>
      <c r="O341">
        <v>43710.46</v>
      </c>
      <c r="P341" t="s">
        <v>55</v>
      </c>
      <c r="Q341">
        <f t="shared" si="55"/>
        <v>4.7584276729559747</v>
      </c>
      <c r="R341">
        <f t="shared" si="56"/>
        <v>2.3409344059405943</v>
      </c>
      <c r="S341">
        <f t="shared" si="57"/>
        <v>1.334373897707231</v>
      </c>
      <c r="T341">
        <f t="shared" si="58"/>
        <v>2.8788605968384067</v>
      </c>
      <c r="U341">
        <f t="shared" si="59"/>
        <v>2.8087914452522758</v>
      </c>
      <c r="V341">
        <f t="shared" si="60"/>
        <v>2.6454222693490919</v>
      </c>
      <c r="W341">
        <f t="shared" si="61"/>
        <v>2.7535830588929064</v>
      </c>
      <c r="X341">
        <f t="shared" si="62"/>
        <v>0.67746347251795536</v>
      </c>
      <c r="Y341">
        <f t="shared" si="63"/>
        <v>0.36938924473585838</v>
      </c>
      <c r="Z341">
        <f t="shared" si="64"/>
        <v>0.12527753794550028</v>
      </c>
      <c r="AA341" s="4">
        <f t="shared" si="65"/>
        <v>39083</v>
      </c>
    </row>
    <row r="342" spans="1:27" x14ac:dyDescent="0.2">
      <c r="A342">
        <v>389</v>
      </c>
      <c r="B342" t="s">
        <v>57</v>
      </c>
      <c r="C342">
        <v>2007</v>
      </c>
      <c r="D342">
        <v>2</v>
      </c>
      <c r="E342" s="9">
        <v>139</v>
      </c>
      <c r="F342" s="9">
        <v>599.09</v>
      </c>
      <c r="G342" s="9">
        <v>703.94</v>
      </c>
      <c r="H342">
        <v>317</v>
      </c>
      <c r="I342" s="8">
        <v>7</v>
      </c>
      <c r="J342">
        <v>567</v>
      </c>
      <c r="K342">
        <v>29918</v>
      </c>
      <c r="L342" t="s">
        <v>18</v>
      </c>
      <c r="M342">
        <v>38260</v>
      </c>
      <c r="N342">
        <v>323.2</v>
      </c>
      <c r="O342">
        <v>43710.46</v>
      </c>
      <c r="P342" t="s">
        <v>55</v>
      </c>
      <c r="Q342">
        <f t="shared" si="55"/>
        <v>5.0643165467625906</v>
      </c>
      <c r="R342">
        <f t="shared" si="56"/>
        <v>2.1780321782178222</v>
      </c>
      <c r="S342">
        <f t="shared" si="57"/>
        <v>1.2415167548500883</v>
      </c>
      <c r="T342">
        <f t="shared" si="58"/>
        <v>2.8475356438304797</v>
      </c>
      <c r="U342">
        <f t="shared" si="59"/>
        <v>2.7774920704148265</v>
      </c>
      <c r="V342">
        <f t="shared" si="60"/>
        <v>2.6454222693490919</v>
      </c>
      <c r="W342">
        <f t="shared" si="61"/>
        <v>2.7535830588929064</v>
      </c>
      <c r="X342">
        <f t="shared" si="62"/>
        <v>0.70452084357638467</v>
      </c>
      <c r="Y342">
        <f t="shared" si="63"/>
        <v>0.33806429172793118</v>
      </c>
      <c r="Z342">
        <f t="shared" si="64"/>
        <v>9.3952584937573108E-2</v>
      </c>
      <c r="AA342" s="4">
        <f t="shared" si="65"/>
        <v>39114</v>
      </c>
    </row>
    <row r="343" spans="1:27" x14ac:dyDescent="0.2">
      <c r="A343">
        <v>389</v>
      </c>
      <c r="B343" t="s">
        <v>57</v>
      </c>
      <c r="C343">
        <v>2007</v>
      </c>
      <c r="D343">
        <v>3</v>
      </c>
      <c r="E343" s="9">
        <v>169</v>
      </c>
      <c r="F343" s="9">
        <v>675.48</v>
      </c>
      <c r="G343" s="9">
        <v>793.75</v>
      </c>
      <c r="H343">
        <v>315.16000000000003</v>
      </c>
      <c r="I343" s="8">
        <v>7</v>
      </c>
      <c r="J343">
        <v>567</v>
      </c>
      <c r="K343">
        <v>29918</v>
      </c>
      <c r="L343" t="s">
        <v>18</v>
      </c>
      <c r="M343">
        <v>38260</v>
      </c>
      <c r="N343">
        <v>323.2</v>
      </c>
      <c r="O343">
        <v>43710.46</v>
      </c>
      <c r="P343" t="s">
        <v>55</v>
      </c>
      <c r="Q343">
        <f t="shared" si="55"/>
        <v>4.6967455621301779</v>
      </c>
      <c r="R343">
        <f t="shared" si="56"/>
        <v>2.4559096534653468</v>
      </c>
      <c r="S343">
        <f t="shared" si="57"/>
        <v>1.3999118165784832</v>
      </c>
      <c r="T343">
        <f t="shared" si="58"/>
        <v>2.8996837383000322</v>
      </c>
      <c r="U343">
        <f t="shared" si="59"/>
        <v>2.8296124947078272</v>
      </c>
      <c r="V343">
        <f t="shared" si="60"/>
        <v>2.6454222693490919</v>
      </c>
      <c r="W343">
        <f t="shared" si="61"/>
        <v>2.7535830588929064</v>
      </c>
      <c r="X343">
        <f t="shared" si="62"/>
        <v>0.67179703368635857</v>
      </c>
      <c r="Y343">
        <f t="shared" si="63"/>
        <v>0.39021238619748361</v>
      </c>
      <c r="Z343">
        <f t="shared" si="64"/>
        <v>0.14610067940712548</v>
      </c>
      <c r="AA343" s="4">
        <f t="shared" si="65"/>
        <v>39142</v>
      </c>
    </row>
    <row r="344" spans="1:27" x14ac:dyDescent="0.2">
      <c r="A344">
        <v>389</v>
      </c>
      <c r="B344" t="s">
        <v>57</v>
      </c>
      <c r="C344">
        <v>2007</v>
      </c>
      <c r="D344">
        <v>4</v>
      </c>
      <c r="E344" s="9">
        <v>160</v>
      </c>
      <c r="F344" s="9">
        <v>701.1</v>
      </c>
      <c r="G344" s="9">
        <v>823.76</v>
      </c>
      <c r="H344">
        <v>358.25</v>
      </c>
      <c r="I344" s="8">
        <v>7</v>
      </c>
      <c r="J344">
        <v>567</v>
      </c>
      <c r="K344">
        <v>29918</v>
      </c>
      <c r="L344" t="s">
        <v>18</v>
      </c>
      <c r="M344">
        <v>38260</v>
      </c>
      <c r="N344">
        <v>323.2</v>
      </c>
      <c r="O344">
        <v>43710.46</v>
      </c>
      <c r="P344" t="s">
        <v>55</v>
      </c>
      <c r="Q344">
        <f t="shared" si="55"/>
        <v>5.1485000000000003</v>
      </c>
      <c r="R344">
        <f t="shared" si="56"/>
        <v>2.5487623762376237</v>
      </c>
      <c r="S344">
        <f t="shared" si="57"/>
        <v>1.4528395061728394</v>
      </c>
      <c r="T344">
        <f t="shared" si="58"/>
        <v>2.9158006997337305</v>
      </c>
      <c r="U344">
        <f t="shared" si="59"/>
        <v>2.8457799671118895</v>
      </c>
      <c r="V344">
        <f t="shared" si="60"/>
        <v>2.6454222693490919</v>
      </c>
      <c r="W344">
        <f t="shared" si="61"/>
        <v>2.7535830588929064</v>
      </c>
      <c r="X344">
        <f t="shared" si="62"/>
        <v>0.71168071707780578</v>
      </c>
      <c r="Y344">
        <f t="shared" si="63"/>
        <v>0.40632934763118195</v>
      </c>
      <c r="Z344">
        <f t="shared" si="64"/>
        <v>0.16221764084082391</v>
      </c>
      <c r="AA344" s="4">
        <f t="shared" si="65"/>
        <v>39173</v>
      </c>
    </row>
    <row r="345" spans="1:27" x14ac:dyDescent="0.2">
      <c r="A345">
        <v>389</v>
      </c>
      <c r="B345" t="s">
        <v>57</v>
      </c>
      <c r="C345">
        <v>2007</v>
      </c>
      <c r="D345">
        <v>5</v>
      </c>
      <c r="E345" s="9">
        <v>159</v>
      </c>
      <c r="F345" s="9">
        <v>710.72</v>
      </c>
      <c r="G345" s="9">
        <v>835.16</v>
      </c>
      <c r="H345">
        <v>424.03</v>
      </c>
      <c r="I345" s="8">
        <v>7</v>
      </c>
      <c r="J345">
        <v>567</v>
      </c>
      <c r="K345">
        <v>29918</v>
      </c>
      <c r="L345" t="s">
        <v>18</v>
      </c>
      <c r="M345">
        <v>38260</v>
      </c>
      <c r="N345">
        <v>323.2</v>
      </c>
      <c r="O345">
        <v>43710.46</v>
      </c>
      <c r="P345" t="s">
        <v>55</v>
      </c>
      <c r="Q345">
        <f t="shared" si="55"/>
        <v>5.252578616352201</v>
      </c>
      <c r="R345">
        <f t="shared" si="56"/>
        <v>2.5840346534653467</v>
      </c>
      <c r="S345">
        <f t="shared" si="57"/>
        <v>1.4729453262786596</v>
      </c>
      <c r="T345">
        <f t="shared" si="58"/>
        <v>2.9217696856159452</v>
      </c>
      <c r="U345">
        <f t="shared" si="59"/>
        <v>2.8516985368683798</v>
      </c>
      <c r="V345">
        <f t="shared" si="60"/>
        <v>2.6454222693490919</v>
      </c>
      <c r="W345">
        <f t="shared" si="61"/>
        <v>2.7535830588929064</v>
      </c>
      <c r="X345">
        <f t="shared" si="62"/>
        <v>0.72037256129549365</v>
      </c>
      <c r="Y345">
        <f t="shared" si="63"/>
        <v>0.41229833351339668</v>
      </c>
      <c r="Z345">
        <f t="shared" si="64"/>
        <v>0.16818662672303861</v>
      </c>
      <c r="AA345" s="4">
        <f t="shared" si="65"/>
        <v>39203</v>
      </c>
    </row>
    <row r="346" spans="1:27" x14ac:dyDescent="0.2">
      <c r="A346">
        <v>389</v>
      </c>
      <c r="B346" t="s">
        <v>57</v>
      </c>
      <c r="C346">
        <v>2007</v>
      </c>
      <c r="D346">
        <v>6</v>
      </c>
      <c r="E346" s="9">
        <v>191</v>
      </c>
      <c r="F346" s="9">
        <v>827.69</v>
      </c>
      <c r="G346" s="9">
        <v>972.57</v>
      </c>
      <c r="H346">
        <v>472.42</v>
      </c>
      <c r="I346" s="8">
        <v>7</v>
      </c>
      <c r="J346">
        <v>567</v>
      </c>
      <c r="K346">
        <v>29918</v>
      </c>
      <c r="L346" t="s">
        <v>18</v>
      </c>
      <c r="M346">
        <v>38260</v>
      </c>
      <c r="N346">
        <v>323.2</v>
      </c>
      <c r="O346">
        <v>43710.46</v>
      </c>
      <c r="P346" t="s">
        <v>55</v>
      </c>
      <c r="Q346">
        <f t="shared" si="55"/>
        <v>5.0919895287958115</v>
      </c>
      <c r="R346">
        <f t="shared" si="56"/>
        <v>3.0091893564356438</v>
      </c>
      <c r="S346">
        <f t="shared" si="57"/>
        <v>1.7152910052910053</v>
      </c>
      <c r="T346">
        <f t="shared" si="58"/>
        <v>2.9879208691439421</v>
      </c>
      <c r="U346">
        <f t="shared" si="59"/>
        <v>2.9178677081636248</v>
      </c>
      <c r="V346">
        <f t="shared" si="60"/>
        <v>2.6454222693490919</v>
      </c>
      <c r="W346">
        <f t="shared" si="61"/>
        <v>2.7535830588929064</v>
      </c>
      <c r="X346">
        <f t="shared" si="62"/>
        <v>0.70688750189621441</v>
      </c>
      <c r="Y346">
        <f t="shared" si="63"/>
        <v>0.47844951704139349</v>
      </c>
      <c r="Z346">
        <f t="shared" si="64"/>
        <v>0.23433781025103542</v>
      </c>
      <c r="AA346" s="4">
        <f t="shared" si="65"/>
        <v>39234</v>
      </c>
    </row>
    <row r="347" spans="1:27" x14ac:dyDescent="0.2">
      <c r="A347">
        <v>389</v>
      </c>
      <c r="B347" t="s">
        <v>57</v>
      </c>
      <c r="C347">
        <v>2007</v>
      </c>
      <c r="D347">
        <v>7</v>
      </c>
      <c r="E347" s="9">
        <v>98</v>
      </c>
      <c r="F347" s="9">
        <v>373.57</v>
      </c>
      <c r="G347" s="9">
        <v>438.91</v>
      </c>
      <c r="H347">
        <v>215.64</v>
      </c>
      <c r="I347" s="8">
        <v>7</v>
      </c>
      <c r="J347">
        <v>567</v>
      </c>
      <c r="K347">
        <v>29918</v>
      </c>
      <c r="L347" t="s">
        <v>18</v>
      </c>
      <c r="M347">
        <v>38260</v>
      </c>
      <c r="N347">
        <v>323.2</v>
      </c>
      <c r="O347">
        <v>43710.46</v>
      </c>
      <c r="P347" t="s">
        <v>55</v>
      </c>
      <c r="Q347">
        <f t="shared" si="55"/>
        <v>4.478673469387755</v>
      </c>
      <c r="R347">
        <f t="shared" si="56"/>
        <v>1.3580136138613863</v>
      </c>
      <c r="S347">
        <f t="shared" si="57"/>
        <v>0.77409171075837746</v>
      </c>
      <c r="T347">
        <f t="shared" si="58"/>
        <v>2.6423754757990503</v>
      </c>
      <c r="U347">
        <f t="shared" si="59"/>
        <v>2.572371992403903</v>
      </c>
      <c r="V347">
        <f t="shared" si="60"/>
        <v>2.6454222693490919</v>
      </c>
      <c r="W347">
        <f t="shared" si="61"/>
        <v>2.7535830588929064</v>
      </c>
      <c r="X347">
        <f t="shared" si="62"/>
        <v>0.65114940010655553</v>
      </c>
      <c r="Y347">
        <f t="shared" si="63"/>
        <v>0.1329041236965019</v>
      </c>
      <c r="Z347">
        <f t="shared" si="64"/>
        <v>-0.11120758309385617</v>
      </c>
      <c r="AA347" s="4">
        <f t="shared" si="65"/>
        <v>39264</v>
      </c>
    </row>
    <row r="348" spans="1:27" x14ac:dyDescent="0.2">
      <c r="A348">
        <v>389</v>
      </c>
      <c r="B348" t="s">
        <v>57</v>
      </c>
      <c r="C348">
        <v>2007</v>
      </c>
      <c r="D348">
        <v>8</v>
      </c>
      <c r="E348" s="9">
        <v>137</v>
      </c>
      <c r="F348" s="9">
        <v>523.66999999999996</v>
      </c>
      <c r="G348" s="9">
        <v>615.38</v>
      </c>
      <c r="H348">
        <v>312.13</v>
      </c>
      <c r="I348" s="8">
        <v>7</v>
      </c>
      <c r="J348">
        <v>567</v>
      </c>
      <c r="K348">
        <v>29918</v>
      </c>
      <c r="L348" t="s">
        <v>18</v>
      </c>
      <c r="M348">
        <v>38260</v>
      </c>
      <c r="N348">
        <v>323.2</v>
      </c>
      <c r="O348">
        <v>43710.46</v>
      </c>
      <c r="P348" t="s">
        <v>55</v>
      </c>
      <c r="Q348">
        <f t="shared" si="55"/>
        <v>4.491824817518248</v>
      </c>
      <c r="R348">
        <f t="shared" si="56"/>
        <v>1.9040222772277229</v>
      </c>
      <c r="S348">
        <f t="shared" si="57"/>
        <v>1.0853262786596121</v>
      </c>
      <c r="T348">
        <f t="shared" si="58"/>
        <v>2.7891433774642778</v>
      </c>
      <c r="U348">
        <f t="shared" si="59"/>
        <v>2.7190576947576099</v>
      </c>
      <c r="V348">
        <f t="shared" si="60"/>
        <v>2.6454222693490919</v>
      </c>
      <c r="W348">
        <f t="shared" si="61"/>
        <v>2.7535830588929064</v>
      </c>
      <c r="X348">
        <f t="shared" si="62"/>
        <v>0.65242281030787119</v>
      </c>
      <c r="Y348">
        <f t="shared" si="63"/>
        <v>0.27967202536172941</v>
      </c>
      <c r="Z348">
        <f t="shared" si="64"/>
        <v>3.5560318571371395E-2</v>
      </c>
      <c r="AA348" s="4">
        <f t="shared" si="65"/>
        <v>39295</v>
      </c>
    </row>
    <row r="349" spans="1:27" x14ac:dyDescent="0.2">
      <c r="A349">
        <v>389</v>
      </c>
      <c r="B349" t="s">
        <v>57</v>
      </c>
      <c r="C349">
        <v>2007</v>
      </c>
      <c r="D349">
        <v>11</v>
      </c>
      <c r="E349" s="9">
        <v>543</v>
      </c>
      <c r="F349" s="9">
        <v>2190.46</v>
      </c>
      <c r="G349" s="9">
        <v>2573.84</v>
      </c>
      <c r="H349">
        <v>900.24</v>
      </c>
      <c r="I349" s="8">
        <v>7</v>
      </c>
      <c r="J349">
        <v>567</v>
      </c>
      <c r="K349">
        <v>29918</v>
      </c>
      <c r="L349" t="s">
        <v>18</v>
      </c>
      <c r="M349">
        <v>38260</v>
      </c>
      <c r="N349">
        <v>323.2</v>
      </c>
      <c r="O349">
        <v>43710.46</v>
      </c>
      <c r="P349" t="s">
        <v>55</v>
      </c>
      <c r="Q349">
        <f t="shared" si="55"/>
        <v>4.7400368324125237</v>
      </c>
      <c r="R349">
        <f t="shared" si="56"/>
        <v>7.9636138613861389</v>
      </c>
      <c r="S349">
        <f t="shared" si="57"/>
        <v>4.5394003527336864</v>
      </c>
      <c r="T349">
        <f t="shared" si="58"/>
        <v>3.4105815459573128</v>
      </c>
      <c r="U349">
        <f t="shared" si="59"/>
        <v>3.3405353269330993</v>
      </c>
      <c r="V349">
        <f t="shared" si="60"/>
        <v>2.6454222693490919</v>
      </c>
      <c r="W349">
        <f t="shared" si="61"/>
        <v>2.7535830588929064</v>
      </c>
      <c r="X349">
        <f t="shared" si="62"/>
        <v>0.67578171636846596</v>
      </c>
      <c r="Y349">
        <f t="shared" si="63"/>
        <v>0.90111019385476432</v>
      </c>
      <c r="Z349">
        <f t="shared" si="64"/>
        <v>0.65699848706440622</v>
      </c>
      <c r="AA349" s="4">
        <f t="shared" si="65"/>
        <v>39387</v>
      </c>
    </row>
    <row r="350" spans="1:27" x14ac:dyDescent="0.2">
      <c r="A350">
        <v>389</v>
      </c>
      <c r="B350" t="s">
        <v>57</v>
      </c>
      <c r="C350">
        <v>2007</v>
      </c>
      <c r="D350">
        <v>12</v>
      </c>
      <c r="E350" s="9">
        <v>308</v>
      </c>
      <c r="F350" s="9">
        <v>1089.96</v>
      </c>
      <c r="G350" s="9">
        <v>1280.72</v>
      </c>
      <c r="H350">
        <v>443.78</v>
      </c>
      <c r="I350" s="8">
        <v>7</v>
      </c>
      <c r="J350">
        <v>567</v>
      </c>
      <c r="K350">
        <v>29918</v>
      </c>
      <c r="L350" t="s">
        <v>18</v>
      </c>
      <c r="M350">
        <v>38260</v>
      </c>
      <c r="N350">
        <v>323.2</v>
      </c>
      <c r="O350">
        <v>43710.46</v>
      </c>
      <c r="P350" t="s">
        <v>55</v>
      </c>
      <c r="Q350">
        <f t="shared" si="55"/>
        <v>4.1581818181818182</v>
      </c>
      <c r="R350">
        <f t="shared" si="56"/>
        <v>3.9626237623762379</v>
      </c>
      <c r="S350">
        <f t="shared" si="57"/>
        <v>2.2587654320987656</v>
      </c>
      <c r="T350">
        <f t="shared" si="58"/>
        <v>3.1074541916129488</v>
      </c>
      <c r="U350">
        <f t="shared" si="59"/>
        <v>3.0374105602360069</v>
      </c>
      <c r="V350">
        <f t="shared" si="60"/>
        <v>2.6454222693490919</v>
      </c>
      <c r="W350">
        <f t="shared" si="61"/>
        <v>2.7535830588929064</v>
      </c>
      <c r="X350">
        <f t="shared" si="62"/>
        <v>0.61890347511250465</v>
      </c>
      <c r="Y350">
        <f t="shared" si="63"/>
        <v>0.59798283951040043</v>
      </c>
      <c r="Z350">
        <f t="shared" si="64"/>
        <v>0.35387113272004234</v>
      </c>
      <c r="AA350" s="4">
        <f t="shared" si="65"/>
        <v>39417</v>
      </c>
    </row>
    <row r="351" spans="1:27" x14ac:dyDescent="0.2">
      <c r="A351">
        <v>421</v>
      </c>
      <c r="B351" t="s">
        <v>57</v>
      </c>
      <c r="C351">
        <v>2007</v>
      </c>
      <c r="D351">
        <v>1</v>
      </c>
      <c r="E351" s="9">
        <v>39</v>
      </c>
      <c r="F351" s="9">
        <v>141.22999999999999</v>
      </c>
      <c r="G351" s="9">
        <v>165.95</v>
      </c>
      <c r="H351">
        <v>27.6</v>
      </c>
      <c r="I351" s="8">
        <v>5</v>
      </c>
      <c r="J351">
        <v>333</v>
      </c>
      <c r="K351">
        <v>20938</v>
      </c>
      <c r="L351" t="s">
        <v>18</v>
      </c>
      <c r="M351">
        <v>53039</v>
      </c>
      <c r="N351">
        <v>209.2</v>
      </c>
      <c r="O351">
        <v>29582.79</v>
      </c>
      <c r="P351" t="s">
        <v>56</v>
      </c>
      <c r="Q351">
        <f t="shared" si="55"/>
        <v>4.2551282051282051</v>
      </c>
      <c r="R351">
        <f t="shared" si="56"/>
        <v>0.79326003824091773</v>
      </c>
      <c r="S351">
        <f t="shared" si="57"/>
        <v>0.49834834834834829</v>
      </c>
      <c r="T351">
        <f t="shared" si="58"/>
        <v>2.2199772567446225</v>
      </c>
      <c r="U351">
        <f t="shared" si="59"/>
        <v>2.1499269591135906</v>
      </c>
      <c r="V351">
        <f t="shared" si="60"/>
        <v>2.6454222693490919</v>
      </c>
      <c r="W351">
        <f t="shared" si="61"/>
        <v>2.5224442335063197</v>
      </c>
      <c r="X351">
        <f t="shared" si="62"/>
        <v>0.62891264971812355</v>
      </c>
      <c r="Y351">
        <f t="shared" si="63"/>
        <v>-0.1005844234506139</v>
      </c>
      <c r="Z351">
        <f t="shared" si="64"/>
        <v>-0.30246697676169715</v>
      </c>
      <c r="AA351" s="4">
        <f t="shared" si="65"/>
        <v>39083</v>
      </c>
    </row>
    <row r="352" spans="1:27" x14ac:dyDescent="0.2">
      <c r="A352">
        <v>421</v>
      </c>
      <c r="B352" t="s">
        <v>57</v>
      </c>
      <c r="C352">
        <v>2007</v>
      </c>
      <c r="D352">
        <v>2</v>
      </c>
      <c r="E352" s="9">
        <v>52</v>
      </c>
      <c r="F352" s="9">
        <v>238.69</v>
      </c>
      <c r="G352" s="9">
        <v>280.48</v>
      </c>
      <c r="H352">
        <v>127.18</v>
      </c>
      <c r="I352" s="8">
        <v>5</v>
      </c>
      <c r="J352">
        <v>333</v>
      </c>
      <c r="K352">
        <v>20938</v>
      </c>
      <c r="L352" t="s">
        <v>18</v>
      </c>
      <c r="M352">
        <v>53039</v>
      </c>
      <c r="N352">
        <v>209.2</v>
      </c>
      <c r="O352">
        <v>29582.79</v>
      </c>
      <c r="P352" t="s">
        <v>56</v>
      </c>
      <c r="Q352">
        <f t="shared" si="55"/>
        <v>5.3938461538461544</v>
      </c>
      <c r="R352">
        <f t="shared" si="56"/>
        <v>1.3407265774378587</v>
      </c>
      <c r="S352">
        <f t="shared" si="57"/>
        <v>0.8422822822822823</v>
      </c>
      <c r="T352">
        <f t="shared" si="58"/>
        <v>2.4479018987497199</v>
      </c>
      <c r="U352">
        <f t="shared" si="59"/>
        <v>2.3778342244705488</v>
      </c>
      <c r="V352">
        <f t="shared" si="60"/>
        <v>2.6454222693490919</v>
      </c>
      <c r="W352">
        <f t="shared" si="61"/>
        <v>2.5224442335063197</v>
      </c>
      <c r="X352">
        <f t="shared" si="62"/>
        <v>0.73189855511492063</v>
      </c>
      <c r="Y352">
        <f t="shared" si="63"/>
        <v>0.12734021855448316</v>
      </c>
      <c r="Z352">
        <f t="shared" si="64"/>
        <v>-7.4542334756600145E-2</v>
      </c>
      <c r="AA352" s="4">
        <f t="shared" si="65"/>
        <v>39114</v>
      </c>
    </row>
    <row r="353" spans="1:27" x14ac:dyDescent="0.2">
      <c r="A353">
        <v>421</v>
      </c>
      <c r="B353" t="s">
        <v>57</v>
      </c>
      <c r="C353">
        <v>2007</v>
      </c>
      <c r="D353">
        <v>3</v>
      </c>
      <c r="E353" s="9">
        <v>49</v>
      </c>
      <c r="F353" s="9">
        <v>178.88</v>
      </c>
      <c r="G353" s="9">
        <v>210.22</v>
      </c>
      <c r="H353">
        <v>74.87</v>
      </c>
      <c r="I353" s="8">
        <v>5</v>
      </c>
      <c r="J353">
        <v>333</v>
      </c>
      <c r="K353">
        <v>20938</v>
      </c>
      <c r="L353" t="s">
        <v>18</v>
      </c>
      <c r="M353">
        <v>53039</v>
      </c>
      <c r="N353">
        <v>209.2</v>
      </c>
      <c r="O353">
        <v>29582.79</v>
      </c>
      <c r="P353" t="s">
        <v>56</v>
      </c>
      <c r="Q353">
        <f t="shared" si="55"/>
        <v>4.2902040816326528</v>
      </c>
      <c r="R353">
        <f t="shared" si="56"/>
        <v>1.0048757170172085</v>
      </c>
      <c r="S353">
        <f t="shared" si="57"/>
        <v>0.63129129129129125</v>
      </c>
      <c r="T353">
        <f t="shared" si="58"/>
        <v>2.3226740317514243</v>
      </c>
      <c r="U353">
        <f t="shared" si="59"/>
        <v>2.2525617862063294</v>
      </c>
      <c r="V353">
        <f t="shared" si="60"/>
        <v>2.6454222693490919</v>
      </c>
      <c r="W353">
        <f t="shared" si="61"/>
        <v>2.5224442335063197</v>
      </c>
      <c r="X353">
        <f t="shared" si="62"/>
        <v>0.63247795172291066</v>
      </c>
      <c r="Y353">
        <f t="shared" si="63"/>
        <v>2.1123515561876863E-3</v>
      </c>
      <c r="Z353">
        <f t="shared" si="64"/>
        <v>-0.1997702017548956</v>
      </c>
      <c r="AA353" s="4">
        <f t="shared" si="65"/>
        <v>39142</v>
      </c>
    </row>
    <row r="354" spans="1:27" x14ac:dyDescent="0.2">
      <c r="A354">
        <v>421</v>
      </c>
      <c r="B354" t="s">
        <v>57</v>
      </c>
      <c r="C354">
        <v>2007</v>
      </c>
      <c r="D354">
        <v>4</v>
      </c>
      <c r="E354" s="9">
        <v>100</v>
      </c>
      <c r="F354" s="9">
        <v>373.13</v>
      </c>
      <c r="G354" s="9">
        <v>438.47</v>
      </c>
      <c r="H354">
        <v>176.57</v>
      </c>
      <c r="I354" s="8">
        <v>5</v>
      </c>
      <c r="J354">
        <v>333</v>
      </c>
      <c r="K354">
        <v>20938</v>
      </c>
      <c r="L354" t="s">
        <v>18</v>
      </c>
      <c r="M354">
        <v>53039</v>
      </c>
      <c r="N354">
        <v>209.2</v>
      </c>
      <c r="O354">
        <v>29582.79</v>
      </c>
      <c r="P354" t="s">
        <v>56</v>
      </c>
      <c r="Q354">
        <f t="shared" si="55"/>
        <v>4.3847000000000005</v>
      </c>
      <c r="R354">
        <f t="shared" si="56"/>
        <v>2.09593690248566</v>
      </c>
      <c r="S354">
        <f t="shared" si="57"/>
        <v>1.3167267267267269</v>
      </c>
      <c r="T354">
        <f t="shared" si="58"/>
        <v>2.6419398844063657</v>
      </c>
      <c r="U354">
        <f t="shared" si="59"/>
        <v>2.5718601681260016</v>
      </c>
      <c r="V354">
        <f t="shared" si="60"/>
        <v>2.6454222693490919</v>
      </c>
      <c r="W354">
        <f t="shared" si="61"/>
        <v>2.5224442335063197</v>
      </c>
      <c r="X354">
        <f t="shared" si="62"/>
        <v>0.64193988440636585</v>
      </c>
      <c r="Y354">
        <f t="shared" si="63"/>
        <v>0.32137820421112923</v>
      </c>
      <c r="Z354">
        <f t="shared" si="64"/>
        <v>0.11949565090004596</v>
      </c>
      <c r="AA354" s="4">
        <f t="shared" si="65"/>
        <v>39173</v>
      </c>
    </row>
    <row r="355" spans="1:27" x14ac:dyDescent="0.2">
      <c r="A355">
        <v>421</v>
      </c>
      <c r="B355" t="s">
        <v>57</v>
      </c>
      <c r="C355">
        <v>2007</v>
      </c>
      <c r="D355">
        <v>5</v>
      </c>
      <c r="E355" s="9">
        <v>197</v>
      </c>
      <c r="F355" s="9">
        <v>850.84</v>
      </c>
      <c r="G355" s="9">
        <v>999.82</v>
      </c>
      <c r="H355">
        <v>305.11</v>
      </c>
      <c r="I355" s="8">
        <v>5</v>
      </c>
      <c r="J355">
        <v>333</v>
      </c>
      <c r="K355">
        <v>20938</v>
      </c>
      <c r="L355" t="s">
        <v>18</v>
      </c>
      <c r="M355">
        <v>53039</v>
      </c>
      <c r="N355">
        <v>209.2</v>
      </c>
      <c r="O355">
        <v>29582.79</v>
      </c>
      <c r="P355" t="s">
        <v>56</v>
      </c>
      <c r="Q355">
        <f t="shared" si="55"/>
        <v>5.0752284263959391</v>
      </c>
      <c r="R355">
        <f t="shared" si="56"/>
        <v>4.7792543021032508</v>
      </c>
      <c r="S355">
        <f t="shared" si="57"/>
        <v>3.0024624624624625</v>
      </c>
      <c r="T355">
        <f t="shared" si="58"/>
        <v>2.9999218199568425</v>
      </c>
      <c r="U355">
        <f t="shared" si="59"/>
        <v>2.9298478989210128</v>
      </c>
      <c r="V355">
        <f t="shared" si="60"/>
        <v>2.6454222693490919</v>
      </c>
      <c r="W355">
        <f t="shared" si="61"/>
        <v>2.5224442335063197</v>
      </c>
      <c r="X355">
        <f t="shared" si="62"/>
        <v>0.70545559379524947</v>
      </c>
      <c r="Y355">
        <f t="shared" si="63"/>
        <v>0.67936013976160581</v>
      </c>
      <c r="Z355">
        <f t="shared" si="64"/>
        <v>0.47747758645052257</v>
      </c>
      <c r="AA355" s="4">
        <f t="shared" si="65"/>
        <v>39203</v>
      </c>
    </row>
    <row r="356" spans="1:27" x14ac:dyDescent="0.2">
      <c r="A356">
        <v>421</v>
      </c>
      <c r="B356" t="s">
        <v>57</v>
      </c>
      <c r="C356">
        <v>2007</v>
      </c>
      <c r="D356">
        <v>6</v>
      </c>
      <c r="E356" s="9">
        <v>217</v>
      </c>
      <c r="F356" s="9">
        <v>839.96</v>
      </c>
      <c r="G356" s="9">
        <v>986.96</v>
      </c>
      <c r="H356">
        <v>366.23</v>
      </c>
      <c r="I356" s="8">
        <v>5</v>
      </c>
      <c r="J356">
        <v>333</v>
      </c>
      <c r="K356">
        <v>20938</v>
      </c>
      <c r="L356" t="s">
        <v>18</v>
      </c>
      <c r="M356">
        <v>53039</v>
      </c>
      <c r="N356">
        <v>209.2</v>
      </c>
      <c r="O356">
        <v>29582.79</v>
      </c>
      <c r="P356" t="s">
        <v>56</v>
      </c>
      <c r="Q356">
        <f t="shared" si="55"/>
        <v>4.548202764976959</v>
      </c>
      <c r="R356">
        <f t="shared" si="56"/>
        <v>4.717782026768643</v>
      </c>
      <c r="S356">
        <f t="shared" si="57"/>
        <v>2.9638438438438439</v>
      </c>
      <c r="T356">
        <f t="shared" si="58"/>
        <v>2.9942995517260731</v>
      </c>
      <c r="U356">
        <f t="shared" si="59"/>
        <v>2.9242586048798542</v>
      </c>
      <c r="V356">
        <f t="shared" si="60"/>
        <v>2.6454222693490919</v>
      </c>
      <c r="W356">
        <f t="shared" si="61"/>
        <v>2.5224442335063197</v>
      </c>
      <c r="X356">
        <f t="shared" si="62"/>
        <v>0.65783981787754353</v>
      </c>
      <c r="Y356">
        <f t="shared" si="63"/>
        <v>0.67373787153083642</v>
      </c>
      <c r="Z356">
        <f t="shared" si="64"/>
        <v>0.47185531821975318</v>
      </c>
      <c r="AA356" s="4">
        <f t="shared" si="65"/>
        <v>39234</v>
      </c>
    </row>
    <row r="357" spans="1:27" x14ac:dyDescent="0.2">
      <c r="A357">
        <v>421</v>
      </c>
      <c r="B357" t="s">
        <v>57</v>
      </c>
      <c r="C357">
        <v>2007</v>
      </c>
      <c r="D357">
        <v>7</v>
      </c>
      <c r="E357" s="9">
        <v>139</v>
      </c>
      <c r="F357" s="9">
        <v>576.52</v>
      </c>
      <c r="G357" s="9">
        <v>677.49</v>
      </c>
      <c r="H357">
        <v>298.06</v>
      </c>
      <c r="I357" s="8">
        <v>5</v>
      </c>
      <c r="J357">
        <v>333</v>
      </c>
      <c r="K357">
        <v>20938</v>
      </c>
      <c r="L357" t="s">
        <v>18</v>
      </c>
      <c r="M357">
        <v>53039</v>
      </c>
      <c r="N357">
        <v>209.2</v>
      </c>
      <c r="O357">
        <v>29582.79</v>
      </c>
      <c r="P357" t="s">
        <v>56</v>
      </c>
      <c r="Q357">
        <f t="shared" si="55"/>
        <v>4.8740287769784176</v>
      </c>
      <c r="R357">
        <f t="shared" si="56"/>
        <v>3.2384799235181645</v>
      </c>
      <c r="S357">
        <f t="shared" si="57"/>
        <v>2.0345045045045045</v>
      </c>
      <c r="T357">
        <f t="shared" si="58"/>
        <v>2.8309028892484793</v>
      </c>
      <c r="U357">
        <f t="shared" si="59"/>
        <v>2.7608143779602505</v>
      </c>
      <c r="V357">
        <f t="shared" si="60"/>
        <v>2.6454222693490919</v>
      </c>
      <c r="W357">
        <f t="shared" si="61"/>
        <v>2.5224442335063197</v>
      </c>
      <c r="X357">
        <f t="shared" si="62"/>
        <v>0.68788808899438425</v>
      </c>
      <c r="Y357">
        <f t="shared" si="63"/>
        <v>0.51034120905324276</v>
      </c>
      <c r="Z357">
        <f t="shared" si="64"/>
        <v>0.30845865574215947</v>
      </c>
      <c r="AA357" s="4">
        <f t="shared" si="65"/>
        <v>39264</v>
      </c>
    </row>
    <row r="358" spans="1:27" x14ac:dyDescent="0.2">
      <c r="A358">
        <v>421</v>
      </c>
      <c r="B358" t="s">
        <v>57</v>
      </c>
      <c r="C358">
        <v>2007</v>
      </c>
      <c r="D358">
        <v>8</v>
      </c>
      <c r="E358" s="9">
        <v>146</v>
      </c>
      <c r="F358" s="9">
        <v>526.67999999999995</v>
      </c>
      <c r="G358" s="9">
        <v>618.89</v>
      </c>
      <c r="H358">
        <v>239.31</v>
      </c>
      <c r="I358" s="8">
        <v>5</v>
      </c>
      <c r="J358">
        <v>333</v>
      </c>
      <c r="K358">
        <v>20938</v>
      </c>
      <c r="L358" t="s">
        <v>18</v>
      </c>
      <c r="M358">
        <v>53039</v>
      </c>
      <c r="N358">
        <v>209.2</v>
      </c>
      <c r="O358">
        <v>29582.79</v>
      </c>
      <c r="P358" t="s">
        <v>56</v>
      </c>
      <c r="Q358">
        <f t="shared" si="55"/>
        <v>4.2389726027397261</v>
      </c>
      <c r="R358">
        <f t="shared" si="56"/>
        <v>2.9583652007648182</v>
      </c>
      <c r="S358">
        <f t="shared" si="57"/>
        <v>1.8585285285285285</v>
      </c>
      <c r="T358">
        <f t="shared" si="58"/>
        <v>2.7916134654365443</v>
      </c>
      <c r="U358">
        <f t="shared" si="59"/>
        <v>2.721546826892598</v>
      </c>
      <c r="V358">
        <f t="shared" si="60"/>
        <v>2.6454222693490919</v>
      </c>
      <c r="W358">
        <f t="shared" si="61"/>
        <v>2.5224442335063197</v>
      </c>
      <c r="X358">
        <f t="shared" si="62"/>
        <v>0.62726060965210706</v>
      </c>
      <c r="Y358">
        <f t="shared" si="63"/>
        <v>0.47105178524130753</v>
      </c>
      <c r="Z358">
        <f t="shared" si="64"/>
        <v>0.26916923193022424</v>
      </c>
      <c r="AA358" s="4">
        <f t="shared" si="65"/>
        <v>39295</v>
      </c>
    </row>
    <row r="359" spans="1:27" x14ac:dyDescent="0.2">
      <c r="A359">
        <v>421</v>
      </c>
      <c r="B359" t="s">
        <v>57</v>
      </c>
      <c r="C359">
        <v>2007</v>
      </c>
      <c r="D359">
        <v>9</v>
      </c>
      <c r="E359" s="9">
        <v>301</v>
      </c>
      <c r="F359" s="9">
        <v>1080.76</v>
      </c>
      <c r="G359" s="9">
        <v>1270</v>
      </c>
      <c r="H359">
        <v>385.42</v>
      </c>
      <c r="I359" s="8">
        <v>5</v>
      </c>
      <c r="J359">
        <v>333</v>
      </c>
      <c r="K359">
        <v>20938</v>
      </c>
      <c r="L359" t="s">
        <v>18</v>
      </c>
      <c r="M359">
        <v>53039</v>
      </c>
      <c r="N359">
        <v>209.2</v>
      </c>
      <c r="O359">
        <v>29582.79</v>
      </c>
      <c r="P359" t="s">
        <v>56</v>
      </c>
      <c r="Q359">
        <f t="shared" si="55"/>
        <v>4.2192691029900331</v>
      </c>
      <c r="R359">
        <f t="shared" si="56"/>
        <v>6.0707456978967498</v>
      </c>
      <c r="S359">
        <f t="shared" si="57"/>
        <v>3.8138138138138138</v>
      </c>
      <c r="T359">
        <f t="shared" si="58"/>
        <v>3.1038037209559568</v>
      </c>
      <c r="U359">
        <f t="shared" si="59"/>
        <v>3.0337292626417076</v>
      </c>
      <c r="V359">
        <f t="shared" si="60"/>
        <v>2.6454222693490919</v>
      </c>
      <c r="W359">
        <f t="shared" si="61"/>
        <v>2.5224442335063197</v>
      </c>
      <c r="X359">
        <f t="shared" si="62"/>
        <v>0.62523722536211346</v>
      </c>
      <c r="Y359">
        <f t="shared" si="63"/>
        <v>0.78324204076072024</v>
      </c>
      <c r="Z359">
        <f t="shared" si="64"/>
        <v>0.58135948744963695</v>
      </c>
      <c r="AA359" s="4">
        <f t="shared" si="65"/>
        <v>39326</v>
      </c>
    </row>
    <row r="360" spans="1:27" x14ac:dyDescent="0.2">
      <c r="A360">
        <v>421</v>
      </c>
      <c r="B360" t="s">
        <v>57</v>
      </c>
      <c r="C360">
        <v>2007</v>
      </c>
      <c r="D360">
        <v>10</v>
      </c>
      <c r="E360" s="9">
        <v>658</v>
      </c>
      <c r="F360" s="9">
        <v>2597.27</v>
      </c>
      <c r="G360" s="9">
        <v>3052.03</v>
      </c>
      <c r="H360">
        <v>1056.26</v>
      </c>
      <c r="I360" s="8">
        <v>5</v>
      </c>
      <c r="J360">
        <v>333</v>
      </c>
      <c r="K360">
        <v>20938</v>
      </c>
      <c r="L360" t="s">
        <v>18</v>
      </c>
      <c r="M360">
        <v>53039</v>
      </c>
      <c r="N360">
        <v>209.2</v>
      </c>
      <c r="O360">
        <v>29582.79</v>
      </c>
      <c r="P360" t="s">
        <v>56</v>
      </c>
      <c r="Q360">
        <f t="shared" si="55"/>
        <v>4.638343465045593</v>
      </c>
      <c r="R360">
        <f t="shared" si="56"/>
        <v>14.589053537284897</v>
      </c>
      <c r="S360">
        <f t="shared" si="57"/>
        <v>9.1652552552552553</v>
      </c>
      <c r="T360">
        <f t="shared" si="58"/>
        <v>3.4845887982115529</v>
      </c>
      <c r="U360">
        <f t="shared" si="59"/>
        <v>3.4145170991922709</v>
      </c>
      <c r="V360">
        <f t="shared" si="60"/>
        <v>2.6454222693490919</v>
      </c>
      <c r="W360">
        <f t="shared" si="61"/>
        <v>2.5224442335063197</v>
      </c>
      <c r="X360">
        <f t="shared" si="62"/>
        <v>0.66636290459759751</v>
      </c>
      <c r="Y360">
        <f t="shared" si="63"/>
        <v>1.1640271180163164</v>
      </c>
      <c r="Z360">
        <f t="shared" si="64"/>
        <v>0.96214456470523313</v>
      </c>
      <c r="AA360" s="4">
        <f t="shared" si="65"/>
        <v>39356</v>
      </c>
    </row>
    <row r="361" spans="1:27" x14ac:dyDescent="0.2">
      <c r="A361">
        <v>421</v>
      </c>
      <c r="B361" t="s">
        <v>57</v>
      </c>
      <c r="C361">
        <v>2007</v>
      </c>
      <c r="D361">
        <v>11</v>
      </c>
      <c r="E361" s="9">
        <v>298</v>
      </c>
      <c r="F361" s="9">
        <v>1000.86</v>
      </c>
      <c r="G361" s="9">
        <v>1176.05</v>
      </c>
      <c r="H361">
        <v>400.75</v>
      </c>
      <c r="I361" s="8">
        <v>5</v>
      </c>
      <c r="J361">
        <v>333</v>
      </c>
      <c r="K361">
        <v>20938</v>
      </c>
      <c r="L361" t="s">
        <v>18</v>
      </c>
      <c r="M361">
        <v>53039</v>
      </c>
      <c r="N361">
        <v>209.2</v>
      </c>
      <c r="O361">
        <v>29582.79</v>
      </c>
      <c r="P361" t="s">
        <v>56</v>
      </c>
      <c r="Q361">
        <f t="shared" si="55"/>
        <v>3.946476510067114</v>
      </c>
      <c r="R361">
        <f t="shared" si="56"/>
        <v>5.6216539196940731</v>
      </c>
      <c r="S361">
        <f t="shared" si="57"/>
        <v>3.5316816816816816</v>
      </c>
      <c r="T361">
        <f t="shared" si="58"/>
        <v>3.0704257862490363</v>
      </c>
      <c r="U361">
        <f t="shared" si="59"/>
        <v>3.0003733327443567</v>
      </c>
      <c r="V361">
        <f t="shared" si="60"/>
        <v>2.6454222693490919</v>
      </c>
      <c r="W361">
        <f t="shared" si="61"/>
        <v>2.5224442335063197</v>
      </c>
      <c r="X361">
        <f t="shared" si="62"/>
        <v>0.59620952217278089</v>
      </c>
      <c r="Y361">
        <f t="shared" si="63"/>
        <v>0.7498641060537995</v>
      </c>
      <c r="Z361">
        <f t="shared" si="64"/>
        <v>0.5479815527427162</v>
      </c>
      <c r="AA361" s="4">
        <f t="shared" si="65"/>
        <v>39387</v>
      </c>
    </row>
    <row r="362" spans="1:27" x14ac:dyDescent="0.2">
      <c r="A362">
        <v>421</v>
      </c>
      <c r="B362" t="s">
        <v>57</v>
      </c>
      <c r="C362">
        <v>2007</v>
      </c>
      <c r="D362">
        <v>12</v>
      </c>
      <c r="E362" s="9">
        <v>152</v>
      </c>
      <c r="F362" s="9">
        <v>583.04999999999995</v>
      </c>
      <c r="G362" s="9">
        <v>685.12</v>
      </c>
      <c r="H362">
        <v>251.85</v>
      </c>
      <c r="I362" s="8">
        <v>5</v>
      </c>
      <c r="J362">
        <v>333</v>
      </c>
      <c r="K362">
        <v>20938</v>
      </c>
      <c r="L362" t="s">
        <v>18</v>
      </c>
      <c r="M362">
        <v>53039</v>
      </c>
      <c r="N362">
        <v>209.2</v>
      </c>
      <c r="O362">
        <v>29582.79</v>
      </c>
      <c r="P362" t="s">
        <v>56</v>
      </c>
      <c r="Q362">
        <f t="shared" si="55"/>
        <v>4.5073684210526315</v>
      </c>
      <c r="R362">
        <f t="shared" si="56"/>
        <v>3.2749521988527728</v>
      </c>
      <c r="S362">
        <f t="shared" si="57"/>
        <v>2.0574174174174176</v>
      </c>
      <c r="T362">
        <f t="shared" si="58"/>
        <v>2.8357666456143442</v>
      </c>
      <c r="U362">
        <f t="shared" si="59"/>
        <v>2.7657057996869474</v>
      </c>
      <c r="V362">
        <f t="shared" si="60"/>
        <v>2.6454222693490919</v>
      </c>
      <c r="W362">
        <f t="shared" si="61"/>
        <v>2.5224442335063197</v>
      </c>
      <c r="X362">
        <f t="shared" si="62"/>
        <v>0.65392305766957171</v>
      </c>
      <c r="Y362">
        <f t="shared" si="63"/>
        <v>0.51520496541910776</v>
      </c>
      <c r="Z362">
        <f t="shared" si="64"/>
        <v>0.31332241210802447</v>
      </c>
      <c r="AA362" s="4">
        <f t="shared" si="65"/>
        <v>39417</v>
      </c>
    </row>
    <row r="363" spans="1:27" x14ac:dyDescent="0.2">
      <c r="A363">
        <v>424</v>
      </c>
      <c r="B363" t="s">
        <v>57</v>
      </c>
      <c r="C363">
        <v>2007</v>
      </c>
      <c r="D363">
        <v>1</v>
      </c>
      <c r="E363" s="9">
        <v>103</v>
      </c>
      <c r="F363" s="9">
        <v>400.8</v>
      </c>
      <c r="G363" s="9">
        <v>470.98</v>
      </c>
      <c r="H363">
        <v>143.25</v>
      </c>
      <c r="I363" s="8">
        <v>5</v>
      </c>
      <c r="J363">
        <v>339</v>
      </c>
      <c r="K363">
        <v>21866</v>
      </c>
      <c r="L363" t="s">
        <v>18</v>
      </c>
      <c r="M363">
        <v>17736</v>
      </c>
      <c r="N363">
        <v>185.2</v>
      </c>
      <c r="O363">
        <v>30592.68</v>
      </c>
      <c r="P363" t="s">
        <v>56</v>
      </c>
      <c r="Q363">
        <f t="shared" si="55"/>
        <v>4.5726213592233007</v>
      </c>
      <c r="R363">
        <f t="shared" si="56"/>
        <v>2.543088552915767</v>
      </c>
      <c r="S363">
        <f t="shared" si="57"/>
        <v>1.3893215339233038</v>
      </c>
      <c r="T363">
        <f t="shared" si="58"/>
        <v>2.6730024653580742</v>
      </c>
      <c r="U363">
        <f t="shared" si="59"/>
        <v>2.6029277128591892</v>
      </c>
      <c r="V363">
        <f t="shared" si="60"/>
        <v>2.6454222693490919</v>
      </c>
      <c r="W363">
        <f t="shared" si="61"/>
        <v>2.5301996982030821</v>
      </c>
      <c r="X363">
        <f t="shared" si="62"/>
        <v>0.66016524065290216</v>
      </c>
      <c r="Y363">
        <f t="shared" si="63"/>
        <v>0.40536148301215885</v>
      </c>
      <c r="Z363">
        <f t="shared" si="64"/>
        <v>0.14280276715499218</v>
      </c>
      <c r="AA363" s="4">
        <f t="shared" si="65"/>
        <v>39083</v>
      </c>
    </row>
    <row r="364" spans="1:27" x14ac:dyDescent="0.2">
      <c r="A364">
        <v>424</v>
      </c>
      <c r="B364" t="s">
        <v>57</v>
      </c>
      <c r="C364">
        <v>2007</v>
      </c>
      <c r="D364">
        <v>2</v>
      </c>
      <c r="E364" s="9">
        <v>104</v>
      </c>
      <c r="F364" s="9">
        <v>422.5</v>
      </c>
      <c r="G364" s="9">
        <v>496.46</v>
      </c>
      <c r="H364">
        <v>147.16999999999999</v>
      </c>
      <c r="I364" s="8">
        <v>5</v>
      </c>
      <c r="J364">
        <v>339</v>
      </c>
      <c r="K364">
        <v>21866</v>
      </c>
      <c r="L364" t="s">
        <v>18</v>
      </c>
      <c r="M364">
        <v>17736</v>
      </c>
      <c r="N364">
        <v>185.2</v>
      </c>
      <c r="O364">
        <v>30592.68</v>
      </c>
      <c r="P364" t="s">
        <v>56</v>
      </c>
      <c r="Q364">
        <f t="shared" si="55"/>
        <v>4.773653846153846</v>
      </c>
      <c r="R364">
        <f t="shared" si="56"/>
        <v>2.6806695464362851</v>
      </c>
      <c r="S364">
        <f t="shared" si="57"/>
        <v>1.4644837758112095</v>
      </c>
      <c r="T364">
        <f t="shared" si="58"/>
        <v>2.6958842629440216</v>
      </c>
      <c r="U364">
        <f t="shared" si="59"/>
        <v>2.6258267132857109</v>
      </c>
      <c r="V364">
        <f t="shared" si="60"/>
        <v>2.6454222693490919</v>
      </c>
      <c r="W364">
        <f t="shared" si="61"/>
        <v>2.5301996982030821</v>
      </c>
      <c r="X364">
        <f t="shared" si="62"/>
        <v>0.67885092364524147</v>
      </c>
      <c r="Y364">
        <f t="shared" si="63"/>
        <v>0.42824328059810624</v>
      </c>
      <c r="Z364">
        <f t="shared" si="64"/>
        <v>0.16568456474093962</v>
      </c>
      <c r="AA364" s="4">
        <f t="shared" si="65"/>
        <v>39114</v>
      </c>
    </row>
    <row r="365" spans="1:27" x14ac:dyDescent="0.2">
      <c r="A365">
        <v>424</v>
      </c>
      <c r="B365" t="s">
        <v>57</v>
      </c>
      <c r="C365">
        <v>2007</v>
      </c>
      <c r="D365">
        <v>3</v>
      </c>
      <c r="E365" s="9">
        <v>38</v>
      </c>
      <c r="F365" s="9">
        <v>200.73</v>
      </c>
      <c r="G365" s="9">
        <v>235.9</v>
      </c>
      <c r="H365">
        <v>86.68</v>
      </c>
      <c r="I365" s="8">
        <v>5</v>
      </c>
      <c r="J365">
        <v>339</v>
      </c>
      <c r="K365">
        <v>21866</v>
      </c>
      <c r="L365" t="s">
        <v>18</v>
      </c>
      <c r="M365">
        <v>17736</v>
      </c>
      <c r="N365">
        <v>185.2</v>
      </c>
      <c r="O365">
        <v>30592.68</v>
      </c>
      <c r="P365" t="s">
        <v>56</v>
      </c>
      <c r="Q365">
        <f t="shared" si="55"/>
        <v>6.2078947368421051</v>
      </c>
      <c r="R365">
        <f t="shared" si="56"/>
        <v>1.2737580993520519</v>
      </c>
      <c r="S365">
        <f t="shared" si="57"/>
        <v>0.69587020648967557</v>
      </c>
      <c r="T365">
        <f t="shared" si="58"/>
        <v>2.3727279408855955</v>
      </c>
      <c r="U365">
        <f t="shared" si="59"/>
        <v>2.3026122845990935</v>
      </c>
      <c r="V365">
        <f t="shared" si="60"/>
        <v>2.6454222693490919</v>
      </c>
      <c r="W365">
        <f t="shared" si="61"/>
        <v>2.5301996982030821</v>
      </c>
      <c r="X365">
        <f t="shared" si="62"/>
        <v>0.79294434426878524</v>
      </c>
      <c r="Y365">
        <f t="shared" si="63"/>
        <v>0.10508695853967993</v>
      </c>
      <c r="Z365">
        <f t="shared" si="64"/>
        <v>-0.15747175731748667</v>
      </c>
      <c r="AA365" s="4">
        <f t="shared" si="65"/>
        <v>39142</v>
      </c>
    </row>
    <row r="366" spans="1:27" x14ac:dyDescent="0.2">
      <c r="A366">
        <v>424</v>
      </c>
      <c r="B366" t="s">
        <v>57</v>
      </c>
      <c r="C366">
        <v>2007</v>
      </c>
      <c r="D366">
        <v>4</v>
      </c>
      <c r="E366" s="9">
        <v>136</v>
      </c>
      <c r="F366" s="9">
        <v>558.79999999999995</v>
      </c>
      <c r="G366" s="9">
        <v>656.67</v>
      </c>
      <c r="H366">
        <v>227.87</v>
      </c>
      <c r="I366" s="8">
        <v>5</v>
      </c>
      <c r="J366">
        <v>339</v>
      </c>
      <c r="K366">
        <v>21866</v>
      </c>
      <c r="L366" t="s">
        <v>18</v>
      </c>
      <c r="M366">
        <v>17736</v>
      </c>
      <c r="N366">
        <v>185.2</v>
      </c>
      <c r="O366">
        <v>30592.68</v>
      </c>
      <c r="P366" t="s">
        <v>56</v>
      </c>
      <c r="Q366">
        <f t="shared" si="55"/>
        <v>4.8284558823529409</v>
      </c>
      <c r="R366">
        <f t="shared" si="56"/>
        <v>3.5457343412526998</v>
      </c>
      <c r="S366">
        <f t="shared" si="57"/>
        <v>1.9370796460176989</v>
      </c>
      <c r="T366">
        <f t="shared" si="58"/>
        <v>2.8173471759768525</v>
      </c>
      <c r="U366">
        <f t="shared" si="59"/>
        <v>2.7472563974421442</v>
      </c>
      <c r="V366">
        <f t="shared" si="60"/>
        <v>2.6454222693490919</v>
      </c>
      <c r="W366">
        <f t="shared" si="61"/>
        <v>2.5301996982030821</v>
      </c>
      <c r="X366">
        <f t="shared" si="62"/>
        <v>0.68380826760663493</v>
      </c>
      <c r="Y366">
        <f t="shared" si="63"/>
        <v>0.54970619363093698</v>
      </c>
      <c r="Z366">
        <f t="shared" si="64"/>
        <v>0.28714747777377031</v>
      </c>
      <c r="AA366" s="4">
        <f t="shared" si="65"/>
        <v>39173</v>
      </c>
    </row>
    <row r="367" spans="1:27" x14ac:dyDescent="0.2">
      <c r="A367">
        <v>424</v>
      </c>
      <c r="B367" t="s">
        <v>57</v>
      </c>
      <c r="C367">
        <v>2007</v>
      </c>
      <c r="D367">
        <v>5</v>
      </c>
      <c r="E367" s="9">
        <v>138</v>
      </c>
      <c r="F367" s="9">
        <v>580.4</v>
      </c>
      <c r="G367" s="9">
        <v>682.05</v>
      </c>
      <c r="H367">
        <v>180.76</v>
      </c>
      <c r="I367" s="8">
        <v>5</v>
      </c>
      <c r="J367">
        <v>339</v>
      </c>
      <c r="K367">
        <v>21866</v>
      </c>
      <c r="L367" t="s">
        <v>18</v>
      </c>
      <c r="M367">
        <v>17736</v>
      </c>
      <c r="N367">
        <v>185.2</v>
      </c>
      <c r="O367">
        <v>30592.68</v>
      </c>
      <c r="P367" t="s">
        <v>56</v>
      </c>
      <c r="Q367">
        <f t="shared" si="55"/>
        <v>4.9423913043478258</v>
      </c>
      <c r="R367">
        <f t="shared" si="56"/>
        <v>3.6827753779697625</v>
      </c>
      <c r="S367">
        <f t="shared" si="57"/>
        <v>2.0119469026548673</v>
      </c>
      <c r="T367">
        <f t="shared" si="58"/>
        <v>2.8338162132607896</v>
      </c>
      <c r="U367">
        <f t="shared" si="59"/>
        <v>2.763727403765698</v>
      </c>
      <c r="V367">
        <f t="shared" si="60"/>
        <v>2.6454222693490919</v>
      </c>
      <c r="W367">
        <f t="shared" si="61"/>
        <v>2.5301996982030821</v>
      </c>
      <c r="X367">
        <f t="shared" si="62"/>
        <v>0.69393712685955289</v>
      </c>
      <c r="Y367">
        <f t="shared" si="63"/>
        <v>0.56617523091487398</v>
      </c>
      <c r="Z367">
        <f t="shared" si="64"/>
        <v>0.30361651505770731</v>
      </c>
      <c r="AA367" s="4">
        <f t="shared" si="65"/>
        <v>39203</v>
      </c>
    </row>
    <row r="368" spans="1:27" x14ac:dyDescent="0.2">
      <c r="A368">
        <v>424</v>
      </c>
      <c r="B368" t="s">
        <v>57</v>
      </c>
      <c r="C368">
        <v>2007</v>
      </c>
      <c r="D368">
        <v>6</v>
      </c>
      <c r="E368" s="9">
        <v>152</v>
      </c>
      <c r="F368" s="9">
        <v>646.74</v>
      </c>
      <c r="G368" s="9">
        <v>759.99</v>
      </c>
      <c r="H368">
        <v>270.38</v>
      </c>
      <c r="I368" s="8">
        <v>5</v>
      </c>
      <c r="J368">
        <v>339</v>
      </c>
      <c r="K368">
        <v>21866</v>
      </c>
      <c r="L368" t="s">
        <v>18</v>
      </c>
      <c r="M368">
        <v>17736</v>
      </c>
      <c r="N368">
        <v>185.2</v>
      </c>
      <c r="O368">
        <v>30592.68</v>
      </c>
      <c r="P368" t="s">
        <v>56</v>
      </c>
      <c r="Q368">
        <f t="shared" si="55"/>
        <v>4.999934210526316</v>
      </c>
      <c r="R368">
        <f t="shared" si="56"/>
        <v>4.1036177105831539</v>
      </c>
      <c r="S368">
        <f t="shared" si="57"/>
        <v>2.2418584070796461</v>
      </c>
      <c r="T368">
        <f t="shared" si="58"/>
        <v>2.8808078778421184</v>
      </c>
      <c r="U368">
        <f t="shared" si="59"/>
        <v>2.8107297223079555</v>
      </c>
      <c r="V368">
        <f t="shared" si="60"/>
        <v>2.6454222693490919</v>
      </c>
      <c r="W368">
        <f t="shared" si="61"/>
        <v>2.5301996982030821</v>
      </c>
      <c r="X368">
        <f t="shared" si="62"/>
        <v>0.69896428989734605</v>
      </c>
      <c r="Y368">
        <f t="shared" si="63"/>
        <v>0.61316689549620318</v>
      </c>
      <c r="Z368">
        <f t="shared" si="64"/>
        <v>0.35060817963903645</v>
      </c>
      <c r="AA368" s="4">
        <f t="shared" si="65"/>
        <v>39234</v>
      </c>
    </row>
    <row r="369" spans="1:27" x14ac:dyDescent="0.2">
      <c r="A369">
        <v>424</v>
      </c>
      <c r="B369" t="s">
        <v>57</v>
      </c>
      <c r="C369">
        <v>2007</v>
      </c>
      <c r="D369">
        <v>7</v>
      </c>
      <c r="E369" s="9">
        <v>135</v>
      </c>
      <c r="F369" s="9">
        <v>551.29</v>
      </c>
      <c r="G369" s="9">
        <v>647.76</v>
      </c>
      <c r="H369">
        <v>171.38</v>
      </c>
      <c r="I369" s="8">
        <v>5</v>
      </c>
      <c r="J369">
        <v>339</v>
      </c>
      <c r="K369">
        <v>21866</v>
      </c>
      <c r="L369" t="s">
        <v>18</v>
      </c>
      <c r="M369">
        <v>17736</v>
      </c>
      <c r="N369">
        <v>185.2</v>
      </c>
      <c r="O369">
        <v>30592.68</v>
      </c>
      <c r="P369" t="s">
        <v>56</v>
      </c>
      <c r="Q369">
        <f t="shared" si="55"/>
        <v>4.7982222222222219</v>
      </c>
      <c r="R369">
        <f t="shared" si="56"/>
        <v>3.4976241900647951</v>
      </c>
      <c r="S369">
        <f t="shared" si="57"/>
        <v>1.9107964601769911</v>
      </c>
      <c r="T369">
        <f t="shared" si="58"/>
        <v>2.8114141262681227</v>
      </c>
      <c r="U369">
        <f t="shared" si="59"/>
        <v>2.7413801147643992</v>
      </c>
      <c r="V369">
        <f t="shared" si="60"/>
        <v>2.6454222693490919</v>
      </c>
      <c r="W369">
        <f t="shared" si="61"/>
        <v>2.5301996982030821</v>
      </c>
      <c r="X369">
        <f t="shared" si="62"/>
        <v>0.68108035777311648</v>
      </c>
      <c r="Y369">
        <f t="shared" si="63"/>
        <v>0.54377314392220721</v>
      </c>
      <c r="Z369">
        <f t="shared" si="64"/>
        <v>0.28121442806504049</v>
      </c>
      <c r="AA369" s="4">
        <f t="shared" si="65"/>
        <v>39264</v>
      </c>
    </row>
    <row r="370" spans="1:27" x14ac:dyDescent="0.2">
      <c r="A370">
        <v>424</v>
      </c>
      <c r="B370" t="s">
        <v>57</v>
      </c>
      <c r="C370">
        <v>2007</v>
      </c>
      <c r="D370">
        <v>8</v>
      </c>
      <c r="E370" s="9">
        <v>117</v>
      </c>
      <c r="F370" s="9">
        <v>456.61</v>
      </c>
      <c r="G370" s="9">
        <v>536.59</v>
      </c>
      <c r="H370">
        <v>142.41999999999999</v>
      </c>
      <c r="I370" s="8">
        <v>5</v>
      </c>
      <c r="J370">
        <v>339</v>
      </c>
      <c r="K370">
        <v>21866</v>
      </c>
      <c r="L370" t="s">
        <v>18</v>
      </c>
      <c r="M370">
        <v>17736</v>
      </c>
      <c r="N370">
        <v>185.2</v>
      </c>
      <c r="O370">
        <v>30592.68</v>
      </c>
      <c r="P370" t="s">
        <v>56</v>
      </c>
      <c r="Q370">
        <f t="shared" si="55"/>
        <v>4.5862393162393165</v>
      </c>
      <c r="R370">
        <f t="shared" si="56"/>
        <v>2.8973542116630675</v>
      </c>
      <c r="S370">
        <f t="shared" si="57"/>
        <v>1.5828613569321535</v>
      </c>
      <c r="T370">
        <f t="shared" si="58"/>
        <v>2.7296425748113453</v>
      </c>
      <c r="U370">
        <f t="shared" si="59"/>
        <v>2.6595454185367444</v>
      </c>
      <c r="V370">
        <f t="shared" si="60"/>
        <v>2.6454222693490919</v>
      </c>
      <c r="W370">
        <f t="shared" si="61"/>
        <v>2.5301996982030821</v>
      </c>
      <c r="X370">
        <f t="shared" si="62"/>
        <v>0.66145671306518383</v>
      </c>
      <c r="Y370">
        <f t="shared" si="63"/>
        <v>0.46200159246543004</v>
      </c>
      <c r="Z370">
        <f t="shared" si="64"/>
        <v>0.19944287660826338</v>
      </c>
      <c r="AA370" s="4">
        <f t="shared" si="65"/>
        <v>39295</v>
      </c>
    </row>
    <row r="371" spans="1:27" x14ac:dyDescent="0.2">
      <c r="A371">
        <v>424</v>
      </c>
      <c r="B371" t="s">
        <v>57</v>
      </c>
      <c r="C371">
        <v>2007</v>
      </c>
      <c r="D371">
        <v>9</v>
      </c>
      <c r="E371" s="9">
        <v>566</v>
      </c>
      <c r="F371" s="9">
        <v>2410.41</v>
      </c>
      <c r="G371" s="9">
        <v>2832.33</v>
      </c>
      <c r="H371">
        <v>707.25</v>
      </c>
      <c r="I371" s="8">
        <v>5</v>
      </c>
      <c r="J371">
        <v>339</v>
      </c>
      <c r="K371">
        <v>21866</v>
      </c>
      <c r="L371" t="s">
        <v>18</v>
      </c>
      <c r="M371">
        <v>17736</v>
      </c>
      <c r="N371">
        <v>185.2</v>
      </c>
      <c r="O371">
        <v>30592.68</v>
      </c>
      <c r="P371" t="s">
        <v>56</v>
      </c>
      <c r="Q371">
        <f t="shared" si="55"/>
        <v>5.0041166077738515</v>
      </c>
      <c r="R371">
        <f t="shared" si="56"/>
        <v>15.293358531317494</v>
      </c>
      <c r="S371">
        <f t="shared" si="57"/>
        <v>8.3549557522123887</v>
      </c>
      <c r="T371">
        <f t="shared" si="58"/>
        <v>3.4521438524180241</v>
      </c>
      <c r="U371">
        <f t="shared" si="59"/>
        <v>3.3820909204143095</v>
      </c>
      <c r="V371">
        <f t="shared" si="60"/>
        <v>2.6454222693490919</v>
      </c>
      <c r="W371">
        <f t="shared" si="61"/>
        <v>2.5301996982030821</v>
      </c>
      <c r="X371">
        <f t="shared" si="62"/>
        <v>0.69932742122975278</v>
      </c>
      <c r="Y371">
        <f t="shared" si="63"/>
        <v>1.1845028700721087</v>
      </c>
      <c r="Z371">
        <f t="shared" si="64"/>
        <v>0.92194415421494202</v>
      </c>
      <c r="AA371" s="4">
        <f t="shared" si="65"/>
        <v>39326</v>
      </c>
    </row>
    <row r="372" spans="1:27" x14ac:dyDescent="0.2">
      <c r="A372">
        <v>424</v>
      </c>
      <c r="B372" t="s">
        <v>57</v>
      </c>
      <c r="C372">
        <v>2007</v>
      </c>
      <c r="D372">
        <v>10</v>
      </c>
      <c r="E372" s="9">
        <v>802</v>
      </c>
      <c r="F372" s="9">
        <v>3324.37</v>
      </c>
      <c r="G372" s="9">
        <v>3906.24</v>
      </c>
      <c r="H372">
        <v>1193.56</v>
      </c>
      <c r="I372" s="8">
        <v>5</v>
      </c>
      <c r="J372">
        <v>339</v>
      </c>
      <c r="K372">
        <v>21866</v>
      </c>
      <c r="L372" t="s">
        <v>18</v>
      </c>
      <c r="M372">
        <v>17736</v>
      </c>
      <c r="N372">
        <v>185.2</v>
      </c>
      <c r="O372">
        <v>30592.68</v>
      </c>
      <c r="P372" t="s">
        <v>56</v>
      </c>
      <c r="Q372">
        <f t="shared" si="55"/>
        <v>4.8706234413965088</v>
      </c>
      <c r="R372">
        <f t="shared" si="56"/>
        <v>21.092008639308855</v>
      </c>
      <c r="S372">
        <f t="shared" si="57"/>
        <v>11.522831858407079</v>
      </c>
      <c r="T372">
        <f t="shared" si="58"/>
        <v>3.5917589228928537</v>
      </c>
      <c r="U372">
        <f t="shared" si="59"/>
        <v>3.521709354466974</v>
      </c>
      <c r="V372">
        <f t="shared" si="60"/>
        <v>2.6454222693490919</v>
      </c>
      <c r="W372">
        <f t="shared" si="61"/>
        <v>2.5301996982030821</v>
      </c>
      <c r="X372">
        <f t="shared" si="62"/>
        <v>0.68758455460869017</v>
      </c>
      <c r="Y372">
        <f t="shared" si="63"/>
        <v>1.3241179405469381</v>
      </c>
      <c r="Z372">
        <f t="shared" si="64"/>
        <v>1.0615592246897714</v>
      </c>
      <c r="AA372" s="4">
        <f t="shared" si="65"/>
        <v>39356</v>
      </c>
    </row>
    <row r="373" spans="1:27" x14ac:dyDescent="0.2">
      <c r="A373">
        <v>424</v>
      </c>
      <c r="B373" t="s">
        <v>57</v>
      </c>
      <c r="C373">
        <v>2007</v>
      </c>
      <c r="D373">
        <v>11</v>
      </c>
      <c r="E373" s="9">
        <v>392</v>
      </c>
      <c r="F373" s="9">
        <v>1551.89</v>
      </c>
      <c r="G373" s="9">
        <v>1823.65</v>
      </c>
      <c r="H373">
        <v>465.64</v>
      </c>
      <c r="I373" s="8">
        <v>5</v>
      </c>
      <c r="J373">
        <v>339</v>
      </c>
      <c r="K373">
        <v>21866</v>
      </c>
      <c r="L373" t="s">
        <v>18</v>
      </c>
      <c r="M373">
        <v>17736</v>
      </c>
      <c r="N373">
        <v>185.2</v>
      </c>
      <c r="O373">
        <v>30592.68</v>
      </c>
      <c r="P373" t="s">
        <v>56</v>
      </c>
      <c r="Q373">
        <f t="shared" si="55"/>
        <v>4.6521683673469392</v>
      </c>
      <c r="R373">
        <f t="shared" si="56"/>
        <v>9.8469222462203039</v>
      </c>
      <c r="S373">
        <f t="shared" si="57"/>
        <v>5.3794985250737462</v>
      </c>
      <c r="T373">
        <f t="shared" si="58"/>
        <v>3.2609414909802483</v>
      </c>
      <c r="U373">
        <f t="shared" si="59"/>
        <v>3.1908609346502272</v>
      </c>
      <c r="V373">
        <f t="shared" si="60"/>
        <v>2.6454222693490919</v>
      </c>
      <c r="W373">
        <f t="shared" si="61"/>
        <v>2.5301996982030821</v>
      </c>
      <c r="X373">
        <f t="shared" si="62"/>
        <v>0.66765542395979116</v>
      </c>
      <c r="Y373">
        <f t="shared" si="63"/>
        <v>0.99330050863433295</v>
      </c>
      <c r="Z373">
        <f t="shared" si="64"/>
        <v>0.73074179277716622</v>
      </c>
      <c r="AA373" s="4">
        <f t="shared" si="65"/>
        <v>39387</v>
      </c>
    </row>
    <row r="374" spans="1:27" x14ac:dyDescent="0.2">
      <c r="A374">
        <v>424</v>
      </c>
      <c r="B374" t="s">
        <v>57</v>
      </c>
      <c r="C374">
        <v>2007</v>
      </c>
      <c r="D374">
        <v>12</v>
      </c>
      <c r="E374" s="9">
        <v>226</v>
      </c>
      <c r="F374" s="9">
        <v>924.17</v>
      </c>
      <c r="G374" s="9">
        <v>1085.95</v>
      </c>
      <c r="H374">
        <v>263.41000000000003</v>
      </c>
      <c r="I374" s="8">
        <v>5</v>
      </c>
      <c r="J374">
        <v>339</v>
      </c>
      <c r="K374">
        <v>21866</v>
      </c>
      <c r="L374" t="s">
        <v>18</v>
      </c>
      <c r="M374">
        <v>17736</v>
      </c>
      <c r="N374">
        <v>185.2</v>
      </c>
      <c r="O374">
        <v>30592.68</v>
      </c>
      <c r="P374" t="s">
        <v>56</v>
      </c>
      <c r="Q374">
        <f t="shared" si="55"/>
        <v>4.8050884955752213</v>
      </c>
      <c r="R374">
        <f t="shared" si="56"/>
        <v>5.8636609071274304</v>
      </c>
      <c r="S374">
        <f t="shared" si="57"/>
        <v>3.203392330383481</v>
      </c>
      <c r="T374">
        <f t="shared" si="58"/>
        <v>3.0358098296506282</v>
      </c>
      <c r="U374">
        <f t="shared" si="59"/>
        <v>2.9657518665350744</v>
      </c>
      <c r="V374">
        <f t="shared" si="60"/>
        <v>2.6454222693490919</v>
      </c>
      <c r="W374">
        <f t="shared" si="61"/>
        <v>2.5301996982030821</v>
      </c>
      <c r="X374">
        <f t="shared" si="62"/>
        <v>0.68170139050322742</v>
      </c>
      <c r="Y374">
        <f t="shared" si="63"/>
        <v>0.7681688473047128</v>
      </c>
      <c r="Z374">
        <f t="shared" si="64"/>
        <v>0.50561013144754618</v>
      </c>
      <c r="AA374" s="4">
        <f t="shared" si="65"/>
        <v>39417</v>
      </c>
    </row>
    <row r="375" spans="1:27" x14ac:dyDescent="0.2">
      <c r="A375">
        <v>426</v>
      </c>
      <c r="B375" t="s">
        <v>57</v>
      </c>
      <c r="C375">
        <v>2007</v>
      </c>
      <c r="D375">
        <v>1</v>
      </c>
      <c r="E375" s="9">
        <v>83</v>
      </c>
      <c r="F375" s="9">
        <v>306.48</v>
      </c>
      <c r="G375" s="9">
        <v>360.15</v>
      </c>
      <c r="H375">
        <v>144.36000000000001</v>
      </c>
      <c r="I375" s="8">
        <v>5</v>
      </c>
      <c r="J375">
        <v>267</v>
      </c>
      <c r="K375">
        <v>20083</v>
      </c>
      <c r="L375" t="s">
        <v>18</v>
      </c>
      <c r="M375">
        <v>31654</v>
      </c>
      <c r="N375">
        <v>168.7</v>
      </c>
      <c r="O375">
        <v>27852.63</v>
      </c>
      <c r="P375" t="s">
        <v>56</v>
      </c>
      <c r="Q375">
        <f t="shared" si="55"/>
        <v>4.339156626506024</v>
      </c>
      <c r="R375">
        <f t="shared" si="56"/>
        <v>2.1348547717842323</v>
      </c>
      <c r="S375">
        <f t="shared" si="57"/>
        <v>1.348876404494382</v>
      </c>
      <c r="T375">
        <f t="shared" si="58"/>
        <v>2.5564834191127086</v>
      </c>
      <c r="U375">
        <f t="shared" si="59"/>
        <v>2.4864021389750213</v>
      </c>
      <c r="V375">
        <f t="shared" si="60"/>
        <v>2.6454222693490919</v>
      </c>
      <c r="W375">
        <f t="shared" si="61"/>
        <v>2.4265112613645754</v>
      </c>
      <c r="X375">
        <f t="shared" si="62"/>
        <v>0.63740532673663464</v>
      </c>
      <c r="Y375">
        <f t="shared" si="63"/>
        <v>0.32936833652358333</v>
      </c>
      <c r="Z375">
        <f t="shared" si="64"/>
        <v>0.12997215774813331</v>
      </c>
      <c r="AA375" s="4">
        <f t="shared" si="65"/>
        <v>39083</v>
      </c>
    </row>
    <row r="376" spans="1:27" x14ac:dyDescent="0.2">
      <c r="A376">
        <v>426</v>
      </c>
      <c r="B376" t="s">
        <v>57</v>
      </c>
      <c r="C376">
        <v>2007</v>
      </c>
      <c r="D376">
        <v>2</v>
      </c>
      <c r="E376" s="9">
        <v>44</v>
      </c>
      <c r="F376" s="9">
        <v>182.02</v>
      </c>
      <c r="G376" s="9">
        <v>213.89</v>
      </c>
      <c r="H376">
        <v>57.96</v>
      </c>
      <c r="I376" s="8">
        <v>5</v>
      </c>
      <c r="J376">
        <v>267</v>
      </c>
      <c r="K376">
        <v>20083</v>
      </c>
      <c r="L376" t="s">
        <v>18</v>
      </c>
      <c r="M376">
        <v>31654</v>
      </c>
      <c r="N376">
        <v>168.7</v>
      </c>
      <c r="O376">
        <v>27852.63</v>
      </c>
      <c r="P376" t="s">
        <v>56</v>
      </c>
      <c r="Q376">
        <f t="shared" si="55"/>
        <v>4.8611363636363629</v>
      </c>
      <c r="R376">
        <f t="shared" si="56"/>
        <v>1.2678719620628334</v>
      </c>
      <c r="S376">
        <f t="shared" si="57"/>
        <v>0.80108614232209729</v>
      </c>
      <c r="T376">
        <f t="shared" si="58"/>
        <v>2.3301904804745655</v>
      </c>
      <c r="U376">
        <f t="shared" si="59"/>
        <v>2.2601191100313733</v>
      </c>
      <c r="V376">
        <f t="shared" si="60"/>
        <v>2.6454222693490919</v>
      </c>
      <c r="W376">
        <f t="shared" si="61"/>
        <v>2.4265112613645754</v>
      </c>
      <c r="X376">
        <f t="shared" si="62"/>
        <v>0.68673780398837792</v>
      </c>
      <c r="Y376">
        <f t="shared" si="63"/>
        <v>0.10307539788544012</v>
      </c>
      <c r="Z376">
        <f t="shared" si="64"/>
        <v>-9.6320780890009908E-2</v>
      </c>
      <c r="AA376" s="4">
        <f t="shared" si="65"/>
        <v>39114</v>
      </c>
    </row>
    <row r="377" spans="1:27" x14ac:dyDescent="0.2">
      <c r="A377">
        <v>426</v>
      </c>
      <c r="B377" t="s">
        <v>57</v>
      </c>
      <c r="C377">
        <v>2007</v>
      </c>
      <c r="D377">
        <v>3</v>
      </c>
      <c r="E377" s="9">
        <v>87</v>
      </c>
      <c r="F377" s="9">
        <v>357.82</v>
      </c>
      <c r="G377" s="9">
        <v>420.48</v>
      </c>
      <c r="H377">
        <v>160.22999999999999</v>
      </c>
      <c r="I377" s="8">
        <v>5</v>
      </c>
      <c r="J377">
        <v>267</v>
      </c>
      <c r="K377">
        <v>20083</v>
      </c>
      <c r="L377" t="s">
        <v>18</v>
      </c>
      <c r="M377">
        <v>31654</v>
      </c>
      <c r="N377">
        <v>168.7</v>
      </c>
      <c r="O377">
        <v>27852.63</v>
      </c>
      <c r="P377" t="s">
        <v>56</v>
      </c>
      <c r="Q377">
        <f t="shared" si="55"/>
        <v>4.8331034482758621</v>
      </c>
      <c r="R377">
        <f t="shared" si="56"/>
        <v>2.4924718435091884</v>
      </c>
      <c r="S377">
        <f t="shared" si="57"/>
        <v>1.5748314606741574</v>
      </c>
      <c r="T377">
        <f t="shared" si="58"/>
        <v>2.6237453435436682</v>
      </c>
      <c r="U377">
        <f t="shared" si="59"/>
        <v>2.5536646113763761</v>
      </c>
      <c r="V377">
        <f t="shared" si="60"/>
        <v>2.6454222693490919</v>
      </c>
      <c r="W377">
        <f t="shared" si="61"/>
        <v>2.4265112613645754</v>
      </c>
      <c r="X377">
        <f t="shared" si="62"/>
        <v>0.68422609092504938</v>
      </c>
      <c r="Y377">
        <f t="shared" si="63"/>
        <v>0.39663026095454279</v>
      </c>
      <c r="Z377">
        <f t="shared" si="64"/>
        <v>0.19723408217909275</v>
      </c>
      <c r="AA377" s="4">
        <f t="shared" si="65"/>
        <v>39142</v>
      </c>
    </row>
    <row r="378" spans="1:27" x14ac:dyDescent="0.2">
      <c r="A378">
        <v>426</v>
      </c>
      <c r="B378" t="s">
        <v>57</v>
      </c>
      <c r="C378">
        <v>2007</v>
      </c>
      <c r="D378">
        <v>4</v>
      </c>
      <c r="E378" s="9">
        <v>120</v>
      </c>
      <c r="F378" s="9">
        <v>486.39</v>
      </c>
      <c r="G378" s="9">
        <v>571.51</v>
      </c>
      <c r="H378">
        <v>205.96</v>
      </c>
      <c r="I378" s="8">
        <v>5</v>
      </c>
      <c r="J378">
        <v>267</v>
      </c>
      <c r="K378">
        <v>20083</v>
      </c>
      <c r="L378" t="s">
        <v>18</v>
      </c>
      <c r="M378">
        <v>31654</v>
      </c>
      <c r="N378">
        <v>168.7</v>
      </c>
      <c r="O378">
        <v>27852.63</v>
      </c>
      <c r="P378" t="s">
        <v>56</v>
      </c>
      <c r="Q378">
        <f t="shared" si="55"/>
        <v>4.7625833333333336</v>
      </c>
      <c r="R378">
        <f t="shared" si="56"/>
        <v>3.3877296976882039</v>
      </c>
      <c r="S378">
        <f t="shared" si="57"/>
        <v>2.140486891385768</v>
      </c>
      <c r="T378">
        <f t="shared" si="58"/>
        <v>2.7570238338683493</v>
      </c>
      <c r="U378">
        <f t="shared" si="59"/>
        <v>2.6869846374212094</v>
      </c>
      <c r="V378">
        <f t="shared" si="60"/>
        <v>2.6454222693490919</v>
      </c>
      <c r="W378">
        <f t="shared" si="61"/>
        <v>2.4265112613645754</v>
      </c>
      <c r="X378">
        <f t="shared" si="62"/>
        <v>0.67784258782072471</v>
      </c>
      <c r="Y378">
        <f t="shared" si="63"/>
        <v>0.52990875127922421</v>
      </c>
      <c r="Z378">
        <f t="shared" si="64"/>
        <v>0.3305125725037743</v>
      </c>
      <c r="AA378" s="4">
        <f t="shared" si="65"/>
        <v>39173</v>
      </c>
    </row>
    <row r="379" spans="1:27" x14ac:dyDescent="0.2">
      <c r="A379">
        <v>426</v>
      </c>
      <c r="B379" t="s">
        <v>57</v>
      </c>
      <c r="C379">
        <v>2007</v>
      </c>
      <c r="D379">
        <v>5</v>
      </c>
      <c r="E379" s="9">
        <v>218</v>
      </c>
      <c r="F379" s="9">
        <v>930.11</v>
      </c>
      <c r="G379" s="9">
        <v>1092.95</v>
      </c>
      <c r="H379">
        <v>349.46</v>
      </c>
      <c r="I379" s="8">
        <v>5</v>
      </c>
      <c r="J379">
        <v>267</v>
      </c>
      <c r="K379">
        <v>20083</v>
      </c>
      <c r="L379" t="s">
        <v>18</v>
      </c>
      <c r="M379">
        <v>31654</v>
      </c>
      <c r="N379">
        <v>168.7</v>
      </c>
      <c r="O379">
        <v>27852.63</v>
      </c>
      <c r="P379" t="s">
        <v>56</v>
      </c>
      <c r="Q379">
        <f t="shared" si="55"/>
        <v>5.0135321100917434</v>
      </c>
      <c r="R379">
        <f t="shared" si="56"/>
        <v>6.478660343805573</v>
      </c>
      <c r="S379">
        <f t="shared" si="57"/>
        <v>4.0934456928838951</v>
      </c>
      <c r="T379">
        <f t="shared" si="58"/>
        <v>3.0386002944100987</v>
      </c>
      <c r="U379">
        <f t="shared" si="59"/>
        <v>2.9685343136807987</v>
      </c>
      <c r="V379">
        <f t="shared" si="60"/>
        <v>2.6454222693490919</v>
      </c>
      <c r="W379">
        <f t="shared" si="61"/>
        <v>2.4265112613645754</v>
      </c>
      <c r="X379">
        <f t="shared" si="62"/>
        <v>0.70014380080549377</v>
      </c>
      <c r="Y379">
        <f t="shared" si="63"/>
        <v>0.81148521182097344</v>
      </c>
      <c r="Z379">
        <f t="shared" si="64"/>
        <v>0.61208903304552331</v>
      </c>
      <c r="AA379" s="4">
        <f t="shared" si="65"/>
        <v>39203</v>
      </c>
    </row>
    <row r="380" spans="1:27" x14ac:dyDescent="0.2">
      <c r="A380">
        <v>426</v>
      </c>
      <c r="B380" t="s">
        <v>57</v>
      </c>
      <c r="C380">
        <v>2007</v>
      </c>
      <c r="D380">
        <v>6</v>
      </c>
      <c r="E380" s="9">
        <v>226</v>
      </c>
      <c r="F380" s="9">
        <v>930.87</v>
      </c>
      <c r="G380" s="9">
        <v>1093.8699999999999</v>
      </c>
      <c r="H380">
        <v>408</v>
      </c>
      <c r="I380" s="8">
        <v>5</v>
      </c>
      <c r="J380">
        <v>267</v>
      </c>
      <c r="K380">
        <v>20083</v>
      </c>
      <c r="L380" t="s">
        <v>18</v>
      </c>
      <c r="M380">
        <v>31654</v>
      </c>
      <c r="N380">
        <v>168.7</v>
      </c>
      <c r="O380">
        <v>27852.63</v>
      </c>
      <c r="P380" t="s">
        <v>56</v>
      </c>
      <c r="Q380">
        <f t="shared" si="55"/>
        <v>4.8401327433628314</v>
      </c>
      <c r="R380">
        <f t="shared" si="56"/>
        <v>6.4841138114997037</v>
      </c>
      <c r="S380">
        <f t="shared" si="57"/>
        <v>4.0968913857677896</v>
      </c>
      <c r="T380">
        <f t="shared" si="58"/>
        <v>3.0389657117255822</v>
      </c>
      <c r="U380">
        <f t="shared" si="59"/>
        <v>2.9688890341233565</v>
      </c>
      <c r="V380">
        <f t="shared" si="60"/>
        <v>2.6454222693490919</v>
      </c>
      <c r="W380">
        <f t="shared" si="61"/>
        <v>2.4265112613645754</v>
      </c>
      <c r="X380">
        <f t="shared" si="62"/>
        <v>0.68485727257818141</v>
      </c>
      <c r="Y380">
        <f t="shared" si="63"/>
        <v>0.81185062913645722</v>
      </c>
      <c r="Z380">
        <f t="shared" si="64"/>
        <v>0.6124544503610071</v>
      </c>
      <c r="AA380" s="4">
        <f t="shared" si="65"/>
        <v>39234</v>
      </c>
    </row>
    <row r="381" spans="1:27" x14ac:dyDescent="0.2">
      <c r="A381">
        <v>426</v>
      </c>
      <c r="B381" t="s">
        <v>57</v>
      </c>
      <c r="C381">
        <v>2007</v>
      </c>
      <c r="D381">
        <v>7</v>
      </c>
      <c r="E381" s="9">
        <v>155</v>
      </c>
      <c r="F381" s="9">
        <v>635.05999999999995</v>
      </c>
      <c r="G381" s="9">
        <v>746.18</v>
      </c>
      <c r="H381">
        <v>308.92</v>
      </c>
      <c r="I381" s="8">
        <v>5</v>
      </c>
      <c r="J381">
        <v>267</v>
      </c>
      <c r="K381">
        <v>20083</v>
      </c>
      <c r="L381" t="s">
        <v>18</v>
      </c>
      <c r="M381">
        <v>31654</v>
      </c>
      <c r="N381">
        <v>168.7</v>
      </c>
      <c r="O381">
        <v>27852.63</v>
      </c>
      <c r="P381" t="s">
        <v>56</v>
      </c>
      <c r="Q381">
        <f t="shared" si="55"/>
        <v>4.8140645161290321</v>
      </c>
      <c r="R381">
        <f t="shared" si="56"/>
        <v>4.4231179608772973</v>
      </c>
      <c r="S381">
        <f t="shared" si="57"/>
        <v>2.7946816479400747</v>
      </c>
      <c r="T381">
        <f t="shared" si="58"/>
        <v>2.872843604385805</v>
      </c>
      <c r="U381">
        <f t="shared" si="59"/>
        <v>2.8028147590524806</v>
      </c>
      <c r="V381">
        <f t="shared" si="60"/>
        <v>2.6454222693490919</v>
      </c>
      <c r="W381">
        <f t="shared" si="61"/>
        <v>2.4265112613645754</v>
      </c>
      <c r="X381">
        <f t="shared" si="62"/>
        <v>0.6825119062155135</v>
      </c>
      <c r="Y381">
        <f t="shared" si="63"/>
        <v>0.64572852179667972</v>
      </c>
      <c r="Z381">
        <f t="shared" si="64"/>
        <v>0.4463323430212297</v>
      </c>
      <c r="AA381" s="4">
        <f t="shared" si="65"/>
        <v>39264</v>
      </c>
    </row>
    <row r="382" spans="1:27" x14ac:dyDescent="0.2">
      <c r="A382">
        <v>426</v>
      </c>
      <c r="B382" t="s">
        <v>57</v>
      </c>
      <c r="C382">
        <v>2007</v>
      </c>
      <c r="D382">
        <v>8</v>
      </c>
      <c r="E382" s="9">
        <v>125</v>
      </c>
      <c r="F382" s="9">
        <v>521.33000000000004</v>
      </c>
      <c r="G382" s="9">
        <v>612.6</v>
      </c>
      <c r="H382">
        <v>138.15</v>
      </c>
      <c r="I382" s="8">
        <v>5</v>
      </c>
      <c r="J382">
        <v>267</v>
      </c>
      <c r="K382">
        <v>20083</v>
      </c>
      <c r="L382" t="s">
        <v>18</v>
      </c>
      <c r="M382">
        <v>31654</v>
      </c>
      <c r="N382">
        <v>168.7</v>
      </c>
      <c r="O382">
        <v>27852.63</v>
      </c>
      <c r="P382" t="s">
        <v>56</v>
      </c>
      <c r="Q382">
        <f t="shared" si="55"/>
        <v>4.9008000000000003</v>
      </c>
      <c r="R382">
        <f t="shared" si="56"/>
        <v>3.6312981624184948</v>
      </c>
      <c r="S382">
        <f t="shared" si="57"/>
        <v>2.2943820224719103</v>
      </c>
      <c r="T382">
        <f t="shared" si="58"/>
        <v>2.7871769924705538</v>
      </c>
      <c r="U382">
        <f t="shared" si="59"/>
        <v>2.7171127171763514</v>
      </c>
      <c r="V382">
        <f t="shared" si="60"/>
        <v>2.6454222693490919</v>
      </c>
      <c r="W382">
        <f t="shared" si="61"/>
        <v>2.4265112613645754</v>
      </c>
      <c r="X382">
        <f t="shared" si="62"/>
        <v>0.69026697946249749</v>
      </c>
      <c r="Y382">
        <f t="shared" si="63"/>
        <v>0.56006190988142868</v>
      </c>
      <c r="Z382">
        <f t="shared" si="64"/>
        <v>0.36066573110597866</v>
      </c>
      <c r="AA382" s="4">
        <f t="shared" si="65"/>
        <v>39295</v>
      </c>
    </row>
    <row r="383" spans="1:27" x14ac:dyDescent="0.2">
      <c r="A383">
        <v>426</v>
      </c>
      <c r="B383" t="s">
        <v>57</v>
      </c>
      <c r="C383">
        <v>2007</v>
      </c>
      <c r="D383">
        <v>9</v>
      </c>
      <c r="E383" s="9">
        <v>454</v>
      </c>
      <c r="F383" s="9">
        <v>1770.33</v>
      </c>
      <c r="G383" s="9">
        <v>2080.1799999999998</v>
      </c>
      <c r="H383">
        <v>686.63</v>
      </c>
      <c r="I383" s="8">
        <v>5</v>
      </c>
      <c r="J383">
        <v>267</v>
      </c>
      <c r="K383">
        <v>20083</v>
      </c>
      <c r="L383" t="s">
        <v>18</v>
      </c>
      <c r="M383">
        <v>31654</v>
      </c>
      <c r="N383">
        <v>168.7</v>
      </c>
      <c r="O383">
        <v>27852.63</v>
      </c>
      <c r="P383" t="s">
        <v>56</v>
      </c>
      <c r="Q383">
        <f t="shared" si="55"/>
        <v>4.5818942731277525</v>
      </c>
      <c r="R383">
        <f t="shared" si="56"/>
        <v>12.33064611736811</v>
      </c>
      <c r="S383">
        <f t="shared" si="57"/>
        <v>7.7909363295880141</v>
      </c>
      <c r="T383">
        <f t="shared" si="58"/>
        <v>3.3181009165129787</v>
      </c>
      <c r="U383">
        <f t="shared" si="59"/>
        <v>3.2480542289723222</v>
      </c>
      <c r="V383">
        <f t="shared" si="60"/>
        <v>2.6454222693490919</v>
      </c>
      <c r="W383">
        <f t="shared" si="61"/>
        <v>2.4265112613645754</v>
      </c>
      <c r="X383">
        <f t="shared" si="62"/>
        <v>0.66104506365587479</v>
      </c>
      <c r="Y383">
        <f t="shared" si="63"/>
        <v>1.0909858339238536</v>
      </c>
      <c r="Z383">
        <f t="shared" si="64"/>
        <v>0.89158965514840349</v>
      </c>
      <c r="AA383" s="4">
        <f t="shared" si="65"/>
        <v>39326</v>
      </c>
    </row>
    <row r="384" spans="1:27" x14ac:dyDescent="0.2">
      <c r="A384">
        <v>426</v>
      </c>
      <c r="B384" t="s">
        <v>57</v>
      </c>
      <c r="C384">
        <v>2007</v>
      </c>
      <c r="D384">
        <v>10</v>
      </c>
      <c r="E384" s="9">
        <v>855</v>
      </c>
      <c r="F384" s="9">
        <v>3332.98</v>
      </c>
      <c r="G384" s="9">
        <v>3916.56</v>
      </c>
      <c r="H384">
        <v>1044.02</v>
      </c>
      <c r="I384" s="8">
        <v>5</v>
      </c>
      <c r="J384">
        <v>267</v>
      </c>
      <c r="K384">
        <v>20083</v>
      </c>
      <c r="L384" t="s">
        <v>18</v>
      </c>
      <c r="M384">
        <v>31654</v>
      </c>
      <c r="N384">
        <v>168.7</v>
      </c>
      <c r="O384">
        <v>27852.63</v>
      </c>
      <c r="P384" t="s">
        <v>56</v>
      </c>
      <c r="Q384">
        <f t="shared" si="55"/>
        <v>4.5807719298245617</v>
      </c>
      <c r="R384">
        <f t="shared" si="56"/>
        <v>23.216123295791348</v>
      </c>
      <c r="S384">
        <f t="shared" si="57"/>
        <v>14.668764044943821</v>
      </c>
      <c r="T384">
        <f t="shared" si="58"/>
        <v>3.5929047841326325</v>
      </c>
      <c r="U384">
        <f t="shared" si="59"/>
        <v>3.5228327076252168</v>
      </c>
      <c r="V384">
        <f t="shared" si="60"/>
        <v>2.6454222693490919</v>
      </c>
      <c r="W384">
        <f t="shared" si="61"/>
        <v>2.4265112613645754</v>
      </c>
      <c r="X384">
        <f t="shared" si="62"/>
        <v>0.66093866940445978</v>
      </c>
      <c r="Y384">
        <f t="shared" si="63"/>
        <v>1.3657897015435072</v>
      </c>
      <c r="Z384">
        <f t="shared" si="64"/>
        <v>1.1663935227680571</v>
      </c>
      <c r="AA384" s="4">
        <f t="shared" si="65"/>
        <v>39356</v>
      </c>
    </row>
    <row r="385" spans="1:27" x14ac:dyDescent="0.2">
      <c r="A385">
        <v>426</v>
      </c>
      <c r="B385" t="s">
        <v>57</v>
      </c>
      <c r="C385">
        <v>2007</v>
      </c>
      <c r="D385">
        <v>11</v>
      </c>
      <c r="E385" s="9">
        <v>443</v>
      </c>
      <c r="F385" s="9">
        <v>1725.2</v>
      </c>
      <c r="G385" s="9">
        <v>2027.19</v>
      </c>
      <c r="H385">
        <v>525.94000000000005</v>
      </c>
      <c r="I385" s="8">
        <v>5</v>
      </c>
      <c r="J385">
        <v>267</v>
      </c>
      <c r="K385">
        <v>20083</v>
      </c>
      <c r="L385" t="s">
        <v>18</v>
      </c>
      <c r="M385">
        <v>31654</v>
      </c>
      <c r="N385">
        <v>168.7</v>
      </c>
      <c r="O385">
        <v>27852.63</v>
      </c>
      <c r="P385" t="s">
        <v>56</v>
      </c>
      <c r="Q385">
        <f t="shared" ref="Q385:Q448" si="66">G385/E385</f>
        <v>4.5760496613995487</v>
      </c>
      <c r="R385">
        <f t="shared" ref="R385:R448" si="67">G385/N385</f>
        <v>12.016538233550683</v>
      </c>
      <c r="S385">
        <f t="shared" ref="S385:S448" si="68">G385/J385</f>
        <v>7.5924719101123594</v>
      </c>
      <c r="T385">
        <f t="shared" ref="T385:T448" si="69">LOG(G385)</f>
        <v>3.3068944551974506</v>
      </c>
      <c r="U385">
        <f t="shared" ref="U385:U448" si="70">LOG(F385)</f>
        <v>3.2368394494739139</v>
      </c>
      <c r="V385">
        <f t="shared" ref="V385:V448" si="71">LOG(442)</f>
        <v>2.6454222693490919</v>
      </c>
      <c r="W385">
        <f t="shared" ref="W385:W448" si="72">LOG(J385)</f>
        <v>2.4265112613645754</v>
      </c>
      <c r="X385">
        <f t="shared" ref="X385:X448" si="73">LOG(Q385)</f>
        <v>0.66049072897438121</v>
      </c>
      <c r="Y385">
        <f t="shared" ref="Y385:Y448" si="74">LOG(R385)</f>
        <v>1.0797793726083256</v>
      </c>
      <c r="Z385">
        <f t="shared" ref="Z385:Z448" si="75">LOG(S385)</f>
        <v>0.88038319383287555</v>
      </c>
      <c r="AA385" s="4">
        <f t="shared" ref="AA385:AA448" si="76">DATE(C385, D385, 1)</f>
        <v>39387</v>
      </c>
    </row>
    <row r="386" spans="1:27" x14ac:dyDescent="0.2">
      <c r="A386">
        <v>426</v>
      </c>
      <c r="B386" t="s">
        <v>57</v>
      </c>
      <c r="C386">
        <v>2007</v>
      </c>
      <c r="D386">
        <v>12</v>
      </c>
      <c r="E386" s="9">
        <v>250</v>
      </c>
      <c r="F386" s="9">
        <v>938.59</v>
      </c>
      <c r="G386" s="9">
        <v>1102.93</v>
      </c>
      <c r="H386">
        <v>411.1</v>
      </c>
      <c r="I386" s="8">
        <v>5</v>
      </c>
      <c r="J386">
        <v>267</v>
      </c>
      <c r="K386">
        <v>20083</v>
      </c>
      <c r="L386" t="s">
        <v>18</v>
      </c>
      <c r="M386">
        <v>31654</v>
      </c>
      <c r="N386">
        <v>168.7</v>
      </c>
      <c r="O386">
        <v>27852.63</v>
      </c>
      <c r="P386" t="s">
        <v>56</v>
      </c>
      <c r="Q386">
        <f t="shared" si="66"/>
        <v>4.4117199999999999</v>
      </c>
      <c r="R386">
        <f t="shared" si="67"/>
        <v>6.5378186129223481</v>
      </c>
      <c r="S386">
        <f t="shared" si="68"/>
        <v>4.1308239700374534</v>
      </c>
      <c r="T386">
        <f t="shared" si="69"/>
        <v>3.0425479498124162</v>
      </c>
      <c r="U386">
        <f t="shared" si="70"/>
        <v>2.9724759228064199</v>
      </c>
      <c r="V386">
        <f t="shared" si="71"/>
        <v>2.6454222693490919</v>
      </c>
      <c r="W386">
        <f t="shared" si="72"/>
        <v>2.4265112613645754</v>
      </c>
      <c r="X386">
        <f t="shared" si="73"/>
        <v>0.64460794114037834</v>
      </c>
      <c r="Y386">
        <f t="shared" si="74"/>
        <v>0.81543286722329078</v>
      </c>
      <c r="Z386">
        <f t="shared" si="75"/>
        <v>0.61603668844784076</v>
      </c>
      <c r="AA386" s="4">
        <f t="shared" si="76"/>
        <v>39417</v>
      </c>
    </row>
    <row r="387" spans="1:27" x14ac:dyDescent="0.2">
      <c r="A387">
        <v>446</v>
      </c>
      <c r="B387" t="s">
        <v>57</v>
      </c>
      <c r="C387">
        <v>2007</v>
      </c>
      <c r="D387">
        <v>1</v>
      </c>
      <c r="E387" s="9">
        <v>126</v>
      </c>
      <c r="F387" s="9">
        <v>524.04999999999995</v>
      </c>
      <c r="G387" s="9">
        <v>615.79</v>
      </c>
      <c r="H387">
        <v>254.12</v>
      </c>
      <c r="I387" s="8">
        <v>5</v>
      </c>
      <c r="J387">
        <v>383</v>
      </c>
      <c r="K387">
        <v>25669</v>
      </c>
      <c r="L387" t="s">
        <v>18</v>
      </c>
      <c r="M387">
        <v>84359</v>
      </c>
      <c r="N387">
        <v>216.6</v>
      </c>
      <c r="O387">
        <v>40398.43</v>
      </c>
      <c r="P387" t="s">
        <v>56</v>
      </c>
      <c r="Q387">
        <f t="shared" si="66"/>
        <v>4.8872222222222224</v>
      </c>
      <c r="R387">
        <f t="shared" si="67"/>
        <v>2.8429824561403509</v>
      </c>
      <c r="S387">
        <f t="shared" si="68"/>
        <v>1.6078067885117493</v>
      </c>
      <c r="T387">
        <f t="shared" si="69"/>
        <v>2.7894326319850391</v>
      </c>
      <c r="U387">
        <f t="shared" si="70"/>
        <v>2.7193727253198969</v>
      </c>
      <c r="V387">
        <f t="shared" si="71"/>
        <v>2.6454222693490919</v>
      </c>
      <c r="W387">
        <f t="shared" si="72"/>
        <v>2.5831987739686229</v>
      </c>
      <c r="X387">
        <f t="shared" si="73"/>
        <v>0.68906208686747605</v>
      </c>
      <c r="Y387">
        <f t="shared" si="74"/>
        <v>0.45377417969573736</v>
      </c>
      <c r="Z387">
        <f t="shared" si="75"/>
        <v>0.20623385801641617</v>
      </c>
      <c r="AA387" s="4">
        <f t="shared" si="76"/>
        <v>39083</v>
      </c>
    </row>
    <row r="388" spans="1:27" x14ac:dyDescent="0.2">
      <c r="A388">
        <v>446</v>
      </c>
      <c r="B388" t="s">
        <v>57</v>
      </c>
      <c r="C388">
        <v>2007</v>
      </c>
      <c r="D388">
        <v>2</v>
      </c>
      <c r="E388" s="9">
        <v>110</v>
      </c>
      <c r="F388" s="9">
        <v>454.82</v>
      </c>
      <c r="G388" s="9">
        <v>534.5</v>
      </c>
      <c r="H388">
        <v>227.58</v>
      </c>
      <c r="I388" s="8">
        <v>5</v>
      </c>
      <c r="J388">
        <v>383</v>
      </c>
      <c r="K388">
        <v>25669</v>
      </c>
      <c r="L388" t="s">
        <v>18</v>
      </c>
      <c r="M388">
        <v>84359</v>
      </c>
      <c r="N388">
        <v>216.6</v>
      </c>
      <c r="O388">
        <v>40398.43</v>
      </c>
      <c r="P388" t="s">
        <v>56</v>
      </c>
      <c r="Q388">
        <f t="shared" si="66"/>
        <v>4.8590909090909093</v>
      </c>
      <c r="R388">
        <f t="shared" si="67"/>
        <v>2.4676823638042475</v>
      </c>
      <c r="S388">
        <f t="shared" si="68"/>
        <v>1.3955613577023498</v>
      </c>
      <c r="T388">
        <f t="shared" si="69"/>
        <v>2.727947709544797</v>
      </c>
      <c r="U388">
        <f t="shared" si="70"/>
        <v>2.65783955385796</v>
      </c>
      <c r="V388">
        <f t="shared" si="71"/>
        <v>2.6454222693490919</v>
      </c>
      <c r="W388">
        <f t="shared" si="72"/>
        <v>2.5831987739686229</v>
      </c>
      <c r="X388">
        <f t="shared" si="73"/>
        <v>0.68655502438657179</v>
      </c>
      <c r="Y388">
        <f t="shared" si="74"/>
        <v>0.39228925725549529</v>
      </c>
      <c r="Z388">
        <f t="shared" si="75"/>
        <v>0.14474893557617405</v>
      </c>
      <c r="AA388" s="4">
        <f t="shared" si="76"/>
        <v>39114</v>
      </c>
    </row>
    <row r="389" spans="1:27" x14ac:dyDescent="0.2">
      <c r="A389">
        <v>446</v>
      </c>
      <c r="B389" t="s">
        <v>57</v>
      </c>
      <c r="C389">
        <v>2007</v>
      </c>
      <c r="D389">
        <v>3</v>
      </c>
      <c r="E389" s="9">
        <v>74</v>
      </c>
      <c r="F389" s="9">
        <v>276.69</v>
      </c>
      <c r="G389" s="9">
        <v>325.12</v>
      </c>
      <c r="H389">
        <v>106.71</v>
      </c>
      <c r="I389" s="8">
        <v>5</v>
      </c>
      <c r="J389">
        <v>383</v>
      </c>
      <c r="K389">
        <v>25669</v>
      </c>
      <c r="L389" t="s">
        <v>18</v>
      </c>
      <c r="M389">
        <v>84359</v>
      </c>
      <c r="N389">
        <v>216.6</v>
      </c>
      <c r="O389">
        <v>40398.43</v>
      </c>
      <c r="P389" t="s">
        <v>56</v>
      </c>
      <c r="Q389">
        <f t="shared" si="66"/>
        <v>4.3935135135135139</v>
      </c>
      <c r="R389">
        <f t="shared" si="67"/>
        <v>1.5010156971375808</v>
      </c>
      <c r="S389">
        <f t="shared" si="68"/>
        <v>0.84887728459530032</v>
      </c>
      <c r="T389">
        <f t="shared" si="69"/>
        <v>2.5120436862678064</v>
      </c>
      <c r="U389">
        <f t="shared" si="70"/>
        <v>2.4419934633574378</v>
      </c>
      <c r="V389">
        <f t="shared" si="71"/>
        <v>2.6454222693490919</v>
      </c>
      <c r="W389">
        <f t="shared" si="72"/>
        <v>2.5831987739686229</v>
      </c>
      <c r="X389">
        <f t="shared" si="73"/>
        <v>0.64281196653683026</v>
      </c>
      <c r="Y389">
        <f t="shared" si="74"/>
        <v>0.17638523397850486</v>
      </c>
      <c r="Z389">
        <f t="shared" si="75"/>
        <v>-7.1155087700816286E-2</v>
      </c>
      <c r="AA389" s="4">
        <f t="shared" si="76"/>
        <v>39142</v>
      </c>
    </row>
    <row r="390" spans="1:27" x14ac:dyDescent="0.2">
      <c r="A390">
        <v>446</v>
      </c>
      <c r="B390" t="s">
        <v>57</v>
      </c>
      <c r="C390">
        <v>2007</v>
      </c>
      <c r="D390">
        <v>4</v>
      </c>
      <c r="E390" s="9">
        <v>116</v>
      </c>
      <c r="F390" s="9">
        <v>557.66999999999996</v>
      </c>
      <c r="G390" s="9">
        <v>655.29</v>
      </c>
      <c r="H390">
        <v>253.76</v>
      </c>
      <c r="I390" s="8">
        <v>5</v>
      </c>
      <c r="J390">
        <v>383</v>
      </c>
      <c r="K390">
        <v>25669</v>
      </c>
      <c r="L390" t="s">
        <v>18</v>
      </c>
      <c r="M390">
        <v>84359</v>
      </c>
      <c r="N390">
        <v>216.6</v>
      </c>
      <c r="O390">
        <v>40398.43</v>
      </c>
      <c r="P390" t="s">
        <v>56</v>
      </c>
      <c r="Q390">
        <f t="shared" si="66"/>
        <v>5.649051724137931</v>
      </c>
      <c r="R390">
        <f t="shared" si="67"/>
        <v>3.0253462603878116</v>
      </c>
      <c r="S390">
        <f t="shared" si="68"/>
        <v>1.7109399477806788</v>
      </c>
      <c r="T390">
        <f t="shared" si="69"/>
        <v>2.8164335404909222</v>
      </c>
      <c r="U390">
        <f t="shared" si="70"/>
        <v>2.7463772821374359</v>
      </c>
      <c r="V390">
        <f t="shared" si="71"/>
        <v>2.6454222693490919</v>
      </c>
      <c r="W390">
        <f t="shared" si="72"/>
        <v>2.5831987739686229</v>
      </c>
      <c r="X390">
        <f t="shared" si="73"/>
        <v>0.75197555126400362</v>
      </c>
      <c r="Y390">
        <f t="shared" si="74"/>
        <v>0.48077508820162052</v>
      </c>
      <c r="Z390">
        <f t="shared" si="75"/>
        <v>0.2332347665222993</v>
      </c>
      <c r="AA390" s="4">
        <f t="shared" si="76"/>
        <v>39173</v>
      </c>
    </row>
    <row r="391" spans="1:27" x14ac:dyDescent="0.2">
      <c r="A391">
        <v>446</v>
      </c>
      <c r="B391" t="s">
        <v>57</v>
      </c>
      <c r="C391">
        <v>2007</v>
      </c>
      <c r="D391">
        <v>5</v>
      </c>
      <c r="E391" s="9">
        <v>259</v>
      </c>
      <c r="F391" s="9">
        <v>1153.9000000000001</v>
      </c>
      <c r="G391" s="9">
        <v>1355.96</v>
      </c>
      <c r="H391">
        <v>518.05999999999995</v>
      </c>
      <c r="I391" s="8">
        <v>5</v>
      </c>
      <c r="J391">
        <v>383</v>
      </c>
      <c r="K391">
        <v>25669</v>
      </c>
      <c r="L391" t="s">
        <v>18</v>
      </c>
      <c r="M391">
        <v>84359</v>
      </c>
      <c r="N391">
        <v>216.6</v>
      </c>
      <c r="O391">
        <v>40398.43</v>
      </c>
      <c r="P391" t="s">
        <v>56</v>
      </c>
      <c r="Q391">
        <f t="shared" si="66"/>
        <v>5.2353667953667955</v>
      </c>
      <c r="R391">
        <f t="shared" si="67"/>
        <v>6.2602031394275164</v>
      </c>
      <c r="S391">
        <f t="shared" si="68"/>
        <v>3.5403655352480419</v>
      </c>
      <c r="T391">
        <f t="shared" si="69"/>
        <v>3.1322468782954234</v>
      </c>
      <c r="U391">
        <f t="shared" si="70"/>
        <v>3.0621681733517829</v>
      </c>
      <c r="V391">
        <f t="shared" si="71"/>
        <v>2.6454222693490919</v>
      </c>
      <c r="W391">
        <f t="shared" si="72"/>
        <v>2.5831987739686229</v>
      </c>
      <c r="X391">
        <f t="shared" si="73"/>
        <v>0.71894711421417168</v>
      </c>
      <c r="Y391">
        <f t="shared" si="74"/>
        <v>0.79658842600612201</v>
      </c>
      <c r="Z391">
        <f t="shared" si="75"/>
        <v>0.54904810432680085</v>
      </c>
      <c r="AA391" s="4">
        <f t="shared" si="76"/>
        <v>39203</v>
      </c>
    </row>
    <row r="392" spans="1:27" x14ac:dyDescent="0.2">
      <c r="A392">
        <v>446</v>
      </c>
      <c r="B392" t="s">
        <v>57</v>
      </c>
      <c r="C392">
        <v>2007</v>
      </c>
      <c r="D392">
        <v>6</v>
      </c>
      <c r="E392" s="9">
        <v>275</v>
      </c>
      <c r="F392" s="9">
        <v>1180.03</v>
      </c>
      <c r="G392" s="9">
        <v>1386.74</v>
      </c>
      <c r="H392">
        <v>455.49</v>
      </c>
      <c r="I392" s="8">
        <v>5</v>
      </c>
      <c r="J392">
        <v>383</v>
      </c>
      <c r="K392">
        <v>25669</v>
      </c>
      <c r="L392" t="s">
        <v>18</v>
      </c>
      <c r="M392">
        <v>84359</v>
      </c>
      <c r="N392">
        <v>216.6</v>
      </c>
      <c r="O392">
        <v>40398.43</v>
      </c>
      <c r="P392" t="s">
        <v>56</v>
      </c>
      <c r="Q392">
        <f t="shared" si="66"/>
        <v>5.0426909090909096</v>
      </c>
      <c r="R392">
        <f t="shared" si="67"/>
        <v>6.4023084025854109</v>
      </c>
      <c r="S392">
        <f t="shared" si="68"/>
        <v>3.6207310704960838</v>
      </c>
      <c r="T392">
        <f t="shared" si="69"/>
        <v>3.1419950427964274</v>
      </c>
      <c r="U392">
        <f t="shared" si="70"/>
        <v>3.0718930485509044</v>
      </c>
      <c r="V392">
        <f t="shared" si="71"/>
        <v>2.6454222693490919</v>
      </c>
      <c r="W392">
        <f t="shared" si="72"/>
        <v>2.5831987739686229</v>
      </c>
      <c r="X392">
        <f t="shared" si="73"/>
        <v>0.70266234896616464</v>
      </c>
      <c r="Y392">
        <f t="shared" si="74"/>
        <v>0.80633659050712569</v>
      </c>
      <c r="Z392">
        <f t="shared" si="75"/>
        <v>0.55879626882780453</v>
      </c>
      <c r="AA392" s="4">
        <f t="shared" si="76"/>
        <v>39234</v>
      </c>
    </row>
    <row r="393" spans="1:27" x14ac:dyDescent="0.2">
      <c r="A393">
        <v>446</v>
      </c>
      <c r="B393" t="s">
        <v>57</v>
      </c>
      <c r="C393">
        <v>2007</v>
      </c>
      <c r="D393">
        <v>7</v>
      </c>
      <c r="E393" s="9">
        <v>178</v>
      </c>
      <c r="F393" s="9">
        <v>783.5</v>
      </c>
      <c r="G393" s="9">
        <v>920.67</v>
      </c>
      <c r="H393">
        <v>323.5</v>
      </c>
      <c r="I393" s="8">
        <v>5</v>
      </c>
      <c r="J393">
        <v>383</v>
      </c>
      <c r="K393">
        <v>25669</v>
      </c>
      <c r="L393" t="s">
        <v>18</v>
      </c>
      <c r="M393">
        <v>84359</v>
      </c>
      <c r="N393">
        <v>216.6</v>
      </c>
      <c r="O393">
        <v>40398.43</v>
      </c>
      <c r="P393" t="s">
        <v>56</v>
      </c>
      <c r="Q393">
        <f t="shared" si="66"/>
        <v>5.1723033707865165</v>
      </c>
      <c r="R393">
        <f t="shared" si="67"/>
        <v>4.2505540166204989</v>
      </c>
      <c r="S393">
        <f t="shared" si="68"/>
        <v>2.4038381201044383</v>
      </c>
      <c r="T393">
        <f t="shared" si="69"/>
        <v>2.9641039919114212</v>
      </c>
      <c r="U393">
        <f t="shared" si="70"/>
        <v>2.8940390008046091</v>
      </c>
      <c r="V393">
        <f t="shared" si="71"/>
        <v>2.6454222693490919</v>
      </c>
      <c r="W393">
        <f t="shared" si="72"/>
        <v>2.5831987739686229</v>
      </c>
      <c r="X393">
        <f t="shared" si="73"/>
        <v>0.7136839896025271</v>
      </c>
      <c r="Y393">
        <f t="shared" si="74"/>
        <v>0.62844553962211958</v>
      </c>
      <c r="Z393">
        <f t="shared" si="75"/>
        <v>0.3809052179427983</v>
      </c>
      <c r="AA393" s="4">
        <f t="shared" si="76"/>
        <v>39264</v>
      </c>
    </row>
    <row r="394" spans="1:27" x14ac:dyDescent="0.2">
      <c r="A394">
        <v>446</v>
      </c>
      <c r="B394" t="s">
        <v>57</v>
      </c>
      <c r="C394">
        <v>2007</v>
      </c>
      <c r="D394">
        <v>8</v>
      </c>
      <c r="E394" s="9">
        <v>154</v>
      </c>
      <c r="F394" s="9">
        <v>601.66999999999996</v>
      </c>
      <c r="G394" s="9">
        <v>706.97</v>
      </c>
      <c r="H394">
        <v>224.2</v>
      </c>
      <c r="I394" s="8">
        <v>5</v>
      </c>
      <c r="J394">
        <v>383</v>
      </c>
      <c r="K394">
        <v>25669</v>
      </c>
      <c r="L394" t="s">
        <v>18</v>
      </c>
      <c r="M394">
        <v>84359</v>
      </c>
      <c r="N394">
        <v>216.6</v>
      </c>
      <c r="O394">
        <v>40398.43</v>
      </c>
      <c r="P394" t="s">
        <v>56</v>
      </c>
      <c r="Q394">
        <f t="shared" si="66"/>
        <v>4.5907142857142862</v>
      </c>
      <c r="R394">
        <f t="shared" si="67"/>
        <v>3.2639427516158821</v>
      </c>
      <c r="S394">
        <f t="shared" si="68"/>
        <v>1.8458746736292428</v>
      </c>
      <c r="T394">
        <f t="shared" si="69"/>
        <v>2.849400985068625</v>
      </c>
      <c r="U394">
        <f t="shared" si="70"/>
        <v>2.7793583575789609</v>
      </c>
      <c r="V394">
        <f t="shared" si="71"/>
        <v>2.6454222693490919</v>
      </c>
      <c r="W394">
        <f t="shared" si="72"/>
        <v>2.5831987739686229</v>
      </c>
      <c r="X394">
        <f t="shared" si="73"/>
        <v>0.66188026423216206</v>
      </c>
      <c r="Y394">
        <f t="shared" si="74"/>
        <v>0.51374253277932347</v>
      </c>
      <c r="Z394">
        <f t="shared" si="75"/>
        <v>0.26620221110000231</v>
      </c>
      <c r="AA394" s="4">
        <f t="shared" si="76"/>
        <v>39295</v>
      </c>
    </row>
    <row r="395" spans="1:27" x14ac:dyDescent="0.2">
      <c r="A395">
        <v>446</v>
      </c>
      <c r="B395" t="s">
        <v>57</v>
      </c>
      <c r="C395">
        <v>2007</v>
      </c>
      <c r="D395">
        <v>9</v>
      </c>
      <c r="E395" s="9">
        <v>553</v>
      </c>
      <c r="F395" s="9">
        <v>2185.83</v>
      </c>
      <c r="G395" s="9">
        <v>2568.4499999999998</v>
      </c>
      <c r="H395">
        <v>781.46</v>
      </c>
      <c r="I395" s="8">
        <v>5</v>
      </c>
      <c r="J395">
        <v>383</v>
      </c>
      <c r="K395">
        <v>25669</v>
      </c>
      <c r="L395" t="s">
        <v>18</v>
      </c>
      <c r="M395">
        <v>84359</v>
      </c>
      <c r="N395">
        <v>216.6</v>
      </c>
      <c r="O395">
        <v>40398.43</v>
      </c>
      <c r="P395" t="s">
        <v>56</v>
      </c>
      <c r="Q395">
        <f t="shared" si="66"/>
        <v>4.6445750452079562</v>
      </c>
      <c r="R395">
        <f t="shared" si="67"/>
        <v>11.85803324099723</v>
      </c>
      <c r="S395">
        <f t="shared" si="68"/>
        <v>6.7061357702349866</v>
      </c>
      <c r="T395">
        <f t="shared" si="69"/>
        <v>3.4096711157346973</v>
      </c>
      <c r="U395">
        <f t="shared" si="70"/>
        <v>3.3396163822555569</v>
      </c>
      <c r="V395">
        <f t="shared" si="71"/>
        <v>2.6454222693490919</v>
      </c>
      <c r="W395">
        <f t="shared" si="72"/>
        <v>2.5831987739686229</v>
      </c>
      <c r="X395">
        <f t="shared" si="73"/>
        <v>0.66694598442999919</v>
      </c>
      <c r="Y395">
        <f t="shared" si="74"/>
        <v>1.0740126634453959</v>
      </c>
      <c r="Z395">
        <f t="shared" si="75"/>
        <v>0.82647234176607465</v>
      </c>
      <c r="AA395" s="4">
        <f t="shared" si="76"/>
        <v>39326</v>
      </c>
    </row>
    <row r="396" spans="1:27" x14ac:dyDescent="0.2">
      <c r="A396">
        <v>446</v>
      </c>
      <c r="B396" t="s">
        <v>57</v>
      </c>
      <c r="C396">
        <v>2007</v>
      </c>
      <c r="D396">
        <v>11</v>
      </c>
      <c r="E396" s="9">
        <v>607</v>
      </c>
      <c r="F396" s="9">
        <v>2455.12</v>
      </c>
      <c r="G396" s="9">
        <v>2884.92</v>
      </c>
      <c r="H396">
        <v>940.4</v>
      </c>
      <c r="I396" s="8">
        <v>5</v>
      </c>
      <c r="J396">
        <v>383</v>
      </c>
      <c r="K396">
        <v>25669</v>
      </c>
      <c r="L396" t="s">
        <v>18</v>
      </c>
      <c r="M396">
        <v>84359</v>
      </c>
      <c r="N396">
        <v>216.6</v>
      </c>
      <c r="O396">
        <v>40398.43</v>
      </c>
      <c r="P396" t="s">
        <v>56</v>
      </c>
      <c r="Q396">
        <f t="shared" si="66"/>
        <v>4.752751235584844</v>
      </c>
      <c r="R396">
        <f t="shared" si="67"/>
        <v>13.319113573407202</v>
      </c>
      <c r="S396">
        <f t="shared" si="68"/>
        <v>7.5324281984334203</v>
      </c>
      <c r="T396">
        <f t="shared" si="69"/>
        <v>3.4601337744968546</v>
      </c>
      <c r="U396">
        <f t="shared" si="70"/>
        <v>3.3900727241837023</v>
      </c>
      <c r="V396">
        <f t="shared" si="71"/>
        <v>2.6454222693490919</v>
      </c>
      <c r="W396">
        <f t="shared" si="72"/>
        <v>2.5831987739686229</v>
      </c>
      <c r="X396">
        <f t="shared" si="73"/>
        <v>0.67694508342159698</v>
      </c>
      <c r="Y396">
        <f t="shared" si="74"/>
        <v>1.124475322207553</v>
      </c>
      <c r="Z396">
        <f t="shared" si="75"/>
        <v>0.8769350005282317</v>
      </c>
      <c r="AA396" s="4">
        <f t="shared" si="76"/>
        <v>39387</v>
      </c>
    </row>
    <row r="397" spans="1:27" x14ac:dyDescent="0.2">
      <c r="A397">
        <v>446</v>
      </c>
      <c r="B397" t="s">
        <v>57</v>
      </c>
      <c r="C397">
        <v>2007</v>
      </c>
      <c r="D397">
        <v>12</v>
      </c>
      <c r="E397" s="9">
        <v>329</v>
      </c>
      <c r="F397" s="9">
        <v>1338.7</v>
      </c>
      <c r="G397" s="9">
        <v>1573.06</v>
      </c>
      <c r="H397">
        <v>434.15</v>
      </c>
      <c r="I397" s="8">
        <v>5</v>
      </c>
      <c r="J397">
        <v>383</v>
      </c>
      <c r="K397">
        <v>25669</v>
      </c>
      <c r="L397" t="s">
        <v>18</v>
      </c>
      <c r="M397">
        <v>84359</v>
      </c>
      <c r="N397">
        <v>216.6</v>
      </c>
      <c r="O397">
        <v>40398.43</v>
      </c>
      <c r="P397" t="s">
        <v>56</v>
      </c>
      <c r="Q397">
        <f t="shared" si="66"/>
        <v>4.7813373860182367</v>
      </c>
      <c r="R397">
        <f t="shared" si="67"/>
        <v>7.2625115420129269</v>
      </c>
      <c r="S397">
        <f t="shared" si="68"/>
        <v>4.1072062663185376</v>
      </c>
      <c r="T397">
        <f t="shared" si="69"/>
        <v>3.1967452878947169</v>
      </c>
      <c r="U397">
        <f t="shared" si="70"/>
        <v>3.1266832633882902</v>
      </c>
      <c r="V397">
        <f t="shared" si="71"/>
        <v>2.6454222693490919</v>
      </c>
      <c r="W397">
        <f t="shared" si="72"/>
        <v>2.5831987739686229</v>
      </c>
      <c r="X397">
        <f t="shared" si="73"/>
        <v>0.67954938994474245</v>
      </c>
      <c r="Y397">
        <f t="shared" si="74"/>
        <v>0.86108683560541521</v>
      </c>
      <c r="Z397">
        <f t="shared" si="75"/>
        <v>0.61354651392609394</v>
      </c>
      <c r="AA397" s="4">
        <f t="shared" si="76"/>
        <v>39417</v>
      </c>
    </row>
    <row r="398" spans="1:27" x14ac:dyDescent="0.2">
      <c r="A398">
        <v>453</v>
      </c>
      <c r="B398" t="s">
        <v>57</v>
      </c>
      <c r="C398">
        <v>2007</v>
      </c>
      <c r="D398">
        <v>7</v>
      </c>
      <c r="E398" s="9">
        <v>77</v>
      </c>
      <c r="F398" s="9">
        <v>328.29</v>
      </c>
      <c r="G398" s="9">
        <v>385.78</v>
      </c>
      <c r="H398">
        <v>137.15</v>
      </c>
      <c r="I398" s="8">
        <v>6</v>
      </c>
      <c r="J398">
        <v>215</v>
      </c>
      <c r="K398">
        <v>15100</v>
      </c>
      <c r="L398" t="s">
        <v>18</v>
      </c>
      <c r="M398">
        <v>13880</v>
      </c>
      <c r="N398">
        <v>138.19999999999999</v>
      </c>
      <c r="O398">
        <v>23729.26</v>
      </c>
      <c r="P398" t="s">
        <v>56</v>
      </c>
      <c r="Q398">
        <f t="shared" si="66"/>
        <v>5.0101298701298695</v>
      </c>
      <c r="R398">
        <f t="shared" si="67"/>
        <v>2.7914616497829234</v>
      </c>
      <c r="S398">
        <f t="shared" si="68"/>
        <v>1.7943255813953487</v>
      </c>
      <c r="T398">
        <f t="shared" si="69"/>
        <v>2.5863397087542483</v>
      </c>
      <c r="U398">
        <f t="shared" si="70"/>
        <v>2.5162576539417576</v>
      </c>
      <c r="V398">
        <f t="shared" si="71"/>
        <v>2.6454222693490919</v>
      </c>
      <c r="W398">
        <f t="shared" si="72"/>
        <v>2.3324384599156054</v>
      </c>
      <c r="X398">
        <f t="shared" si="73"/>
        <v>0.6998489835817665</v>
      </c>
      <c r="Y398">
        <f t="shared" si="74"/>
        <v>0.44583166571606886</v>
      </c>
      <c r="Z398">
        <f t="shared" si="75"/>
        <v>0.25390124883864307</v>
      </c>
      <c r="AA398" s="4">
        <f t="shared" si="76"/>
        <v>39264</v>
      </c>
    </row>
    <row r="399" spans="1:27" x14ac:dyDescent="0.2">
      <c r="A399">
        <v>453</v>
      </c>
      <c r="B399" t="s">
        <v>57</v>
      </c>
      <c r="C399">
        <v>2007</v>
      </c>
      <c r="D399">
        <v>8</v>
      </c>
      <c r="E399" s="9">
        <v>95</v>
      </c>
      <c r="F399" s="9">
        <v>459.48</v>
      </c>
      <c r="G399" s="9">
        <v>539.91</v>
      </c>
      <c r="H399">
        <v>235</v>
      </c>
      <c r="I399" s="8">
        <v>6</v>
      </c>
      <c r="J399">
        <v>215</v>
      </c>
      <c r="K399">
        <v>15100</v>
      </c>
      <c r="L399" t="s">
        <v>18</v>
      </c>
      <c r="M399">
        <v>13880</v>
      </c>
      <c r="N399">
        <v>138.19999999999999</v>
      </c>
      <c r="O399">
        <v>23729.26</v>
      </c>
      <c r="P399" t="s">
        <v>56</v>
      </c>
      <c r="Q399">
        <f t="shared" si="66"/>
        <v>5.6832631578947366</v>
      </c>
      <c r="R399">
        <f t="shared" si="67"/>
        <v>3.9067293777134586</v>
      </c>
      <c r="S399">
        <f t="shared" si="68"/>
        <v>2.511209302325581</v>
      </c>
      <c r="T399">
        <f t="shared" si="69"/>
        <v>2.7323213713767798</v>
      </c>
      <c r="U399">
        <f t="shared" si="70"/>
        <v>2.6622666123953125</v>
      </c>
      <c r="V399">
        <f t="shared" si="71"/>
        <v>2.6454222693490919</v>
      </c>
      <c r="W399">
        <f t="shared" si="72"/>
        <v>2.3324384599156054</v>
      </c>
      <c r="X399">
        <f t="shared" si="73"/>
        <v>0.75459776608793205</v>
      </c>
      <c r="Y399">
        <f t="shared" si="74"/>
        <v>0.59181332833860023</v>
      </c>
      <c r="Z399">
        <f t="shared" si="75"/>
        <v>0.3998829114611745</v>
      </c>
      <c r="AA399" s="4">
        <f t="shared" si="76"/>
        <v>39295</v>
      </c>
    </row>
    <row r="400" spans="1:27" x14ac:dyDescent="0.2">
      <c r="A400">
        <v>453</v>
      </c>
      <c r="B400" t="s">
        <v>57</v>
      </c>
      <c r="C400">
        <v>2007</v>
      </c>
      <c r="D400">
        <v>9</v>
      </c>
      <c r="E400" s="9">
        <v>215</v>
      </c>
      <c r="F400" s="9">
        <v>946.59</v>
      </c>
      <c r="G400" s="9">
        <v>1112.3599999999999</v>
      </c>
      <c r="H400">
        <v>488.46</v>
      </c>
      <c r="I400" s="8">
        <v>6</v>
      </c>
      <c r="J400">
        <v>215</v>
      </c>
      <c r="K400">
        <v>15100</v>
      </c>
      <c r="L400" t="s">
        <v>18</v>
      </c>
      <c r="M400">
        <v>13880</v>
      </c>
      <c r="N400">
        <v>138.19999999999999</v>
      </c>
      <c r="O400">
        <v>23729.26</v>
      </c>
      <c r="P400" t="s">
        <v>56</v>
      </c>
      <c r="Q400">
        <f t="shared" si="66"/>
        <v>5.1737674418604644</v>
      </c>
      <c r="R400">
        <f t="shared" si="67"/>
        <v>8.0489146164978287</v>
      </c>
      <c r="S400">
        <f t="shared" si="68"/>
        <v>5.1737674418604644</v>
      </c>
      <c r="T400">
        <f t="shared" si="69"/>
        <v>3.0462453634251196</v>
      </c>
      <c r="U400">
        <f t="shared" si="70"/>
        <v>2.9761619121668801</v>
      </c>
      <c r="V400">
        <f t="shared" si="71"/>
        <v>2.6454222693490919</v>
      </c>
      <c r="W400">
        <f t="shared" si="72"/>
        <v>2.3324384599156054</v>
      </c>
      <c r="X400">
        <f t="shared" si="73"/>
        <v>0.71380690350951426</v>
      </c>
      <c r="Y400">
        <f t="shared" si="74"/>
        <v>0.90573732038693999</v>
      </c>
      <c r="Z400">
        <f t="shared" si="75"/>
        <v>0.71380690350951426</v>
      </c>
      <c r="AA400" s="4">
        <f t="shared" si="76"/>
        <v>39326</v>
      </c>
    </row>
    <row r="401" spans="1:27" x14ac:dyDescent="0.2">
      <c r="A401">
        <v>453</v>
      </c>
      <c r="B401" t="s">
        <v>57</v>
      </c>
      <c r="C401">
        <v>2007</v>
      </c>
      <c r="D401">
        <v>11</v>
      </c>
      <c r="E401" s="9">
        <v>401</v>
      </c>
      <c r="F401" s="9">
        <v>1677.75</v>
      </c>
      <c r="G401" s="9">
        <v>1971.53</v>
      </c>
      <c r="H401">
        <v>683.12</v>
      </c>
      <c r="I401" s="8">
        <v>6</v>
      </c>
      <c r="J401">
        <v>215</v>
      </c>
      <c r="K401">
        <v>15100</v>
      </c>
      <c r="L401" t="s">
        <v>18</v>
      </c>
      <c r="M401">
        <v>13880</v>
      </c>
      <c r="N401">
        <v>138.19999999999999</v>
      </c>
      <c r="O401">
        <v>23729.26</v>
      </c>
      <c r="P401" t="s">
        <v>56</v>
      </c>
      <c r="Q401">
        <f t="shared" si="66"/>
        <v>4.9165336658354111</v>
      </c>
      <c r="R401">
        <f t="shared" si="67"/>
        <v>14.265774240231549</v>
      </c>
      <c r="S401">
        <f t="shared" si="68"/>
        <v>9.1699069767441852</v>
      </c>
      <c r="T401">
        <f t="shared" si="69"/>
        <v>3.2948033899485925</v>
      </c>
      <c r="U401">
        <f t="shared" si="70"/>
        <v>3.22472724748833</v>
      </c>
      <c r="V401">
        <f t="shared" si="71"/>
        <v>2.6454222693490919</v>
      </c>
      <c r="W401">
        <f t="shared" si="72"/>
        <v>2.3324384599156054</v>
      </c>
      <c r="X401">
        <f t="shared" si="73"/>
        <v>0.69165901732841006</v>
      </c>
      <c r="Y401">
        <f t="shared" si="74"/>
        <v>1.1542953469104127</v>
      </c>
      <c r="Z401">
        <f t="shared" si="75"/>
        <v>0.96236493003298695</v>
      </c>
      <c r="AA401" s="4">
        <f t="shared" si="76"/>
        <v>39387</v>
      </c>
    </row>
    <row r="402" spans="1:27" x14ac:dyDescent="0.2">
      <c r="A402">
        <v>453</v>
      </c>
      <c r="B402" t="s">
        <v>57</v>
      </c>
      <c r="C402">
        <v>2007</v>
      </c>
      <c r="D402">
        <v>12</v>
      </c>
      <c r="E402" s="9">
        <v>222</v>
      </c>
      <c r="F402" s="9">
        <v>934.15</v>
      </c>
      <c r="G402" s="9">
        <v>1097.67</v>
      </c>
      <c r="H402">
        <v>339.22</v>
      </c>
      <c r="I402" s="8">
        <v>6</v>
      </c>
      <c r="J402">
        <v>215</v>
      </c>
      <c r="K402">
        <v>15100</v>
      </c>
      <c r="L402" t="s">
        <v>18</v>
      </c>
      <c r="M402">
        <v>13880</v>
      </c>
      <c r="N402">
        <v>138.19999999999999</v>
      </c>
      <c r="O402">
        <v>23729.26</v>
      </c>
      <c r="P402" t="s">
        <v>56</v>
      </c>
      <c r="Q402">
        <f t="shared" si="66"/>
        <v>4.94445945945946</v>
      </c>
      <c r="R402">
        <f t="shared" si="67"/>
        <v>7.9426193921852404</v>
      </c>
      <c r="S402">
        <f t="shared" si="68"/>
        <v>5.1054418604651168</v>
      </c>
      <c r="T402">
        <f t="shared" si="69"/>
        <v>3.04047179483167</v>
      </c>
      <c r="U402">
        <f t="shared" si="70"/>
        <v>2.9704166181377833</v>
      </c>
      <c r="V402">
        <f t="shared" si="71"/>
        <v>2.6454222693490919</v>
      </c>
      <c r="W402">
        <f t="shared" si="72"/>
        <v>2.3324384599156054</v>
      </c>
      <c r="X402">
        <f t="shared" si="73"/>
        <v>0.69411882038103123</v>
      </c>
      <c r="Y402">
        <f t="shared" si="74"/>
        <v>0.89996375179349031</v>
      </c>
      <c r="Z402">
        <f t="shared" si="75"/>
        <v>0.70803333491606457</v>
      </c>
      <c r="AA402" s="4">
        <f t="shared" si="76"/>
        <v>39417</v>
      </c>
    </row>
    <row r="403" spans="1:27" x14ac:dyDescent="0.2">
      <c r="A403">
        <v>459</v>
      </c>
      <c r="B403" t="s">
        <v>57</v>
      </c>
      <c r="C403">
        <v>2007</v>
      </c>
      <c r="D403">
        <v>1</v>
      </c>
      <c r="E403" s="9">
        <v>95</v>
      </c>
      <c r="F403" s="9">
        <v>437.44</v>
      </c>
      <c r="G403" s="9">
        <v>513.99</v>
      </c>
      <c r="H403">
        <v>244.19</v>
      </c>
      <c r="I403" s="8">
        <v>17</v>
      </c>
      <c r="J403">
        <v>1102</v>
      </c>
      <c r="K403">
        <v>37854</v>
      </c>
      <c r="L403" t="s">
        <v>18</v>
      </c>
      <c r="M403">
        <v>80864</v>
      </c>
      <c r="N403">
        <v>574.20000000000005</v>
      </c>
      <c r="O403">
        <v>63923.89</v>
      </c>
      <c r="P403" t="s">
        <v>55</v>
      </c>
      <c r="Q403">
        <f t="shared" si="66"/>
        <v>5.4104210526315795</v>
      </c>
      <c r="R403">
        <f t="shared" si="67"/>
        <v>0.89514106583072095</v>
      </c>
      <c r="S403">
        <f t="shared" si="68"/>
        <v>0.46641560798548093</v>
      </c>
      <c r="T403">
        <f t="shared" si="69"/>
        <v>2.7109546696040967</v>
      </c>
      <c r="U403">
        <f t="shared" si="70"/>
        <v>2.6409184928877281</v>
      </c>
      <c r="V403">
        <f t="shared" si="71"/>
        <v>2.6454222693490919</v>
      </c>
      <c r="W403">
        <f t="shared" si="72"/>
        <v>3.0421815945157662</v>
      </c>
      <c r="X403">
        <f t="shared" si="73"/>
        <v>0.73323106431524876</v>
      </c>
      <c r="Y403">
        <f t="shared" si="74"/>
        <v>-4.8108518556390721E-2</v>
      </c>
      <c r="Z403">
        <f t="shared" si="75"/>
        <v>-0.33122692491166977</v>
      </c>
      <c r="AA403" s="4">
        <f t="shared" si="76"/>
        <v>39083</v>
      </c>
    </row>
    <row r="404" spans="1:27" x14ac:dyDescent="0.2">
      <c r="A404">
        <v>459</v>
      </c>
      <c r="B404" t="s">
        <v>57</v>
      </c>
      <c r="C404">
        <v>2007</v>
      </c>
      <c r="D404">
        <v>2</v>
      </c>
      <c r="E404" s="9">
        <v>102</v>
      </c>
      <c r="F404" s="9">
        <v>462.76</v>
      </c>
      <c r="G404" s="9">
        <v>543.74</v>
      </c>
      <c r="H404">
        <v>254.94</v>
      </c>
      <c r="I404" s="8">
        <v>17</v>
      </c>
      <c r="J404">
        <v>1102</v>
      </c>
      <c r="K404">
        <v>37854</v>
      </c>
      <c r="L404" t="s">
        <v>18</v>
      </c>
      <c r="M404">
        <v>80864</v>
      </c>
      <c r="N404">
        <v>574.20000000000005</v>
      </c>
      <c r="O404">
        <v>63923.89</v>
      </c>
      <c r="P404" t="s">
        <v>55</v>
      </c>
      <c r="Q404">
        <f t="shared" si="66"/>
        <v>5.3307843137254904</v>
      </c>
      <c r="R404">
        <f t="shared" si="67"/>
        <v>0.94695228143503996</v>
      </c>
      <c r="S404">
        <f t="shared" si="68"/>
        <v>0.49341197822141564</v>
      </c>
      <c r="T404">
        <f t="shared" si="69"/>
        <v>2.7353912828642946</v>
      </c>
      <c r="U404">
        <f t="shared" si="70"/>
        <v>2.6653558124014824</v>
      </c>
      <c r="V404">
        <f t="shared" si="71"/>
        <v>2.6454222693490919</v>
      </c>
      <c r="W404">
        <f t="shared" si="72"/>
        <v>3.0421815945157662</v>
      </c>
      <c r="X404">
        <f t="shared" si="73"/>
        <v>0.72679111110237682</v>
      </c>
      <c r="Y404">
        <f t="shared" si="74"/>
        <v>-2.3671905296192852E-2</v>
      </c>
      <c r="Z404">
        <f t="shared" si="75"/>
        <v>-0.3067903116514718</v>
      </c>
      <c r="AA404" s="4">
        <f t="shared" si="76"/>
        <v>39114</v>
      </c>
    </row>
    <row r="405" spans="1:27" x14ac:dyDescent="0.2">
      <c r="A405">
        <v>459</v>
      </c>
      <c r="B405" t="s">
        <v>57</v>
      </c>
      <c r="C405">
        <v>2007</v>
      </c>
      <c r="D405">
        <v>3</v>
      </c>
      <c r="E405" s="9">
        <v>120</v>
      </c>
      <c r="F405" s="9">
        <v>518.34</v>
      </c>
      <c r="G405" s="9">
        <v>609.05999999999995</v>
      </c>
      <c r="H405">
        <v>211.26</v>
      </c>
      <c r="I405" s="8">
        <v>17</v>
      </c>
      <c r="J405">
        <v>1102</v>
      </c>
      <c r="K405">
        <v>37854</v>
      </c>
      <c r="L405" t="s">
        <v>18</v>
      </c>
      <c r="M405">
        <v>80864</v>
      </c>
      <c r="N405">
        <v>574.20000000000005</v>
      </c>
      <c r="O405">
        <v>63923.89</v>
      </c>
      <c r="P405" t="s">
        <v>55</v>
      </c>
      <c r="Q405">
        <f t="shared" si="66"/>
        <v>5.0754999999999999</v>
      </c>
      <c r="R405">
        <f t="shared" si="67"/>
        <v>1.0607105538140018</v>
      </c>
      <c r="S405">
        <f t="shared" si="68"/>
        <v>0.55268602540834844</v>
      </c>
      <c r="T405">
        <f t="shared" si="69"/>
        <v>2.7846600781589337</v>
      </c>
      <c r="U405">
        <f t="shared" si="70"/>
        <v>2.7146147243883907</v>
      </c>
      <c r="V405">
        <f t="shared" si="71"/>
        <v>2.6454222693490919</v>
      </c>
      <c r="W405">
        <f t="shared" si="72"/>
        <v>3.0421815945157662</v>
      </c>
      <c r="X405">
        <f t="shared" si="73"/>
        <v>0.7054788321113088</v>
      </c>
      <c r="Y405">
        <f t="shared" si="74"/>
        <v>2.5596889998446316E-2</v>
      </c>
      <c r="Z405">
        <f t="shared" si="75"/>
        <v>-0.25752151635683262</v>
      </c>
      <c r="AA405" s="4">
        <f t="shared" si="76"/>
        <v>39142</v>
      </c>
    </row>
    <row r="406" spans="1:27" x14ac:dyDescent="0.2">
      <c r="A406">
        <v>459</v>
      </c>
      <c r="B406" t="s">
        <v>57</v>
      </c>
      <c r="C406">
        <v>2007</v>
      </c>
      <c r="D406">
        <v>4</v>
      </c>
      <c r="E406" s="9">
        <v>143</v>
      </c>
      <c r="F406" s="9">
        <v>660.63</v>
      </c>
      <c r="G406" s="9">
        <v>776.29</v>
      </c>
      <c r="H406">
        <v>274.54000000000002</v>
      </c>
      <c r="I406" s="8">
        <v>17</v>
      </c>
      <c r="J406">
        <v>1102</v>
      </c>
      <c r="K406">
        <v>37854</v>
      </c>
      <c r="L406" t="s">
        <v>18</v>
      </c>
      <c r="M406">
        <v>80864</v>
      </c>
      <c r="N406">
        <v>574.20000000000005</v>
      </c>
      <c r="O406">
        <v>63923.89</v>
      </c>
      <c r="P406" t="s">
        <v>55</v>
      </c>
      <c r="Q406">
        <f t="shared" si="66"/>
        <v>5.4286013986013986</v>
      </c>
      <c r="R406">
        <f t="shared" si="67"/>
        <v>1.3519505398815741</v>
      </c>
      <c r="S406">
        <f t="shared" si="68"/>
        <v>0.70443738656987287</v>
      </c>
      <c r="T406">
        <f t="shared" si="69"/>
        <v>2.8900239917117987</v>
      </c>
      <c r="U406">
        <f t="shared" si="70"/>
        <v>2.8199582916360875</v>
      </c>
      <c r="V406">
        <f t="shared" si="71"/>
        <v>2.6454222693490919</v>
      </c>
      <c r="W406">
        <f t="shared" si="72"/>
        <v>3.0421815945157662</v>
      </c>
      <c r="X406">
        <f t="shared" si="73"/>
        <v>0.73468795424673672</v>
      </c>
      <c r="Y406">
        <f t="shared" si="74"/>
        <v>0.13096080355131123</v>
      </c>
      <c r="Z406">
        <f t="shared" si="75"/>
        <v>-0.15215760280396778</v>
      </c>
      <c r="AA406" s="4">
        <f t="shared" si="76"/>
        <v>39173</v>
      </c>
    </row>
    <row r="407" spans="1:27" x14ac:dyDescent="0.2">
      <c r="A407">
        <v>459</v>
      </c>
      <c r="B407" t="s">
        <v>57</v>
      </c>
      <c r="C407">
        <v>2007</v>
      </c>
      <c r="D407">
        <v>5</v>
      </c>
      <c r="E407" s="9">
        <v>333</v>
      </c>
      <c r="F407" s="9">
        <v>1439.71</v>
      </c>
      <c r="G407" s="9">
        <v>1691.77</v>
      </c>
      <c r="H407">
        <v>562.99</v>
      </c>
      <c r="I407" s="8">
        <v>17</v>
      </c>
      <c r="J407">
        <v>1102</v>
      </c>
      <c r="K407">
        <v>37854</v>
      </c>
      <c r="L407" t="s">
        <v>18</v>
      </c>
      <c r="M407">
        <v>80864</v>
      </c>
      <c r="N407">
        <v>574.20000000000005</v>
      </c>
      <c r="O407">
        <v>63923.89</v>
      </c>
      <c r="P407" t="s">
        <v>55</v>
      </c>
      <c r="Q407">
        <f t="shared" si="66"/>
        <v>5.0803903903903906</v>
      </c>
      <c r="R407">
        <f t="shared" si="67"/>
        <v>2.9463079066527338</v>
      </c>
      <c r="S407">
        <f t="shared" si="68"/>
        <v>1.5351814882032668</v>
      </c>
      <c r="T407">
        <f t="shared" si="69"/>
        <v>3.2283413193882811</v>
      </c>
      <c r="U407">
        <f t="shared" si="70"/>
        <v>3.1582750212039601</v>
      </c>
      <c r="V407">
        <f t="shared" si="71"/>
        <v>2.6454222693490919</v>
      </c>
      <c r="W407">
        <f t="shared" si="72"/>
        <v>3.0421815945157662</v>
      </c>
      <c r="X407">
        <f t="shared" si="73"/>
        <v>0.70589708588196098</v>
      </c>
      <c r="Y407">
        <f t="shared" si="74"/>
        <v>0.4692781312277936</v>
      </c>
      <c r="Z407">
        <f t="shared" si="75"/>
        <v>0.18615972487251464</v>
      </c>
      <c r="AA407" s="4">
        <f t="shared" si="76"/>
        <v>39203</v>
      </c>
    </row>
    <row r="408" spans="1:27" x14ac:dyDescent="0.2">
      <c r="A408">
        <v>459</v>
      </c>
      <c r="B408" t="s">
        <v>57</v>
      </c>
      <c r="C408">
        <v>2007</v>
      </c>
      <c r="D408">
        <v>6</v>
      </c>
      <c r="E408" s="9">
        <v>385</v>
      </c>
      <c r="F408" s="9">
        <v>1689.02</v>
      </c>
      <c r="G408" s="9">
        <v>1984.63</v>
      </c>
      <c r="H408">
        <v>733.43</v>
      </c>
      <c r="I408" s="8">
        <v>17</v>
      </c>
      <c r="J408">
        <v>1102</v>
      </c>
      <c r="K408">
        <v>37854</v>
      </c>
      <c r="L408" t="s">
        <v>18</v>
      </c>
      <c r="M408">
        <v>80864</v>
      </c>
      <c r="N408">
        <v>574.20000000000005</v>
      </c>
      <c r="O408">
        <v>63923.89</v>
      </c>
      <c r="P408" t="s">
        <v>55</v>
      </c>
      <c r="Q408">
        <f t="shared" si="66"/>
        <v>5.1548831168831173</v>
      </c>
      <c r="R408">
        <f t="shared" si="67"/>
        <v>3.4563392546151168</v>
      </c>
      <c r="S408">
        <f t="shared" si="68"/>
        <v>1.800934664246824</v>
      </c>
      <c r="T408">
        <f t="shared" si="69"/>
        <v>3.2976795519373132</v>
      </c>
      <c r="U408">
        <f t="shared" si="70"/>
        <v>3.2276347921632005</v>
      </c>
      <c r="V408">
        <f t="shared" si="71"/>
        <v>2.6454222693490919</v>
      </c>
      <c r="W408">
        <f t="shared" si="72"/>
        <v>3.0421815945157662</v>
      </c>
      <c r="X408">
        <f t="shared" si="73"/>
        <v>0.71221882242881229</v>
      </c>
      <c r="Y408">
        <f t="shared" si="74"/>
        <v>0.53861636377682576</v>
      </c>
      <c r="Z408">
        <f t="shared" si="75"/>
        <v>0.25549795742154674</v>
      </c>
      <c r="AA408" s="4">
        <f t="shared" si="76"/>
        <v>39234</v>
      </c>
    </row>
    <row r="409" spans="1:27" x14ac:dyDescent="0.2">
      <c r="A409">
        <v>459</v>
      </c>
      <c r="B409" t="s">
        <v>57</v>
      </c>
      <c r="C409">
        <v>2007</v>
      </c>
      <c r="D409">
        <v>7</v>
      </c>
      <c r="E409" s="9">
        <v>210</v>
      </c>
      <c r="F409" s="9">
        <v>920.98</v>
      </c>
      <c r="G409" s="9">
        <v>1082.25</v>
      </c>
      <c r="H409">
        <v>421.51</v>
      </c>
      <c r="I409" s="8">
        <v>17</v>
      </c>
      <c r="J409">
        <v>1102</v>
      </c>
      <c r="K409">
        <v>37854</v>
      </c>
      <c r="L409" t="s">
        <v>18</v>
      </c>
      <c r="M409">
        <v>80864</v>
      </c>
      <c r="N409">
        <v>574.20000000000005</v>
      </c>
      <c r="O409">
        <v>63923.89</v>
      </c>
      <c r="P409" t="s">
        <v>55</v>
      </c>
      <c r="Q409">
        <f t="shared" si="66"/>
        <v>5.1535714285714285</v>
      </c>
      <c r="R409">
        <f t="shared" si="67"/>
        <v>1.884796238244514</v>
      </c>
      <c r="S409">
        <f t="shared" si="68"/>
        <v>0.98207803992740472</v>
      </c>
      <c r="T409">
        <f t="shared" si="69"/>
        <v>3.0343275944851942</v>
      </c>
      <c r="U409">
        <f t="shared" si="70"/>
        <v>2.9642501991610741</v>
      </c>
      <c r="V409">
        <f t="shared" si="71"/>
        <v>2.6454222693490919</v>
      </c>
      <c r="W409">
        <f t="shared" si="72"/>
        <v>3.0421815945157662</v>
      </c>
      <c r="X409">
        <f t="shared" si="73"/>
        <v>0.71210829975127499</v>
      </c>
      <c r="Y409">
        <f t="shared" si="74"/>
        <v>0.27526440632470706</v>
      </c>
      <c r="Z409">
        <f t="shared" si="75"/>
        <v>-7.8540000305719927E-3</v>
      </c>
      <c r="AA409" s="4">
        <f t="shared" si="76"/>
        <v>39264</v>
      </c>
    </row>
    <row r="410" spans="1:27" x14ac:dyDescent="0.2">
      <c r="A410">
        <v>459</v>
      </c>
      <c r="B410" t="s">
        <v>57</v>
      </c>
      <c r="C410">
        <v>2007</v>
      </c>
      <c r="D410">
        <v>8</v>
      </c>
      <c r="E410" s="9">
        <v>270</v>
      </c>
      <c r="F410" s="9">
        <v>1102.53</v>
      </c>
      <c r="G410" s="9">
        <v>1295.5</v>
      </c>
      <c r="H410">
        <v>491.39</v>
      </c>
      <c r="I410" s="8">
        <v>17</v>
      </c>
      <c r="J410">
        <v>1102</v>
      </c>
      <c r="K410">
        <v>37854</v>
      </c>
      <c r="L410" t="s">
        <v>18</v>
      </c>
      <c r="M410">
        <v>80864</v>
      </c>
      <c r="N410">
        <v>574.20000000000005</v>
      </c>
      <c r="O410">
        <v>63923.89</v>
      </c>
      <c r="P410" t="s">
        <v>55</v>
      </c>
      <c r="Q410">
        <f t="shared" si="66"/>
        <v>4.7981481481481483</v>
      </c>
      <c r="R410">
        <f t="shared" si="67"/>
        <v>2.2561825148032044</v>
      </c>
      <c r="S410">
        <f t="shared" si="68"/>
        <v>1.175589836660617</v>
      </c>
      <c r="T410">
        <f t="shared" si="69"/>
        <v>3.1124374173218436</v>
      </c>
      <c r="U410">
        <f t="shared" si="70"/>
        <v>3.0423904155160186</v>
      </c>
      <c r="V410">
        <f t="shared" si="71"/>
        <v>2.6454222693490919</v>
      </c>
      <c r="W410">
        <f t="shared" si="72"/>
        <v>3.0421815945157662</v>
      </c>
      <c r="X410">
        <f t="shared" si="73"/>
        <v>0.68107365316285629</v>
      </c>
      <c r="Y410">
        <f t="shared" si="74"/>
        <v>0.35337422916135641</v>
      </c>
      <c r="Z410">
        <f t="shared" si="75"/>
        <v>7.0255822806077353E-2</v>
      </c>
      <c r="AA410" s="4">
        <f t="shared" si="76"/>
        <v>39295</v>
      </c>
    </row>
    <row r="411" spans="1:27" x14ac:dyDescent="0.2">
      <c r="A411">
        <v>459</v>
      </c>
      <c r="B411" t="s">
        <v>57</v>
      </c>
      <c r="C411">
        <v>2007</v>
      </c>
      <c r="D411">
        <v>9</v>
      </c>
      <c r="E411" s="9">
        <v>431</v>
      </c>
      <c r="F411" s="9">
        <v>1758.9</v>
      </c>
      <c r="G411" s="9">
        <v>2066.88</v>
      </c>
      <c r="H411">
        <v>870.07</v>
      </c>
      <c r="I411" s="8">
        <v>17</v>
      </c>
      <c r="J411">
        <v>1102</v>
      </c>
      <c r="K411">
        <v>37854</v>
      </c>
      <c r="L411" t="s">
        <v>18</v>
      </c>
      <c r="M411">
        <v>80864</v>
      </c>
      <c r="N411">
        <v>574.20000000000005</v>
      </c>
      <c r="O411">
        <v>63923.89</v>
      </c>
      <c r="P411" t="s">
        <v>55</v>
      </c>
      <c r="Q411">
        <f t="shared" si="66"/>
        <v>4.7955452436194896</v>
      </c>
      <c r="R411">
        <f t="shared" si="67"/>
        <v>3.5995820271682342</v>
      </c>
      <c r="S411">
        <f t="shared" si="68"/>
        <v>1.8755716878402904</v>
      </c>
      <c r="T411">
        <f t="shared" si="69"/>
        <v>3.3153152628630558</v>
      </c>
      <c r="U411">
        <f t="shared" si="70"/>
        <v>3.2452411489044599</v>
      </c>
      <c r="V411">
        <f t="shared" si="71"/>
        <v>2.6454222693490919</v>
      </c>
      <c r="W411">
        <f t="shared" si="72"/>
        <v>3.0421815945157662</v>
      </c>
      <c r="X411">
        <f t="shared" si="73"/>
        <v>0.68083799270232404</v>
      </c>
      <c r="Y411">
        <f t="shared" si="74"/>
        <v>0.55625207470256843</v>
      </c>
      <c r="Z411">
        <f t="shared" si="75"/>
        <v>0.27313366834728936</v>
      </c>
      <c r="AA411" s="4">
        <f t="shared" si="76"/>
        <v>39326</v>
      </c>
    </row>
    <row r="412" spans="1:27" x14ac:dyDescent="0.2">
      <c r="A412">
        <v>459</v>
      </c>
      <c r="B412" t="s">
        <v>57</v>
      </c>
      <c r="C412">
        <v>2007</v>
      </c>
      <c r="D412">
        <v>11</v>
      </c>
      <c r="E412" s="9">
        <v>757</v>
      </c>
      <c r="F412" s="9">
        <v>3094.8</v>
      </c>
      <c r="G412" s="9">
        <v>3636.68</v>
      </c>
      <c r="H412">
        <v>1249.21</v>
      </c>
      <c r="I412" s="8">
        <v>17</v>
      </c>
      <c r="J412">
        <v>1102</v>
      </c>
      <c r="K412">
        <v>37854</v>
      </c>
      <c r="L412" t="s">
        <v>18</v>
      </c>
      <c r="M412">
        <v>80864</v>
      </c>
      <c r="N412">
        <v>574.20000000000005</v>
      </c>
      <c r="O412">
        <v>63923.89</v>
      </c>
      <c r="P412" t="s">
        <v>55</v>
      </c>
      <c r="Q412">
        <f t="shared" si="66"/>
        <v>4.8040686922060765</v>
      </c>
      <c r="R412">
        <f t="shared" si="67"/>
        <v>6.3334726576105878</v>
      </c>
      <c r="S412">
        <f t="shared" si="68"/>
        <v>3.3000725952813066</v>
      </c>
      <c r="T412">
        <f t="shared" si="69"/>
        <v>3.5607050881461708</v>
      </c>
      <c r="U412">
        <f t="shared" si="70"/>
        <v>3.4906325881855622</v>
      </c>
      <c r="V412">
        <f t="shared" si="71"/>
        <v>2.6454222693490919</v>
      </c>
      <c r="W412">
        <f t="shared" si="72"/>
        <v>3.0421815945157662</v>
      </c>
      <c r="X412">
        <f t="shared" si="73"/>
        <v>0.68160920864609797</v>
      </c>
      <c r="Y412">
        <f t="shared" si="74"/>
        <v>0.80164189998568358</v>
      </c>
      <c r="Z412">
        <f t="shared" si="75"/>
        <v>0.51852349363040451</v>
      </c>
      <c r="AA412" s="4">
        <f t="shared" si="76"/>
        <v>39387</v>
      </c>
    </row>
    <row r="413" spans="1:27" x14ac:dyDescent="0.2">
      <c r="A413">
        <v>459</v>
      </c>
      <c r="B413" t="s">
        <v>57</v>
      </c>
      <c r="C413">
        <v>2007</v>
      </c>
      <c r="D413">
        <v>12</v>
      </c>
      <c r="E413" s="9">
        <v>388</v>
      </c>
      <c r="F413" s="9">
        <v>1537.77</v>
      </c>
      <c r="G413" s="9">
        <v>1806.96</v>
      </c>
      <c r="H413">
        <v>695.79</v>
      </c>
      <c r="I413" s="8">
        <v>17</v>
      </c>
      <c r="J413">
        <v>1102</v>
      </c>
      <c r="K413">
        <v>37854</v>
      </c>
      <c r="L413" t="s">
        <v>18</v>
      </c>
      <c r="M413">
        <v>80864</v>
      </c>
      <c r="N413">
        <v>574.20000000000005</v>
      </c>
      <c r="O413">
        <v>63923.89</v>
      </c>
      <c r="P413" t="s">
        <v>55</v>
      </c>
      <c r="Q413">
        <f t="shared" si="66"/>
        <v>4.6571134020618556</v>
      </c>
      <c r="R413">
        <f t="shared" si="67"/>
        <v>3.1469174503657262</v>
      </c>
      <c r="S413">
        <f t="shared" si="68"/>
        <v>1.6397096188747731</v>
      </c>
      <c r="T413">
        <f t="shared" si="69"/>
        <v>3.2569485388522703</v>
      </c>
      <c r="U413">
        <f t="shared" si="70"/>
        <v>3.1868913840997224</v>
      </c>
      <c r="V413">
        <f t="shared" si="71"/>
        <v>2.6454222693490919</v>
      </c>
      <c r="W413">
        <f t="shared" si="72"/>
        <v>3.0421815945157662</v>
      </c>
      <c r="X413">
        <f t="shared" si="73"/>
        <v>0.66811681325806327</v>
      </c>
      <c r="Y413">
        <f t="shared" si="74"/>
        <v>0.4978853506917833</v>
      </c>
      <c r="Z413">
        <f t="shared" si="75"/>
        <v>0.21476694433650426</v>
      </c>
      <c r="AA413" s="4">
        <f t="shared" si="76"/>
        <v>39417</v>
      </c>
    </row>
    <row r="414" spans="1:27" x14ac:dyDescent="0.2">
      <c r="A414">
        <v>506</v>
      </c>
      <c r="B414" t="s">
        <v>57</v>
      </c>
      <c r="C414">
        <v>2007</v>
      </c>
      <c r="D414">
        <v>1</v>
      </c>
      <c r="E414" s="9">
        <v>60</v>
      </c>
      <c r="F414" s="9">
        <v>245.5</v>
      </c>
      <c r="G414" s="9">
        <v>288.48</v>
      </c>
      <c r="H414">
        <v>125.34</v>
      </c>
      <c r="I414" s="8">
        <v>8</v>
      </c>
      <c r="J414">
        <v>627</v>
      </c>
      <c r="K414">
        <v>23434</v>
      </c>
      <c r="L414" t="s">
        <v>18</v>
      </c>
      <c r="M414">
        <v>97245</v>
      </c>
      <c r="N414">
        <v>384.2</v>
      </c>
      <c r="O414">
        <v>36746.449999999997</v>
      </c>
      <c r="P414" t="s">
        <v>55</v>
      </c>
      <c r="Q414">
        <f t="shared" si="66"/>
        <v>4.8080000000000007</v>
      </c>
      <c r="R414">
        <f t="shared" si="67"/>
        <v>0.75085892764185325</v>
      </c>
      <c r="S414">
        <f t="shared" si="68"/>
        <v>0.46009569377990434</v>
      </c>
      <c r="T414">
        <f t="shared" si="69"/>
        <v>2.4601157093783268</v>
      </c>
      <c r="U414">
        <f t="shared" si="70"/>
        <v>2.3900514964589874</v>
      </c>
      <c r="V414">
        <f t="shared" si="71"/>
        <v>2.6454222693490919</v>
      </c>
      <c r="W414">
        <f t="shared" si="72"/>
        <v>2.7972675408307164</v>
      </c>
      <c r="X414">
        <f t="shared" si="73"/>
        <v>0.68196445899468316</v>
      </c>
      <c r="Y414">
        <f t="shared" si="74"/>
        <v>-0.12444165114734808</v>
      </c>
      <c r="Z414">
        <f t="shared" si="75"/>
        <v>-0.33715183145238969</v>
      </c>
      <c r="AA414" s="4">
        <f t="shared" si="76"/>
        <v>39083</v>
      </c>
    </row>
    <row r="415" spans="1:27" x14ac:dyDescent="0.2">
      <c r="A415">
        <v>506</v>
      </c>
      <c r="B415" t="s">
        <v>57</v>
      </c>
      <c r="C415">
        <v>2007</v>
      </c>
      <c r="D415">
        <v>2</v>
      </c>
      <c r="E415" s="9">
        <v>110</v>
      </c>
      <c r="F415" s="9">
        <v>413.81</v>
      </c>
      <c r="G415" s="9">
        <v>486.19</v>
      </c>
      <c r="H415">
        <v>214.72</v>
      </c>
      <c r="I415" s="8">
        <v>8</v>
      </c>
      <c r="J415">
        <v>627</v>
      </c>
      <c r="K415">
        <v>23434</v>
      </c>
      <c r="L415" t="s">
        <v>18</v>
      </c>
      <c r="M415">
        <v>97245</v>
      </c>
      <c r="N415">
        <v>384.2</v>
      </c>
      <c r="O415">
        <v>36746.449999999997</v>
      </c>
      <c r="P415" t="s">
        <v>55</v>
      </c>
      <c r="Q415">
        <f t="shared" si="66"/>
        <v>4.4199090909090906</v>
      </c>
      <c r="R415">
        <f t="shared" si="67"/>
        <v>1.2654606975533575</v>
      </c>
      <c r="S415">
        <f t="shared" si="68"/>
        <v>0.77542264752791068</v>
      </c>
      <c r="T415">
        <f t="shared" si="69"/>
        <v>2.6868060219909005</v>
      </c>
      <c r="U415">
        <f t="shared" si="70"/>
        <v>2.6168009814779603</v>
      </c>
      <c r="V415">
        <f t="shared" si="71"/>
        <v>2.6454222693490919</v>
      </c>
      <c r="W415">
        <f t="shared" si="72"/>
        <v>2.7972675408307164</v>
      </c>
      <c r="X415">
        <f t="shared" si="73"/>
        <v>0.64541333683267521</v>
      </c>
      <c r="Y415">
        <f t="shared" si="74"/>
        <v>0.10224866146522543</v>
      </c>
      <c r="Z415">
        <f t="shared" si="75"/>
        <v>-0.11046151883981614</v>
      </c>
      <c r="AA415" s="4">
        <f t="shared" si="76"/>
        <v>39114</v>
      </c>
    </row>
    <row r="416" spans="1:27" x14ac:dyDescent="0.2">
      <c r="A416">
        <v>506</v>
      </c>
      <c r="B416" t="s">
        <v>57</v>
      </c>
      <c r="C416">
        <v>2007</v>
      </c>
      <c r="D416">
        <v>3</v>
      </c>
      <c r="E416" s="9">
        <v>91</v>
      </c>
      <c r="F416" s="9">
        <v>333.23</v>
      </c>
      <c r="G416" s="9">
        <v>391.61</v>
      </c>
      <c r="H416">
        <v>153.78</v>
      </c>
      <c r="I416" s="8">
        <v>8</v>
      </c>
      <c r="J416">
        <v>627</v>
      </c>
      <c r="K416">
        <v>23434</v>
      </c>
      <c r="L416" t="s">
        <v>18</v>
      </c>
      <c r="M416">
        <v>97245</v>
      </c>
      <c r="N416">
        <v>384.2</v>
      </c>
      <c r="O416">
        <v>36746.449999999997</v>
      </c>
      <c r="P416" t="s">
        <v>55</v>
      </c>
      <c r="Q416">
        <f t="shared" si="66"/>
        <v>4.3034065934065939</v>
      </c>
      <c r="R416">
        <f t="shared" si="67"/>
        <v>1.0192868297761584</v>
      </c>
      <c r="S416">
        <f t="shared" si="68"/>
        <v>0.62457735247208934</v>
      </c>
      <c r="T416">
        <f t="shared" si="69"/>
        <v>2.5928537732469548</v>
      </c>
      <c r="U416">
        <f t="shared" si="70"/>
        <v>2.5227440931187841</v>
      </c>
      <c r="V416">
        <f t="shared" si="71"/>
        <v>2.6454222693490919</v>
      </c>
      <c r="W416">
        <f t="shared" si="72"/>
        <v>2.7972675408307164</v>
      </c>
      <c r="X416">
        <f t="shared" si="73"/>
        <v>0.63381238092586134</v>
      </c>
      <c r="Y416">
        <f t="shared" si="74"/>
        <v>8.296412721280089E-3</v>
      </c>
      <c r="Z416">
        <f t="shared" si="75"/>
        <v>-0.20441376758376154</v>
      </c>
      <c r="AA416" s="4">
        <f t="shared" si="76"/>
        <v>39142</v>
      </c>
    </row>
    <row r="417" spans="1:27" x14ac:dyDescent="0.2">
      <c r="A417">
        <v>506</v>
      </c>
      <c r="B417" t="s">
        <v>57</v>
      </c>
      <c r="C417">
        <v>2007</v>
      </c>
      <c r="D417">
        <v>4</v>
      </c>
      <c r="E417" s="9">
        <v>135</v>
      </c>
      <c r="F417" s="9">
        <v>557.95000000000005</v>
      </c>
      <c r="G417" s="9">
        <v>655.62</v>
      </c>
      <c r="H417">
        <v>274.39999999999998</v>
      </c>
      <c r="I417" s="8">
        <v>8</v>
      </c>
      <c r="J417">
        <v>627</v>
      </c>
      <c r="K417">
        <v>23434</v>
      </c>
      <c r="L417" t="s">
        <v>18</v>
      </c>
      <c r="M417">
        <v>97245</v>
      </c>
      <c r="N417">
        <v>384.2</v>
      </c>
      <c r="O417">
        <v>36746.449999999997</v>
      </c>
      <c r="P417" t="s">
        <v>55</v>
      </c>
      <c r="Q417">
        <f t="shared" si="66"/>
        <v>4.8564444444444446</v>
      </c>
      <c r="R417">
        <f t="shared" si="67"/>
        <v>1.7064549713690786</v>
      </c>
      <c r="S417">
        <f t="shared" si="68"/>
        <v>1.0456459330143542</v>
      </c>
      <c r="T417">
        <f t="shared" si="69"/>
        <v>2.8166521934603179</v>
      </c>
      <c r="U417">
        <f t="shared" si="70"/>
        <v>2.7465952819178026</v>
      </c>
      <c r="V417">
        <f t="shared" si="71"/>
        <v>2.6454222693490919</v>
      </c>
      <c r="W417">
        <f t="shared" si="72"/>
        <v>2.7972675408307164</v>
      </c>
      <c r="X417">
        <f t="shared" si="73"/>
        <v>0.68631842496531181</v>
      </c>
      <c r="Y417">
        <f t="shared" si="74"/>
        <v>0.23209483293464314</v>
      </c>
      <c r="Z417">
        <f t="shared" si="75"/>
        <v>1.9384652629601564E-2</v>
      </c>
      <c r="AA417" s="4">
        <f t="shared" si="76"/>
        <v>39173</v>
      </c>
    </row>
    <row r="418" spans="1:27" x14ac:dyDescent="0.2">
      <c r="A418">
        <v>506</v>
      </c>
      <c r="B418" t="s">
        <v>57</v>
      </c>
      <c r="C418">
        <v>2007</v>
      </c>
      <c r="D418">
        <v>5</v>
      </c>
      <c r="E418" s="9">
        <v>243</v>
      </c>
      <c r="F418" s="9">
        <v>978.75</v>
      </c>
      <c r="G418" s="9">
        <v>1150.1199999999999</v>
      </c>
      <c r="H418">
        <v>440.76</v>
      </c>
      <c r="I418" s="8">
        <v>8</v>
      </c>
      <c r="J418">
        <v>627</v>
      </c>
      <c r="K418">
        <v>23434</v>
      </c>
      <c r="L418" t="s">
        <v>18</v>
      </c>
      <c r="M418">
        <v>97245</v>
      </c>
      <c r="N418">
        <v>384.2</v>
      </c>
      <c r="O418">
        <v>36746.449999999997</v>
      </c>
      <c r="P418" t="s">
        <v>55</v>
      </c>
      <c r="Q418">
        <f t="shared" si="66"/>
        <v>4.7330041152263371</v>
      </c>
      <c r="R418">
        <f t="shared" si="67"/>
        <v>2.9935450286309213</v>
      </c>
      <c r="S418">
        <f t="shared" si="68"/>
        <v>1.834322169059011</v>
      </c>
      <c r="T418">
        <f t="shared" si="69"/>
        <v>3.0607431556744431</v>
      </c>
      <c r="U418">
        <f t="shared" si="70"/>
        <v>2.9906717750659997</v>
      </c>
      <c r="V418">
        <f t="shared" si="71"/>
        <v>2.6454222693490919</v>
      </c>
      <c r="W418">
        <f t="shared" si="72"/>
        <v>2.7972675408307164</v>
      </c>
      <c r="X418">
        <f t="shared" si="73"/>
        <v>0.6751368820761311</v>
      </c>
      <c r="Y418">
        <f t="shared" si="74"/>
        <v>0.47618579514876852</v>
      </c>
      <c r="Z418">
        <f t="shared" si="75"/>
        <v>0.26347561484372689</v>
      </c>
      <c r="AA418" s="4">
        <f t="shared" si="76"/>
        <v>39203</v>
      </c>
    </row>
    <row r="419" spans="1:27" x14ac:dyDescent="0.2">
      <c r="A419">
        <v>506</v>
      </c>
      <c r="B419" t="s">
        <v>57</v>
      </c>
      <c r="C419">
        <v>2007</v>
      </c>
      <c r="D419">
        <v>6</v>
      </c>
      <c r="E419" s="9">
        <v>276</v>
      </c>
      <c r="F419" s="9">
        <v>1145.2</v>
      </c>
      <c r="G419" s="9">
        <v>1345.67</v>
      </c>
      <c r="H419">
        <v>571.88</v>
      </c>
      <c r="I419" s="8">
        <v>8</v>
      </c>
      <c r="J419">
        <v>627</v>
      </c>
      <c r="K419">
        <v>23434</v>
      </c>
      <c r="L419" t="s">
        <v>18</v>
      </c>
      <c r="M419">
        <v>97245</v>
      </c>
      <c r="N419">
        <v>384.2</v>
      </c>
      <c r="O419">
        <v>36746.449999999997</v>
      </c>
      <c r="P419" t="s">
        <v>55</v>
      </c>
      <c r="Q419">
        <f t="shared" si="66"/>
        <v>4.8756159420289862</v>
      </c>
      <c r="R419">
        <f t="shared" si="67"/>
        <v>3.5025247267048414</v>
      </c>
      <c r="S419">
        <f t="shared" si="68"/>
        <v>2.1462041467304624</v>
      </c>
      <c r="T419">
        <f t="shared" si="69"/>
        <v>3.1289385704745114</v>
      </c>
      <c r="U419">
        <f t="shared" si="70"/>
        <v>3.0588813393495609</v>
      </c>
      <c r="V419">
        <f t="shared" si="71"/>
        <v>2.6454222693490919</v>
      </c>
      <c r="W419">
        <f t="shared" si="72"/>
        <v>2.7972675408307164</v>
      </c>
      <c r="X419">
        <f t="shared" si="73"/>
        <v>0.68802948840929368</v>
      </c>
      <c r="Y419">
        <f t="shared" si="74"/>
        <v>0.54438120994883643</v>
      </c>
      <c r="Z419">
        <f t="shared" si="75"/>
        <v>0.3316710296437948</v>
      </c>
      <c r="AA419" s="4">
        <f t="shared" si="76"/>
        <v>39234</v>
      </c>
    </row>
    <row r="420" spans="1:27" x14ac:dyDescent="0.2">
      <c r="A420">
        <v>506</v>
      </c>
      <c r="B420" t="s">
        <v>57</v>
      </c>
      <c r="C420">
        <v>2007</v>
      </c>
      <c r="D420">
        <v>7</v>
      </c>
      <c r="E420" s="9">
        <v>162</v>
      </c>
      <c r="F420" s="9">
        <v>611.71</v>
      </c>
      <c r="G420" s="9">
        <v>718.83</v>
      </c>
      <c r="H420">
        <v>310.95</v>
      </c>
      <c r="I420" s="8">
        <v>8</v>
      </c>
      <c r="J420">
        <v>627</v>
      </c>
      <c r="K420">
        <v>23434</v>
      </c>
      <c r="L420" t="s">
        <v>18</v>
      </c>
      <c r="M420">
        <v>97245</v>
      </c>
      <c r="N420">
        <v>384.2</v>
      </c>
      <c r="O420">
        <v>36746.449999999997</v>
      </c>
      <c r="P420" t="s">
        <v>55</v>
      </c>
      <c r="Q420">
        <f t="shared" si="66"/>
        <v>4.4372222222222222</v>
      </c>
      <c r="R420">
        <f t="shared" si="67"/>
        <v>1.8709786569495057</v>
      </c>
      <c r="S420">
        <f t="shared" si="68"/>
        <v>1.1464593301435408</v>
      </c>
      <c r="T420">
        <f t="shared" si="69"/>
        <v>2.8566261938717963</v>
      </c>
      <c r="U420">
        <f t="shared" si="70"/>
        <v>2.7865455802351256</v>
      </c>
      <c r="V420">
        <f t="shared" si="71"/>
        <v>2.6454222693490919</v>
      </c>
      <c r="W420">
        <f t="shared" si="72"/>
        <v>2.7972675408307164</v>
      </c>
      <c r="X420">
        <f t="shared" si="73"/>
        <v>0.6471111793291654</v>
      </c>
      <c r="Y420">
        <f t="shared" si="74"/>
        <v>0.27206883334612153</v>
      </c>
      <c r="Z420">
        <f t="shared" si="75"/>
        <v>5.935865304107997E-2</v>
      </c>
      <c r="AA420" s="4">
        <f t="shared" si="76"/>
        <v>39264</v>
      </c>
    </row>
    <row r="421" spans="1:27" x14ac:dyDescent="0.2">
      <c r="A421">
        <v>506</v>
      </c>
      <c r="B421" t="s">
        <v>57</v>
      </c>
      <c r="C421">
        <v>2007</v>
      </c>
      <c r="D421">
        <v>8</v>
      </c>
      <c r="E421" s="9">
        <v>199</v>
      </c>
      <c r="F421" s="9">
        <v>771.52</v>
      </c>
      <c r="G421" s="9">
        <v>906.59</v>
      </c>
      <c r="H421">
        <v>339.05</v>
      </c>
      <c r="I421" s="8">
        <v>8</v>
      </c>
      <c r="J421">
        <v>627</v>
      </c>
      <c r="K421">
        <v>23434</v>
      </c>
      <c r="L421" t="s">
        <v>18</v>
      </c>
      <c r="M421">
        <v>97245</v>
      </c>
      <c r="N421">
        <v>384.2</v>
      </c>
      <c r="O421">
        <v>36746.449999999997</v>
      </c>
      <c r="P421" t="s">
        <v>55</v>
      </c>
      <c r="Q421">
        <f t="shared" si="66"/>
        <v>4.5557286432160806</v>
      </c>
      <c r="R421">
        <f t="shared" si="67"/>
        <v>2.3596824570536179</v>
      </c>
      <c r="S421">
        <f t="shared" si="68"/>
        <v>1.4459170653907496</v>
      </c>
      <c r="T421">
        <f t="shared" si="69"/>
        <v>2.9574109243313487</v>
      </c>
      <c r="U421">
        <f t="shared" si="70"/>
        <v>2.8873471886973596</v>
      </c>
      <c r="V421">
        <f t="shared" si="71"/>
        <v>2.6454222693490919</v>
      </c>
      <c r="W421">
        <f t="shared" si="72"/>
        <v>2.7972675408307164</v>
      </c>
      <c r="X421">
        <f t="shared" si="73"/>
        <v>0.65855784792164207</v>
      </c>
      <c r="Y421">
        <f t="shared" si="74"/>
        <v>0.3728535638056738</v>
      </c>
      <c r="Z421">
        <f t="shared" si="75"/>
        <v>0.1601433835006322</v>
      </c>
      <c r="AA421" s="4">
        <f t="shared" si="76"/>
        <v>39295</v>
      </c>
    </row>
    <row r="422" spans="1:27" x14ac:dyDescent="0.2">
      <c r="A422">
        <v>506</v>
      </c>
      <c r="B422" t="s">
        <v>57</v>
      </c>
      <c r="C422">
        <v>2007</v>
      </c>
      <c r="D422">
        <v>9</v>
      </c>
      <c r="E422" s="9">
        <v>289</v>
      </c>
      <c r="F422" s="9">
        <v>1032.54</v>
      </c>
      <c r="G422" s="9">
        <v>1213.31</v>
      </c>
      <c r="H422">
        <v>419.99</v>
      </c>
      <c r="I422" s="8">
        <v>8</v>
      </c>
      <c r="J422">
        <v>627</v>
      </c>
      <c r="K422">
        <v>23434</v>
      </c>
      <c r="L422" t="s">
        <v>18</v>
      </c>
      <c r="M422">
        <v>97245</v>
      </c>
      <c r="N422">
        <v>384.2</v>
      </c>
      <c r="O422">
        <v>36746.449999999997</v>
      </c>
      <c r="P422" t="s">
        <v>55</v>
      </c>
      <c r="Q422">
        <f t="shared" si="66"/>
        <v>4.1983044982698958</v>
      </c>
      <c r="R422">
        <f t="shared" si="67"/>
        <v>3.1580166579906299</v>
      </c>
      <c r="S422">
        <f t="shared" si="68"/>
        <v>1.935103668261563</v>
      </c>
      <c r="T422">
        <f t="shared" si="69"/>
        <v>3.0839717770321271</v>
      </c>
      <c r="U422">
        <f t="shared" si="70"/>
        <v>3.0139068849703614</v>
      </c>
      <c r="V422">
        <f t="shared" si="71"/>
        <v>2.6454222693490919</v>
      </c>
      <c r="W422">
        <f t="shared" si="72"/>
        <v>2.7972675408307164</v>
      </c>
      <c r="X422">
        <f t="shared" si="73"/>
        <v>0.623073934275579</v>
      </c>
      <c r="Y422">
        <f t="shared" si="74"/>
        <v>0.49941441650645207</v>
      </c>
      <c r="Z422">
        <f t="shared" si="75"/>
        <v>0.28670423620141045</v>
      </c>
      <c r="AA422" s="4">
        <f t="shared" si="76"/>
        <v>39326</v>
      </c>
    </row>
    <row r="423" spans="1:27" x14ac:dyDescent="0.2">
      <c r="A423">
        <v>506</v>
      </c>
      <c r="B423" t="s">
        <v>57</v>
      </c>
      <c r="C423">
        <v>2007</v>
      </c>
      <c r="D423">
        <v>10</v>
      </c>
      <c r="E423" s="9">
        <v>544</v>
      </c>
      <c r="F423" s="9">
        <v>1892.71</v>
      </c>
      <c r="G423" s="9">
        <v>2224.09</v>
      </c>
      <c r="H423">
        <v>783.93</v>
      </c>
      <c r="I423" s="8">
        <v>8</v>
      </c>
      <c r="J423">
        <v>627</v>
      </c>
      <c r="K423">
        <v>23434</v>
      </c>
      <c r="L423" t="s">
        <v>18</v>
      </c>
      <c r="M423">
        <v>97245</v>
      </c>
      <c r="N423">
        <v>384.2</v>
      </c>
      <c r="O423">
        <v>36746.449999999997</v>
      </c>
      <c r="P423" t="s">
        <v>55</v>
      </c>
      <c r="Q423">
        <f t="shared" si="66"/>
        <v>4.0884007352941181</v>
      </c>
      <c r="R423">
        <f t="shared" si="67"/>
        <v>5.7888859968766271</v>
      </c>
      <c r="S423">
        <f t="shared" si="68"/>
        <v>3.5471929824561408</v>
      </c>
      <c r="T423">
        <f t="shared" si="69"/>
        <v>3.3471523574210469</v>
      </c>
      <c r="U423">
        <f t="shared" si="70"/>
        <v>3.2770840766960196</v>
      </c>
      <c r="V423">
        <f t="shared" si="71"/>
        <v>2.6454222693490919</v>
      </c>
      <c r="W423">
        <f t="shared" si="72"/>
        <v>2.7972675408307164</v>
      </c>
      <c r="X423">
        <f t="shared" si="73"/>
        <v>0.61155345772286684</v>
      </c>
      <c r="Y423">
        <f t="shared" si="74"/>
        <v>0.7625949968953718</v>
      </c>
      <c r="Z423">
        <f t="shared" si="75"/>
        <v>0.54988481659033028</v>
      </c>
      <c r="AA423" s="4">
        <f t="shared" si="76"/>
        <v>39356</v>
      </c>
    </row>
    <row r="424" spans="1:27" x14ac:dyDescent="0.2">
      <c r="A424">
        <v>506</v>
      </c>
      <c r="B424" t="s">
        <v>57</v>
      </c>
      <c r="C424">
        <v>2007</v>
      </c>
      <c r="D424">
        <v>11</v>
      </c>
      <c r="E424" s="9">
        <v>356</v>
      </c>
      <c r="F424" s="9">
        <v>1230.83</v>
      </c>
      <c r="G424" s="9">
        <v>1446.31</v>
      </c>
      <c r="H424">
        <v>519.19000000000005</v>
      </c>
      <c r="I424" s="8">
        <v>8</v>
      </c>
      <c r="J424">
        <v>627</v>
      </c>
      <c r="K424">
        <v>23434</v>
      </c>
      <c r="L424" t="s">
        <v>18</v>
      </c>
      <c r="M424">
        <v>97245</v>
      </c>
      <c r="N424">
        <v>384.2</v>
      </c>
      <c r="O424">
        <v>36746.449999999997</v>
      </c>
      <c r="P424" t="s">
        <v>55</v>
      </c>
      <c r="Q424">
        <f t="shared" si="66"/>
        <v>4.0626685393258422</v>
      </c>
      <c r="R424">
        <f t="shared" si="67"/>
        <v>3.7644716293597082</v>
      </c>
      <c r="S424">
        <f t="shared" si="68"/>
        <v>2.3067145135566189</v>
      </c>
      <c r="T424">
        <f t="shared" si="69"/>
        <v>3.160261388988955</v>
      </c>
      <c r="U424">
        <f t="shared" si="70"/>
        <v>3.090198073109768</v>
      </c>
      <c r="V424">
        <f t="shared" si="71"/>
        <v>2.6454222693490919</v>
      </c>
      <c r="W424">
        <f t="shared" si="72"/>
        <v>2.7972675408307164</v>
      </c>
      <c r="X424">
        <f t="shared" si="73"/>
        <v>0.60881139101607995</v>
      </c>
      <c r="Y424">
        <f t="shared" si="74"/>
        <v>0.57570402846328028</v>
      </c>
      <c r="Z424">
        <f t="shared" si="75"/>
        <v>0.36299384815823876</v>
      </c>
      <c r="AA424" s="4">
        <f t="shared" si="76"/>
        <v>39387</v>
      </c>
    </row>
    <row r="425" spans="1:27" x14ac:dyDescent="0.2">
      <c r="A425">
        <v>506</v>
      </c>
      <c r="B425" t="s">
        <v>57</v>
      </c>
      <c r="C425">
        <v>2007</v>
      </c>
      <c r="D425">
        <v>12</v>
      </c>
      <c r="E425" s="9">
        <v>173</v>
      </c>
      <c r="F425" s="9">
        <v>634.94000000000005</v>
      </c>
      <c r="G425" s="9">
        <v>746.1</v>
      </c>
      <c r="H425">
        <v>186.41</v>
      </c>
      <c r="I425" s="8">
        <v>8</v>
      </c>
      <c r="J425">
        <v>627</v>
      </c>
      <c r="K425">
        <v>23434</v>
      </c>
      <c r="L425" t="s">
        <v>18</v>
      </c>
      <c r="M425">
        <v>97245</v>
      </c>
      <c r="N425">
        <v>384.2</v>
      </c>
      <c r="O425">
        <v>36746.449999999997</v>
      </c>
      <c r="P425" t="s">
        <v>55</v>
      </c>
      <c r="Q425">
        <f t="shared" si="66"/>
        <v>4.3127167630057803</v>
      </c>
      <c r="R425">
        <f t="shared" si="67"/>
        <v>1.9419573138990109</v>
      </c>
      <c r="S425">
        <f t="shared" si="68"/>
        <v>1.1899521531100479</v>
      </c>
      <c r="T425">
        <f t="shared" si="69"/>
        <v>2.8727970399895986</v>
      </c>
      <c r="U425">
        <f t="shared" si="70"/>
        <v>2.8027326876540815</v>
      </c>
      <c r="V425">
        <f t="shared" si="71"/>
        <v>2.6454222693490919</v>
      </c>
      <c r="W425">
        <f t="shared" si="72"/>
        <v>2.7972675408307164</v>
      </c>
      <c r="X425">
        <f t="shared" si="73"/>
        <v>0.63475093686080297</v>
      </c>
      <c r="Y425">
        <f t="shared" si="74"/>
        <v>0.28823967946392359</v>
      </c>
      <c r="Z425">
        <f t="shared" si="75"/>
        <v>7.5529499158881991E-2</v>
      </c>
      <c r="AA425" s="4">
        <f t="shared" si="76"/>
        <v>39417</v>
      </c>
    </row>
    <row r="426" spans="1:27" x14ac:dyDescent="0.2">
      <c r="A426">
        <v>519</v>
      </c>
      <c r="B426" t="s">
        <v>57</v>
      </c>
      <c r="C426">
        <v>2007</v>
      </c>
      <c r="D426">
        <v>1</v>
      </c>
      <c r="E426" s="9">
        <v>456</v>
      </c>
      <c r="F426" s="9">
        <v>1693.15</v>
      </c>
      <c r="G426" s="9">
        <v>1989.41</v>
      </c>
      <c r="H426">
        <v>812.1</v>
      </c>
      <c r="I426" s="8">
        <v>18</v>
      </c>
      <c r="J426">
        <v>2019</v>
      </c>
      <c r="K426">
        <v>78799</v>
      </c>
      <c r="L426" t="s">
        <v>18</v>
      </c>
      <c r="M426">
        <v>274493</v>
      </c>
      <c r="N426">
        <v>890.2</v>
      </c>
      <c r="O426">
        <v>124946.25</v>
      </c>
      <c r="P426" t="s">
        <v>55</v>
      </c>
      <c r="Q426">
        <f t="shared" si="66"/>
        <v>4.3627412280701758</v>
      </c>
      <c r="R426">
        <f t="shared" si="67"/>
        <v>2.234789934846102</v>
      </c>
      <c r="S426">
        <f t="shared" si="68"/>
        <v>0.98534422981674097</v>
      </c>
      <c r="T426">
        <f t="shared" si="69"/>
        <v>3.2987242966427561</v>
      </c>
      <c r="U426">
        <f t="shared" si="70"/>
        <v>3.2286954349468355</v>
      </c>
      <c r="V426">
        <f t="shared" si="71"/>
        <v>2.6454222693490919</v>
      </c>
      <c r="W426">
        <f t="shared" si="72"/>
        <v>3.3051363189436391</v>
      </c>
      <c r="X426">
        <f t="shared" si="73"/>
        <v>0.63975945397832112</v>
      </c>
      <c r="Y426">
        <f t="shared" si="74"/>
        <v>0.34923670669625234</v>
      </c>
      <c r="Z426">
        <f t="shared" si="75"/>
        <v>-6.4120223008832218E-3</v>
      </c>
      <c r="AA426" s="4">
        <f t="shared" si="76"/>
        <v>39083</v>
      </c>
    </row>
    <row r="427" spans="1:27" x14ac:dyDescent="0.2">
      <c r="A427">
        <v>519</v>
      </c>
      <c r="B427" t="s">
        <v>57</v>
      </c>
      <c r="C427">
        <v>2007</v>
      </c>
      <c r="D427">
        <v>2</v>
      </c>
      <c r="E427" s="9">
        <v>404</v>
      </c>
      <c r="F427" s="9">
        <v>1515.23</v>
      </c>
      <c r="G427" s="9">
        <v>1780.49</v>
      </c>
      <c r="H427">
        <v>732.67</v>
      </c>
      <c r="I427" s="8">
        <v>18</v>
      </c>
      <c r="J427">
        <v>2019</v>
      </c>
      <c r="K427">
        <v>78799</v>
      </c>
      <c r="L427" t="s">
        <v>18</v>
      </c>
      <c r="M427">
        <v>274493</v>
      </c>
      <c r="N427">
        <v>890.2</v>
      </c>
      <c r="O427">
        <v>124946.25</v>
      </c>
      <c r="P427" t="s">
        <v>55</v>
      </c>
      <c r="Q427">
        <f t="shared" si="66"/>
        <v>4.4071534653465347</v>
      </c>
      <c r="R427">
        <f t="shared" si="67"/>
        <v>2.0001011008762073</v>
      </c>
      <c r="S427">
        <f t="shared" si="68"/>
        <v>0.8818672610203071</v>
      </c>
      <c r="T427">
        <f t="shared" si="69"/>
        <v>3.2505395388319434</v>
      </c>
      <c r="U427">
        <f t="shared" si="70"/>
        <v>3.1804785603296559</v>
      </c>
      <c r="V427">
        <f t="shared" si="71"/>
        <v>2.6454222693490919</v>
      </c>
      <c r="W427">
        <f t="shared" si="72"/>
        <v>3.3051363189436391</v>
      </c>
      <c r="X427">
        <f t="shared" si="73"/>
        <v>0.64415817372133843</v>
      </c>
      <c r="Y427">
        <f t="shared" si="74"/>
        <v>0.30105194888543957</v>
      </c>
      <c r="Z427">
        <f t="shared" si="75"/>
        <v>-5.4596780111695893E-2</v>
      </c>
      <c r="AA427" s="4">
        <f t="shared" si="76"/>
        <v>39114</v>
      </c>
    </row>
    <row r="428" spans="1:27" x14ac:dyDescent="0.2">
      <c r="A428">
        <v>519</v>
      </c>
      <c r="B428" t="s">
        <v>57</v>
      </c>
      <c r="C428">
        <v>2007</v>
      </c>
      <c r="D428">
        <v>3</v>
      </c>
      <c r="E428" s="9">
        <v>336</v>
      </c>
      <c r="F428" s="9">
        <v>1152.28</v>
      </c>
      <c r="G428" s="9">
        <v>1354</v>
      </c>
      <c r="H428">
        <v>568.39</v>
      </c>
      <c r="I428" s="8">
        <v>18</v>
      </c>
      <c r="J428">
        <v>2019</v>
      </c>
      <c r="K428">
        <v>78799</v>
      </c>
      <c r="L428" t="s">
        <v>18</v>
      </c>
      <c r="M428">
        <v>274493</v>
      </c>
      <c r="N428">
        <v>890.2</v>
      </c>
      <c r="O428">
        <v>124946.25</v>
      </c>
      <c r="P428" t="s">
        <v>55</v>
      </c>
      <c r="Q428">
        <f t="shared" si="66"/>
        <v>4.0297619047619051</v>
      </c>
      <c r="R428">
        <f t="shared" si="67"/>
        <v>1.5210065153898</v>
      </c>
      <c r="S428">
        <f t="shared" si="68"/>
        <v>0.67062902426944027</v>
      </c>
      <c r="T428">
        <f t="shared" si="69"/>
        <v>3.1316186643491255</v>
      </c>
      <c r="U428">
        <f t="shared" si="70"/>
        <v>3.0615580239476543</v>
      </c>
      <c r="V428">
        <f t="shared" si="71"/>
        <v>2.6454222693490919</v>
      </c>
      <c r="W428">
        <f t="shared" si="72"/>
        <v>3.3051363189436391</v>
      </c>
      <c r="X428">
        <f t="shared" si="73"/>
        <v>0.60527938695928152</v>
      </c>
      <c r="Y428">
        <f t="shared" si="74"/>
        <v>0.1821310744026218</v>
      </c>
      <c r="Z428">
        <f t="shared" si="75"/>
        <v>-0.17351765459451379</v>
      </c>
      <c r="AA428" s="4">
        <f t="shared" si="76"/>
        <v>39142</v>
      </c>
    </row>
    <row r="429" spans="1:27" x14ac:dyDescent="0.2">
      <c r="A429">
        <v>519</v>
      </c>
      <c r="B429" t="s">
        <v>57</v>
      </c>
      <c r="C429">
        <v>2007</v>
      </c>
      <c r="D429">
        <v>4</v>
      </c>
      <c r="E429" s="9">
        <v>655</v>
      </c>
      <c r="F429" s="9">
        <v>2266.4899999999998</v>
      </c>
      <c r="G429" s="9">
        <v>2663.13</v>
      </c>
      <c r="H429">
        <v>1025.32</v>
      </c>
      <c r="I429" s="8">
        <v>18</v>
      </c>
      <c r="J429">
        <v>2019</v>
      </c>
      <c r="K429">
        <v>78799</v>
      </c>
      <c r="L429" t="s">
        <v>18</v>
      </c>
      <c r="M429">
        <v>274493</v>
      </c>
      <c r="N429">
        <v>890.2</v>
      </c>
      <c r="O429">
        <v>124946.25</v>
      </c>
      <c r="P429" t="s">
        <v>55</v>
      </c>
      <c r="Q429">
        <f t="shared" si="66"/>
        <v>4.0658473282442751</v>
      </c>
      <c r="R429">
        <f t="shared" si="67"/>
        <v>2.9916086272747697</v>
      </c>
      <c r="S429">
        <f t="shared" si="68"/>
        <v>1.319034175334324</v>
      </c>
      <c r="T429">
        <f t="shared" si="69"/>
        <v>3.42539236692885</v>
      </c>
      <c r="U429">
        <f t="shared" si="70"/>
        <v>3.3553538072445193</v>
      </c>
      <c r="V429">
        <f t="shared" si="71"/>
        <v>2.6454222693490919</v>
      </c>
      <c r="W429">
        <f t="shared" si="72"/>
        <v>3.3051363189436391</v>
      </c>
      <c r="X429">
        <f t="shared" si="73"/>
        <v>0.60915106693706689</v>
      </c>
      <c r="Y429">
        <f t="shared" si="74"/>
        <v>0.47590477698234618</v>
      </c>
      <c r="Z429">
        <f t="shared" si="75"/>
        <v>0.12025604798521064</v>
      </c>
      <c r="AA429" s="4">
        <f t="shared" si="76"/>
        <v>39173</v>
      </c>
    </row>
    <row r="430" spans="1:27" x14ac:dyDescent="0.2">
      <c r="A430">
        <v>519</v>
      </c>
      <c r="B430" t="s">
        <v>57</v>
      </c>
      <c r="C430">
        <v>2007</v>
      </c>
      <c r="D430">
        <v>8</v>
      </c>
      <c r="E430" s="9">
        <v>963</v>
      </c>
      <c r="F430" s="9">
        <v>3467.45</v>
      </c>
      <c r="G430" s="9">
        <v>4074.5</v>
      </c>
      <c r="H430">
        <v>1238.25</v>
      </c>
      <c r="I430" s="8">
        <v>18</v>
      </c>
      <c r="J430">
        <v>2019</v>
      </c>
      <c r="K430">
        <v>78799</v>
      </c>
      <c r="L430" t="s">
        <v>18</v>
      </c>
      <c r="M430">
        <v>274493</v>
      </c>
      <c r="N430">
        <v>890.2</v>
      </c>
      <c r="O430">
        <v>124946.25</v>
      </c>
      <c r="P430" t="s">
        <v>55</v>
      </c>
      <c r="Q430">
        <f t="shared" si="66"/>
        <v>4.2310488058151607</v>
      </c>
      <c r="R430">
        <f t="shared" si="67"/>
        <v>4.5770613345315656</v>
      </c>
      <c r="S430">
        <f t="shared" si="68"/>
        <v>2.0180782565626547</v>
      </c>
      <c r="T430">
        <f t="shared" si="69"/>
        <v>3.6100743221400546</v>
      </c>
      <c r="U430">
        <f t="shared" si="70"/>
        <v>3.5400102073428261</v>
      </c>
      <c r="V430">
        <f t="shared" si="71"/>
        <v>2.6454222693490919</v>
      </c>
      <c r="W430">
        <f t="shared" si="72"/>
        <v>3.3051363189436391</v>
      </c>
      <c r="X430">
        <f t="shared" si="73"/>
        <v>0.62644803501552027</v>
      </c>
      <c r="Y430">
        <f t="shared" si="74"/>
        <v>0.66058673219355102</v>
      </c>
      <c r="Z430">
        <f t="shared" si="75"/>
        <v>0.30493800319641551</v>
      </c>
      <c r="AA430" s="4">
        <f t="shared" si="76"/>
        <v>39295</v>
      </c>
    </row>
    <row r="431" spans="1:27" x14ac:dyDescent="0.2">
      <c r="A431">
        <v>519</v>
      </c>
      <c r="B431" t="s">
        <v>57</v>
      </c>
      <c r="C431">
        <v>2007</v>
      </c>
      <c r="D431">
        <v>12</v>
      </c>
      <c r="E431" s="9">
        <v>918</v>
      </c>
      <c r="F431" s="9">
        <v>3110.17</v>
      </c>
      <c r="G431" s="9">
        <v>3654.68</v>
      </c>
      <c r="H431">
        <v>1273.93</v>
      </c>
      <c r="I431" s="8">
        <v>18</v>
      </c>
      <c r="J431">
        <v>2019</v>
      </c>
      <c r="K431">
        <v>78799</v>
      </c>
      <c r="L431" t="s">
        <v>18</v>
      </c>
      <c r="M431">
        <v>274493</v>
      </c>
      <c r="N431">
        <v>890.2</v>
      </c>
      <c r="O431">
        <v>124946.25</v>
      </c>
      <c r="P431" t="s">
        <v>55</v>
      </c>
      <c r="Q431">
        <f t="shared" si="66"/>
        <v>3.9811328976034859</v>
      </c>
      <c r="R431">
        <f t="shared" si="67"/>
        <v>4.1054594473152095</v>
      </c>
      <c r="S431">
        <f t="shared" si="68"/>
        <v>1.8101436354631004</v>
      </c>
      <c r="T431">
        <f t="shared" si="69"/>
        <v>3.5628493565830035</v>
      </c>
      <c r="U431">
        <f t="shared" si="70"/>
        <v>3.4927841279477807</v>
      </c>
      <c r="V431">
        <f t="shared" si="71"/>
        <v>2.6454222693490919</v>
      </c>
      <c r="W431">
        <f t="shared" si="72"/>
        <v>3.3051363189436391</v>
      </c>
      <c r="X431">
        <f t="shared" si="73"/>
        <v>0.60000667538176089</v>
      </c>
      <c r="Y431">
        <f t="shared" si="74"/>
        <v>0.61336176663649955</v>
      </c>
      <c r="Z431">
        <f t="shared" si="75"/>
        <v>0.25771303763936398</v>
      </c>
      <c r="AA431" s="4">
        <f t="shared" si="76"/>
        <v>39417</v>
      </c>
    </row>
    <row r="432" spans="1:27" x14ac:dyDescent="0.2">
      <c r="A432">
        <v>538</v>
      </c>
      <c r="B432" t="s">
        <v>57</v>
      </c>
      <c r="C432">
        <v>2007</v>
      </c>
      <c r="D432">
        <v>1</v>
      </c>
      <c r="E432" s="9">
        <v>259</v>
      </c>
      <c r="F432" s="9">
        <v>969.67</v>
      </c>
      <c r="G432" s="9">
        <v>1139.4000000000001</v>
      </c>
      <c r="H432">
        <v>388.61</v>
      </c>
      <c r="I432" s="8">
        <v>16</v>
      </c>
      <c r="J432">
        <v>1140</v>
      </c>
      <c r="K432">
        <v>47018</v>
      </c>
      <c r="L432" t="s">
        <v>18</v>
      </c>
      <c r="M432">
        <v>262555</v>
      </c>
      <c r="N432">
        <v>576.20000000000005</v>
      </c>
      <c r="O432">
        <v>83879.55</v>
      </c>
      <c r="P432" t="s">
        <v>55</v>
      </c>
      <c r="Q432">
        <f t="shared" si="66"/>
        <v>4.3992277992277993</v>
      </c>
      <c r="R432">
        <f t="shared" si="67"/>
        <v>1.9774383894481082</v>
      </c>
      <c r="S432">
        <f t="shared" si="68"/>
        <v>0.9994736842105264</v>
      </c>
      <c r="T432">
        <f t="shared" si="69"/>
        <v>3.0566762151206612</v>
      </c>
      <c r="U432">
        <f t="shared" si="70"/>
        <v>2.9866239594587665</v>
      </c>
      <c r="V432">
        <f t="shared" si="71"/>
        <v>2.6454222693490919</v>
      </c>
      <c r="W432">
        <f t="shared" si="72"/>
        <v>3.0569048513364727</v>
      </c>
      <c r="X432">
        <f t="shared" si="73"/>
        <v>0.64337645103940933</v>
      </c>
      <c r="Y432">
        <f t="shared" si="74"/>
        <v>0.296102961176267</v>
      </c>
      <c r="Z432">
        <f t="shared" si="75"/>
        <v>-2.2863621581138398E-4</v>
      </c>
      <c r="AA432" s="4">
        <f t="shared" si="76"/>
        <v>39083</v>
      </c>
    </row>
    <row r="433" spans="1:27" x14ac:dyDescent="0.2">
      <c r="A433">
        <v>538</v>
      </c>
      <c r="B433" t="s">
        <v>57</v>
      </c>
      <c r="C433">
        <v>2007</v>
      </c>
      <c r="D433">
        <v>2</v>
      </c>
      <c r="E433" s="9">
        <v>183</v>
      </c>
      <c r="F433" s="9">
        <v>764.7</v>
      </c>
      <c r="G433" s="9">
        <v>898.62</v>
      </c>
      <c r="H433">
        <v>346.04</v>
      </c>
      <c r="I433" s="8">
        <v>16</v>
      </c>
      <c r="J433">
        <v>1140</v>
      </c>
      <c r="K433">
        <v>47018</v>
      </c>
      <c r="L433" t="s">
        <v>18</v>
      </c>
      <c r="M433">
        <v>262555</v>
      </c>
      <c r="N433">
        <v>576.20000000000005</v>
      </c>
      <c r="O433">
        <v>83879.55</v>
      </c>
      <c r="P433" t="s">
        <v>55</v>
      </c>
      <c r="Q433">
        <f t="shared" si="66"/>
        <v>4.9104918032786884</v>
      </c>
      <c r="R433">
        <f t="shared" si="67"/>
        <v>1.5595626518569941</v>
      </c>
      <c r="S433">
        <f t="shared" si="68"/>
        <v>0.78826315789473689</v>
      </c>
      <c r="T433">
        <f t="shared" si="69"/>
        <v>2.9535760801739657</v>
      </c>
      <c r="U433">
        <f t="shared" si="70"/>
        <v>2.8834910901889299</v>
      </c>
      <c r="V433">
        <f t="shared" si="71"/>
        <v>2.6454222693490919</v>
      </c>
      <c r="W433">
        <f t="shared" si="72"/>
        <v>3.0569048513364727</v>
      </c>
      <c r="X433">
        <f t="shared" si="73"/>
        <v>0.69112499044353604</v>
      </c>
      <c r="Y433">
        <f t="shared" si="74"/>
        <v>0.19300282622957129</v>
      </c>
      <c r="Z433">
        <f t="shared" si="75"/>
        <v>-0.10332877116250709</v>
      </c>
      <c r="AA433" s="4">
        <f t="shared" si="76"/>
        <v>39114</v>
      </c>
    </row>
    <row r="434" spans="1:27" x14ac:dyDescent="0.2">
      <c r="A434">
        <v>538</v>
      </c>
      <c r="B434" t="s">
        <v>57</v>
      </c>
      <c r="C434">
        <v>2007</v>
      </c>
      <c r="D434">
        <v>3</v>
      </c>
      <c r="E434" s="9">
        <v>205</v>
      </c>
      <c r="F434" s="9">
        <v>783.25</v>
      </c>
      <c r="G434" s="9">
        <v>920.32</v>
      </c>
      <c r="H434">
        <v>320.39999999999998</v>
      </c>
      <c r="I434" s="8">
        <v>16</v>
      </c>
      <c r="J434">
        <v>1140</v>
      </c>
      <c r="K434">
        <v>47018</v>
      </c>
      <c r="L434" t="s">
        <v>18</v>
      </c>
      <c r="M434">
        <v>262555</v>
      </c>
      <c r="N434">
        <v>576.20000000000005</v>
      </c>
      <c r="O434">
        <v>83879.55</v>
      </c>
      <c r="P434" t="s">
        <v>55</v>
      </c>
      <c r="Q434">
        <f t="shared" si="66"/>
        <v>4.489365853658537</v>
      </c>
      <c r="R434">
        <f t="shared" si="67"/>
        <v>1.5972231863936133</v>
      </c>
      <c r="S434">
        <f t="shared" si="68"/>
        <v>0.80729824561403518</v>
      </c>
      <c r="T434">
        <f t="shared" si="69"/>
        <v>2.9639388600307508</v>
      </c>
      <c r="U434">
        <f t="shared" si="70"/>
        <v>2.8939004035537428</v>
      </c>
      <c r="V434">
        <f t="shared" si="71"/>
        <v>2.6454222693490919</v>
      </c>
      <c r="W434">
        <f t="shared" si="72"/>
        <v>3.0569048513364727</v>
      </c>
      <c r="X434">
        <f t="shared" si="73"/>
        <v>0.65218499897499671</v>
      </c>
      <c r="Y434">
        <f t="shared" si="74"/>
        <v>0.20336560608635681</v>
      </c>
      <c r="Z434">
        <f t="shared" si="75"/>
        <v>-9.2965991305721571E-2</v>
      </c>
      <c r="AA434" s="4">
        <f t="shared" si="76"/>
        <v>39142</v>
      </c>
    </row>
    <row r="435" spans="1:27" x14ac:dyDescent="0.2">
      <c r="A435">
        <v>538</v>
      </c>
      <c r="B435" t="s">
        <v>57</v>
      </c>
      <c r="C435">
        <v>2007</v>
      </c>
      <c r="D435">
        <v>4</v>
      </c>
      <c r="E435" s="9">
        <v>302</v>
      </c>
      <c r="F435" s="9">
        <v>1305.7</v>
      </c>
      <c r="G435" s="9">
        <v>1534.28</v>
      </c>
      <c r="H435">
        <v>595.72</v>
      </c>
      <c r="I435" s="8">
        <v>16</v>
      </c>
      <c r="J435">
        <v>1140</v>
      </c>
      <c r="K435">
        <v>47018</v>
      </c>
      <c r="L435" t="s">
        <v>18</v>
      </c>
      <c r="M435">
        <v>262555</v>
      </c>
      <c r="N435">
        <v>576.20000000000005</v>
      </c>
      <c r="O435">
        <v>83879.55</v>
      </c>
      <c r="P435" t="s">
        <v>55</v>
      </c>
      <c r="Q435">
        <f t="shared" si="66"/>
        <v>5.0803973509933771</v>
      </c>
      <c r="R435">
        <f t="shared" si="67"/>
        <v>2.6627559875043385</v>
      </c>
      <c r="S435">
        <f t="shared" si="68"/>
        <v>1.345859649122807</v>
      </c>
      <c r="T435">
        <f t="shared" si="69"/>
        <v>3.185904623862164</v>
      </c>
      <c r="U435">
        <f t="shared" si="70"/>
        <v>3.1158434041128165</v>
      </c>
      <c r="V435">
        <f t="shared" si="71"/>
        <v>2.6454222693490919</v>
      </c>
      <c r="W435">
        <f t="shared" si="72"/>
        <v>3.0569048513364727</v>
      </c>
      <c r="X435">
        <f t="shared" si="73"/>
        <v>0.70589768090501326</v>
      </c>
      <c r="Y435">
        <f t="shared" si="74"/>
        <v>0.42533136991776976</v>
      </c>
      <c r="Z435">
        <f t="shared" si="75"/>
        <v>0.12899977252569136</v>
      </c>
      <c r="AA435" s="4">
        <f t="shared" si="76"/>
        <v>39173</v>
      </c>
    </row>
    <row r="436" spans="1:27" x14ac:dyDescent="0.2">
      <c r="A436">
        <v>538</v>
      </c>
      <c r="B436" t="s">
        <v>57</v>
      </c>
      <c r="C436">
        <v>2007</v>
      </c>
      <c r="D436">
        <v>5</v>
      </c>
      <c r="E436" s="9">
        <v>453</v>
      </c>
      <c r="F436" s="9">
        <v>1840.91</v>
      </c>
      <c r="G436" s="9">
        <v>2163.14</v>
      </c>
      <c r="H436">
        <v>803.99</v>
      </c>
      <c r="I436" s="8">
        <v>16</v>
      </c>
      <c r="J436">
        <v>1140</v>
      </c>
      <c r="K436">
        <v>47018</v>
      </c>
      <c r="L436" t="s">
        <v>18</v>
      </c>
      <c r="M436">
        <v>262555</v>
      </c>
      <c r="N436">
        <v>576.20000000000005</v>
      </c>
      <c r="O436">
        <v>83879.55</v>
      </c>
      <c r="P436" t="s">
        <v>55</v>
      </c>
      <c r="Q436">
        <f t="shared" si="66"/>
        <v>4.7751434878587196</v>
      </c>
      <c r="R436">
        <f t="shared" si="67"/>
        <v>3.7541478653245397</v>
      </c>
      <c r="S436">
        <f t="shared" si="68"/>
        <v>1.8974912280701752</v>
      </c>
      <c r="T436">
        <f t="shared" si="69"/>
        <v>3.3350846282046365</v>
      </c>
      <c r="U436">
        <f t="shared" si="70"/>
        <v>3.2650325568588201</v>
      </c>
      <c r="V436">
        <f t="shared" si="71"/>
        <v>2.6454222693490919</v>
      </c>
      <c r="W436">
        <f t="shared" si="72"/>
        <v>3.0569048513364727</v>
      </c>
      <c r="X436">
        <f t="shared" si="73"/>
        <v>0.67898642619180472</v>
      </c>
      <c r="Y436">
        <f t="shared" si="74"/>
        <v>0.57451137426024235</v>
      </c>
      <c r="Z436">
        <f t="shared" si="75"/>
        <v>0.27817977686816397</v>
      </c>
      <c r="AA436" s="4">
        <f t="shared" si="76"/>
        <v>39203</v>
      </c>
    </row>
    <row r="437" spans="1:27" x14ac:dyDescent="0.2">
      <c r="A437">
        <v>538</v>
      </c>
      <c r="B437" t="s">
        <v>57</v>
      </c>
      <c r="C437">
        <v>2007</v>
      </c>
      <c r="D437">
        <v>6</v>
      </c>
      <c r="E437" s="9">
        <v>531</v>
      </c>
      <c r="F437" s="9">
        <v>2105.0300000000002</v>
      </c>
      <c r="G437" s="9">
        <v>2473.4899999999998</v>
      </c>
      <c r="H437">
        <v>810.49</v>
      </c>
      <c r="I437" s="8">
        <v>16</v>
      </c>
      <c r="J437">
        <v>1140</v>
      </c>
      <c r="K437">
        <v>47018</v>
      </c>
      <c r="L437" t="s">
        <v>18</v>
      </c>
      <c r="M437">
        <v>262555</v>
      </c>
      <c r="N437">
        <v>576.20000000000005</v>
      </c>
      <c r="O437">
        <v>83879.55</v>
      </c>
      <c r="P437" t="s">
        <v>55</v>
      </c>
      <c r="Q437">
        <f t="shared" si="66"/>
        <v>4.6581732580037665</v>
      </c>
      <c r="R437">
        <f t="shared" si="67"/>
        <v>4.2927629295383536</v>
      </c>
      <c r="S437">
        <f t="shared" si="68"/>
        <v>2.1697280701754385</v>
      </c>
      <c r="T437">
        <f t="shared" si="69"/>
        <v>3.3933101589073567</v>
      </c>
      <c r="U437">
        <f t="shared" si="70"/>
        <v>3.323258289597633</v>
      </c>
      <c r="V437">
        <f t="shared" si="71"/>
        <v>2.6454222693490919</v>
      </c>
      <c r="W437">
        <f t="shared" si="72"/>
        <v>3.0569048513364727</v>
      </c>
      <c r="X437">
        <f t="shared" si="73"/>
        <v>0.66821563782588767</v>
      </c>
      <c r="Y437">
        <f t="shared" si="74"/>
        <v>0.63273690496296242</v>
      </c>
      <c r="Z437">
        <f t="shared" si="75"/>
        <v>0.33640530757088405</v>
      </c>
      <c r="AA437" s="4">
        <f t="shared" si="76"/>
        <v>39234</v>
      </c>
    </row>
    <row r="438" spans="1:27" x14ac:dyDescent="0.2">
      <c r="A438">
        <v>538</v>
      </c>
      <c r="B438" t="s">
        <v>57</v>
      </c>
      <c r="C438">
        <v>2007</v>
      </c>
      <c r="D438">
        <v>7</v>
      </c>
      <c r="E438" s="9">
        <v>406</v>
      </c>
      <c r="F438" s="9">
        <v>1587.27</v>
      </c>
      <c r="G438" s="9">
        <v>1865.21</v>
      </c>
      <c r="H438">
        <v>600.98</v>
      </c>
      <c r="I438" s="8">
        <v>16</v>
      </c>
      <c r="J438">
        <v>1140</v>
      </c>
      <c r="K438">
        <v>47018</v>
      </c>
      <c r="L438" t="s">
        <v>18</v>
      </c>
      <c r="M438">
        <v>262555</v>
      </c>
      <c r="N438">
        <v>576.20000000000005</v>
      </c>
      <c r="O438">
        <v>83879.55</v>
      </c>
      <c r="P438" t="s">
        <v>55</v>
      </c>
      <c r="Q438">
        <f t="shared" si="66"/>
        <v>4.5941133004926114</v>
      </c>
      <c r="R438">
        <f t="shared" si="67"/>
        <v>3.2370878167303019</v>
      </c>
      <c r="S438">
        <f t="shared" si="68"/>
        <v>1.6361491228070175</v>
      </c>
      <c r="T438">
        <f t="shared" si="69"/>
        <v>3.2707277351832569</v>
      </c>
      <c r="U438">
        <f t="shared" si="70"/>
        <v>3.2006508080002347</v>
      </c>
      <c r="V438">
        <f t="shared" si="71"/>
        <v>2.6454222693490919</v>
      </c>
      <c r="W438">
        <f t="shared" si="72"/>
        <v>3.0569048513364727</v>
      </c>
      <c r="X438">
        <f t="shared" si="73"/>
        <v>0.66220170160606295</v>
      </c>
      <c r="Y438">
        <f t="shared" si="74"/>
        <v>0.51015448123886287</v>
      </c>
      <c r="Z438">
        <f t="shared" si="75"/>
        <v>0.21382288384678447</v>
      </c>
      <c r="AA438" s="4">
        <f t="shared" si="76"/>
        <v>39264</v>
      </c>
    </row>
    <row r="439" spans="1:27" x14ac:dyDescent="0.2">
      <c r="A439">
        <v>538</v>
      </c>
      <c r="B439" t="s">
        <v>57</v>
      </c>
      <c r="C439">
        <v>2007</v>
      </c>
      <c r="D439">
        <v>8</v>
      </c>
      <c r="E439" s="9">
        <v>548</v>
      </c>
      <c r="F439" s="9">
        <v>2111.69</v>
      </c>
      <c r="G439" s="9">
        <v>2481.34</v>
      </c>
      <c r="H439">
        <v>861.03</v>
      </c>
      <c r="I439" s="8">
        <v>16</v>
      </c>
      <c r="J439">
        <v>1140</v>
      </c>
      <c r="K439">
        <v>47018</v>
      </c>
      <c r="L439" t="s">
        <v>18</v>
      </c>
      <c r="M439">
        <v>262555</v>
      </c>
      <c r="N439">
        <v>576.20000000000005</v>
      </c>
      <c r="O439">
        <v>83879.55</v>
      </c>
      <c r="P439" t="s">
        <v>55</v>
      </c>
      <c r="Q439">
        <f t="shared" si="66"/>
        <v>4.5279927007299277</v>
      </c>
      <c r="R439">
        <f t="shared" si="67"/>
        <v>4.306386671294689</v>
      </c>
      <c r="S439">
        <f t="shared" si="68"/>
        <v>2.1766140350877192</v>
      </c>
      <c r="T439">
        <f t="shared" si="69"/>
        <v>3.3946862765684558</v>
      </c>
      <c r="U439">
        <f t="shared" si="70"/>
        <v>3.3246301633073392</v>
      </c>
      <c r="V439">
        <f t="shared" si="71"/>
        <v>2.6454222693490919</v>
      </c>
      <c r="W439">
        <f t="shared" si="72"/>
        <v>3.0569048513364727</v>
      </c>
      <c r="X439">
        <f t="shared" si="73"/>
        <v>0.6559057180840866</v>
      </c>
      <c r="Y439">
        <f t="shared" si="74"/>
        <v>0.63411302262406155</v>
      </c>
      <c r="Z439">
        <f t="shared" si="75"/>
        <v>0.33778142523198307</v>
      </c>
      <c r="AA439" s="4">
        <f t="shared" si="76"/>
        <v>39295</v>
      </c>
    </row>
    <row r="440" spans="1:27" x14ac:dyDescent="0.2">
      <c r="A440">
        <v>538</v>
      </c>
      <c r="B440" t="s">
        <v>57</v>
      </c>
      <c r="C440">
        <v>2007</v>
      </c>
      <c r="D440">
        <v>9</v>
      </c>
      <c r="E440" s="9">
        <v>618</v>
      </c>
      <c r="F440" s="9">
        <v>2463.35</v>
      </c>
      <c r="G440" s="9">
        <v>2894.42</v>
      </c>
      <c r="H440">
        <v>754.22</v>
      </c>
      <c r="I440" s="8">
        <v>16</v>
      </c>
      <c r="J440">
        <v>1140</v>
      </c>
      <c r="K440">
        <v>47018</v>
      </c>
      <c r="L440" t="s">
        <v>18</v>
      </c>
      <c r="M440">
        <v>262555</v>
      </c>
      <c r="N440">
        <v>576.20000000000005</v>
      </c>
      <c r="O440">
        <v>83879.55</v>
      </c>
      <c r="P440" t="s">
        <v>55</v>
      </c>
      <c r="Q440">
        <f t="shared" si="66"/>
        <v>4.6835275080906147</v>
      </c>
      <c r="R440">
        <f t="shared" si="67"/>
        <v>5.0232905241235679</v>
      </c>
      <c r="S440">
        <f t="shared" si="68"/>
        <v>2.5389649122807016</v>
      </c>
      <c r="T440">
        <f t="shared" si="69"/>
        <v>3.4615615504346264</v>
      </c>
      <c r="U440">
        <f t="shared" si="70"/>
        <v>3.3915261220581994</v>
      </c>
      <c r="V440">
        <f t="shared" si="71"/>
        <v>2.6454222693490919</v>
      </c>
      <c r="W440">
        <f t="shared" si="72"/>
        <v>3.0569048513364727</v>
      </c>
      <c r="X440">
        <f t="shared" si="73"/>
        <v>0.67057307534581045</v>
      </c>
      <c r="Y440">
        <f t="shared" si="74"/>
        <v>0.7009882964902322</v>
      </c>
      <c r="Z440">
        <f t="shared" si="75"/>
        <v>0.40465669909815372</v>
      </c>
      <c r="AA440" s="4">
        <f t="shared" si="76"/>
        <v>39326</v>
      </c>
    </row>
    <row r="441" spans="1:27" x14ac:dyDescent="0.2">
      <c r="A441">
        <v>538</v>
      </c>
      <c r="B441" t="s">
        <v>57</v>
      </c>
      <c r="C441">
        <v>2007</v>
      </c>
      <c r="D441">
        <v>12</v>
      </c>
      <c r="E441" s="9">
        <v>530</v>
      </c>
      <c r="F441" s="9">
        <v>2026.08</v>
      </c>
      <c r="G441" s="9">
        <v>2380.8000000000002</v>
      </c>
      <c r="H441">
        <v>606.78</v>
      </c>
      <c r="I441" s="8">
        <v>16</v>
      </c>
      <c r="J441">
        <v>1140</v>
      </c>
      <c r="K441">
        <v>47018</v>
      </c>
      <c r="L441" t="s">
        <v>18</v>
      </c>
      <c r="M441">
        <v>262555</v>
      </c>
      <c r="N441">
        <v>576.20000000000005</v>
      </c>
      <c r="O441">
        <v>83879.55</v>
      </c>
      <c r="P441" t="s">
        <v>55</v>
      </c>
      <c r="Q441">
        <f t="shared" si="66"/>
        <v>4.4920754716981133</v>
      </c>
      <c r="R441">
        <f t="shared" si="67"/>
        <v>4.1318986463033669</v>
      </c>
      <c r="S441">
        <f t="shared" si="68"/>
        <v>2.088421052631579</v>
      </c>
      <c r="T441">
        <f t="shared" si="69"/>
        <v>3.3767229138657848</v>
      </c>
      <c r="U441">
        <f t="shared" si="70"/>
        <v>3.3066565895299953</v>
      </c>
      <c r="V441">
        <f t="shared" si="71"/>
        <v>2.6454222693490919</v>
      </c>
      <c r="W441">
        <f t="shared" si="72"/>
        <v>3.0569048513364727</v>
      </c>
      <c r="X441">
        <f t="shared" si="73"/>
        <v>0.65244704426499567</v>
      </c>
      <c r="Y441">
        <f t="shared" si="74"/>
        <v>0.61614965992139048</v>
      </c>
      <c r="Z441">
        <f t="shared" si="75"/>
        <v>0.31981806252931211</v>
      </c>
      <c r="AA441" s="4">
        <f t="shared" si="76"/>
        <v>39417</v>
      </c>
    </row>
    <row r="442" spans="1:27" x14ac:dyDescent="0.2">
      <c r="A442">
        <v>560</v>
      </c>
      <c r="B442" t="s">
        <v>57</v>
      </c>
      <c r="C442">
        <v>2007</v>
      </c>
      <c r="D442">
        <v>1</v>
      </c>
      <c r="E442" s="9">
        <v>436</v>
      </c>
      <c r="F442" s="9">
        <v>1876.58</v>
      </c>
      <c r="G442" s="9">
        <v>2205</v>
      </c>
      <c r="H442">
        <v>919.36</v>
      </c>
      <c r="I442" s="8">
        <v>16</v>
      </c>
      <c r="J442">
        <v>764</v>
      </c>
      <c r="K442">
        <v>55660</v>
      </c>
      <c r="L442" t="s">
        <v>18</v>
      </c>
      <c r="M442">
        <v>98871</v>
      </c>
      <c r="N442">
        <v>445.2</v>
      </c>
      <c r="O442">
        <v>104546.52</v>
      </c>
      <c r="P442" t="s">
        <v>56</v>
      </c>
      <c r="Q442">
        <f t="shared" si="66"/>
        <v>5.057339449541284</v>
      </c>
      <c r="R442">
        <f t="shared" si="67"/>
        <v>4.9528301886792452</v>
      </c>
      <c r="S442">
        <f t="shared" si="68"/>
        <v>2.8861256544502618</v>
      </c>
      <c r="T442">
        <f t="shared" si="69"/>
        <v>3.3434085938038574</v>
      </c>
      <c r="U442">
        <f t="shared" si="70"/>
        <v>3.2733670834402657</v>
      </c>
      <c r="V442">
        <f t="shared" si="71"/>
        <v>2.6454222693490919</v>
      </c>
      <c r="W442">
        <f t="shared" si="72"/>
        <v>2.8830933585756897</v>
      </c>
      <c r="X442">
        <f t="shared" si="73"/>
        <v>0.70392210453527126</v>
      </c>
      <c r="Y442">
        <f t="shared" si="74"/>
        <v>0.69485343814118661</v>
      </c>
      <c r="Z442">
        <f t="shared" si="75"/>
        <v>0.46031523522816742</v>
      </c>
      <c r="AA442" s="4">
        <f t="shared" si="76"/>
        <v>39083</v>
      </c>
    </row>
    <row r="443" spans="1:27" x14ac:dyDescent="0.2">
      <c r="A443">
        <v>560</v>
      </c>
      <c r="B443" t="s">
        <v>57</v>
      </c>
      <c r="C443">
        <v>2007</v>
      </c>
      <c r="D443">
        <v>2</v>
      </c>
      <c r="E443" s="9">
        <v>384</v>
      </c>
      <c r="F443" s="9">
        <v>1671.64</v>
      </c>
      <c r="G443" s="9">
        <v>1964.18</v>
      </c>
      <c r="H443">
        <v>868.44</v>
      </c>
      <c r="I443" s="8">
        <v>16</v>
      </c>
      <c r="J443">
        <v>764</v>
      </c>
      <c r="K443">
        <v>55660</v>
      </c>
      <c r="L443" t="s">
        <v>18</v>
      </c>
      <c r="M443">
        <v>98871</v>
      </c>
      <c r="N443">
        <v>445.2</v>
      </c>
      <c r="O443">
        <v>104546.52</v>
      </c>
      <c r="P443" t="s">
        <v>56</v>
      </c>
      <c r="Q443">
        <f t="shared" si="66"/>
        <v>5.1150520833333335</v>
      </c>
      <c r="R443">
        <f t="shared" si="67"/>
        <v>4.4119047619047622</v>
      </c>
      <c r="S443">
        <f t="shared" si="68"/>
        <v>2.5709162303664921</v>
      </c>
      <c r="T443">
        <f t="shared" si="69"/>
        <v>3.2931812845836679</v>
      </c>
      <c r="U443">
        <f t="shared" si="70"/>
        <v>3.2231427546535896</v>
      </c>
      <c r="V443">
        <f t="shared" si="71"/>
        <v>2.6454222693490919</v>
      </c>
      <c r="W443">
        <f t="shared" si="72"/>
        <v>2.8830933585756897</v>
      </c>
      <c r="X443">
        <f t="shared" si="73"/>
        <v>0.70885006021613706</v>
      </c>
      <c r="Y443">
        <f t="shared" si="74"/>
        <v>0.64462612892099713</v>
      </c>
      <c r="Z443">
        <f t="shared" si="75"/>
        <v>0.41008792600797789</v>
      </c>
      <c r="AA443" s="4">
        <f t="shared" si="76"/>
        <v>39114</v>
      </c>
    </row>
    <row r="444" spans="1:27" x14ac:dyDescent="0.2">
      <c r="A444">
        <v>560</v>
      </c>
      <c r="B444" t="s">
        <v>57</v>
      </c>
      <c r="C444">
        <v>2007</v>
      </c>
      <c r="D444">
        <v>3</v>
      </c>
      <c r="E444" s="9">
        <v>305</v>
      </c>
      <c r="F444" s="9">
        <v>1214.53</v>
      </c>
      <c r="G444" s="9">
        <v>1427.16</v>
      </c>
      <c r="H444">
        <v>614.04999999999995</v>
      </c>
      <c r="I444" s="8">
        <v>16</v>
      </c>
      <c r="J444">
        <v>764</v>
      </c>
      <c r="K444">
        <v>55660</v>
      </c>
      <c r="L444" t="s">
        <v>18</v>
      </c>
      <c r="M444">
        <v>98871</v>
      </c>
      <c r="N444">
        <v>445.2</v>
      </c>
      <c r="O444">
        <v>104546.52</v>
      </c>
      <c r="P444" t="s">
        <v>56</v>
      </c>
      <c r="Q444">
        <f t="shared" si="66"/>
        <v>4.6792131147540985</v>
      </c>
      <c r="R444">
        <f t="shared" si="67"/>
        <v>3.2056603773584906</v>
      </c>
      <c r="S444">
        <f t="shared" si="68"/>
        <v>1.8680104712041885</v>
      </c>
      <c r="T444">
        <f t="shared" si="69"/>
        <v>3.1544726649309274</v>
      </c>
      <c r="U444">
        <f t="shared" si="70"/>
        <v>3.0844082467439025</v>
      </c>
      <c r="V444">
        <f t="shared" si="71"/>
        <v>2.6454222693490919</v>
      </c>
      <c r="W444">
        <f t="shared" si="72"/>
        <v>2.8830933585756897</v>
      </c>
      <c r="X444">
        <f t="shared" si="73"/>
        <v>0.67017282558414148</v>
      </c>
      <c r="Y444">
        <f t="shared" si="74"/>
        <v>0.50591750926825652</v>
      </c>
      <c r="Z444">
        <f t="shared" si="75"/>
        <v>0.27137930635523733</v>
      </c>
      <c r="AA444" s="4">
        <f t="shared" si="76"/>
        <v>39142</v>
      </c>
    </row>
    <row r="445" spans="1:27" x14ac:dyDescent="0.2">
      <c r="A445">
        <v>560</v>
      </c>
      <c r="B445" t="s">
        <v>57</v>
      </c>
      <c r="C445">
        <v>2007</v>
      </c>
      <c r="D445">
        <v>4</v>
      </c>
      <c r="E445" s="9">
        <v>565</v>
      </c>
      <c r="F445" s="9">
        <v>2292.39</v>
      </c>
      <c r="G445" s="9">
        <v>2693.62</v>
      </c>
      <c r="H445">
        <v>1220.8</v>
      </c>
      <c r="I445" s="8">
        <v>16</v>
      </c>
      <c r="J445">
        <v>764</v>
      </c>
      <c r="K445">
        <v>55660</v>
      </c>
      <c r="L445" t="s">
        <v>18</v>
      </c>
      <c r="M445">
        <v>98871</v>
      </c>
      <c r="N445">
        <v>445.2</v>
      </c>
      <c r="O445">
        <v>104546.52</v>
      </c>
      <c r="P445" t="s">
        <v>56</v>
      </c>
      <c r="Q445">
        <f t="shared" si="66"/>
        <v>4.7674690265486728</v>
      </c>
      <c r="R445">
        <f t="shared" si="67"/>
        <v>6.0503593890386345</v>
      </c>
      <c r="S445">
        <f t="shared" si="68"/>
        <v>3.525680628272251</v>
      </c>
      <c r="T445">
        <f t="shared" si="69"/>
        <v>3.4303363280078134</v>
      </c>
      <c r="U445">
        <f t="shared" si="70"/>
        <v>3.360288505284625</v>
      </c>
      <c r="V445">
        <f t="shared" si="71"/>
        <v>2.6454222693490919</v>
      </c>
      <c r="W445">
        <f t="shared" si="72"/>
        <v>2.8830933585756897</v>
      </c>
      <c r="X445">
        <f t="shared" si="73"/>
        <v>0.67828788018837505</v>
      </c>
      <c r="Y445">
        <f t="shared" si="74"/>
        <v>0.78178117234514288</v>
      </c>
      <c r="Z445">
        <f t="shared" si="75"/>
        <v>0.54724296943212358</v>
      </c>
      <c r="AA445" s="4">
        <f t="shared" si="76"/>
        <v>39173</v>
      </c>
    </row>
    <row r="446" spans="1:27" x14ac:dyDescent="0.2">
      <c r="A446">
        <v>560</v>
      </c>
      <c r="B446" t="s">
        <v>57</v>
      </c>
      <c r="C446">
        <v>2007</v>
      </c>
      <c r="D446">
        <v>8</v>
      </c>
      <c r="E446" s="9">
        <v>783</v>
      </c>
      <c r="F446" s="9">
        <v>3068</v>
      </c>
      <c r="G446" s="9">
        <v>3604.87</v>
      </c>
      <c r="H446">
        <v>1367.6</v>
      </c>
      <c r="I446" s="8">
        <v>16</v>
      </c>
      <c r="J446">
        <v>764</v>
      </c>
      <c r="K446">
        <v>55660</v>
      </c>
      <c r="L446" t="s">
        <v>18</v>
      </c>
      <c r="M446">
        <v>98871</v>
      </c>
      <c r="N446">
        <v>445.2</v>
      </c>
      <c r="O446">
        <v>104546.52</v>
      </c>
      <c r="P446" t="s">
        <v>56</v>
      </c>
      <c r="Q446">
        <f t="shared" si="66"/>
        <v>4.6039208173690929</v>
      </c>
      <c r="R446">
        <f t="shared" si="67"/>
        <v>8.0971922731356685</v>
      </c>
      <c r="S446">
        <f t="shared" si="68"/>
        <v>4.7184162303664916</v>
      </c>
      <c r="T446">
        <f t="shared" si="69"/>
        <v>3.5568896076683068</v>
      </c>
      <c r="U446">
        <f t="shared" si="70"/>
        <v>3.4868553552769432</v>
      </c>
      <c r="V446">
        <f t="shared" si="71"/>
        <v>2.6454222693490919</v>
      </c>
      <c r="W446">
        <f t="shared" si="72"/>
        <v>2.8830933585756897</v>
      </c>
      <c r="X446">
        <f t="shared" si="73"/>
        <v>0.66312784561036331</v>
      </c>
      <c r="Y446">
        <f t="shared" si="74"/>
        <v>0.90833445200563601</v>
      </c>
      <c r="Z446">
        <f t="shared" si="75"/>
        <v>0.67379624909261671</v>
      </c>
      <c r="AA446" s="4">
        <f t="shared" si="76"/>
        <v>39295</v>
      </c>
    </row>
    <row r="447" spans="1:27" x14ac:dyDescent="0.2">
      <c r="A447">
        <v>560</v>
      </c>
      <c r="B447" t="s">
        <v>57</v>
      </c>
      <c r="C447">
        <v>2007</v>
      </c>
      <c r="D447">
        <v>12</v>
      </c>
      <c r="E447" s="9">
        <v>670</v>
      </c>
      <c r="F447" s="9">
        <v>2717.19</v>
      </c>
      <c r="G447" s="9">
        <v>3192.74</v>
      </c>
      <c r="H447">
        <v>1132.8</v>
      </c>
      <c r="I447" s="8">
        <v>16</v>
      </c>
      <c r="J447">
        <v>764</v>
      </c>
      <c r="K447">
        <v>55660</v>
      </c>
      <c r="L447" t="s">
        <v>18</v>
      </c>
      <c r="M447">
        <v>98871</v>
      </c>
      <c r="N447">
        <v>445.2</v>
      </c>
      <c r="O447">
        <v>104546.52</v>
      </c>
      <c r="P447" t="s">
        <v>56</v>
      </c>
      <c r="Q447">
        <f t="shared" si="66"/>
        <v>4.7652835820895518</v>
      </c>
      <c r="R447">
        <f t="shared" si="67"/>
        <v>7.1714734950584003</v>
      </c>
      <c r="S447">
        <f t="shared" si="68"/>
        <v>4.178979057591623</v>
      </c>
      <c r="T447">
        <f t="shared" si="69"/>
        <v>3.5041635533146294</v>
      </c>
      <c r="U447">
        <f t="shared" si="70"/>
        <v>3.4341200075995335</v>
      </c>
      <c r="V447">
        <f t="shared" si="71"/>
        <v>2.6454222693490919</v>
      </c>
      <c r="W447">
        <f t="shared" si="72"/>
        <v>2.8830933585756897</v>
      </c>
      <c r="X447">
        <f t="shared" si="73"/>
        <v>0.67808875061380269</v>
      </c>
      <c r="Y447">
        <f t="shared" si="74"/>
        <v>0.85560839765195851</v>
      </c>
      <c r="Z447">
        <f t="shared" si="75"/>
        <v>0.62107019473893932</v>
      </c>
      <c r="AA447" s="4">
        <f t="shared" si="76"/>
        <v>39417</v>
      </c>
    </row>
    <row r="448" spans="1:27" x14ac:dyDescent="0.2">
      <c r="A448">
        <v>561</v>
      </c>
      <c r="B448" t="s">
        <v>57</v>
      </c>
      <c r="C448">
        <v>2007</v>
      </c>
      <c r="D448">
        <v>1</v>
      </c>
      <c r="E448" s="9">
        <v>211</v>
      </c>
      <c r="F448" s="9">
        <v>773.69</v>
      </c>
      <c r="G448" s="9">
        <v>909.06</v>
      </c>
      <c r="H448">
        <v>432.54</v>
      </c>
      <c r="I448" s="8">
        <v>12</v>
      </c>
      <c r="J448">
        <v>1046</v>
      </c>
      <c r="K448">
        <v>49195</v>
      </c>
      <c r="L448" t="s">
        <v>18</v>
      </c>
      <c r="M448">
        <v>116386</v>
      </c>
      <c r="N448">
        <v>529.20000000000005</v>
      </c>
      <c r="O448">
        <v>75300.899999999994</v>
      </c>
      <c r="P448" t="s">
        <v>55</v>
      </c>
      <c r="Q448">
        <f t="shared" si="66"/>
        <v>4.3083412322274883</v>
      </c>
      <c r="R448">
        <f t="shared" si="67"/>
        <v>1.7178004535147389</v>
      </c>
      <c r="S448">
        <f t="shared" si="68"/>
        <v>0.86908221797323126</v>
      </c>
      <c r="T448">
        <f t="shared" si="69"/>
        <v>2.9585925485783622</v>
      </c>
      <c r="U448">
        <f t="shared" si="70"/>
        <v>2.8885669836058416</v>
      </c>
      <c r="V448">
        <f t="shared" si="71"/>
        <v>2.6454222693490919</v>
      </c>
      <c r="W448">
        <f t="shared" si="72"/>
        <v>3.0195316845312554</v>
      </c>
      <c r="X448">
        <f t="shared" si="73"/>
        <v>0.63431009328066967</v>
      </c>
      <c r="Y448">
        <f t="shared" si="74"/>
        <v>0.23497271306289888</v>
      </c>
      <c r="Z448">
        <f t="shared" si="75"/>
        <v>-6.0939135952893131E-2</v>
      </c>
      <c r="AA448" s="4">
        <f t="shared" si="76"/>
        <v>39083</v>
      </c>
    </row>
    <row r="449" spans="1:27" x14ac:dyDescent="0.2">
      <c r="A449">
        <v>561</v>
      </c>
      <c r="B449" t="s">
        <v>57</v>
      </c>
      <c r="C449">
        <v>2007</v>
      </c>
      <c r="D449">
        <v>2</v>
      </c>
      <c r="E449" s="9">
        <v>167</v>
      </c>
      <c r="F449" s="9">
        <v>681.38</v>
      </c>
      <c r="G449" s="9">
        <v>800.68</v>
      </c>
      <c r="H449">
        <v>323.56</v>
      </c>
      <c r="I449" s="8">
        <v>12</v>
      </c>
      <c r="J449">
        <v>1046</v>
      </c>
      <c r="K449">
        <v>49195</v>
      </c>
      <c r="L449" t="s">
        <v>18</v>
      </c>
      <c r="M449">
        <v>116386</v>
      </c>
      <c r="N449">
        <v>529.20000000000005</v>
      </c>
      <c r="O449">
        <v>75300.899999999994</v>
      </c>
      <c r="P449" t="s">
        <v>55</v>
      </c>
      <c r="Q449">
        <f t="shared" ref="Q449:Q512" si="77">G449/E449</f>
        <v>4.7944910179640718</v>
      </c>
      <c r="R449">
        <f t="shared" ref="R449:R512" si="78">G449/N449</f>
        <v>1.5130007558578984</v>
      </c>
      <c r="S449">
        <f t="shared" ref="S449:S512" si="79">G449/J449</f>
        <v>0.76546845124282981</v>
      </c>
      <c r="T449">
        <f t="shared" ref="T449:T512" si="80">LOG(G449)</f>
        <v>2.9034589805015267</v>
      </c>
      <c r="U449">
        <f t="shared" ref="U449:U512" si="81">LOG(F449)</f>
        <v>2.8333893819217444</v>
      </c>
      <c r="V449">
        <f t="shared" ref="V449:V512" si="82">LOG(442)</f>
        <v>2.6454222693490919</v>
      </c>
      <c r="W449">
        <f t="shared" ref="W449:W512" si="83">LOG(J449)</f>
        <v>3.0195316845312554</v>
      </c>
      <c r="X449">
        <f t="shared" ref="X449:X512" si="84">LOG(Q449)</f>
        <v>0.68074250935394354</v>
      </c>
      <c r="Y449">
        <f t="shared" ref="Y449:Y512" si="85">LOG(R449)</f>
        <v>0.17983914498606338</v>
      </c>
      <c r="Z449">
        <f t="shared" ref="Z449:Z512" si="86">LOG(S449)</f>
        <v>-0.11607270402972862</v>
      </c>
      <c r="AA449" s="4">
        <f t="shared" ref="AA449:AA512" si="87">DATE(C449, D449, 1)</f>
        <v>39114</v>
      </c>
    </row>
    <row r="450" spans="1:27" x14ac:dyDescent="0.2">
      <c r="A450">
        <v>561</v>
      </c>
      <c r="B450" t="s">
        <v>57</v>
      </c>
      <c r="C450">
        <v>2007</v>
      </c>
      <c r="D450">
        <v>3</v>
      </c>
      <c r="E450" s="9">
        <v>199</v>
      </c>
      <c r="F450" s="9">
        <v>747.42</v>
      </c>
      <c r="G450" s="9">
        <v>878.28</v>
      </c>
      <c r="H450">
        <v>385.9</v>
      </c>
      <c r="I450" s="8">
        <v>12</v>
      </c>
      <c r="J450">
        <v>1046</v>
      </c>
      <c r="K450">
        <v>49195</v>
      </c>
      <c r="L450" t="s">
        <v>18</v>
      </c>
      <c r="M450">
        <v>116386</v>
      </c>
      <c r="N450">
        <v>529.20000000000005</v>
      </c>
      <c r="O450">
        <v>75300.899999999994</v>
      </c>
      <c r="P450" t="s">
        <v>55</v>
      </c>
      <c r="Q450">
        <f t="shared" si="77"/>
        <v>4.413467336683417</v>
      </c>
      <c r="R450">
        <f t="shared" si="78"/>
        <v>1.6596371882086165</v>
      </c>
      <c r="S450">
        <f t="shared" si="79"/>
        <v>0.83965583173996172</v>
      </c>
      <c r="T450">
        <f t="shared" si="80"/>
        <v>2.9436329932058078</v>
      </c>
      <c r="U450">
        <f t="shared" si="81"/>
        <v>2.87356471483209</v>
      </c>
      <c r="V450">
        <f t="shared" si="82"/>
        <v>2.6454222693490919</v>
      </c>
      <c r="W450">
        <f t="shared" si="83"/>
        <v>3.0195316845312554</v>
      </c>
      <c r="X450">
        <f t="shared" si="84"/>
        <v>0.64477991679610114</v>
      </c>
      <c r="Y450">
        <f t="shared" si="85"/>
        <v>0.22001315769034438</v>
      </c>
      <c r="Z450">
        <f t="shared" si="86"/>
        <v>-7.5898691325447631E-2</v>
      </c>
      <c r="AA450" s="4">
        <f t="shared" si="87"/>
        <v>39142</v>
      </c>
    </row>
    <row r="451" spans="1:27" x14ac:dyDescent="0.2">
      <c r="A451">
        <v>561</v>
      </c>
      <c r="B451" t="s">
        <v>57</v>
      </c>
      <c r="C451">
        <v>2007</v>
      </c>
      <c r="D451">
        <v>4</v>
      </c>
      <c r="E451" s="9">
        <v>327</v>
      </c>
      <c r="F451" s="9">
        <v>1268.02</v>
      </c>
      <c r="G451" s="9">
        <v>1489.95</v>
      </c>
      <c r="H451">
        <v>604.53</v>
      </c>
      <c r="I451" s="8">
        <v>12</v>
      </c>
      <c r="J451">
        <v>1046</v>
      </c>
      <c r="K451">
        <v>49195</v>
      </c>
      <c r="L451" t="s">
        <v>18</v>
      </c>
      <c r="M451">
        <v>116386</v>
      </c>
      <c r="N451">
        <v>529.20000000000005</v>
      </c>
      <c r="O451">
        <v>75300.899999999994</v>
      </c>
      <c r="P451" t="s">
        <v>55</v>
      </c>
      <c r="Q451">
        <f t="shared" si="77"/>
        <v>4.5564220183486244</v>
      </c>
      <c r="R451">
        <f t="shared" si="78"/>
        <v>2.8154761904761902</v>
      </c>
      <c r="S451">
        <f t="shared" si="79"/>
        <v>1.4244263862332696</v>
      </c>
      <c r="T451">
        <f t="shared" si="80"/>
        <v>3.173171694527412</v>
      </c>
      <c r="U451">
        <f t="shared" si="81"/>
        <v>3.1031261035623845</v>
      </c>
      <c r="V451">
        <f t="shared" si="82"/>
        <v>2.6454222693490919</v>
      </c>
      <c r="W451">
        <f t="shared" si="83"/>
        <v>3.0195316845312554</v>
      </c>
      <c r="X451">
        <f t="shared" si="84"/>
        <v>0.65862394186712603</v>
      </c>
      <c r="Y451">
        <f t="shared" si="85"/>
        <v>0.44955185901194866</v>
      </c>
      <c r="Z451">
        <f t="shared" si="86"/>
        <v>0.15364000999615662</v>
      </c>
      <c r="AA451" s="4">
        <f t="shared" si="87"/>
        <v>39173</v>
      </c>
    </row>
    <row r="452" spans="1:27" x14ac:dyDescent="0.2">
      <c r="A452">
        <v>561</v>
      </c>
      <c r="B452" t="s">
        <v>57</v>
      </c>
      <c r="C452">
        <v>2007</v>
      </c>
      <c r="D452">
        <v>5</v>
      </c>
      <c r="E452" s="9">
        <v>471</v>
      </c>
      <c r="F452" s="9">
        <v>1846.41</v>
      </c>
      <c r="G452" s="9">
        <v>2169.62</v>
      </c>
      <c r="H452">
        <v>910.44</v>
      </c>
      <c r="I452" s="8">
        <v>12</v>
      </c>
      <c r="J452">
        <v>1046</v>
      </c>
      <c r="K452">
        <v>49195</v>
      </c>
      <c r="L452" t="s">
        <v>18</v>
      </c>
      <c r="M452">
        <v>116386</v>
      </c>
      <c r="N452">
        <v>529.20000000000005</v>
      </c>
      <c r="O452">
        <v>75300.899999999994</v>
      </c>
      <c r="P452" t="s">
        <v>55</v>
      </c>
      <c r="Q452">
        <f t="shared" si="77"/>
        <v>4.6064118895966031</v>
      </c>
      <c r="R452">
        <f t="shared" si="78"/>
        <v>4.0998110355253203</v>
      </c>
      <c r="S452">
        <f t="shared" si="79"/>
        <v>2.0742065009560227</v>
      </c>
      <c r="T452">
        <f t="shared" si="80"/>
        <v>3.3363836756205996</v>
      </c>
      <c r="U452">
        <f t="shared" si="81"/>
        <v>3.2663281435840963</v>
      </c>
      <c r="V452">
        <f t="shared" si="82"/>
        <v>2.6454222693490919</v>
      </c>
      <c r="W452">
        <f t="shared" si="83"/>
        <v>3.0195316845312554</v>
      </c>
      <c r="X452">
        <f t="shared" si="84"/>
        <v>0.66336276849170328</v>
      </c>
      <c r="Y452">
        <f t="shared" si="85"/>
        <v>0.61276384010513596</v>
      </c>
      <c r="Z452">
        <f t="shared" si="86"/>
        <v>0.31685199108934392</v>
      </c>
      <c r="AA452" s="4">
        <f t="shared" si="87"/>
        <v>39203</v>
      </c>
    </row>
    <row r="453" spans="1:27" x14ac:dyDescent="0.2">
      <c r="A453">
        <v>561</v>
      </c>
      <c r="B453" t="s">
        <v>57</v>
      </c>
      <c r="C453">
        <v>2007</v>
      </c>
      <c r="D453">
        <v>6</v>
      </c>
      <c r="E453" s="9">
        <v>517</v>
      </c>
      <c r="F453" s="9">
        <v>2110.98</v>
      </c>
      <c r="G453" s="9">
        <v>2480.62</v>
      </c>
      <c r="H453">
        <v>1058.07</v>
      </c>
      <c r="I453" s="8">
        <v>12</v>
      </c>
      <c r="J453">
        <v>1046</v>
      </c>
      <c r="K453">
        <v>49195</v>
      </c>
      <c r="L453" t="s">
        <v>18</v>
      </c>
      <c r="M453">
        <v>116386</v>
      </c>
      <c r="N453">
        <v>529.20000000000005</v>
      </c>
      <c r="O453">
        <v>75300.899999999994</v>
      </c>
      <c r="P453" t="s">
        <v>55</v>
      </c>
      <c r="Q453">
        <f t="shared" si="77"/>
        <v>4.7981044487427464</v>
      </c>
      <c r="R453">
        <f t="shared" si="78"/>
        <v>4.6874905517762651</v>
      </c>
      <c r="S453">
        <f t="shared" si="79"/>
        <v>2.3715296367112808</v>
      </c>
      <c r="T453">
        <f t="shared" si="80"/>
        <v>3.3945602408772508</v>
      </c>
      <c r="U453">
        <f t="shared" si="81"/>
        <v>3.324484118702832</v>
      </c>
      <c r="V453">
        <f t="shared" si="82"/>
        <v>2.6454222693490919</v>
      </c>
      <c r="W453">
        <f t="shared" si="83"/>
        <v>3.0195316845312554</v>
      </c>
      <c r="X453">
        <f t="shared" si="84"/>
        <v>0.6810696977833085</v>
      </c>
      <c r="Y453">
        <f t="shared" si="85"/>
        <v>0.67094040536178756</v>
      </c>
      <c r="Z453">
        <f t="shared" si="86"/>
        <v>0.37502855634599558</v>
      </c>
      <c r="AA453" s="4">
        <f t="shared" si="87"/>
        <v>39234</v>
      </c>
    </row>
    <row r="454" spans="1:27" x14ac:dyDescent="0.2">
      <c r="A454">
        <v>561</v>
      </c>
      <c r="B454" t="s">
        <v>57</v>
      </c>
      <c r="C454">
        <v>2007</v>
      </c>
      <c r="D454">
        <v>7</v>
      </c>
      <c r="E454" s="9">
        <v>277</v>
      </c>
      <c r="F454" s="9">
        <v>1052.69</v>
      </c>
      <c r="G454" s="9">
        <v>1236.95</v>
      </c>
      <c r="H454">
        <v>505.88</v>
      </c>
      <c r="I454" s="8">
        <v>12</v>
      </c>
      <c r="J454">
        <v>1046</v>
      </c>
      <c r="K454">
        <v>49195</v>
      </c>
      <c r="L454" t="s">
        <v>18</v>
      </c>
      <c r="M454">
        <v>116386</v>
      </c>
      <c r="N454">
        <v>529.20000000000005</v>
      </c>
      <c r="O454">
        <v>75300.899999999994</v>
      </c>
      <c r="P454" t="s">
        <v>55</v>
      </c>
      <c r="Q454">
        <f t="shared" si="77"/>
        <v>4.4655234657039715</v>
      </c>
      <c r="R454">
        <f t="shared" si="78"/>
        <v>2.3373960695389266</v>
      </c>
      <c r="S454">
        <f t="shared" si="79"/>
        <v>1.1825525812619504</v>
      </c>
      <c r="T454">
        <f t="shared" si="80"/>
        <v>3.0923521449298761</v>
      </c>
      <c r="U454">
        <f t="shared" si="81"/>
        <v>3.022300497386055</v>
      </c>
      <c r="V454">
        <f t="shared" si="82"/>
        <v>2.6454222693490919</v>
      </c>
      <c r="W454">
        <f t="shared" si="83"/>
        <v>3.0195316845312554</v>
      </c>
      <c r="X454">
        <f t="shared" si="84"/>
        <v>0.64987237586542757</v>
      </c>
      <c r="Y454">
        <f t="shared" si="85"/>
        <v>0.36873230941441265</v>
      </c>
      <c r="Z454">
        <f t="shared" si="86"/>
        <v>7.282046039862064E-2</v>
      </c>
      <c r="AA454" s="4">
        <f t="shared" si="87"/>
        <v>39264</v>
      </c>
    </row>
    <row r="455" spans="1:27" x14ac:dyDescent="0.2">
      <c r="A455">
        <v>561</v>
      </c>
      <c r="B455" t="s">
        <v>57</v>
      </c>
      <c r="C455">
        <v>2007</v>
      </c>
      <c r="D455">
        <v>8</v>
      </c>
      <c r="E455" s="9">
        <v>376</v>
      </c>
      <c r="F455" s="9">
        <v>1414.02</v>
      </c>
      <c r="G455" s="9">
        <v>1661.64</v>
      </c>
      <c r="H455">
        <v>610.08000000000004</v>
      </c>
      <c r="I455" s="8">
        <v>12</v>
      </c>
      <c r="J455">
        <v>1046</v>
      </c>
      <c r="K455">
        <v>49195</v>
      </c>
      <c r="L455" t="s">
        <v>18</v>
      </c>
      <c r="M455">
        <v>116386</v>
      </c>
      <c r="N455">
        <v>529.20000000000005</v>
      </c>
      <c r="O455">
        <v>75300.899999999994</v>
      </c>
      <c r="P455" t="s">
        <v>55</v>
      </c>
      <c r="Q455">
        <f t="shared" si="77"/>
        <v>4.4192553191489363</v>
      </c>
      <c r="R455">
        <f t="shared" si="78"/>
        <v>3.1399092970521543</v>
      </c>
      <c r="S455">
        <f t="shared" si="79"/>
        <v>1.5885659655831741</v>
      </c>
      <c r="T455">
        <f t="shared" si="80"/>
        <v>3.2205369382515148</v>
      </c>
      <c r="U455">
        <f t="shared" si="81"/>
        <v>3.1504555521965316</v>
      </c>
      <c r="V455">
        <f t="shared" si="82"/>
        <v>2.6454222693490919</v>
      </c>
      <c r="W455">
        <f t="shared" si="83"/>
        <v>3.0195316845312554</v>
      </c>
      <c r="X455">
        <f t="shared" si="84"/>
        <v>0.6453490933238536</v>
      </c>
      <c r="Y455">
        <f t="shared" si="85"/>
        <v>0.49691710273605122</v>
      </c>
      <c r="Z455">
        <f t="shared" si="86"/>
        <v>0.20100525372025918</v>
      </c>
      <c r="AA455" s="4">
        <f t="shared" si="87"/>
        <v>39295</v>
      </c>
    </row>
    <row r="456" spans="1:27" x14ac:dyDescent="0.2">
      <c r="A456">
        <v>561</v>
      </c>
      <c r="B456" t="s">
        <v>57</v>
      </c>
      <c r="C456">
        <v>2007</v>
      </c>
      <c r="D456">
        <v>9</v>
      </c>
      <c r="E456" s="9">
        <v>791</v>
      </c>
      <c r="F456" s="9">
        <v>3031.27</v>
      </c>
      <c r="G456" s="9">
        <v>3561.83</v>
      </c>
      <c r="H456">
        <v>1201.3399999999999</v>
      </c>
      <c r="I456" s="8">
        <v>12</v>
      </c>
      <c r="J456">
        <v>1046</v>
      </c>
      <c r="K456">
        <v>49195</v>
      </c>
      <c r="L456" t="s">
        <v>18</v>
      </c>
      <c r="M456">
        <v>116386</v>
      </c>
      <c r="N456">
        <v>529.20000000000005</v>
      </c>
      <c r="O456">
        <v>75300.899999999994</v>
      </c>
      <c r="P456" t="s">
        <v>55</v>
      </c>
      <c r="Q456">
        <f t="shared" si="77"/>
        <v>4.5029456384323643</v>
      </c>
      <c r="R456">
        <f t="shared" si="78"/>
        <v>6.7305933484504905</v>
      </c>
      <c r="S456">
        <f t="shared" si="79"/>
        <v>3.4051912045889101</v>
      </c>
      <c r="T456">
        <f t="shared" si="80"/>
        <v>3.5516731874956173</v>
      </c>
      <c r="U456">
        <f t="shared" si="81"/>
        <v>3.4816246213850137</v>
      </c>
      <c r="V456">
        <f t="shared" si="82"/>
        <v>2.6454222693490919</v>
      </c>
      <c r="W456">
        <f t="shared" si="83"/>
        <v>3.0195316845312554</v>
      </c>
      <c r="X456">
        <f t="shared" si="84"/>
        <v>0.65349670399794058</v>
      </c>
      <c r="Y456">
        <f t="shared" si="85"/>
        <v>0.82805335198015373</v>
      </c>
      <c r="Z456">
        <f t="shared" si="86"/>
        <v>0.53214150296436169</v>
      </c>
      <c r="AA456" s="4">
        <f t="shared" si="87"/>
        <v>39326</v>
      </c>
    </row>
    <row r="457" spans="1:27" x14ac:dyDescent="0.2">
      <c r="A457">
        <v>561</v>
      </c>
      <c r="B457" t="s">
        <v>57</v>
      </c>
      <c r="C457">
        <v>2007</v>
      </c>
      <c r="D457">
        <v>11</v>
      </c>
      <c r="E457" s="9">
        <v>784</v>
      </c>
      <c r="F457" s="9">
        <v>2820.41</v>
      </c>
      <c r="G457" s="9">
        <v>3314.16</v>
      </c>
      <c r="H457">
        <v>1109.22</v>
      </c>
      <c r="I457" s="8">
        <v>12</v>
      </c>
      <c r="J457">
        <v>1046</v>
      </c>
      <c r="K457">
        <v>49195</v>
      </c>
      <c r="L457" t="s">
        <v>18</v>
      </c>
      <c r="M457">
        <v>116386</v>
      </c>
      <c r="N457">
        <v>529.20000000000005</v>
      </c>
      <c r="O457">
        <v>75300.899999999994</v>
      </c>
      <c r="P457" t="s">
        <v>55</v>
      </c>
      <c r="Q457">
        <f t="shared" si="77"/>
        <v>4.2272448979591832</v>
      </c>
      <c r="R457">
        <f t="shared" si="78"/>
        <v>6.2625850340136049</v>
      </c>
      <c r="S457">
        <f t="shared" si="79"/>
        <v>3.1684130019120458</v>
      </c>
      <c r="T457">
        <f t="shared" si="80"/>
        <v>3.5203734713252426</v>
      </c>
      <c r="U457">
        <f t="shared" si="81"/>
        <v>3.4503122458352133</v>
      </c>
      <c r="V457">
        <f t="shared" si="82"/>
        <v>2.6454222693490919</v>
      </c>
      <c r="W457">
        <f t="shared" si="83"/>
        <v>3.0195316845312554</v>
      </c>
      <c r="X457">
        <f t="shared" si="84"/>
        <v>0.62605740864080417</v>
      </c>
      <c r="Y457">
        <f t="shared" si="85"/>
        <v>0.79675363580977931</v>
      </c>
      <c r="Z457">
        <f t="shared" si="86"/>
        <v>0.50084178679398728</v>
      </c>
      <c r="AA457" s="4">
        <f t="shared" si="87"/>
        <v>39387</v>
      </c>
    </row>
    <row r="458" spans="1:27" x14ac:dyDescent="0.2">
      <c r="A458">
        <v>561</v>
      </c>
      <c r="B458" t="s">
        <v>57</v>
      </c>
      <c r="C458">
        <v>2007</v>
      </c>
      <c r="D458">
        <v>12</v>
      </c>
      <c r="E458" s="9">
        <v>320</v>
      </c>
      <c r="F458" s="9">
        <v>1228.73</v>
      </c>
      <c r="G458" s="9">
        <v>1443.98</v>
      </c>
      <c r="H458">
        <v>468.29</v>
      </c>
      <c r="I458" s="8">
        <v>12</v>
      </c>
      <c r="J458">
        <v>1046</v>
      </c>
      <c r="K458">
        <v>49195</v>
      </c>
      <c r="L458" t="s">
        <v>18</v>
      </c>
      <c r="M458">
        <v>116386</v>
      </c>
      <c r="N458">
        <v>529.20000000000005</v>
      </c>
      <c r="O458">
        <v>75300.899999999994</v>
      </c>
      <c r="P458" t="s">
        <v>55</v>
      </c>
      <c r="Q458">
        <f t="shared" si="77"/>
        <v>4.5124374999999999</v>
      </c>
      <c r="R458">
        <f t="shared" si="78"/>
        <v>2.728609221466364</v>
      </c>
      <c r="S458">
        <f t="shared" si="79"/>
        <v>1.3804780114722754</v>
      </c>
      <c r="T458">
        <f t="shared" si="80"/>
        <v>3.1595611780329347</v>
      </c>
      <c r="U458">
        <f t="shared" si="81"/>
        <v>3.0894564618999456</v>
      </c>
      <c r="V458">
        <f t="shared" si="82"/>
        <v>2.6454222693490919</v>
      </c>
      <c r="W458">
        <f t="shared" si="83"/>
        <v>3.0195316845312554</v>
      </c>
      <c r="X458">
        <f t="shared" si="84"/>
        <v>0.65441119971302864</v>
      </c>
      <c r="Y458">
        <f t="shared" si="85"/>
        <v>0.43594134251747113</v>
      </c>
      <c r="Z458">
        <f t="shared" si="86"/>
        <v>0.14002949350167918</v>
      </c>
      <c r="AA458" s="4">
        <f t="shared" si="87"/>
        <v>39417</v>
      </c>
    </row>
    <row r="459" spans="1:27" x14ac:dyDescent="0.2">
      <c r="A459">
        <v>581</v>
      </c>
      <c r="B459" t="s">
        <v>57</v>
      </c>
      <c r="C459">
        <v>2007</v>
      </c>
      <c r="D459">
        <v>1</v>
      </c>
      <c r="E459" s="9">
        <v>77</v>
      </c>
      <c r="F459" s="9">
        <v>375.47</v>
      </c>
      <c r="G459" s="9">
        <v>441.26</v>
      </c>
      <c r="H459">
        <v>153.16999999999999</v>
      </c>
      <c r="I459" s="8">
        <v>9</v>
      </c>
      <c r="J459">
        <v>403</v>
      </c>
      <c r="K459">
        <v>19249</v>
      </c>
      <c r="L459" t="s">
        <v>18</v>
      </c>
      <c r="M459">
        <v>22321</v>
      </c>
      <c r="N459">
        <v>268</v>
      </c>
      <c r="O459">
        <v>29164.58</v>
      </c>
      <c r="P459" t="s">
        <v>55</v>
      </c>
      <c r="Q459">
        <f t="shared" si="77"/>
        <v>5.7306493506493501</v>
      </c>
      <c r="R459">
        <f t="shared" si="78"/>
        <v>1.6464925373134327</v>
      </c>
      <c r="S459">
        <f t="shared" si="79"/>
        <v>1.094937965260546</v>
      </c>
      <c r="T459">
        <f t="shared" si="80"/>
        <v>2.6446945606522143</v>
      </c>
      <c r="U459">
        <f t="shared" si="81"/>
        <v>2.574575242658578</v>
      </c>
      <c r="V459">
        <f t="shared" si="82"/>
        <v>2.6454222693490919</v>
      </c>
      <c r="W459">
        <f t="shared" si="83"/>
        <v>2.6053050461411096</v>
      </c>
      <c r="X459">
        <f t="shared" si="84"/>
        <v>0.75820383547973236</v>
      </c>
      <c r="Y459">
        <f t="shared" si="85"/>
        <v>0.21655976662342538</v>
      </c>
      <c r="Z459">
        <f t="shared" si="86"/>
        <v>3.9389514511104833E-2</v>
      </c>
      <c r="AA459" s="4">
        <f t="shared" si="87"/>
        <v>39083</v>
      </c>
    </row>
    <row r="460" spans="1:27" x14ac:dyDescent="0.2">
      <c r="A460">
        <v>581</v>
      </c>
      <c r="B460" t="s">
        <v>57</v>
      </c>
      <c r="C460">
        <v>2007</v>
      </c>
      <c r="D460">
        <v>2</v>
      </c>
      <c r="E460" s="9">
        <v>85</v>
      </c>
      <c r="F460" s="9">
        <v>334.76</v>
      </c>
      <c r="G460" s="9">
        <v>393.37</v>
      </c>
      <c r="H460">
        <v>163.27000000000001</v>
      </c>
      <c r="I460" s="8">
        <v>9</v>
      </c>
      <c r="J460">
        <v>403</v>
      </c>
      <c r="K460">
        <v>19249</v>
      </c>
      <c r="L460" t="s">
        <v>18</v>
      </c>
      <c r="M460">
        <v>22321</v>
      </c>
      <c r="N460">
        <v>268</v>
      </c>
      <c r="O460">
        <v>29164.58</v>
      </c>
      <c r="P460" t="s">
        <v>55</v>
      </c>
      <c r="Q460">
        <f t="shared" si="77"/>
        <v>4.6278823529411763</v>
      </c>
      <c r="R460">
        <f t="shared" si="78"/>
        <v>1.4677985074626865</v>
      </c>
      <c r="S460">
        <f t="shared" si="79"/>
        <v>0.97610421836228289</v>
      </c>
      <c r="T460">
        <f t="shared" si="80"/>
        <v>2.5948012357783852</v>
      </c>
      <c r="U460">
        <f t="shared" si="81"/>
        <v>2.5247335591865165</v>
      </c>
      <c r="V460">
        <f t="shared" si="82"/>
        <v>2.6454222693490919</v>
      </c>
      <c r="W460">
        <f t="shared" si="83"/>
        <v>2.6053050461411096</v>
      </c>
      <c r="X460">
        <f t="shared" si="84"/>
        <v>0.66538231006409254</v>
      </c>
      <c r="Y460">
        <f t="shared" si="85"/>
        <v>0.16666644174959647</v>
      </c>
      <c r="Z460">
        <f t="shared" si="86"/>
        <v>-1.0503810362724126E-2</v>
      </c>
      <c r="AA460" s="4">
        <f t="shared" si="87"/>
        <v>39114</v>
      </c>
    </row>
    <row r="461" spans="1:27" x14ac:dyDescent="0.2">
      <c r="A461">
        <v>581</v>
      </c>
      <c r="B461" t="s">
        <v>57</v>
      </c>
      <c r="C461">
        <v>2007</v>
      </c>
      <c r="D461">
        <v>3</v>
      </c>
      <c r="E461" s="9">
        <v>76</v>
      </c>
      <c r="F461" s="9">
        <v>296.14</v>
      </c>
      <c r="G461" s="9">
        <v>347.96</v>
      </c>
      <c r="H461">
        <v>143.87</v>
      </c>
      <c r="I461" s="8">
        <v>9</v>
      </c>
      <c r="J461">
        <v>403</v>
      </c>
      <c r="K461">
        <v>19249</v>
      </c>
      <c r="L461" t="s">
        <v>18</v>
      </c>
      <c r="M461">
        <v>22321</v>
      </c>
      <c r="N461">
        <v>268</v>
      </c>
      <c r="O461">
        <v>29164.58</v>
      </c>
      <c r="P461" t="s">
        <v>55</v>
      </c>
      <c r="Q461">
        <f t="shared" si="77"/>
        <v>4.5784210526315787</v>
      </c>
      <c r="R461">
        <f t="shared" si="78"/>
        <v>1.2983582089552239</v>
      </c>
      <c r="S461">
        <f t="shared" si="79"/>
        <v>0.86342431761786598</v>
      </c>
      <c r="T461">
        <f t="shared" si="80"/>
        <v>2.5415293221714923</v>
      </c>
      <c r="U461">
        <f t="shared" si="81"/>
        <v>2.4714970720499183</v>
      </c>
      <c r="V461">
        <f t="shared" si="82"/>
        <v>2.6454222693490919</v>
      </c>
      <c r="W461">
        <f t="shared" si="83"/>
        <v>2.6053050461411096</v>
      </c>
      <c r="X461">
        <f t="shared" si="84"/>
        <v>0.66071572989070115</v>
      </c>
      <c r="Y461">
        <f t="shared" si="85"/>
        <v>0.1133945281427037</v>
      </c>
      <c r="Z461">
        <f t="shared" si="86"/>
        <v>-6.3775723969616935E-2</v>
      </c>
      <c r="AA461" s="4">
        <f t="shared" si="87"/>
        <v>39142</v>
      </c>
    </row>
    <row r="462" spans="1:27" x14ac:dyDescent="0.2">
      <c r="A462">
        <v>581</v>
      </c>
      <c r="B462" t="s">
        <v>57</v>
      </c>
      <c r="C462">
        <v>2007</v>
      </c>
      <c r="D462">
        <v>4</v>
      </c>
      <c r="E462" s="9">
        <v>104</v>
      </c>
      <c r="F462" s="9">
        <v>434.72</v>
      </c>
      <c r="G462" s="9">
        <v>510.85</v>
      </c>
      <c r="H462">
        <v>172.59</v>
      </c>
      <c r="I462" s="8">
        <v>9</v>
      </c>
      <c r="J462">
        <v>403</v>
      </c>
      <c r="K462">
        <v>19249</v>
      </c>
      <c r="L462" t="s">
        <v>18</v>
      </c>
      <c r="M462">
        <v>22321</v>
      </c>
      <c r="N462">
        <v>268</v>
      </c>
      <c r="O462">
        <v>29164.58</v>
      </c>
      <c r="P462" t="s">
        <v>55</v>
      </c>
      <c r="Q462">
        <f t="shared" si="77"/>
        <v>4.9120192307692312</v>
      </c>
      <c r="R462">
        <f t="shared" si="78"/>
        <v>1.9061567164179105</v>
      </c>
      <c r="S462">
        <f t="shared" si="79"/>
        <v>1.2676178660049628</v>
      </c>
      <c r="T462">
        <f t="shared" si="80"/>
        <v>2.7082933977170325</v>
      </c>
      <c r="U462">
        <f t="shared" si="81"/>
        <v>2.6382096210738157</v>
      </c>
      <c r="V462">
        <f t="shared" si="82"/>
        <v>2.6454222693490919</v>
      </c>
      <c r="W462">
        <f t="shared" si="83"/>
        <v>2.6053050461411096</v>
      </c>
      <c r="X462">
        <f t="shared" si="84"/>
        <v>0.69126005841825189</v>
      </c>
      <c r="Y462">
        <f t="shared" si="85"/>
        <v>0.28015860368824347</v>
      </c>
      <c r="Z462">
        <f t="shared" si="86"/>
        <v>0.10298835157592283</v>
      </c>
      <c r="AA462" s="4">
        <f t="shared" si="87"/>
        <v>39173</v>
      </c>
    </row>
    <row r="463" spans="1:27" x14ac:dyDescent="0.2">
      <c r="A463">
        <v>581</v>
      </c>
      <c r="B463" t="s">
        <v>57</v>
      </c>
      <c r="C463">
        <v>2007</v>
      </c>
      <c r="D463">
        <v>5</v>
      </c>
      <c r="E463" s="9">
        <v>167</v>
      </c>
      <c r="F463" s="9">
        <v>772.52</v>
      </c>
      <c r="G463" s="9">
        <v>907.77</v>
      </c>
      <c r="H463">
        <v>357</v>
      </c>
      <c r="I463" s="8">
        <v>9</v>
      </c>
      <c r="J463">
        <v>403</v>
      </c>
      <c r="K463">
        <v>19249</v>
      </c>
      <c r="L463" t="s">
        <v>18</v>
      </c>
      <c r="M463">
        <v>22321</v>
      </c>
      <c r="N463">
        <v>268</v>
      </c>
      <c r="O463">
        <v>29164.58</v>
      </c>
      <c r="P463" t="s">
        <v>55</v>
      </c>
      <c r="Q463">
        <f t="shared" si="77"/>
        <v>5.435748502994012</v>
      </c>
      <c r="R463">
        <f t="shared" si="78"/>
        <v>3.3872014925373133</v>
      </c>
      <c r="S463">
        <f t="shared" si="79"/>
        <v>2.2525310173697268</v>
      </c>
      <c r="T463">
        <f t="shared" si="80"/>
        <v>2.957975826071797</v>
      </c>
      <c r="U463">
        <f t="shared" si="81"/>
        <v>2.8879097318214049</v>
      </c>
      <c r="V463">
        <f t="shared" si="82"/>
        <v>2.6454222693490919</v>
      </c>
      <c r="W463">
        <f t="shared" si="83"/>
        <v>2.6053050461411096</v>
      </c>
      <c r="X463">
        <f t="shared" si="84"/>
        <v>0.73525935492421368</v>
      </c>
      <c r="Y463">
        <f t="shared" si="85"/>
        <v>0.52984103204300814</v>
      </c>
      <c r="Z463">
        <f t="shared" si="86"/>
        <v>0.35267077993068746</v>
      </c>
      <c r="AA463" s="4">
        <f t="shared" si="87"/>
        <v>39203</v>
      </c>
    </row>
    <row r="464" spans="1:27" x14ac:dyDescent="0.2">
      <c r="A464">
        <v>581</v>
      </c>
      <c r="B464" t="s">
        <v>57</v>
      </c>
      <c r="C464">
        <v>2007</v>
      </c>
      <c r="D464">
        <v>6</v>
      </c>
      <c r="E464" s="9">
        <v>240</v>
      </c>
      <c r="F464" s="9">
        <v>1028.29</v>
      </c>
      <c r="G464" s="9">
        <v>1208.29</v>
      </c>
      <c r="H464">
        <v>434.31</v>
      </c>
      <c r="I464" s="8">
        <v>9</v>
      </c>
      <c r="J464">
        <v>403</v>
      </c>
      <c r="K464">
        <v>19249</v>
      </c>
      <c r="L464" t="s">
        <v>18</v>
      </c>
      <c r="M464">
        <v>22321</v>
      </c>
      <c r="N464">
        <v>268</v>
      </c>
      <c r="O464">
        <v>29164.58</v>
      </c>
      <c r="P464" t="s">
        <v>55</v>
      </c>
      <c r="Q464">
        <f t="shared" si="77"/>
        <v>5.0345416666666667</v>
      </c>
      <c r="R464">
        <f t="shared" si="78"/>
        <v>4.5085447761194031</v>
      </c>
      <c r="S464">
        <f t="shared" si="79"/>
        <v>2.9982382133995036</v>
      </c>
      <c r="T464">
        <f t="shared" si="80"/>
        <v>3.0821711812094117</v>
      </c>
      <c r="U464">
        <f t="shared" si="81"/>
        <v>3.0121156123620003</v>
      </c>
      <c r="V464">
        <f t="shared" si="82"/>
        <v>2.6454222693490919</v>
      </c>
      <c r="W464">
        <f t="shared" si="83"/>
        <v>2.6053050461411096</v>
      </c>
      <c r="X464">
        <f t="shared" si="84"/>
        <v>0.70195993949780555</v>
      </c>
      <c r="Y464">
        <f t="shared" si="85"/>
        <v>0.65403638718062274</v>
      </c>
      <c r="Z464">
        <f t="shared" si="86"/>
        <v>0.47686613506830211</v>
      </c>
      <c r="AA464" s="4">
        <f t="shared" si="87"/>
        <v>39234</v>
      </c>
    </row>
    <row r="465" spans="1:27" x14ac:dyDescent="0.2">
      <c r="A465">
        <v>581</v>
      </c>
      <c r="B465" t="s">
        <v>57</v>
      </c>
      <c r="C465">
        <v>2007</v>
      </c>
      <c r="D465">
        <v>7</v>
      </c>
      <c r="E465" s="9">
        <v>152</v>
      </c>
      <c r="F465" s="9">
        <v>626.85</v>
      </c>
      <c r="G465" s="9">
        <v>736.5</v>
      </c>
      <c r="H465">
        <v>292.57</v>
      </c>
      <c r="I465" s="8">
        <v>9</v>
      </c>
      <c r="J465">
        <v>403</v>
      </c>
      <c r="K465">
        <v>19249</v>
      </c>
      <c r="L465" t="s">
        <v>18</v>
      </c>
      <c r="M465">
        <v>22321</v>
      </c>
      <c r="N465">
        <v>268</v>
      </c>
      <c r="O465">
        <v>29164.58</v>
      </c>
      <c r="P465" t="s">
        <v>55</v>
      </c>
      <c r="Q465">
        <f t="shared" si="77"/>
        <v>4.8453947368421053</v>
      </c>
      <c r="R465">
        <f t="shared" si="78"/>
        <v>2.7481343283582089</v>
      </c>
      <c r="S465">
        <f t="shared" si="79"/>
        <v>1.8275434243176178</v>
      </c>
      <c r="T465">
        <f t="shared" si="80"/>
        <v>2.8671727511786496</v>
      </c>
      <c r="U465">
        <f t="shared" si="81"/>
        <v>2.7971636301993072</v>
      </c>
      <c r="V465">
        <f t="shared" si="82"/>
        <v>2.6454222693490919</v>
      </c>
      <c r="W465">
        <f t="shared" si="83"/>
        <v>2.6053050461411096</v>
      </c>
      <c r="X465">
        <f t="shared" si="84"/>
        <v>0.68532916323387716</v>
      </c>
      <c r="Y465">
        <f t="shared" si="85"/>
        <v>0.43903795714986088</v>
      </c>
      <c r="Z465">
        <f t="shared" si="86"/>
        <v>0.26186770503754025</v>
      </c>
      <c r="AA465" s="4">
        <f t="shared" si="87"/>
        <v>39264</v>
      </c>
    </row>
    <row r="466" spans="1:27" x14ac:dyDescent="0.2">
      <c r="A466">
        <v>581</v>
      </c>
      <c r="B466" t="s">
        <v>57</v>
      </c>
      <c r="C466">
        <v>2007</v>
      </c>
      <c r="D466">
        <v>8</v>
      </c>
      <c r="E466" s="9">
        <v>140</v>
      </c>
      <c r="F466" s="9">
        <v>590.38</v>
      </c>
      <c r="G466" s="9">
        <v>693.79</v>
      </c>
      <c r="H466">
        <v>234.99</v>
      </c>
      <c r="I466" s="8">
        <v>9</v>
      </c>
      <c r="J466">
        <v>403</v>
      </c>
      <c r="K466">
        <v>19249</v>
      </c>
      <c r="L466" t="s">
        <v>18</v>
      </c>
      <c r="M466">
        <v>22321</v>
      </c>
      <c r="N466">
        <v>268</v>
      </c>
      <c r="O466">
        <v>29164.58</v>
      </c>
      <c r="P466" t="s">
        <v>55</v>
      </c>
      <c r="Q466">
        <f t="shared" si="77"/>
        <v>4.9556428571428572</v>
      </c>
      <c r="R466">
        <f t="shared" si="78"/>
        <v>2.5887686567164176</v>
      </c>
      <c r="S466">
        <f t="shared" si="79"/>
        <v>1.7215632754342431</v>
      </c>
      <c r="T466">
        <f t="shared" si="80"/>
        <v>2.8412280358114352</v>
      </c>
      <c r="U466">
        <f t="shared" si="81"/>
        <v>2.7711316366931014</v>
      </c>
      <c r="V466">
        <f t="shared" si="82"/>
        <v>2.6454222693490919</v>
      </c>
      <c r="W466">
        <f t="shared" si="83"/>
        <v>2.6053050461411096</v>
      </c>
      <c r="X466">
        <f t="shared" si="84"/>
        <v>0.69510000013319706</v>
      </c>
      <c r="Y466">
        <f t="shared" si="85"/>
        <v>0.41309324178264623</v>
      </c>
      <c r="Z466">
        <f t="shared" si="86"/>
        <v>0.23592298967032566</v>
      </c>
      <c r="AA466" s="4">
        <f t="shared" si="87"/>
        <v>39295</v>
      </c>
    </row>
    <row r="467" spans="1:27" x14ac:dyDescent="0.2">
      <c r="A467">
        <v>581</v>
      </c>
      <c r="B467" t="s">
        <v>57</v>
      </c>
      <c r="C467">
        <v>2007</v>
      </c>
      <c r="D467">
        <v>9</v>
      </c>
      <c r="E467" s="9">
        <v>268</v>
      </c>
      <c r="F467" s="9">
        <v>1173.52</v>
      </c>
      <c r="G467" s="9">
        <v>1379.04</v>
      </c>
      <c r="H467">
        <v>508.43</v>
      </c>
      <c r="I467" s="8">
        <v>9</v>
      </c>
      <c r="J467">
        <v>403</v>
      </c>
      <c r="K467">
        <v>19249</v>
      </c>
      <c r="L467" t="s">
        <v>18</v>
      </c>
      <c r="M467">
        <v>22321</v>
      </c>
      <c r="N467">
        <v>268</v>
      </c>
      <c r="O467">
        <v>29164.58</v>
      </c>
      <c r="P467" t="s">
        <v>55</v>
      </c>
      <c r="Q467">
        <f t="shared" si="77"/>
        <v>5.1456716417910444</v>
      </c>
      <c r="R467">
        <f t="shared" si="78"/>
        <v>5.1456716417910444</v>
      </c>
      <c r="S467">
        <f t="shared" si="79"/>
        <v>3.4219354838709677</v>
      </c>
      <c r="T467">
        <f t="shared" si="80"/>
        <v>3.1395768633675347</v>
      </c>
      <c r="U467">
        <f t="shared" si="81"/>
        <v>3.0694904955670119</v>
      </c>
      <c r="V467">
        <f t="shared" si="82"/>
        <v>2.6454222693490919</v>
      </c>
      <c r="W467">
        <f t="shared" si="83"/>
        <v>2.6053050461411096</v>
      </c>
      <c r="X467">
        <f t="shared" si="84"/>
        <v>0.71144206933874587</v>
      </c>
      <c r="Y467">
        <f t="shared" si="85"/>
        <v>0.71144206933874587</v>
      </c>
      <c r="Z467">
        <f t="shared" si="86"/>
        <v>0.53427181722642525</v>
      </c>
      <c r="AA467" s="4">
        <f t="shared" si="87"/>
        <v>39326</v>
      </c>
    </row>
    <row r="468" spans="1:27" x14ac:dyDescent="0.2">
      <c r="A468">
        <v>581</v>
      </c>
      <c r="B468" t="s">
        <v>57</v>
      </c>
      <c r="C468">
        <v>2007</v>
      </c>
      <c r="D468">
        <v>10</v>
      </c>
      <c r="E468" s="9">
        <v>600</v>
      </c>
      <c r="F468" s="9">
        <v>2376.5700000000002</v>
      </c>
      <c r="G468" s="9">
        <v>2792.65</v>
      </c>
      <c r="H468">
        <v>798.87</v>
      </c>
      <c r="I468" s="8">
        <v>9</v>
      </c>
      <c r="J468">
        <v>403</v>
      </c>
      <c r="K468">
        <v>19249</v>
      </c>
      <c r="L468" t="s">
        <v>18</v>
      </c>
      <c r="M468">
        <v>22321</v>
      </c>
      <c r="N468">
        <v>268</v>
      </c>
      <c r="O468">
        <v>29164.58</v>
      </c>
      <c r="P468" t="s">
        <v>55</v>
      </c>
      <c r="Q468">
        <f t="shared" si="77"/>
        <v>4.6544166666666671</v>
      </c>
      <c r="R468">
        <f t="shared" si="78"/>
        <v>10.420335820895522</v>
      </c>
      <c r="S468">
        <f t="shared" si="79"/>
        <v>6.929652605459057</v>
      </c>
      <c r="T468">
        <f t="shared" si="80"/>
        <v>3.4460165094233597</v>
      </c>
      <c r="U468">
        <f t="shared" si="81"/>
        <v>3.3759506106215267</v>
      </c>
      <c r="V468">
        <f t="shared" si="82"/>
        <v>2.6454222693490919</v>
      </c>
      <c r="W468">
        <f t="shared" si="83"/>
        <v>2.6053050461411096</v>
      </c>
      <c r="X468">
        <f t="shared" si="84"/>
        <v>0.66786525903971605</v>
      </c>
      <c r="Y468">
        <f t="shared" si="85"/>
        <v>1.0178817153945707</v>
      </c>
      <c r="Z468">
        <f t="shared" si="86"/>
        <v>0.84071146328225022</v>
      </c>
      <c r="AA468" s="4">
        <f t="shared" si="87"/>
        <v>39356</v>
      </c>
    </row>
    <row r="469" spans="1:27" x14ac:dyDescent="0.2">
      <c r="A469">
        <v>581</v>
      </c>
      <c r="B469" t="s">
        <v>57</v>
      </c>
      <c r="C469">
        <v>2007</v>
      </c>
      <c r="D469">
        <v>11</v>
      </c>
      <c r="E469" s="9">
        <v>317</v>
      </c>
      <c r="F469" s="9">
        <v>1165.83</v>
      </c>
      <c r="G469" s="9">
        <v>1369.94</v>
      </c>
      <c r="H469">
        <v>444.91</v>
      </c>
      <c r="I469" s="8">
        <v>9</v>
      </c>
      <c r="J469">
        <v>403</v>
      </c>
      <c r="K469">
        <v>19249</v>
      </c>
      <c r="L469" t="s">
        <v>18</v>
      </c>
      <c r="M469">
        <v>22321</v>
      </c>
      <c r="N469">
        <v>268</v>
      </c>
      <c r="O469">
        <v>29164.58</v>
      </c>
      <c r="P469" t="s">
        <v>55</v>
      </c>
      <c r="Q469">
        <f t="shared" si="77"/>
        <v>4.3215772870662459</v>
      </c>
      <c r="R469">
        <f t="shared" si="78"/>
        <v>5.111716417910448</v>
      </c>
      <c r="S469">
        <f t="shared" si="79"/>
        <v>3.3993548387096775</v>
      </c>
      <c r="T469">
        <f t="shared" si="80"/>
        <v>3.1367015465436063</v>
      </c>
      <c r="U469">
        <f t="shared" si="81"/>
        <v>3.0666352267141019</v>
      </c>
      <c r="V469">
        <f t="shared" si="82"/>
        <v>2.6454222693490919</v>
      </c>
      <c r="W469">
        <f t="shared" si="83"/>
        <v>2.6053050461411096</v>
      </c>
      <c r="X469">
        <f t="shared" si="84"/>
        <v>0.63564228432585468</v>
      </c>
      <c r="Y469">
        <f t="shared" si="85"/>
        <v>0.70856675251481738</v>
      </c>
      <c r="Z469">
        <f t="shared" si="86"/>
        <v>0.53139650040249675</v>
      </c>
      <c r="AA469" s="4">
        <f t="shared" si="87"/>
        <v>39387</v>
      </c>
    </row>
    <row r="470" spans="1:27" x14ac:dyDescent="0.2">
      <c r="A470">
        <v>581</v>
      </c>
      <c r="B470" t="s">
        <v>57</v>
      </c>
      <c r="C470">
        <v>2007</v>
      </c>
      <c r="D470">
        <v>12</v>
      </c>
      <c r="E470" s="9">
        <v>160</v>
      </c>
      <c r="F470" s="9">
        <v>630.13</v>
      </c>
      <c r="G470" s="9">
        <v>740.44</v>
      </c>
      <c r="H470">
        <v>226.84</v>
      </c>
      <c r="I470" s="8">
        <v>9</v>
      </c>
      <c r="J470">
        <v>403</v>
      </c>
      <c r="K470">
        <v>19249</v>
      </c>
      <c r="L470" t="s">
        <v>18</v>
      </c>
      <c r="M470">
        <v>22321</v>
      </c>
      <c r="N470">
        <v>268</v>
      </c>
      <c r="O470">
        <v>29164.58</v>
      </c>
      <c r="P470" t="s">
        <v>55</v>
      </c>
      <c r="Q470">
        <f t="shared" si="77"/>
        <v>4.6277500000000007</v>
      </c>
      <c r="R470">
        <f t="shared" si="78"/>
        <v>2.7628358208955226</v>
      </c>
      <c r="S470">
        <f t="shared" si="79"/>
        <v>1.8373200992555834</v>
      </c>
      <c r="T470">
        <f t="shared" si="80"/>
        <v>2.8694898721419673</v>
      </c>
      <c r="U470">
        <f t="shared" si="81"/>
        <v>2.7994301565303874</v>
      </c>
      <c r="V470">
        <f t="shared" si="82"/>
        <v>2.6454222693490919</v>
      </c>
      <c r="W470">
        <f t="shared" si="83"/>
        <v>2.6053050461411096</v>
      </c>
      <c r="X470">
        <f t="shared" si="84"/>
        <v>0.6653698894860427</v>
      </c>
      <c r="Y470">
        <f t="shared" si="85"/>
        <v>0.44135507811317864</v>
      </c>
      <c r="Z470">
        <f t="shared" si="86"/>
        <v>0.26418482600085808</v>
      </c>
      <c r="AA470" s="4">
        <f t="shared" si="87"/>
        <v>39417</v>
      </c>
    </row>
    <row r="471" spans="1:27" x14ac:dyDescent="0.2">
      <c r="A471">
        <v>617</v>
      </c>
      <c r="B471" t="s">
        <v>57</v>
      </c>
      <c r="C471">
        <v>2007</v>
      </c>
      <c r="D471">
        <v>1</v>
      </c>
      <c r="E471" s="9">
        <v>42</v>
      </c>
      <c r="F471" s="9">
        <v>178.19</v>
      </c>
      <c r="G471" s="9">
        <v>209.38</v>
      </c>
      <c r="H471">
        <v>87.24</v>
      </c>
      <c r="I471" s="8">
        <v>4</v>
      </c>
      <c r="J471">
        <v>461</v>
      </c>
      <c r="K471">
        <v>15269</v>
      </c>
      <c r="L471" t="s">
        <v>18</v>
      </c>
      <c r="M471">
        <v>44170</v>
      </c>
      <c r="N471">
        <v>252</v>
      </c>
      <c r="O471">
        <v>21944.959999999999</v>
      </c>
      <c r="P471" t="s">
        <v>55</v>
      </c>
      <c r="Q471">
        <f t="shared" si="77"/>
        <v>4.9852380952380955</v>
      </c>
      <c r="R471">
        <f t="shared" si="78"/>
        <v>0.83087301587301587</v>
      </c>
      <c r="S471">
        <f t="shared" si="79"/>
        <v>0.4541865509761388</v>
      </c>
      <c r="T471">
        <f t="shared" si="80"/>
        <v>2.3209351954685951</v>
      </c>
      <c r="U471">
        <f t="shared" si="81"/>
        <v>2.2508833278339675</v>
      </c>
      <c r="V471">
        <f t="shared" si="82"/>
        <v>2.6454222693490919</v>
      </c>
      <c r="W471">
        <f t="shared" si="83"/>
        <v>2.663700925389648</v>
      </c>
      <c r="X471">
        <f t="shared" si="84"/>
        <v>0.69768590507069472</v>
      </c>
      <c r="Y471">
        <f t="shared" si="85"/>
        <v>-8.0465345312948883E-2</v>
      </c>
      <c r="Z471">
        <f t="shared" si="86"/>
        <v>-0.34276572992105298</v>
      </c>
      <c r="AA471" s="4">
        <f t="shared" si="87"/>
        <v>39083</v>
      </c>
    </row>
    <row r="472" spans="1:27" x14ac:dyDescent="0.2">
      <c r="A472">
        <v>617</v>
      </c>
      <c r="B472" t="s">
        <v>57</v>
      </c>
      <c r="C472">
        <v>2007</v>
      </c>
      <c r="D472">
        <v>2</v>
      </c>
      <c r="E472" s="9">
        <v>47</v>
      </c>
      <c r="F472" s="9">
        <v>206.34</v>
      </c>
      <c r="G472" s="9">
        <v>242.48</v>
      </c>
      <c r="H472">
        <v>69.83</v>
      </c>
      <c r="I472" s="8">
        <v>4</v>
      </c>
      <c r="J472">
        <v>461</v>
      </c>
      <c r="K472">
        <v>15269</v>
      </c>
      <c r="L472" t="s">
        <v>18</v>
      </c>
      <c r="M472">
        <v>44170</v>
      </c>
      <c r="N472">
        <v>252</v>
      </c>
      <c r="O472">
        <v>21944.959999999999</v>
      </c>
      <c r="P472" t="s">
        <v>55</v>
      </c>
      <c r="Q472">
        <f t="shared" si="77"/>
        <v>5.1591489361702125</v>
      </c>
      <c r="R472">
        <f t="shared" si="78"/>
        <v>0.9622222222222222</v>
      </c>
      <c r="S472">
        <f t="shared" si="79"/>
        <v>0.52598698481561823</v>
      </c>
      <c r="T472">
        <f t="shared" si="80"/>
        <v>2.3846759233595658</v>
      </c>
      <c r="U472">
        <f t="shared" si="81"/>
        <v>2.3145834262056573</v>
      </c>
      <c r="V472">
        <f t="shared" si="82"/>
        <v>2.6454222693490919</v>
      </c>
      <c r="W472">
        <f t="shared" si="83"/>
        <v>2.663700925389648</v>
      </c>
      <c r="X472">
        <f t="shared" si="84"/>
        <v>0.71257806542384838</v>
      </c>
      <c r="Y472">
        <f t="shared" si="85"/>
        <v>-1.6724617421978245E-2</v>
      </c>
      <c r="Z472">
        <f t="shared" si="86"/>
        <v>-0.27902500203008229</v>
      </c>
      <c r="AA472" s="4">
        <f t="shared" si="87"/>
        <v>39114</v>
      </c>
    </row>
    <row r="473" spans="1:27" x14ac:dyDescent="0.2">
      <c r="A473">
        <v>617</v>
      </c>
      <c r="B473" t="s">
        <v>57</v>
      </c>
      <c r="C473">
        <v>2007</v>
      </c>
      <c r="D473">
        <v>3</v>
      </c>
      <c r="E473" s="9">
        <v>50</v>
      </c>
      <c r="F473" s="9">
        <v>177.22</v>
      </c>
      <c r="G473" s="9">
        <v>208.23</v>
      </c>
      <c r="H473">
        <v>77.69</v>
      </c>
      <c r="I473" s="8">
        <v>4</v>
      </c>
      <c r="J473">
        <v>461</v>
      </c>
      <c r="K473">
        <v>15269</v>
      </c>
      <c r="L473" t="s">
        <v>18</v>
      </c>
      <c r="M473">
        <v>44170</v>
      </c>
      <c r="N473">
        <v>252</v>
      </c>
      <c r="O473">
        <v>21944.959999999999</v>
      </c>
      <c r="P473" t="s">
        <v>55</v>
      </c>
      <c r="Q473">
        <f t="shared" si="77"/>
        <v>4.1646000000000001</v>
      </c>
      <c r="R473">
        <f t="shared" si="78"/>
        <v>0.82630952380952372</v>
      </c>
      <c r="S473">
        <f t="shared" si="79"/>
        <v>0.45169197396963123</v>
      </c>
      <c r="T473">
        <f t="shared" si="80"/>
        <v>2.3185432991220218</v>
      </c>
      <c r="U473">
        <f t="shared" si="81"/>
        <v>2.2485127322208998</v>
      </c>
      <c r="V473">
        <f t="shared" si="82"/>
        <v>2.6454222693490919</v>
      </c>
      <c r="W473">
        <f t="shared" si="83"/>
        <v>2.663700925389648</v>
      </c>
      <c r="X473">
        <f t="shared" si="84"/>
        <v>0.61957329478600298</v>
      </c>
      <c r="Y473">
        <f t="shared" si="85"/>
        <v>-8.2857241659522352E-2</v>
      </c>
      <c r="Z473">
        <f t="shared" si="86"/>
        <v>-0.34515762626762636</v>
      </c>
      <c r="AA473" s="4">
        <f t="shared" si="87"/>
        <v>39142</v>
      </c>
    </row>
    <row r="474" spans="1:27" x14ac:dyDescent="0.2">
      <c r="A474">
        <v>617</v>
      </c>
      <c r="B474" t="s">
        <v>57</v>
      </c>
      <c r="C474">
        <v>2007</v>
      </c>
      <c r="D474">
        <v>4</v>
      </c>
      <c r="E474" s="9">
        <v>109</v>
      </c>
      <c r="F474" s="9">
        <v>489.83</v>
      </c>
      <c r="G474" s="9">
        <v>575.51</v>
      </c>
      <c r="H474">
        <v>240.38</v>
      </c>
      <c r="I474" s="8">
        <v>4</v>
      </c>
      <c r="J474">
        <v>461</v>
      </c>
      <c r="K474">
        <v>15269</v>
      </c>
      <c r="L474" t="s">
        <v>18</v>
      </c>
      <c r="M474">
        <v>44170</v>
      </c>
      <c r="N474">
        <v>252</v>
      </c>
      <c r="O474">
        <v>21944.959999999999</v>
      </c>
      <c r="P474" t="s">
        <v>55</v>
      </c>
      <c r="Q474">
        <f t="shared" si="77"/>
        <v>5.2799082568807343</v>
      </c>
      <c r="R474">
        <f t="shared" si="78"/>
        <v>2.2837698412698413</v>
      </c>
      <c r="S474">
        <f t="shared" si="79"/>
        <v>1.2483947939262472</v>
      </c>
      <c r="T474">
        <f t="shared" si="80"/>
        <v>2.7600528742856847</v>
      </c>
      <c r="U474">
        <f t="shared" si="81"/>
        <v>2.690045380289448</v>
      </c>
      <c r="V474">
        <f t="shared" si="82"/>
        <v>2.6454222693490919</v>
      </c>
      <c r="W474">
        <f t="shared" si="83"/>
        <v>2.663700925389648</v>
      </c>
      <c r="X474">
        <f t="shared" si="84"/>
        <v>0.72262637634506111</v>
      </c>
      <c r="Y474">
        <f t="shared" si="85"/>
        <v>0.35865233350414061</v>
      </c>
      <c r="Z474">
        <f t="shared" si="86"/>
        <v>9.6351948896036529E-2</v>
      </c>
      <c r="AA474" s="4">
        <f t="shared" si="87"/>
        <v>39173</v>
      </c>
    </row>
    <row r="475" spans="1:27" x14ac:dyDescent="0.2">
      <c r="A475">
        <v>617</v>
      </c>
      <c r="B475" t="s">
        <v>57</v>
      </c>
      <c r="C475">
        <v>2007</v>
      </c>
      <c r="D475">
        <v>5</v>
      </c>
      <c r="E475" s="9">
        <v>104</v>
      </c>
      <c r="F475" s="9">
        <v>387.38</v>
      </c>
      <c r="G475" s="9">
        <v>455.17</v>
      </c>
      <c r="H475">
        <v>143.87</v>
      </c>
      <c r="I475" s="8">
        <v>4</v>
      </c>
      <c r="J475">
        <v>461</v>
      </c>
      <c r="K475">
        <v>15269</v>
      </c>
      <c r="L475" t="s">
        <v>18</v>
      </c>
      <c r="M475">
        <v>44170</v>
      </c>
      <c r="N475">
        <v>252</v>
      </c>
      <c r="O475">
        <v>21944.959999999999</v>
      </c>
      <c r="P475" t="s">
        <v>55</v>
      </c>
      <c r="Q475">
        <f t="shared" si="77"/>
        <v>4.3766346153846154</v>
      </c>
      <c r="R475">
        <f t="shared" si="78"/>
        <v>1.8062301587301588</v>
      </c>
      <c r="S475">
        <f t="shared" si="79"/>
        <v>0.98735357917570499</v>
      </c>
      <c r="T475">
        <f t="shared" si="80"/>
        <v>2.6581736302239891</v>
      </c>
      <c r="U475">
        <f t="shared" si="81"/>
        <v>2.5881371948191898</v>
      </c>
      <c r="V475">
        <f t="shared" si="82"/>
        <v>2.6454222693490919</v>
      </c>
      <c r="W475">
        <f t="shared" si="83"/>
        <v>2.663700925389648</v>
      </c>
      <c r="X475">
        <f t="shared" si="84"/>
        <v>0.64114029092520874</v>
      </c>
      <c r="Y475">
        <f t="shared" si="85"/>
        <v>0.25677308944244509</v>
      </c>
      <c r="Z475">
        <f t="shared" si="86"/>
        <v>-5.5272951656590011E-3</v>
      </c>
      <c r="AA475" s="4">
        <f t="shared" si="87"/>
        <v>39203</v>
      </c>
    </row>
    <row r="476" spans="1:27" x14ac:dyDescent="0.2">
      <c r="A476">
        <v>617</v>
      </c>
      <c r="B476" t="s">
        <v>57</v>
      </c>
      <c r="C476">
        <v>2007</v>
      </c>
      <c r="D476">
        <v>6</v>
      </c>
      <c r="E476" s="9">
        <v>203</v>
      </c>
      <c r="F476" s="9">
        <v>767.07</v>
      </c>
      <c r="G476" s="9">
        <v>901.36</v>
      </c>
      <c r="H476">
        <v>292.7</v>
      </c>
      <c r="I476" s="8">
        <v>4</v>
      </c>
      <c r="J476">
        <v>461</v>
      </c>
      <c r="K476">
        <v>15269</v>
      </c>
      <c r="L476" t="s">
        <v>18</v>
      </c>
      <c r="M476">
        <v>44170</v>
      </c>
      <c r="N476">
        <v>252</v>
      </c>
      <c r="O476">
        <v>21944.959999999999</v>
      </c>
      <c r="P476" t="s">
        <v>55</v>
      </c>
      <c r="Q476">
        <f t="shared" si="77"/>
        <v>4.4401970443349752</v>
      </c>
      <c r="R476">
        <f t="shared" si="78"/>
        <v>3.5768253968253969</v>
      </c>
      <c r="S476">
        <f t="shared" si="79"/>
        <v>1.9552277657266812</v>
      </c>
      <c r="T476">
        <f t="shared" si="80"/>
        <v>2.9548982813090352</v>
      </c>
      <c r="U476">
        <f t="shared" si="81"/>
        <v>2.884834997881923</v>
      </c>
      <c r="V476">
        <f t="shared" si="82"/>
        <v>2.6454222693490919</v>
      </c>
      <c r="W476">
        <f t="shared" si="83"/>
        <v>2.663700925389648</v>
      </c>
      <c r="X476">
        <f t="shared" si="84"/>
        <v>0.6474022433958222</v>
      </c>
      <c r="Y476">
        <f t="shared" si="85"/>
        <v>0.55349774052749112</v>
      </c>
      <c r="Z476">
        <f t="shared" si="86"/>
        <v>0.291197355919387</v>
      </c>
      <c r="AA476" s="4">
        <f t="shared" si="87"/>
        <v>39234</v>
      </c>
    </row>
    <row r="477" spans="1:27" x14ac:dyDescent="0.2">
      <c r="A477">
        <v>617</v>
      </c>
      <c r="B477" t="s">
        <v>57</v>
      </c>
      <c r="C477">
        <v>2007</v>
      </c>
      <c r="D477">
        <v>7</v>
      </c>
      <c r="E477" s="9">
        <v>111</v>
      </c>
      <c r="F477" s="9">
        <v>456.76</v>
      </c>
      <c r="G477" s="9">
        <v>536.69000000000005</v>
      </c>
      <c r="H477">
        <v>265.89999999999998</v>
      </c>
      <c r="I477" s="8">
        <v>4</v>
      </c>
      <c r="J477">
        <v>461</v>
      </c>
      <c r="K477">
        <v>15269</v>
      </c>
      <c r="L477" t="s">
        <v>18</v>
      </c>
      <c r="M477">
        <v>44170</v>
      </c>
      <c r="N477">
        <v>252</v>
      </c>
      <c r="O477">
        <v>21944.959999999999</v>
      </c>
      <c r="P477" t="s">
        <v>55</v>
      </c>
      <c r="Q477">
        <f t="shared" si="77"/>
        <v>4.835045045045046</v>
      </c>
      <c r="R477">
        <f t="shared" si="78"/>
        <v>2.1297222222222225</v>
      </c>
      <c r="S477">
        <f t="shared" si="79"/>
        <v>1.1641865509761389</v>
      </c>
      <c r="T477">
        <f t="shared" si="80"/>
        <v>2.7297235032704914</v>
      </c>
      <c r="U477">
        <f t="shared" si="81"/>
        <v>2.659688064283531</v>
      </c>
      <c r="V477">
        <f t="shared" si="82"/>
        <v>2.6454222693490919</v>
      </c>
      <c r="W477">
        <f t="shared" si="83"/>
        <v>2.663700925389648</v>
      </c>
      <c r="X477">
        <f t="shared" si="84"/>
        <v>0.68440052448383393</v>
      </c>
      <c r="Y477">
        <f t="shared" si="85"/>
        <v>0.32832296248894727</v>
      </c>
      <c r="Z477">
        <f t="shared" si="86"/>
        <v>6.6022577880843161E-2</v>
      </c>
      <c r="AA477" s="4">
        <f t="shared" si="87"/>
        <v>39264</v>
      </c>
    </row>
    <row r="478" spans="1:27" x14ac:dyDescent="0.2">
      <c r="A478">
        <v>617</v>
      </c>
      <c r="B478" t="s">
        <v>57</v>
      </c>
      <c r="C478">
        <v>2007</v>
      </c>
      <c r="D478">
        <v>8</v>
      </c>
      <c r="E478" s="9">
        <v>74</v>
      </c>
      <c r="F478" s="9">
        <v>250.54</v>
      </c>
      <c r="G478" s="9">
        <v>294.43</v>
      </c>
      <c r="H478">
        <v>134.53</v>
      </c>
      <c r="I478" s="8">
        <v>4</v>
      </c>
      <c r="J478">
        <v>461</v>
      </c>
      <c r="K478">
        <v>15269</v>
      </c>
      <c r="L478" t="s">
        <v>18</v>
      </c>
      <c r="M478">
        <v>44170</v>
      </c>
      <c r="N478">
        <v>252</v>
      </c>
      <c r="O478">
        <v>21944.959999999999</v>
      </c>
      <c r="P478" t="s">
        <v>55</v>
      </c>
      <c r="Q478">
        <f t="shared" si="77"/>
        <v>3.9787837837837841</v>
      </c>
      <c r="R478">
        <f t="shared" si="78"/>
        <v>1.1683730158730159</v>
      </c>
      <c r="S478">
        <f t="shared" si="79"/>
        <v>0.63867678958785246</v>
      </c>
      <c r="T478">
        <f t="shared" si="80"/>
        <v>2.4689820589625704</v>
      </c>
      <c r="U478">
        <f t="shared" si="81"/>
        <v>2.3988770730873177</v>
      </c>
      <c r="V478">
        <f t="shared" si="82"/>
        <v>2.6454222693490919</v>
      </c>
      <c r="W478">
        <f t="shared" si="83"/>
        <v>2.663700925389648</v>
      </c>
      <c r="X478">
        <f t="shared" si="84"/>
        <v>0.59975033923159415</v>
      </c>
      <c r="Y478">
        <f t="shared" si="85"/>
        <v>6.7581518181026243E-2</v>
      </c>
      <c r="Z478">
        <f t="shared" si="86"/>
        <v>-0.19471886642707784</v>
      </c>
      <c r="AA478" s="4">
        <f t="shared" si="87"/>
        <v>39295</v>
      </c>
    </row>
    <row r="479" spans="1:27" x14ac:dyDescent="0.2">
      <c r="A479">
        <v>617</v>
      </c>
      <c r="B479" t="s">
        <v>57</v>
      </c>
      <c r="C479">
        <v>2007</v>
      </c>
      <c r="D479">
        <v>9</v>
      </c>
      <c r="E479" s="9">
        <v>182</v>
      </c>
      <c r="F479" s="9">
        <v>687.68</v>
      </c>
      <c r="G479" s="9">
        <v>808.05</v>
      </c>
      <c r="H479">
        <v>235.43</v>
      </c>
      <c r="I479" s="8">
        <v>4</v>
      </c>
      <c r="J479">
        <v>461</v>
      </c>
      <c r="K479">
        <v>15269</v>
      </c>
      <c r="L479" t="s">
        <v>18</v>
      </c>
      <c r="M479">
        <v>44170</v>
      </c>
      <c r="N479">
        <v>252</v>
      </c>
      <c r="O479">
        <v>21944.959999999999</v>
      </c>
      <c r="P479" t="s">
        <v>55</v>
      </c>
      <c r="Q479">
        <f t="shared" si="77"/>
        <v>4.4398351648351646</v>
      </c>
      <c r="R479">
        <f t="shared" si="78"/>
        <v>3.206547619047619</v>
      </c>
      <c r="S479">
        <f t="shared" si="79"/>
        <v>1.7528199566160521</v>
      </c>
      <c r="T479">
        <f t="shared" si="80"/>
        <v>2.9074382346016363</v>
      </c>
      <c r="U479">
        <f t="shared" si="81"/>
        <v>2.8373863938113493</v>
      </c>
      <c r="V479">
        <f t="shared" si="82"/>
        <v>2.6454222693490919</v>
      </c>
      <c r="W479">
        <f t="shared" si="83"/>
        <v>2.663700925389648</v>
      </c>
      <c r="X479">
        <f t="shared" si="84"/>
        <v>0.64736684661656141</v>
      </c>
      <c r="Y479">
        <f t="shared" si="85"/>
        <v>0.50603769382009212</v>
      </c>
      <c r="Z479">
        <f t="shared" si="86"/>
        <v>0.24373730921198802</v>
      </c>
      <c r="AA479" s="4">
        <f t="shared" si="87"/>
        <v>39326</v>
      </c>
    </row>
    <row r="480" spans="1:27" x14ac:dyDescent="0.2">
      <c r="A480">
        <v>617</v>
      </c>
      <c r="B480" t="s">
        <v>57</v>
      </c>
      <c r="C480">
        <v>2007</v>
      </c>
      <c r="D480">
        <v>10</v>
      </c>
      <c r="E480" s="9">
        <v>481</v>
      </c>
      <c r="F480" s="9">
        <v>1738.13</v>
      </c>
      <c r="G480" s="9">
        <v>2042.38</v>
      </c>
      <c r="H480">
        <v>782.8</v>
      </c>
      <c r="I480" s="8">
        <v>4</v>
      </c>
      <c r="J480">
        <v>461</v>
      </c>
      <c r="K480">
        <v>15269</v>
      </c>
      <c r="L480" t="s">
        <v>18</v>
      </c>
      <c r="M480">
        <v>44170</v>
      </c>
      <c r="N480">
        <v>252</v>
      </c>
      <c r="O480">
        <v>21944.959999999999</v>
      </c>
      <c r="P480" t="s">
        <v>55</v>
      </c>
      <c r="Q480">
        <f t="shared" si="77"/>
        <v>4.2461122661122666</v>
      </c>
      <c r="R480">
        <f t="shared" si="78"/>
        <v>8.1046825396825408</v>
      </c>
      <c r="S480">
        <f t="shared" si="79"/>
        <v>4.4303253796095445</v>
      </c>
      <c r="T480">
        <f t="shared" si="80"/>
        <v>3.3101365489896102</v>
      </c>
      <c r="U480">
        <f t="shared" si="81"/>
        <v>3.2400822555253357</v>
      </c>
      <c r="V480">
        <f t="shared" si="82"/>
        <v>2.6454222693490919</v>
      </c>
      <c r="W480">
        <f t="shared" si="83"/>
        <v>2.663700925389648</v>
      </c>
      <c r="X480">
        <f t="shared" si="84"/>
        <v>0.6279914726157787</v>
      </c>
      <c r="Y480">
        <f t="shared" si="85"/>
        <v>0.90873600820806633</v>
      </c>
      <c r="Z480">
        <f t="shared" si="86"/>
        <v>0.64643562359996221</v>
      </c>
      <c r="AA480" s="4">
        <f t="shared" si="87"/>
        <v>39356</v>
      </c>
    </row>
    <row r="481" spans="1:27" x14ac:dyDescent="0.2">
      <c r="A481">
        <v>617</v>
      </c>
      <c r="B481" t="s">
        <v>57</v>
      </c>
      <c r="C481">
        <v>2007</v>
      </c>
      <c r="D481">
        <v>11</v>
      </c>
      <c r="E481" s="9">
        <v>264</v>
      </c>
      <c r="F481" s="9">
        <v>963.43</v>
      </c>
      <c r="G481" s="9">
        <v>1132.08</v>
      </c>
      <c r="H481">
        <v>340.12</v>
      </c>
      <c r="I481" s="8">
        <v>4</v>
      </c>
      <c r="J481">
        <v>461</v>
      </c>
      <c r="K481">
        <v>15269</v>
      </c>
      <c r="L481" t="s">
        <v>18</v>
      </c>
      <c r="M481">
        <v>44170</v>
      </c>
      <c r="N481">
        <v>252</v>
      </c>
      <c r="O481">
        <v>21944.959999999999</v>
      </c>
      <c r="P481" t="s">
        <v>55</v>
      </c>
      <c r="Q481">
        <f t="shared" si="77"/>
        <v>4.2881818181818181</v>
      </c>
      <c r="R481">
        <f t="shared" si="78"/>
        <v>4.4923809523809517</v>
      </c>
      <c r="S481">
        <f t="shared" si="79"/>
        <v>2.4557049891540128</v>
      </c>
      <c r="T481">
        <f t="shared" si="80"/>
        <v>3.0538771179573079</v>
      </c>
      <c r="U481">
        <f t="shared" si="81"/>
        <v>2.9838201655736034</v>
      </c>
      <c r="V481">
        <f t="shared" si="82"/>
        <v>2.6454222693490919</v>
      </c>
      <c r="W481">
        <f t="shared" si="83"/>
        <v>2.663700925389648</v>
      </c>
      <c r="X481">
        <f t="shared" si="84"/>
        <v>0.63227319108747682</v>
      </c>
      <c r="Y481">
        <f t="shared" si="85"/>
        <v>0.65247657717576368</v>
      </c>
      <c r="Z481">
        <f t="shared" si="86"/>
        <v>0.39017619256765967</v>
      </c>
      <c r="AA481" s="4">
        <f t="shared" si="87"/>
        <v>39387</v>
      </c>
    </row>
    <row r="482" spans="1:27" x14ac:dyDescent="0.2">
      <c r="A482">
        <v>617</v>
      </c>
      <c r="B482" t="s">
        <v>57</v>
      </c>
      <c r="C482">
        <v>2007</v>
      </c>
      <c r="D482">
        <v>12</v>
      </c>
      <c r="E482" s="9">
        <v>195</v>
      </c>
      <c r="F482" s="9">
        <v>660.75</v>
      </c>
      <c r="G482" s="9">
        <v>776.32</v>
      </c>
      <c r="H482">
        <v>296.27999999999997</v>
      </c>
      <c r="I482" s="8">
        <v>4</v>
      </c>
      <c r="J482">
        <v>461</v>
      </c>
      <c r="K482">
        <v>15269</v>
      </c>
      <c r="L482" t="s">
        <v>18</v>
      </c>
      <c r="M482">
        <v>44170</v>
      </c>
      <c r="N482">
        <v>252</v>
      </c>
      <c r="O482">
        <v>21944.959999999999</v>
      </c>
      <c r="P482" t="s">
        <v>55</v>
      </c>
      <c r="Q482">
        <f t="shared" si="77"/>
        <v>3.9811282051282055</v>
      </c>
      <c r="R482">
        <f t="shared" si="78"/>
        <v>3.0806349206349206</v>
      </c>
      <c r="S482">
        <f t="shared" si="79"/>
        <v>1.6839913232104122</v>
      </c>
      <c r="T482">
        <f t="shared" si="80"/>
        <v>2.8900407748504602</v>
      </c>
      <c r="U482">
        <f t="shared" si="81"/>
        <v>2.8200371718037478</v>
      </c>
      <c r="V482">
        <f t="shared" si="82"/>
        <v>2.6454222693490919</v>
      </c>
      <c r="W482">
        <f t="shared" si="83"/>
        <v>2.663700925389648</v>
      </c>
      <c r="X482">
        <f t="shared" si="84"/>
        <v>0.60000616348794222</v>
      </c>
      <c r="Y482">
        <f t="shared" si="85"/>
        <v>0.48864023406891605</v>
      </c>
      <c r="Z482">
        <f t="shared" si="86"/>
        <v>0.22633984946081201</v>
      </c>
      <c r="AA482" s="4">
        <f t="shared" si="87"/>
        <v>39417</v>
      </c>
    </row>
    <row r="483" spans="1:27" x14ac:dyDescent="0.2">
      <c r="A483">
        <v>630</v>
      </c>
      <c r="B483" t="s">
        <v>57</v>
      </c>
      <c r="C483">
        <v>2007</v>
      </c>
      <c r="D483">
        <v>1</v>
      </c>
      <c r="E483" s="9">
        <v>140</v>
      </c>
      <c r="F483" s="9">
        <v>558.15</v>
      </c>
      <c r="G483" s="9">
        <v>655.88</v>
      </c>
      <c r="H483">
        <v>327.63</v>
      </c>
      <c r="I483" s="8">
        <v>9</v>
      </c>
      <c r="J483">
        <v>726</v>
      </c>
      <c r="K483">
        <v>28038</v>
      </c>
      <c r="L483" t="s">
        <v>18</v>
      </c>
      <c r="M483">
        <v>66453</v>
      </c>
      <c r="N483">
        <v>384.2</v>
      </c>
      <c r="O483">
        <v>48243.11</v>
      </c>
      <c r="P483" t="s">
        <v>55</v>
      </c>
      <c r="Q483">
        <f t="shared" si="77"/>
        <v>4.6848571428571431</v>
      </c>
      <c r="R483">
        <f t="shared" si="78"/>
        <v>1.7071317022384176</v>
      </c>
      <c r="S483">
        <f t="shared" si="79"/>
        <v>0.90341597796143247</v>
      </c>
      <c r="T483">
        <f t="shared" si="80"/>
        <v>2.8168243879960011</v>
      </c>
      <c r="U483">
        <f t="shared" si="81"/>
        <v>2.7467509290772152</v>
      </c>
      <c r="V483">
        <f t="shared" si="82"/>
        <v>2.6454222693490919</v>
      </c>
      <c r="W483">
        <f t="shared" si="83"/>
        <v>2.8609366207000937</v>
      </c>
      <c r="X483">
        <f t="shared" si="84"/>
        <v>0.67069635231776292</v>
      </c>
      <c r="Y483">
        <f t="shared" si="85"/>
        <v>0.23226702747032613</v>
      </c>
      <c r="Z483">
        <f t="shared" si="86"/>
        <v>-4.4112232704092785E-2</v>
      </c>
      <c r="AA483" s="4">
        <f t="shared" si="87"/>
        <v>39083</v>
      </c>
    </row>
    <row r="484" spans="1:27" x14ac:dyDescent="0.2">
      <c r="A484">
        <v>630</v>
      </c>
      <c r="B484" t="s">
        <v>57</v>
      </c>
      <c r="C484">
        <v>2007</v>
      </c>
      <c r="D484">
        <v>2</v>
      </c>
      <c r="E484" s="9">
        <v>79</v>
      </c>
      <c r="F484" s="9">
        <v>315.39999999999998</v>
      </c>
      <c r="G484" s="9">
        <v>370.6</v>
      </c>
      <c r="H484">
        <v>142.85</v>
      </c>
      <c r="I484" s="8">
        <v>9</v>
      </c>
      <c r="J484">
        <v>726</v>
      </c>
      <c r="K484">
        <v>28038</v>
      </c>
      <c r="L484" t="s">
        <v>18</v>
      </c>
      <c r="M484">
        <v>66453</v>
      </c>
      <c r="N484">
        <v>384.2</v>
      </c>
      <c r="O484">
        <v>48243.11</v>
      </c>
      <c r="P484" t="s">
        <v>55</v>
      </c>
      <c r="Q484">
        <f t="shared" si="77"/>
        <v>4.6911392405063292</v>
      </c>
      <c r="R484">
        <f t="shared" si="78"/>
        <v>0.96460176991150448</v>
      </c>
      <c r="S484">
        <f t="shared" si="79"/>
        <v>0.51046831955922867</v>
      </c>
      <c r="T484">
        <f t="shared" si="80"/>
        <v>2.5689054149828787</v>
      </c>
      <c r="U484">
        <f t="shared" si="81"/>
        <v>2.4988616889928839</v>
      </c>
      <c r="V484">
        <f t="shared" si="82"/>
        <v>2.6454222693490919</v>
      </c>
      <c r="W484">
        <f t="shared" si="83"/>
        <v>2.8609366207000937</v>
      </c>
      <c r="X484">
        <f t="shared" si="84"/>
        <v>0.67127832369243734</v>
      </c>
      <c r="Y484">
        <f t="shared" si="85"/>
        <v>-1.5651945542796062E-2</v>
      </c>
      <c r="Z484">
        <f t="shared" si="86"/>
        <v>-0.29203120571721491</v>
      </c>
      <c r="AA484" s="4">
        <f t="shared" si="87"/>
        <v>39114</v>
      </c>
    </row>
    <row r="485" spans="1:27" x14ac:dyDescent="0.2">
      <c r="A485">
        <v>630</v>
      </c>
      <c r="B485" t="s">
        <v>57</v>
      </c>
      <c r="C485">
        <v>2007</v>
      </c>
      <c r="D485">
        <v>3</v>
      </c>
      <c r="E485" s="9">
        <v>121</v>
      </c>
      <c r="F485" s="9">
        <v>515.54999999999995</v>
      </c>
      <c r="G485" s="9">
        <v>605.76</v>
      </c>
      <c r="H485">
        <v>243.47</v>
      </c>
      <c r="I485" s="8">
        <v>9</v>
      </c>
      <c r="J485">
        <v>726</v>
      </c>
      <c r="K485">
        <v>28038</v>
      </c>
      <c r="L485" t="s">
        <v>18</v>
      </c>
      <c r="M485">
        <v>66453</v>
      </c>
      <c r="N485">
        <v>384.2</v>
      </c>
      <c r="O485">
        <v>48243.11</v>
      </c>
      <c r="P485" t="s">
        <v>55</v>
      </c>
      <c r="Q485">
        <f t="shared" si="77"/>
        <v>5.0062809917355375</v>
      </c>
      <c r="R485">
        <f t="shared" si="78"/>
        <v>1.5766788131181677</v>
      </c>
      <c r="S485">
        <f t="shared" si="79"/>
        <v>0.83438016528925618</v>
      </c>
      <c r="T485">
        <f t="shared" si="80"/>
        <v>2.7823005922837027</v>
      </c>
      <c r="U485">
        <f t="shared" si="81"/>
        <v>2.7122707911929065</v>
      </c>
      <c r="V485">
        <f t="shared" si="82"/>
        <v>2.6454222693490919</v>
      </c>
      <c r="W485">
        <f t="shared" si="83"/>
        <v>2.8609366207000937</v>
      </c>
      <c r="X485">
        <f t="shared" si="84"/>
        <v>0.69951522196725269</v>
      </c>
      <c r="Y485">
        <f t="shared" si="85"/>
        <v>0.19774323175802791</v>
      </c>
      <c r="Z485">
        <f t="shared" si="86"/>
        <v>-7.8636028416391002E-2</v>
      </c>
      <c r="AA485" s="4">
        <f t="shared" si="87"/>
        <v>39142</v>
      </c>
    </row>
    <row r="486" spans="1:27" x14ac:dyDescent="0.2">
      <c r="A486">
        <v>630</v>
      </c>
      <c r="B486" t="s">
        <v>57</v>
      </c>
      <c r="C486">
        <v>2007</v>
      </c>
      <c r="D486">
        <v>4</v>
      </c>
      <c r="E486" s="9">
        <v>180</v>
      </c>
      <c r="F486" s="9">
        <v>751.16</v>
      </c>
      <c r="G486" s="9">
        <v>882.7</v>
      </c>
      <c r="H486">
        <v>438.2</v>
      </c>
      <c r="I486" s="8">
        <v>9</v>
      </c>
      <c r="J486">
        <v>726</v>
      </c>
      <c r="K486">
        <v>28038</v>
      </c>
      <c r="L486" t="s">
        <v>18</v>
      </c>
      <c r="M486">
        <v>66453</v>
      </c>
      <c r="N486">
        <v>384.2</v>
      </c>
      <c r="O486">
        <v>48243.11</v>
      </c>
      <c r="P486" t="s">
        <v>55</v>
      </c>
      <c r="Q486">
        <f t="shared" si="77"/>
        <v>4.903888888888889</v>
      </c>
      <c r="R486">
        <f t="shared" si="78"/>
        <v>2.2975013014055183</v>
      </c>
      <c r="S486">
        <f t="shared" si="79"/>
        <v>1.2158402203856751</v>
      </c>
      <c r="T486">
        <f t="shared" si="80"/>
        <v>2.9458131265873386</v>
      </c>
      <c r="U486">
        <f t="shared" si="81"/>
        <v>2.8757324532705679</v>
      </c>
      <c r="V486">
        <f t="shared" si="82"/>
        <v>2.6454222693490919</v>
      </c>
      <c r="W486">
        <f t="shared" si="83"/>
        <v>2.8609366207000937</v>
      </c>
      <c r="X486">
        <f t="shared" si="84"/>
        <v>0.69054062148403239</v>
      </c>
      <c r="Y486">
        <f t="shared" si="85"/>
        <v>0.36125576606166365</v>
      </c>
      <c r="Z486">
        <f t="shared" si="86"/>
        <v>8.4876505887244783E-2</v>
      </c>
      <c r="AA486" s="4">
        <f t="shared" si="87"/>
        <v>39173</v>
      </c>
    </row>
    <row r="487" spans="1:27" x14ac:dyDescent="0.2">
      <c r="A487">
        <v>630</v>
      </c>
      <c r="B487" t="s">
        <v>57</v>
      </c>
      <c r="C487">
        <v>2007</v>
      </c>
      <c r="D487">
        <v>5</v>
      </c>
      <c r="E487" s="9">
        <v>160</v>
      </c>
      <c r="F487" s="9">
        <v>639.77</v>
      </c>
      <c r="G487" s="9">
        <v>751.82</v>
      </c>
      <c r="H487">
        <v>345.38</v>
      </c>
      <c r="I487" s="8">
        <v>9</v>
      </c>
      <c r="J487">
        <v>726</v>
      </c>
      <c r="K487">
        <v>28038</v>
      </c>
      <c r="L487" t="s">
        <v>18</v>
      </c>
      <c r="M487">
        <v>66453</v>
      </c>
      <c r="N487">
        <v>384.2</v>
      </c>
      <c r="O487">
        <v>48243.11</v>
      </c>
      <c r="P487" t="s">
        <v>55</v>
      </c>
      <c r="Q487">
        <f t="shared" si="77"/>
        <v>4.6988750000000001</v>
      </c>
      <c r="R487">
        <f t="shared" si="78"/>
        <v>1.9568453930244667</v>
      </c>
      <c r="S487">
        <f t="shared" si="79"/>
        <v>1.035564738292011</v>
      </c>
      <c r="T487">
        <f t="shared" si="80"/>
        <v>2.8761138746820043</v>
      </c>
      <c r="U487">
        <f t="shared" si="81"/>
        <v>2.8060238713530814</v>
      </c>
      <c r="V487">
        <f t="shared" si="82"/>
        <v>2.6454222693490919</v>
      </c>
      <c r="W487">
        <f t="shared" si="83"/>
        <v>2.8609366207000937</v>
      </c>
      <c r="X487">
        <f t="shared" si="84"/>
        <v>0.67199389202607951</v>
      </c>
      <c r="Y487">
        <f t="shared" si="85"/>
        <v>0.29155651415632944</v>
      </c>
      <c r="Z487">
        <f t="shared" si="86"/>
        <v>1.5177253981910523E-2</v>
      </c>
      <c r="AA487" s="4">
        <f t="shared" si="87"/>
        <v>39203</v>
      </c>
    </row>
    <row r="488" spans="1:27" x14ac:dyDescent="0.2">
      <c r="A488">
        <v>630</v>
      </c>
      <c r="B488" t="s">
        <v>57</v>
      </c>
      <c r="C488">
        <v>2007</v>
      </c>
      <c r="D488">
        <v>6</v>
      </c>
      <c r="E488" s="9">
        <v>335</v>
      </c>
      <c r="F488" s="9">
        <v>1278.32</v>
      </c>
      <c r="G488" s="9">
        <v>1502.09</v>
      </c>
      <c r="H488">
        <v>556.62</v>
      </c>
      <c r="I488" s="8">
        <v>9</v>
      </c>
      <c r="J488">
        <v>726</v>
      </c>
      <c r="K488">
        <v>28038</v>
      </c>
      <c r="L488" t="s">
        <v>18</v>
      </c>
      <c r="M488">
        <v>66453</v>
      </c>
      <c r="N488">
        <v>384.2</v>
      </c>
      <c r="O488">
        <v>48243.11</v>
      </c>
      <c r="P488" t="s">
        <v>55</v>
      </c>
      <c r="Q488">
        <f t="shared" si="77"/>
        <v>4.4838507462686561</v>
      </c>
      <c r="R488">
        <f t="shared" si="78"/>
        <v>3.9096564289432587</v>
      </c>
      <c r="S488">
        <f t="shared" si="79"/>
        <v>2.0689944903581265</v>
      </c>
      <c r="T488">
        <f t="shared" si="80"/>
        <v>3.1766959548601497</v>
      </c>
      <c r="U488">
        <f t="shared" si="81"/>
        <v>3.1066395837426848</v>
      </c>
      <c r="V488">
        <f t="shared" si="82"/>
        <v>2.6454222693490919</v>
      </c>
      <c r="W488">
        <f t="shared" si="83"/>
        <v>2.8609366207000937</v>
      </c>
      <c r="X488">
        <f t="shared" si="84"/>
        <v>0.65165114782330447</v>
      </c>
      <c r="Y488">
        <f t="shared" si="85"/>
        <v>0.59213859433447502</v>
      </c>
      <c r="Z488">
        <f t="shared" si="86"/>
        <v>0.31575933416005608</v>
      </c>
      <c r="AA488" s="4">
        <f t="shared" si="87"/>
        <v>39234</v>
      </c>
    </row>
    <row r="489" spans="1:27" x14ac:dyDescent="0.2">
      <c r="A489">
        <v>630</v>
      </c>
      <c r="B489" t="s">
        <v>57</v>
      </c>
      <c r="C489">
        <v>2007</v>
      </c>
      <c r="D489">
        <v>7</v>
      </c>
      <c r="E489" s="9">
        <v>245</v>
      </c>
      <c r="F489" s="9">
        <v>1112.8599999999999</v>
      </c>
      <c r="G489" s="9">
        <v>1307.58</v>
      </c>
      <c r="H489">
        <v>538.75</v>
      </c>
      <c r="I489" s="8">
        <v>9</v>
      </c>
      <c r="J489">
        <v>726</v>
      </c>
      <c r="K489">
        <v>28038</v>
      </c>
      <c r="L489" t="s">
        <v>18</v>
      </c>
      <c r="M489">
        <v>66453</v>
      </c>
      <c r="N489">
        <v>384.2</v>
      </c>
      <c r="O489">
        <v>48243.11</v>
      </c>
      <c r="P489" t="s">
        <v>55</v>
      </c>
      <c r="Q489">
        <f t="shared" si="77"/>
        <v>5.3370612244897959</v>
      </c>
      <c r="R489">
        <f t="shared" si="78"/>
        <v>3.4033836543466944</v>
      </c>
      <c r="S489">
        <f t="shared" si="79"/>
        <v>1.8010743801652891</v>
      </c>
      <c r="T489">
        <f t="shared" si="80"/>
        <v>3.1164682692377403</v>
      </c>
      <c r="U489">
        <f t="shared" si="81"/>
        <v>3.0464405326619648</v>
      </c>
      <c r="V489">
        <f t="shared" si="82"/>
        <v>2.6454222693490919</v>
      </c>
      <c r="W489">
        <f t="shared" si="83"/>
        <v>2.8609366207000937</v>
      </c>
      <c r="X489">
        <f t="shared" si="84"/>
        <v>0.72730218487320786</v>
      </c>
      <c r="Y489">
        <f t="shared" si="85"/>
        <v>0.53191090871206548</v>
      </c>
      <c r="Z489">
        <f t="shared" si="86"/>
        <v>0.25553164853764654</v>
      </c>
      <c r="AA489" s="4">
        <f t="shared" si="87"/>
        <v>39264</v>
      </c>
    </row>
    <row r="490" spans="1:27" x14ac:dyDescent="0.2">
      <c r="A490">
        <v>630</v>
      </c>
      <c r="B490" t="s">
        <v>57</v>
      </c>
      <c r="C490">
        <v>2007</v>
      </c>
      <c r="D490">
        <v>8</v>
      </c>
      <c r="E490" s="9">
        <v>230</v>
      </c>
      <c r="F490" s="9">
        <v>934.4</v>
      </c>
      <c r="G490" s="9">
        <v>1098.02</v>
      </c>
      <c r="H490">
        <v>370.92</v>
      </c>
      <c r="I490" s="8">
        <v>9</v>
      </c>
      <c r="J490">
        <v>726</v>
      </c>
      <c r="K490">
        <v>28038</v>
      </c>
      <c r="L490" t="s">
        <v>18</v>
      </c>
      <c r="M490">
        <v>66453</v>
      </c>
      <c r="N490">
        <v>384.2</v>
      </c>
      <c r="O490">
        <v>48243.11</v>
      </c>
      <c r="P490" t="s">
        <v>55</v>
      </c>
      <c r="Q490">
        <f t="shared" si="77"/>
        <v>4.774</v>
      </c>
      <c r="R490">
        <f t="shared" si="78"/>
        <v>2.8579385736595522</v>
      </c>
      <c r="S490">
        <f t="shared" si="79"/>
        <v>1.5124242424242424</v>
      </c>
      <c r="T490">
        <f t="shared" si="80"/>
        <v>3.0406102506883288</v>
      </c>
      <c r="U490">
        <f t="shared" si="81"/>
        <v>2.9705328297683242</v>
      </c>
      <c r="V490">
        <f t="shared" si="82"/>
        <v>2.6454222693490919</v>
      </c>
      <c r="W490">
        <f t="shared" si="83"/>
        <v>2.8609366207000937</v>
      </c>
      <c r="X490">
        <f t="shared" si="84"/>
        <v>0.67888241467073573</v>
      </c>
      <c r="Y490">
        <f t="shared" si="85"/>
        <v>0.45605289016265377</v>
      </c>
      <c r="Z490">
        <f t="shared" si="86"/>
        <v>0.17967362998823491</v>
      </c>
      <c r="AA490" s="4">
        <f t="shared" si="87"/>
        <v>39295</v>
      </c>
    </row>
    <row r="491" spans="1:27" x14ac:dyDescent="0.2">
      <c r="A491">
        <v>630</v>
      </c>
      <c r="B491" t="s">
        <v>57</v>
      </c>
      <c r="C491">
        <v>2007</v>
      </c>
      <c r="D491">
        <v>9</v>
      </c>
      <c r="E491" s="9">
        <v>344</v>
      </c>
      <c r="F491" s="9">
        <v>1340.33</v>
      </c>
      <c r="G491" s="9">
        <v>1575.04</v>
      </c>
      <c r="H491">
        <v>486.53</v>
      </c>
      <c r="I491" s="8">
        <v>9</v>
      </c>
      <c r="J491">
        <v>726</v>
      </c>
      <c r="K491">
        <v>28038</v>
      </c>
      <c r="L491" t="s">
        <v>18</v>
      </c>
      <c r="M491">
        <v>66453</v>
      </c>
      <c r="N491">
        <v>384.2</v>
      </c>
      <c r="O491">
        <v>48243.11</v>
      </c>
      <c r="P491" t="s">
        <v>55</v>
      </c>
      <c r="Q491">
        <f t="shared" si="77"/>
        <v>4.5786046511627907</v>
      </c>
      <c r="R491">
        <f t="shared" si="78"/>
        <v>4.0995314940135348</v>
      </c>
      <c r="S491">
        <f t="shared" si="79"/>
        <v>2.1694765840220387</v>
      </c>
      <c r="T491">
        <f t="shared" si="80"/>
        <v>3.1972915876866899</v>
      </c>
      <c r="U491">
        <f t="shared" si="81"/>
        <v>3.1272117383160465</v>
      </c>
      <c r="V491">
        <f t="shared" si="82"/>
        <v>2.6454222693490919</v>
      </c>
      <c r="W491">
        <f t="shared" si="83"/>
        <v>2.8609366207000937</v>
      </c>
      <c r="X491">
        <f t="shared" si="84"/>
        <v>0.66073314511515957</v>
      </c>
      <c r="Y491">
        <f t="shared" si="85"/>
        <v>0.61273422716101489</v>
      </c>
      <c r="Z491">
        <f t="shared" si="86"/>
        <v>0.336354966986596</v>
      </c>
      <c r="AA491" s="4">
        <f t="shared" si="87"/>
        <v>39326</v>
      </c>
    </row>
    <row r="492" spans="1:27" x14ac:dyDescent="0.2">
      <c r="A492">
        <v>630</v>
      </c>
      <c r="B492" t="s">
        <v>57</v>
      </c>
      <c r="C492">
        <v>2007</v>
      </c>
      <c r="D492">
        <v>10</v>
      </c>
      <c r="E492" s="9">
        <v>698</v>
      </c>
      <c r="F492" s="9">
        <v>2712.09</v>
      </c>
      <c r="G492" s="9">
        <v>3186.83</v>
      </c>
      <c r="H492">
        <v>1119.21</v>
      </c>
      <c r="I492" s="8">
        <v>9</v>
      </c>
      <c r="J492">
        <v>726</v>
      </c>
      <c r="K492">
        <v>28038</v>
      </c>
      <c r="L492" t="s">
        <v>18</v>
      </c>
      <c r="M492">
        <v>66453</v>
      </c>
      <c r="N492">
        <v>384.2</v>
      </c>
      <c r="O492">
        <v>48243.11</v>
      </c>
      <c r="P492" t="s">
        <v>55</v>
      </c>
      <c r="Q492">
        <f t="shared" si="77"/>
        <v>4.5656590257879657</v>
      </c>
      <c r="R492">
        <f t="shared" si="78"/>
        <v>8.2947162935970855</v>
      </c>
      <c r="S492">
        <f t="shared" si="79"/>
        <v>4.3895730027548208</v>
      </c>
      <c r="T492">
        <f t="shared" si="80"/>
        <v>3.5033588968496021</v>
      </c>
      <c r="U492">
        <f t="shared" si="81"/>
        <v>3.4333040973833837</v>
      </c>
      <c r="V492">
        <f t="shared" si="82"/>
        <v>2.6454222693490919</v>
      </c>
      <c r="W492">
        <f t="shared" si="83"/>
        <v>2.8609366207000937</v>
      </c>
      <c r="X492">
        <f t="shared" si="84"/>
        <v>0.65950347422644107</v>
      </c>
      <c r="Y492">
        <f t="shared" si="85"/>
        <v>0.91880153632392725</v>
      </c>
      <c r="Z492">
        <f t="shared" si="86"/>
        <v>0.64242227614950842</v>
      </c>
      <c r="AA492" s="4">
        <f t="shared" si="87"/>
        <v>39356</v>
      </c>
    </row>
    <row r="493" spans="1:27" x14ac:dyDescent="0.2">
      <c r="A493">
        <v>630</v>
      </c>
      <c r="B493" t="s">
        <v>57</v>
      </c>
      <c r="C493">
        <v>2007</v>
      </c>
      <c r="D493">
        <v>11</v>
      </c>
      <c r="E493" s="9">
        <v>463</v>
      </c>
      <c r="F493" s="9">
        <v>1758.57</v>
      </c>
      <c r="G493" s="9">
        <v>2066.5</v>
      </c>
      <c r="H493">
        <v>729.29</v>
      </c>
      <c r="I493" s="8">
        <v>9</v>
      </c>
      <c r="J493">
        <v>726</v>
      </c>
      <c r="K493">
        <v>28038</v>
      </c>
      <c r="L493" t="s">
        <v>18</v>
      </c>
      <c r="M493">
        <v>66453</v>
      </c>
      <c r="N493">
        <v>384.2</v>
      </c>
      <c r="O493">
        <v>48243.11</v>
      </c>
      <c r="P493" t="s">
        <v>55</v>
      </c>
      <c r="Q493">
        <f t="shared" si="77"/>
        <v>4.4632829373650109</v>
      </c>
      <c r="R493">
        <f t="shared" si="78"/>
        <v>5.3787090057261846</v>
      </c>
      <c r="S493">
        <f t="shared" si="79"/>
        <v>2.8464187327823693</v>
      </c>
      <c r="T493">
        <f t="shared" si="80"/>
        <v>3.3152354096177268</v>
      </c>
      <c r="U493">
        <f t="shared" si="81"/>
        <v>3.2451596601187993</v>
      </c>
      <c r="V493">
        <f t="shared" si="82"/>
        <v>2.6454222693490919</v>
      </c>
      <c r="W493">
        <f t="shared" si="83"/>
        <v>2.8609366207000937</v>
      </c>
      <c r="X493">
        <f t="shared" si="84"/>
        <v>0.64965441859977391</v>
      </c>
      <c r="Y493">
        <f t="shared" si="85"/>
        <v>0.73067804909205214</v>
      </c>
      <c r="Z493">
        <f t="shared" si="86"/>
        <v>0.45429878891763331</v>
      </c>
      <c r="AA493" s="4">
        <f t="shared" si="87"/>
        <v>39387</v>
      </c>
    </row>
    <row r="494" spans="1:27" x14ac:dyDescent="0.2">
      <c r="A494">
        <v>630</v>
      </c>
      <c r="B494" t="s">
        <v>57</v>
      </c>
      <c r="C494">
        <v>2007</v>
      </c>
      <c r="D494">
        <v>12</v>
      </c>
      <c r="E494" s="9">
        <v>374</v>
      </c>
      <c r="F494" s="9">
        <v>1543.63</v>
      </c>
      <c r="G494" s="9">
        <v>1813.86</v>
      </c>
      <c r="H494">
        <v>521.41999999999996</v>
      </c>
      <c r="I494" s="8">
        <v>9</v>
      </c>
      <c r="J494">
        <v>726</v>
      </c>
      <c r="K494">
        <v>28038</v>
      </c>
      <c r="L494" t="s">
        <v>18</v>
      </c>
      <c r="M494">
        <v>66453</v>
      </c>
      <c r="N494">
        <v>384.2</v>
      </c>
      <c r="O494">
        <v>48243.11</v>
      </c>
      <c r="P494" t="s">
        <v>55</v>
      </c>
      <c r="Q494">
        <f t="shared" si="77"/>
        <v>4.849893048128342</v>
      </c>
      <c r="R494">
        <f t="shared" si="78"/>
        <v>4.7211348256116601</v>
      </c>
      <c r="S494">
        <f t="shared" si="79"/>
        <v>2.4984297520661154</v>
      </c>
      <c r="T494">
        <f t="shared" si="80"/>
        <v>3.2586037636646328</v>
      </c>
      <c r="U494">
        <f t="shared" si="81"/>
        <v>3.1885432103682958</v>
      </c>
      <c r="V494">
        <f t="shared" si="82"/>
        <v>2.6454222693490919</v>
      </c>
      <c r="W494">
        <f t="shared" si="83"/>
        <v>2.8609366207000937</v>
      </c>
      <c r="X494">
        <f t="shared" si="84"/>
        <v>0.68573216146415261</v>
      </c>
      <c r="Y494">
        <f t="shared" si="85"/>
        <v>0.67404640313895792</v>
      </c>
      <c r="Z494">
        <f t="shared" si="86"/>
        <v>0.39766714296453903</v>
      </c>
      <c r="AA494" s="4">
        <f t="shared" si="87"/>
        <v>39417</v>
      </c>
    </row>
    <row r="495" spans="1:27" x14ac:dyDescent="0.2">
      <c r="A495">
        <v>645</v>
      </c>
      <c r="B495" t="s">
        <v>57</v>
      </c>
      <c r="C495">
        <v>2007</v>
      </c>
      <c r="D495">
        <v>1</v>
      </c>
      <c r="E495" s="9">
        <v>42</v>
      </c>
      <c r="F495" s="9">
        <v>178.28</v>
      </c>
      <c r="G495" s="9">
        <v>209.5</v>
      </c>
      <c r="H495">
        <v>45.27</v>
      </c>
      <c r="I495" s="8">
        <v>5</v>
      </c>
      <c r="J495">
        <v>284</v>
      </c>
      <c r="K495">
        <v>15249</v>
      </c>
      <c r="L495" t="s">
        <v>18</v>
      </c>
      <c r="M495">
        <v>19225</v>
      </c>
      <c r="N495">
        <v>176.5</v>
      </c>
      <c r="O495">
        <v>22757.23</v>
      </c>
      <c r="P495" t="s">
        <v>55</v>
      </c>
      <c r="Q495">
        <f t="shared" si="77"/>
        <v>4.9880952380952381</v>
      </c>
      <c r="R495">
        <f t="shared" si="78"/>
        <v>1.1869688385269122</v>
      </c>
      <c r="S495">
        <f t="shared" si="79"/>
        <v>0.73767605633802813</v>
      </c>
      <c r="T495">
        <f t="shared" si="80"/>
        <v>2.3211840273023143</v>
      </c>
      <c r="U495">
        <f t="shared" si="81"/>
        <v>2.2511026254141386</v>
      </c>
      <c r="V495">
        <f t="shared" si="82"/>
        <v>2.6454222693490919</v>
      </c>
      <c r="W495">
        <f t="shared" si="83"/>
        <v>2.4533183400470375</v>
      </c>
      <c r="X495">
        <f t="shared" si="84"/>
        <v>0.69793473690441366</v>
      </c>
      <c r="Y495">
        <f t="shared" si="85"/>
        <v>7.4439317578472733E-2</v>
      </c>
      <c r="Z495">
        <f t="shared" si="86"/>
        <v>-0.13213431274472359</v>
      </c>
      <c r="AA495" s="4">
        <f t="shared" si="87"/>
        <v>39083</v>
      </c>
    </row>
    <row r="496" spans="1:27" x14ac:dyDescent="0.2">
      <c r="A496">
        <v>645</v>
      </c>
      <c r="B496" t="s">
        <v>57</v>
      </c>
      <c r="C496">
        <v>2007</v>
      </c>
      <c r="D496">
        <v>2</v>
      </c>
      <c r="E496" s="9">
        <v>37</v>
      </c>
      <c r="F496" s="9">
        <v>162.31</v>
      </c>
      <c r="G496" s="9">
        <v>190.73</v>
      </c>
      <c r="H496">
        <v>62.83</v>
      </c>
      <c r="I496" s="8">
        <v>5</v>
      </c>
      <c r="J496">
        <v>284</v>
      </c>
      <c r="K496">
        <v>15249</v>
      </c>
      <c r="L496" t="s">
        <v>18</v>
      </c>
      <c r="M496">
        <v>19225</v>
      </c>
      <c r="N496">
        <v>176.5</v>
      </c>
      <c r="O496">
        <v>22757.23</v>
      </c>
      <c r="P496" t="s">
        <v>55</v>
      </c>
      <c r="Q496">
        <f t="shared" si="77"/>
        <v>5.1548648648648649</v>
      </c>
      <c r="R496">
        <f t="shared" si="78"/>
        <v>1.0806232294617564</v>
      </c>
      <c r="S496">
        <f t="shared" si="79"/>
        <v>0.67158450704225348</v>
      </c>
      <c r="T496">
        <f t="shared" si="80"/>
        <v>2.2804190087761995</v>
      </c>
      <c r="U496">
        <f t="shared" si="81"/>
        <v>2.2103452777500197</v>
      </c>
      <c r="V496">
        <f t="shared" si="82"/>
        <v>2.6454222693490919</v>
      </c>
      <c r="W496">
        <f t="shared" si="83"/>
        <v>2.4533183400470375</v>
      </c>
      <c r="X496">
        <f t="shared" si="84"/>
        <v>0.71221728470920476</v>
      </c>
      <c r="Y496">
        <f t="shared" si="85"/>
        <v>3.3674299052358331E-2</v>
      </c>
      <c r="Z496">
        <f t="shared" si="86"/>
        <v>-0.17289933127083801</v>
      </c>
      <c r="AA496" s="4">
        <f t="shared" si="87"/>
        <v>39114</v>
      </c>
    </row>
    <row r="497" spans="1:27" x14ac:dyDescent="0.2">
      <c r="A497">
        <v>645</v>
      </c>
      <c r="B497" t="s">
        <v>57</v>
      </c>
      <c r="C497">
        <v>2007</v>
      </c>
      <c r="D497">
        <v>3</v>
      </c>
      <c r="E497" s="9">
        <v>59</v>
      </c>
      <c r="F497" s="9">
        <v>247.77</v>
      </c>
      <c r="G497" s="9">
        <v>291.14</v>
      </c>
      <c r="H497">
        <v>134.16999999999999</v>
      </c>
      <c r="I497" s="8">
        <v>5</v>
      </c>
      <c r="J497">
        <v>284</v>
      </c>
      <c r="K497">
        <v>15249</v>
      </c>
      <c r="L497" t="s">
        <v>18</v>
      </c>
      <c r="M497">
        <v>19225</v>
      </c>
      <c r="N497">
        <v>176.5</v>
      </c>
      <c r="O497">
        <v>22757.23</v>
      </c>
      <c r="P497" t="s">
        <v>55</v>
      </c>
      <c r="Q497">
        <f t="shared" si="77"/>
        <v>4.9345762711864403</v>
      </c>
      <c r="R497">
        <f t="shared" si="78"/>
        <v>1.6495184135977337</v>
      </c>
      <c r="S497">
        <f t="shared" si="79"/>
        <v>1.0251408450704225</v>
      </c>
      <c r="T497">
        <f t="shared" si="80"/>
        <v>2.4641018776678005</v>
      </c>
      <c r="U497">
        <f t="shared" si="81"/>
        <v>2.3940487208326551</v>
      </c>
      <c r="V497">
        <f t="shared" si="82"/>
        <v>2.6454222693490919</v>
      </c>
      <c r="W497">
        <f t="shared" si="83"/>
        <v>2.4533183400470375</v>
      </c>
      <c r="X497">
        <f t="shared" si="84"/>
        <v>0.69324986602565619</v>
      </c>
      <c r="Y497">
        <f t="shared" si="85"/>
        <v>0.21735716794395901</v>
      </c>
      <c r="Z497">
        <f t="shared" si="86"/>
        <v>1.0783537620762703E-2</v>
      </c>
      <c r="AA497" s="4">
        <f t="shared" si="87"/>
        <v>39142</v>
      </c>
    </row>
    <row r="498" spans="1:27" x14ac:dyDescent="0.2">
      <c r="A498">
        <v>645</v>
      </c>
      <c r="B498" t="s">
        <v>57</v>
      </c>
      <c r="C498">
        <v>2007</v>
      </c>
      <c r="D498">
        <v>4</v>
      </c>
      <c r="E498" s="9">
        <v>98</v>
      </c>
      <c r="F498" s="9">
        <v>365.32</v>
      </c>
      <c r="G498" s="9">
        <v>429.29</v>
      </c>
      <c r="H498">
        <v>189.41</v>
      </c>
      <c r="I498" s="8">
        <v>5</v>
      </c>
      <c r="J498">
        <v>284</v>
      </c>
      <c r="K498">
        <v>15249</v>
      </c>
      <c r="L498" t="s">
        <v>18</v>
      </c>
      <c r="M498">
        <v>19225</v>
      </c>
      <c r="N498">
        <v>176.5</v>
      </c>
      <c r="O498">
        <v>22757.23</v>
      </c>
      <c r="P498" t="s">
        <v>55</v>
      </c>
      <c r="Q498">
        <f t="shared" si="77"/>
        <v>4.3805102040816326</v>
      </c>
      <c r="R498">
        <f t="shared" si="78"/>
        <v>2.4322379603399433</v>
      </c>
      <c r="S498">
        <f t="shared" si="79"/>
        <v>1.5115845070422536</v>
      </c>
      <c r="T498">
        <f t="shared" si="80"/>
        <v>2.6327507720214807</v>
      </c>
      <c r="U498">
        <f t="shared" si="81"/>
        <v>2.5626734489758713</v>
      </c>
      <c r="V498">
        <f t="shared" si="82"/>
        <v>2.6454222693490919</v>
      </c>
      <c r="W498">
        <f t="shared" si="83"/>
        <v>2.4533183400470375</v>
      </c>
      <c r="X498">
        <f t="shared" si="84"/>
        <v>0.64152469632898557</v>
      </c>
      <c r="Y498">
        <f t="shared" si="85"/>
        <v>0.38600606229763906</v>
      </c>
      <c r="Z498">
        <f t="shared" si="86"/>
        <v>0.17943243197444278</v>
      </c>
      <c r="AA498" s="4">
        <f t="shared" si="87"/>
        <v>39173</v>
      </c>
    </row>
    <row r="499" spans="1:27" x14ac:dyDescent="0.2">
      <c r="A499">
        <v>645</v>
      </c>
      <c r="B499" t="s">
        <v>57</v>
      </c>
      <c r="C499">
        <v>2007</v>
      </c>
      <c r="D499">
        <v>5</v>
      </c>
      <c r="E499" s="9">
        <v>130</v>
      </c>
      <c r="F499" s="9">
        <v>497.12</v>
      </c>
      <c r="G499" s="9">
        <v>584.14</v>
      </c>
      <c r="H499">
        <v>207.01</v>
      </c>
      <c r="I499" s="8">
        <v>5</v>
      </c>
      <c r="J499">
        <v>284</v>
      </c>
      <c r="K499">
        <v>15249</v>
      </c>
      <c r="L499" t="s">
        <v>18</v>
      </c>
      <c r="M499">
        <v>19225</v>
      </c>
      <c r="N499">
        <v>176.5</v>
      </c>
      <c r="O499">
        <v>22757.23</v>
      </c>
      <c r="P499" t="s">
        <v>55</v>
      </c>
      <c r="Q499">
        <f t="shared" si="77"/>
        <v>4.4933846153846151</v>
      </c>
      <c r="R499">
        <f t="shared" si="78"/>
        <v>3.3095750708215297</v>
      </c>
      <c r="S499">
        <f t="shared" si="79"/>
        <v>2.056830985915493</v>
      </c>
      <c r="T499">
        <f t="shared" si="80"/>
        <v>2.7665169463261199</v>
      </c>
      <c r="U499">
        <f t="shared" si="81"/>
        <v>2.696461235910899</v>
      </c>
      <c r="V499">
        <f t="shared" si="82"/>
        <v>2.6454222693490919</v>
      </c>
      <c r="W499">
        <f t="shared" si="83"/>
        <v>2.4533183400470375</v>
      </c>
      <c r="X499">
        <f t="shared" si="84"/>
        <v>0.65257359401928294</v>
      </c>
      <c r="Y499">
        <f t="shared" si="85"/>
        <v>0.51977223660227834</v>
      </c>
      <c r="Z499">
        <f t="shared" si="86"/>
        <v>0.31319860627908203</v>
      </c>
      <c r="AA499" s="4">
        <f t="shared" si="87"/>
        <v>39203</v>
      </c>
    </row>
    <row r="500" spans="1:27" x14ac:dyDescent="0.2">
      <c r="A500">
        <v>645</v>
      </c>
      <c r="B500" t="s">
        <v>57</v>
      </c>
      <c r="C500">
        <v>2007</v>
      </c>
      <c r="D500">
        <v>6</v>
      </c>
      <c r="E500" s="9">
        <v>389</v>
      </c>
      <c r="F500" s="9">
        <v>1553.54</v>
      </c>
      <c r="G500" s="9">
        <v>1825.62</v>
      </c>
      <c r="H500">
        <v>649.05999999999995</v>
      </c>
      <c r="I500" s="8">
        <v>5</v>
      </c>
      <c r="J500">
        <v>284</v>
      </c>
      <c r="K500">
        <v>15249</v>
      </c>
      <c r="L500" t="s">
        <v>18</v>
      </c>
      <c r="M500">
        <v>19225</v>
      </c>
      <c r="N500">
        <v>176.5</v>
      </c>
      <c r="O500">
        <v>22757.23</v>
      </c>
      <c r="P500" t="s">
        <v>55</v>
      </c>
      <c r="Q500">
        <f t="shared" si="77"/>
        <v>4.6931105398457582</v>
      </c>
      <c r="R500">
        <f t="shared" si="78"/>
        <v>10.343456090651557</v>
      </c>
      <c r="S500">
        <f t="shared" si="79"/>
        <v>6.4282394366197178</v>
      </c>
      <c r="T500">
        <f t="shared" si="80"/>
        <v>3.2614103848754432</v>
      </c>
      <c r="U500">
        <f t="shared" si="81"/>
        <v>3.1913224397961</v>
      </c>
      <c r="V500">
        <f t="shared" si="82"/>
        <v>2.6454222693490919</v>
      </c>
      <c r="W500">
        <f t="shared" si="83"/>
        <v>2.4533183400470375</v>
      </c>
      <c r="X500">
        <f t="shared" si="84"/>
        <v>0.67146078354973537</v>
      </c>
      <c r="Y500">
        <f t="shared" si="85"/>
        <v>1.0146656751516017</v>
      </c>
      <c r="Z500">
        <f t="shared" si="86"/>
        <v>0.80809204482840546</v>
      </c>
      <c r="AA500" s="4">
        <f t="shared" si="87"/>
        <v>39234</v>
      </c>
    </row>
    <row r="501" spans="1:27" x14ac:dyDescent="0.2">
      <c r="A501">
        <v>645</v>
      </c>
      <c r="B501" t="s">
        <v>57</v>
      </c>
      <c r="C501">
        <v>2007</v>
      </c>
      <c r="D501">
        <v>7</v>
      </c>
      <c r="E501" s="9">
        <v>102</v>
      </c>
      <c r="F501" s="9">
        <v>462.12</v>
      </c>
      <c r="G501" s="9">
        <v>543.03</v>
      </c>
      <c r="H501">
        <v>190.01</v>
      </c>
      <c r="I501" s="8">
        <v>5</v>
      </c>
      <c r="J501">
        <v>284</v>
      </c>
      <c r="K501">
        <v>15249</v>
      </c>
      <c r="L501" t="s">
        <v>18</v>
      </c>
      <c r="M501">
        <v>19225</v>
      </c>
      <c r="N501">
        <v>176.5</v>
      </c>
      <c r="O501">
        <v>22757.23</v>
      </c>
      <c r="P501" t="s">
        <v>55</v>
      </c>
      <c r="Q501">
        <f t="shared" si="77"/>
        <v>5.3238235294117642</v>
      </c>
      <c r="R501">
        <f t="shared" si="78"/>
        <v>3.0766572237960337</v>
      </c>
      <c r="S501">
        <f t="shared" si="79"/>
        <v>1.9120774647887322</v>
      </c>
      <c r="T501">
        <f t="shared" si="80"/>
        <v>2.73482382309632</v>
      </c>
      <c r="U501">
        <f t="shared" si="81"/>
        <v>2.6647547646703558</v>
      </c>
      <c r="V501">
        <f t="shared" si="82"/>
        <v>2.6454222693490919</v>
      </c>
      <c r="W501">
        <f t="shared" si="83"/>
        <v>2.4533183400470375</v>
      </c>
      <c r="X501">
        <f t="shared" si="84"/>
        <v>0.72622365133440225</v>
      </c>
      <c r="Y501">
        <f t="shared" si="85"/>
        <v>0.48807911337247845</v>
      </c>
      <c r="Z501">
        <f t="shared" si="86"/>
        <v>0.28150548304928213</v>
      </c>
      <c r="AA501" s="4">
        <f t="shared" si="87"/>
        <v>39264</v>
      </c>
    </row>
    <row r="502" spans="1:27" x14ac:dyDescent="0.2">
      <c r="A502">
        <v>645</v>
      </c>
      <c r="B502" t="s">
        <v>57</v>
      </c>
      <c r="C502">
        <v>2007</v>
      </c>
      <c r="D502">
        <v>8</v>
      </c>
      <c r="E502" s="9">
        <v>68</v>
      </c>
      <c r="F502" s="9">
        <v>262.37</v>
      </c>
      <c r="G502" s="9">
        <v>308.33999999999997</v>
      </c>
      <c r="H502">
        <v>79.98</v>
      </c>
      <c r="I502" s="8">
        <v>5</v>
      </c>
      <c r="J502">
        <v>284</v>
      </c>
      <c r="K502">
        <v>15249</v>
      </c>
      <c r="L502" t="s">
        <v>18</v>
      </c>
      <c r="M502">
        <v>19225</v>
      </c>
      <c r="N502">
        <v>176.5</v>
      </c>
      <c r="O502">
        <v>22757.23</v>
      </c>
      <c r="P502" t="s">
        <v>55</v>
      </c>
      <c r="Q502">
        <f t="shared" si="77"/>
        <v>4.5344117647058821</v>
      </c>
      <c r="R502">
        <f t="shared" si="78"/>
        <v>1.746968838526912</v>
      </c>
      <c r="S502">
        <f t="shared" si="79"/>
        <v>1.0857042253521125</v>
      </c>
      <c r="T502">
        <f t="shared" si="80"/>
        <v>2.4890298680688163</v>
      </c>
      <c r="U502">
        <f t="shared" si="81"/>
        <v>2.4189141752946957</v>
      </c>
      <c r="V502">
        <f t="shared" si="82"/>
        <v>2.6454222693490919</v>
      </c>
      <c r="W502">
        <f t="shared" si="83"/>
        <v>2.4533183400470375</v>
      </c>
      <c r="X502">
        <f t="shared" si="84"/>
        <v>0.65652095536258026</v>
      </c>
      <c r="Y502">
        <f t="shared" si="85"/>
        <v>0.24228515834497513</v>
      </c>
      <c r="Z502">
        <f t="shared" si="86"/>
        <v>3.5711528021778821E-2</v>
      </c>
      <c r="AA502" s="4">
        <f t="shared" si="87"/>
        <v>39295</v>
      </c>
    </row>
    <row r="503" spans="1:27" x14ac:dyDescent="0.2">
      <c r="A503">
        <v>645</v>
      </c>
      <c r="B503" t="s">
        <v>57</v>
      </c>
      <c r="C503">
        <v>2007</v>
      </c>
      <c r="D503">
        <v>9</v>
      </c>
      <c r="E503" s="9">
        <v>115</v>
      </c>
      <c r="F503" s="9">
        <v>454.71</v>
      </c>
      <c r="G503" s="9">
        <v>534.34</v>
      </c>
      <c r="H503">
        <v>177.58</v>
      </c>
      <c r="I503" s="8">
        <v>5</v>
      </c>
      <c r="J503">
        <v>284</v>
      </c>
      <c r="K503">
        <v>15249</v>
      </c>
      <c r="L503" t="s">
        <v>18</v>
      </c>
      <c r="M503">
        <v>19225</v>
      </c>
      <c r="N503">
        <v>176.5</v>
      </c>
      <c r="O503">
        <v>22757.23</v>
      </c>
      <c r="P503" t="s">
        <v>55</v>
      </c>
      <c r="Q503">
        <f t="shared" si="77"/>
        <v>4.6464347826086962</v>
      </c>
      <c r="R503">
        <f t="shared" si="78"/>
        <v>3.0274220963172804</v>
      </c>
      <c r="S503">
        <f t="shared" si="79"/>
        <v>1.8814788732394367</v>
      </c>
      <c r="T503">
        <f t="shared" si="80"/>
        <v>2.7278176861219765</v>
      </c>
      <c r="U503">
        <f t="shared" si="81"/>
        <v>2.6577345053312653</v>
      </c>
      <c r="V503">
        <f t="shared" si="82"/>
        <v>2.6454222693490919</v>
      </c>
      <c r="W503">
        <f t="shared" si="83"/>
        <v>2.4533183400470375</v>
      </c>
      <c r="X503">
        <f t="shared" si="84"/>
        <v>0.66711984576836503</v>
      </c>
      <c r="Y503">
        <f t="shared" si="85"/>
        <v>0.48107297639813529</v>
      </c>
      <c r="Z503">
        <f t="shared" si="86"/>
        <v>0.27449934607493898</v>
      </c>
      <c r="AA503" s="4">
        <f t="shared" si="87"/>
        <v>39326</v>
      </c>
    </row>
    <row r="504" spans="1:27" x14ac:dyDescent="0.2">
      <c r="A504">
        <v>645</v>
      </c>
      <c r="B504" t="s">
        <v>57</v>
      </c>
      <c r="C504">
        <v>2007</v>
      </c>
      <c r="D504">
        <v>10</v>
      </c>
      <c r="E504" s="9">
        <v>506</v>
      </c>
      <c r="F504" s="9">
        <v>1872.86</v>
      </c>
      <c r="G504" s="9">
        <v>2200.62</v>
      </c>
      <c r="H504">
        <v>749.25</v>
      </c>
      <c r="I504" s="8">
        <v>5</v>
      </c>
      <c r="J504">
        <v>284</v>
      </c>
      <c r="K504">
        <v>15249</v>
      </c>
      <c r="L504" t="s">
        <v>18</v>
      </c>
      <c r="M504">
        <v>19225</v>
      </c>
      <c r="N504">
        <v>176.5</v>
      </c>
      <c r="O504">
        <v>22757.23</v>
      </c>
      <c r="P504" t="s">
        <v>55</v>
      </c>
      <c r="Q504">
        <f t="shared" si="77"/>
        <v>4.3490513833992095</v>
      </c>
      <c r="R504">
        <f t="shared" si="78"/>
        <v>12.468101983002832</v>
      </c>
      <c r="S504">
        <f t="shared" si="79"/>
        <v>7.7486619718309857</v>
      </c>
      <c r="T504">
        <f t="shared" si="80"/>
        <v>3.3425450556605525</v>
      </c>
      <c r="U504">
        <f t="shared" si="81"/>
        <v>3.2725053142145772</v>
      </c>
      <c r="V504">
        <f t="shared" si="82"/>
        <v>2.6454222693490919</v>
      </c>
      <c r="W504">
        <f t="shared" si="83"/>
        <v>2.4533183400470375</v>
      </c>
      <c r="X504">
        <f t="shared" si="84"/>
        <v>0.63839453882075337</v>
      </c>
      <c r="Y504">
        <f t="shared" si="85"/>
        <v>1.0958003459367112</v>
      </c>
      <c r="Z504">
        <f t="shared" si="86"/>
        <v>0.88922671561351474</v>
      </c>
      <c r="AA504" s="4">
        <f t="shared" si="87"/>
        <v>39356</v>
      </c>
    </row>
    <row r="505" spans="1:27" x14ac:dyDescent="0.2">
      <c r="A505">
        <v>645</v>
      </c>
      <c r="B505" t="s">
        <v>57</v>
      </c>
      <c r="C505">
        <v>2007</v>
      </c>
      <c r="D505">
        <v>11</v>
      </c>
      <c r="E505" s="9">
        <v>193</v>
      </c>
      <c r="F505" s="9">
        <v>815.18</v>
      </c>
      <c r="G505" s="9">
        <v>957.87</v>
      </c>
      <c r="H505">
        <v>365.38</v>
      </c>
      <c r="I505" s="8">
        <v>5</v>
      </c>
      <c r="J505">
        <v>284</v>
      </c>
      <c r="K505">
        <v>15249</v>
      </c>
      <c r="L505" t="s">
        <v>18</v>
      </c>
      <c r="M505">
        <v>19225</v>
      </c>
      <c r="N505">
        <v>176.5</v>
      </c>
      <c r="O505">
        <v>22757.23</v>
      </c>
      <c r="P505" t="s">
        <v>55</v>
      </c>
      <c r="Q505">
        <f t="shared" si="77"/>
        <v>4.9630569948186531</v>
      </c>
      <c r="R505">
        <f t="shared" si="78"/>
        <v>5.4270254957507085</v>
      </c>
      <c r="S505">
        <f t="shared" si="79"/>
        <v>3.3727816901408452</v>
      </c>
      <c r="T505">
        <f t="shared" si="80"/>
        <v>2.9813065715903702</v>
      </c>
      <c r="U505">
        <f t="shared" si="81"/>
        <v>2.9112535159490704</v>
      </c>
      <c r="V505">
        <f t="shared" si="82"/>
        <v>2.6454222693490919</v>
      </c>
      <c r="W505">
        <f t="shared" si="83"/>
        <v>2.4533183400470375</v>
      </c>
      <c r="X505">
        <f t="shared" si="84"/>
        <v>0.69574926258259662</v>
      </c>
      <c r="Y505">
        <f t="shared" si="85"/>
        <v>0.73456186186652894</v>
      </c>
      <c r="Z505">
        <f t="shared" si="86"/>
        <v>0.52798823154333263</v>
      </c>
      <c r="AA505" s="4">
        <f t="shared" si="87"/>
        <v>39387</v>
      </c>
    </row>
    <row r="506" spans="1:27" x14ac:dyDescent="0.2">
      <c r="A506">
        <v>645</v>
      </c>
      <c r="B506" t="s">
        <v>57</v>
      </c>
      <c r="C506">
        <v>2007</v>
      </c>
      <c r="D506">
        <v>12</v>
      </c>
      <c r="E506" s="9">
        <v>78</v>
      </c>
      <c r="F506" s="9">
        <v>322.02999999999997</v>
      </c>
      <c r="G506" s="9">
        <v>378.35</v>
      </c>
      <c r="H506">
        <v>189.8</v>
      </c>
      <c r="I506" s="8">
        <v>5</v>
      </c>
      <c r="J506">
        <v>284</v>
      </c>
      <c r="K506">
        <v>15249</v>
      </c>
      <c r="L506" t="s">
        <v>18</v>
      </c>
      <c r="M506">
        <v>19225</v>
      </c>
      <c r="N506">
        <v>176.5</v>
      </c>
      <c r="O506">
        <v>22757.23</v>
      </c>
      <c r="P506" t="s">
        <v>55</v>
      </c>
      <c r="Q506">
        <f t="shared" si="77"/>
        <v>4.8506410256410257</v>
      </c>
      <c r="R506">
        <f t="shared" si="78"/>
        <v>2.1436260623229462</v>
      </c>
      <c r="S506">
        <f t="shared" si="79"/>
        <v>1.3322183098591549</v>
      </c>
      <c r="T506">
        <f t="shared" si="80"/>
        <v>2.5778937383035858</v>
      </c>
      <c r="U506">
        <f t="shared" si="81"/>
        <v>2.5078963320298726</v>
      </c>
      <c r="V506">
        <f t="shared" si="82"/>
        <v>2.6454222693490919</v>
      </c>
      <c r="W506">
        <f t="shared" si="83"/>
        <v>2.4533183400470375</v>
      </c>
      <c r="X506">
        <f t="shared" si="84"/>
        <v>0.68579913561310557</v>
      </c>
      <c r="Y506">
        <f t="shared" si="85"/>
        <v>0.3311490285797446</v>
      </c>
      <c r="Z506">
        <f t="shared" si="86"/>
        <v>0.1245753982565483</v>
      </c>
      <c r="AA506" s="4">
        <f t="shared" si="87"/>
        <v>39417</v>
      </c>
    </row>
    <row r="507" spans="1:27" x14ac:dyDescent="0.2">
      <c r="A507">
        <v>658</v>
      </c>
      <c r="B507" t="s">
        <v>57</v>
      </c>
      <c r="C507">
        <v>2007</v>
      </c>
      <c r="D507">
        <v>1</v>
      </c>
      <c r="E507" s="9">
        <v>175</v>
      </c>
      <c r="F507" s="9">
        <v>750.4</v>
      </c>
      <c r="G507" s="9">
        <v>881.66</v>
      </c>
      <c r="H507">
        <v>324.87</v>
      </c>
      <c r="I507" s="8">
        <v>16</v>
      </c>
      <c r="J507">
        <v>581</v>
      </c>
      <c r="K507">
        <v>27824</v>
      </c>
      <c r="L507" t="s">
        <v>18</v>
      </c>
      <c r="M507">
        <v>97214</v>
      </c>
      <c r="N507">
        <v>351.2</v>
      </c>
      <c r="O507">
        <v>49452.02</v>
      </c>
      <c r="P507" t="s">
        <v>55</v>
      </c>
      <c r="Q507">
        <f t="shared" si="77"/>
        <v>5.0380571428571423</v>
      </c>
      <c r="R507">
        <f t="shared" si="78"/>
        <v>2.5104214123006834</v>
      </c>
      <c r="S507">
        <f t="shared" si="79"/>
        <v>1.5174870912220308</v>
      </c>
      <c r="T507">
        <f t="shared" si="80"/>
        <v>2.9453011377489045</v>
      </c>
      <c r="U507">
        <f t="shared" si="81"/>
        <v>2.8752928253710079</v>
      </c>
      <c r="V507">
        <f t="shared" si="82"/>
        <v>2.6454222693490919</v>
      </c>
      <c r="W507">
        <f t="shared" si="83"/>
        <v>2.7641761323903307</v>
      </c>
      <c r="X507">
        <f t="shared" si="84"/>
        <v>0.70226308906260981</v>
      </c>
      <c r="Y507">
        <f t="shared" si="85"/>
        <v>0.39974663051483933</v>
      </c>
      <c r="Z507">
        <f t="shared" si="86"/>
        <v>0.18112500535857348</v>
      </c>
      <c r="AA507" s="4">
        <f t="shared" si="87"/>
        <v>39083</v>
      </c>
    </row>
    <row r="508" spans="1:27" x14ac:dyDescent="0.2">
      <c r="A508">
        <v>658</v>
      </c>
      <c r="B508" t="s">
        <v>57</v>
      </c>
      <c r="C508">
        <v>2007</v>
      </c>
      <c r="D508">
        <v>2</v>
      </c>
      <c r="E508" s="9">
        <v>177</v>
      </c>
      <c r="F508" s="9">
        <v>758.59</v>
      </c>
      <c r="G508" s="9">
        <v>891.38</v>
      </c>
      <c r="H508">
        <v>330.28</v>
      </c>
      <c r="I508" s="8">
        <v>16</v>
      </c>
      <c r="J508">
        <v>581</v>
      </c>
      <c r="K508">
        <v>27824</v>
      </c>
      <c r="L508" t="s">
        <v>18</v>
      </c>
      <c r="M508">
        <v>97214</v>
      </c>
      <c r="N508">
        <v>351.2</v>
      </c>
      <c r="O508">
        <v>49452.02</v>
      </c>
      <c r="P508" t="s">
        <v>55</v>
      </c>
      <c r="Q508">
        <f t="shared" si="77"/>
        <v>5.0360451977401128</v>
      </c>
      <c r="R508">
        <f t="shared" si="78"/>
        <v>2.5380979498861049</v>
      </c>
      <c r="S508">
        <f t="shared" si="79"/>
        <v>1.5342168674698795</v>
      </c>
      <c r="T508">
        <f t="shared" si="80"/>
        <v>2.9500628855420796</v>
      </c>
      <c r="U508">
        <f t="shared" si="81"/>
        <v>2.8800071133820051</v>
      </c>
      <c r="V508">
        <f t="shared" si="82"/>
        <v>2.6454222693490919</v>
      </c>
      <c r="W508">
        <f t="shared" si="83"/>
        <v>2.7641761323903307</v>
      </c>
      <c r="X508">
        <f t="shared" si="84"/>
        <v>0.70208961918027313</v>
      </c>
      <c r="Y508">
        <f t="shared" si="85"/>
        <v>0.40450837830801489</v>
      </c>
      <c r="Z508">
        <f t="shared" si="86"/>
        <v>0.18588675315174907</v>
      </c>
      <c r="AA508" s="4">
        <f t="shared" si="87"/>
        <v>39114</v>
      </c>
    </row>
    <row r="509" spans="1:27" x14ac:dyDescent="0.2">
      <c r="A509">
        <v>658</v>
      </c>
      <c r="B509" t="s">
        <v>57</v>
      </c>
      <c r="C509">
        <v>2007</v>
      </c>
      <c r="D509">
        <v>3</v>
      </c>
      <c r="E509" s="9">
        <v>203</v>
      </c>
      <c r="F509" s="9">
        <v>823.43</v>
      </c>
      <c r="G509" s="9">
        <v>967.52</v>
      </c>
      <c r="H509">
        <v>337.45</v>
      </c>
      <c r="I509" s="8">
        <v>16</v>
      </c>
      <c r="J509">
        <v>581</v>
      </c>
      <c r="K509">
        <v>27824</v>
      </c>
      <c r="L509" t="s">
        <v>18</v>
      </c>
      <c r="M509">
        <v>97214</v>
      </c>
      <c r="N509">
        <v>351.2</v>
      </c>
      <c r="O509">
        <v>49452.02</v>
      </c>
      <c r="P509" t="s">
        <v>55</v>
      </c>
      <c r="Q509">
        <f t="shared" si="77"/>
        <v>4.7661083743842365</v>
      </c>
      <c r="R509">
        <f t="shared" si="78"/>
        <v>2.7548974943052391</v>
      </c>
      <c r="S509">
        <f t="shared" si="79"/>
        <v>1.6652667814113598</v>
      </c>
      <c r="T509">
        <f t="shared" si="80"/>
        <v>2.9856599512618667</v>
      </c>
      <c r="U509">
        <f t="shared" si="81"/>
        <v>2.9156266855872803</v>
      </c>
      <c r="V509">
        <f t="shared" si="82"/>
        <v>2.6454222693490919</v>
      </c>
      <c r="W509">
        <f t="shared" si="83"/>
        <v>2.7641761323903307</v>
      </c>
      <c r="X509">
        <f t="shared" si="84"/>
        <v>0.67816391334865356</v>
      </c>
      <c r="Y509">
        <f t="shared" si="85"/>
        <v>0.44010544402780155</v>
      </c>
      <c r="Z509">
        <f t="shared" si="86"/>
        <v>0.22148381887153576</v>
      </c>
      <c r="AA509" s="4">
        <f t="shared" si="87"/>
        <v>39142</v>
      </c>
    </row>
    <row r="510" spans="1:27" x14ac:dyDescent="0.2">
      <c r="A510">
        <v>658</v>
      </c>
      <c r="B510" t="s">
        <v>57</v>
      </c>
      <c r="C510">
        <v>2007</v>
      </c>
      <c r="D510">
        <v>4</v>
      </c>
      <c r="E510" s="9">
        <v>306</v>
      </c>
      <c r="F510" s="9">
        <v>1214.33</v>
      </c>
      <c r="G510" s="9">
        <v>1426.9</v>
      </c>
      <c r="H510">
        <v>498.38</v>
      </c>
      <c r="I510" s="8">
        <v>16</v>
      </c>
      <c r="J510">
        <v>581</v>
      </c>
      <c r="K510">
        <v>27824</v>
      </c>
      <c r="L510" t="s">
        <v>18</v>
      </c>
      <c r="M510">
        <v>97214</v>
      </c>
      <c r="N510">
        <v>351.2</v>
      </c>
      <c r="O510">
        <v>49452.02</v>
      </c>
      <c r="P510" t="s">
        <v>55</v>
      </c>
      <c r="Q510">
        <f t="shared" si="77"/>
        <v>4.6630718954248369</v>
      </c>
      <c r="R510">
        <f t="shared" si="78"/>
        <v>4.0629271070615038</v>
      </c>
      <c r="S510">
        <f t="shared" si="79"/>
        <v>2.4559380378657489</v>
      </c>
      <c r="T510">
        <f t="shared" si="80"/>
        <v>3.1543935379569974</v>
      </c>
      <c r="U510">
        <f t="shared" si="81"/>
        <v>3.084336724386437</v>
      </c>
      <c r="V510">
        <f t="shared" si="82"/>
        <v>2.6454222693490919</v>
      </c>
      <c r="W510">
        <f t="shared" si="83"/>
        <v>2.7641761323903307</v>
      </c>
      <c r="X510">
        <f t="shared" si="84"/>
        <v>0.66867211147541739</v>
      </c>
      <c r="Y510">
        <f t="shared" si="85"/>
        <v>0.60883903072293244</v>
      </c>
      <c r="Z510">
        <f t="shared" si="86"/>
        <v>0.39021740556666668</v>
      </c>
      <c r="AA510" s="4">
        <f t="shared" si="87"/>
        <v>39173</v>
      </c>
    </row>
    <row r="511" spans="1:27" x14ac:dyDescent="0.2">
      <c r="A511">
        <v>658</v>
      </c>
      <c r="B511" t="s">
        <v>57</v>
      </c>
      <c r="C511">
        <v>2007</v>
      </c>
      <c r="D511">
        <v>5</v>
      </c>
      <c r="E511" s="9">
        <v>345</v>
      </c>
      <c r="F511" s="9">
        <v>1405.3</v>
      </c>
      <c r="G511" s="9">
        <v>1651.31</v>
      </c>
      <c r="H511">
        <v>623.71</v>
      </c>
      <c r="I511" s="8">
        <v>16</v>
      </c>
      <c r="J511">
        <v>581</v>
      </c>
      <c r="K511">
        <v>27824</v>
      </c>
      <c r="L511" t="s">
        <v>18</v>
      </c>
      <c r="M511">
        <v>97214</v>
      </c>
      <c r="N511">
        <v>351.2</v>
      </c>
      <c r="O511">
        <v>49452.02</v>
      </c>
      <c r="P511" t="s">
        <v>55</v>
      </c>
      <c r="Q511">
        <f t="shared" si="77"/>
        <v>4.7864057971014491</v>
      </c>
      <c r="R511">
        <f t="shared" si="78"/>
        <v>4.7019077448747151</v>
      </c>
      <c r="S511">
        <f t="shared" si="79"/>
        <v>2.8421858864027536</v>
      </c>
      <c r="T511">
        <f t="shared" si="80"/>
        <v>3.2178286109075245</v>
      </c>
      <c r="U511">
        <f t="shared" si="81"/>
        <v>3.1477690462601471</v>
      </c>
      <c r="V511">
        <f t="shared" si="82"/>
        <v>2.6454222693490919</v>
      </c>
      <c r="W511">
        <f t="shared" si="83"/>
        <v>2.7641761323903307</v>
      </c>
      <c r="X511">
        <f t="shared" si="84"/>
        <v>0.68000951583425029</v>
      </c>
      <c r="Y511">
        <f t="shared" si="85"/>
        <v>0.67227410367345941</v>
      </c>
      <c r="Z511">
        <f t="shared" si="86"/>
        <v>0.45365247851719365</v>
      </c>
      <c r="AA511" s="4">
        <f t="shared" si="87"/>
        <v>39203</v>
      </c>
    </row>
    <row r="512" spans="1:27" x14ac:dyDescent="0.2">
      <c r="A512">
        <v>658</v>
      </c>
      <c r="B512" t="s">
        <v>57</v>
      </c>
      <c r="C512">
        <v>2007</v>
      </c>
      <c r="D512">
        <v>6</v>
      </c>
      <c r="E512" s="9">
        <v>511</v>
      </c>
      <c r="F512" s="9">
        <v>2163.87</v>
      </c>
      <c r="G512" s="9">
        <v>2542.63</v>
      </c>
      <c r="H512">
        <v>883.91</v>
      </c>
      <c r="I512" s="8">
        <v>16</v>
      </c>
      <c r="J512">
        <v>581</v>
      </c>
      <c r="K512">
        <v>27824</v>
      </c>
      <c r="L512" t="s">
        <v>18</v>
      </c>
      <c r="M512">
        <v>97214</v>
      </c>
      <c r="N512">
        <v>351.2</v>
      </c>
      <c r="O512">
        <v>49452.02</v>
      </c>
      <c r="P512" t="s">
        <v>55</v>
      </c>
      <c r="Q512">
        <f t="shared" si="77"/>
        <v>4.9757925636007831</v>
      </c>
      <c r="R512">
        <f t="shared" si="78"/>
        <v>7.2398348519362195</v>
      </c>
      <c r="S512">
        <f t="shared" si="79"/>
        <v>4.3762994836488813</v>
      </c>
      <c r="T512">
        <f t="shared" si="80"/>
        <v>3.4052831668413184</v>
      </c>
      <c r="U512">
        <f t="shared" si="81"/>
        <v>3.3352311658714306</v>
      </c>
      <c r="V512">
        <f t="shared" si="82"/>
        <v>2.6454222693490919</v>
      </c>
      <c r="W512">
        <f t="shared" si="83"/>
        <v>2.7641761323903307</v>
      </c>
      <c r="X512">
        <f t="shared" si="84"/>
        <v>0.69686226670660589</v>
      </c>
      <c r="Y512">
        <f t="shared" si="85"/>
        <v>0.85972865960725364</v>
      </c>
      <c r="Z512">
        <f t="shared" si="86"/>
        <v>0.64110703445098782</v>
      </c>
      <c r="AA512" s="4">
        <f t="shared" si="87"/>
        <v>39234</v>
      </c>
    </row>
    <row r="513" spans="1:27" x14ac:dyDescent="0.2">
      <c r="A513">
        <v>658</v>
      </c>
      <c r="B513" t="s">
        <v>57</v>
      </c>
      <c r="C513">
        <v>2007</v>
      </c>
      <c r="D513">
        <v>7</v>
      </c>
      <c r="E513" s="9">
        <v>376</v>
      </c>
      <c r="F513" s="9">
        <v>1478.04</v>
      </c>
      <c r="G513" s="9">
        <v>1736.68</v>
      </c>
      <c r="H513">
        <v>693.84</v>
      </c>
      <c r="I513" s="8">
        <v>16</v>
      </c>
      <c r="J513">
        <v>581</v>
      </c>
      <c r="K513">
        <v>27824</v>
      </c>
      <c r="L513" t="s">
        <v>18</v>
      </c>
      <c r="M513">
        <v>97214</v>
      </c>
      <c r="N513">
        <v>351.2</v>
      </c>
      <c r="O513">
        <v>49452.02</v>
      </c>
      <c r="P513" t="s">
        <v>55</v>
      </c>
      <c r="Q513">
        <f t="shared" ref="Q513:Q576" si="88">G513/E513</f>
        <v>4.6188297872340431</v>
      </c>
      <c r="R513">
        <f t="shared" ref="R513:R576" si="89">G513/N513</f>
        <v>4.9449886104783607</v>
      </c>
      <c r="S513">
        <f t="shared" ref="S513:S576" si="90">G513/J513</f>
        <v>2.9891222030981068</v>
      </c>
      <c r="T513">
        <f t="shared" ref="T513:T576" si="91">LOG(G513)</f>
        <v>3.2397198028817029</v>
      </c>
      <c r="U513">
        <f t="shared" ref="U513:U576" si="92">LOG(F513)</f>
        <v>3.169686187471668</v>
      </c>
      <c r="V513">
        <f t="shared" ref="V513:V576" si="93">LOG(442)</f>
        <v>2.6454222693490919</v>
      </c>
      <c r="W513">
        <f t="shared" ref="W513:W576" si="94">LOG(J513)</f>
        <v>2.7641761323903307</v>
      </c>
      <c r="X513">
        <f t="shared" ref="X513:X576" si="95">LOG(Q513)</f>
        <v>0.66453195795404174</v>
      </c>
      <c r="Y513">
        <f t="shared" ref="Y513:Y576" si="96">LOG(R513)</f>
        <v>0.69416529564763785</v>
      </c>
      <c r="Z513">
        <f t="shared" ref="Z513:Z576" si="97">LOG(S513)</f>
        <v>0.47554367049137203</v>
      </c>
      <c r="AA513" s="4">
        <f t="shared" ref="AA513:AA576" si="98">DATE(C513, D513, 1)</f>
        <v>39264</v>
      </c>
    </row>
    <row r="514" spans="1:27" x14ac:dyDescent="0.2">
      <c r="A514">
        <v>658</v>
      </c>
      <c r="B514" t="s">
        <v>57</v>
      </c>
      <c r="C514">
        <v>2007</v>
      </c>
      <c r="D514">
        <v>8</v>
      </c>
      <c r="E514" s="9">
        <v>450</v>
      </c>
      <c r="F514" s="9">
        <v>1818.12</v>
      </c>
      <c r="G514" s="9">
        <v>2136.4499999999998</v>
      </c>
      <c r="H514">
        <v>559.6</v>
      </c>
      <c r="I514" s="8">
        <v>16</v>
      </c>
      <c r="J514">
        <v>581</v>
      </c>
      <c r="K514">
        <v>27824</v>
      </c>
      <c r="L514" t="s">
        <v>18</v>
      </c>
      <c r="M514">
        <v>97214</v>
      </c>
      <c r="N514">
        <v>351.2</v>
      </c>
      <c r="O514">
        <v>49452.02</v>
      </c>
      <c r="P514" t="s">
        <v>55</v>
      </c>
      <c r="Q514">
        <f t="shared" si="88"/>
        <v>4.7476666666666665</v>
      </c>
      <c r="R514">
        <f t="shared" si="89"/>
        <v>6.0832858769931661</v>
      </c>
      <c r="S514">
        <f t="shared" si="90"/>
        <v>3.677194492254733</v>
      </c>
      <c r="T514">
        <f t="shared" si="91"/>
        <v>3.3296927333440922</v>
      </c>
      <c r="U514">
        <f t="shared" si="92"/>
        <v>3.2596225442423434</v>
      </c>
      <c r="V514">
        <f t="shared" si="93"/>
        <v>2.6454222693490919</v>
      </c>
      <c r="W514">
        <f t="shared" si="94"/>
        <v>2.7641761323903307</v>
      </c>
      <c r="X514">
        <f t="shared" si="95"/>
        <v>0.6764802195687486</v>
      </c>
      <c r="Y514">
        <f t="shared" si="96"/>
        <v>0.78413822611002737</v>
      </c>
      <c r="Z514">
        <f t="shared" si="97"/>
        <v>0.56551660095376155</v>
      </c>
      <c r="AA514" s="4">
        <f t="shared" si="98"/>
        <v>39295</v>
      </c>
    </row>
    <row r="515" spans="1:27" x14ac:dyDescent="0.2">
      <c r="A515">
        <v>658</v>
      </c>
      <c r="B515" t="s">
        <v>57</v>
      </c>
      <c r="C515">
        <v>2007</v>
      </c>
      <c r="D515">
        <v>9</v>
      </c>
      <c r="E515" s="9">
        <v>781</v>
      </c>
      <c r="F515" s="9">
        <v>3013.67</v>
      </c>
      <c r="G515" s="9">
        <v>3541.09</v>
      </c>
      <c r="H515">
        <v>942.92</v>
      </c>
      <c r="I515" s="8">
        <v>16</v>
      </c>
      <c r="J515">
        <v>581</v>
      </c>
      <c r="K515">
        <v>27824</v>
      </c>
      <c r="L515" t="s">
        <v>18</v>
      </c>
      <c r="M515">
        <v>97214</v>
      </c>
      <c r="N515">
        <v>351.2</v>
      </c>
      <c r="O515">
        <v>49452.02</v>
      </c>
      <c r="P515" t="s">
        <v>55</v>
      </c>
      <c r="Q515">
        <f t="shared" si="88"/>
        <v>4.5340460947503205</v>
      </c>
      <c r="R515">
        <f t="shared" si="89"/>
        <v>10.082830296127563</v>
      </c>
      <c r="S515">
        <f t="shared" si="90"/>
        <v>6.0948192771084342</v>
      </c>
      <c r="T515">
        <f t="shared" si="91"/>
        <v>3.5491369648848146</v>
      </c>
      <c r="U515">
        <f t="shared" si="92"/>
        <v>3.4790956948845748</v>
      </c>
      <c r="V515">
        <f t="shared" si="93"/>
        <v>2.6454222693490919</v>
      </c>
      <c r="W515">
        <f t="shared" si="94"/>
        <v>2.7641761323903307</v>
      </c>
      <c r="X515">
        <f t="shared" si="95"/>
        <v>0.6564859310075144</v>
      </c>
      <c r="Y515">
        <f t="shared" si="96"/>
        <v>1.0035824576507497</v>
      </c>
      <c r="Z515">
        <f t="shared" si="97"/>
        <v>0.78496083249448401</v>
      </c>
      <c r="AA515" s="4">
        <f t="shared" si="98"/>
        <v>39326</v>
      </c>
    </row>
    <row r="516" spans="1:27" x14ac:dyDescent="0.2">
      <c r="A516">
        <v>658</v>
      </c>
      <c r="B516" t="s">
        <v>57</v>
      </c>
      <c r="C516">
        <v>2007</v>
      </c>
      <c r="D516">
        <v>11</v>
      </c>
      <c r="E516" s="9">
        <v>860</v>
      </c>
      <c r="F516" s="9">
        <v>3316.33</v>
      </c>
      <c r="G516" s="9">
        <v>3896.68</v>
      </c>
      <c r="H516">
        <v>1252.8900000000001</v>
      </c>
      <c r="I516" s="8">
        <v>16</v>
      </c>
      <c r="J516">
        <v>581</v>
      </c>
      <c r="K516">
        <v>27824</v>
      </c>
      <c r="L516" t="s">
        <v>18</v>
      </c>
      <c r="M516">
        <v>97214</v>
      </c>
      <c r="N516">
        <v>351.2</v>
      </c>
      <c r="O516">
        <v>49452.02</v>
      </c>
      <c r="P516" t="s">
        <v>55</v>
      </c>
      <c r="Q516">
        <f t="shared" si="88"/>
        <v>4.5310232558139534</v>
      </c>
      <c r="R516">
        <f t="shared" si="89"/>
        <v>11.095330296127562</v>
      </c>
      <c r="S516">
        <f t="shared" si="90"/>
        <v>6.7068502581755594</v>
      </c>
      <c r="T516">
        <f t="shared" si="91"/>
        <v>3.5906947424772122</v>
      </c>
      <c r="U516">
        <f t="shared" si="92"/>
        <v>3.5206577396249843</v>
      </c>
      <c r="V516">
        <f t="shared" si="93"/>
        <v>2.6454222693490919</v>
      </c>
      <c r="W516">
        <f t="shared" si="94"/>
        <v>2.7641761323903307</v>
      </c>
      <c r="X516">
        <f t="shared" si="95"/>
        <v>0.65619629123364465</v>
      </c>
      <c r="Y516">
        <f t="shared" si="96"/>
        <v>1.0451402352431474</v>
      </c>
      <c r="Z516">
        <f t="shared" si="97"/>
        <v>0.82651861008688166</v>
      </c>
      <c r="AA516" s="4">
        <f t="shared" si="98"/>
        <v>39387</v>
      </c>
    </row>
    <row r="517" spans="1:27" x14ac:dyDescent="0.2">
      <c r="A517">
        <v>658</v>
      </c>
      <c r="B517" t="s">
        <v>57</v>
      </c>
      <c r="C517">
        <v>2007</v>
      </c>
      <c r="D517">
        <v>12</v>
      </c>
      <c r="E517" s="9">
        <v>636</v>
      </c>
      <c r="F517" s="9">
        <v>2635.81</v>
      </c>
      <c r="G517" s="9">
        <v>3097</v>
      </c>
      <c r="H517">
        <v>1154.8699999999999</v>
      </c>
      <c r="I517" s="8">
        <v>16</v>
      </c>
      <c r="J517">
        <v>581</v>
      </c>
      <c r="K517">
        <v>27824</v>
      </c>
      <c r="L517" t="s">
        <v>18</v>
      </c>
      <c r="M517">
        <v>97214</v>
      </c>
      <c r="N517">
        <v>351.2</v>
      </c>
      <c r="O517">
        <v>49452.02</v>
      </c>
      <c r="P517" t="s">
        <v>55</v>
      </c>
      <c r="Q517">
        <f t="shared" si="88"/>
        <v>4.8694968553459121</v>
      </c>
      <c r="R517">
        <f t="shared" si="89"/>
        <v>8.8183371298405469</v>
      </c>
      <c r="S517">
        <f t="shared" si="90"/>
        <v>5.330464716006885</v>
      </c>
      <c r="T517">
        <f t="shared" si="91"/>
        <v>3.490941205356787</v>
      </c>
      <c r="U517">
        <f t="shared" si="92"/>
        <v>3.4209141013219972</v>
      </c>
      <c r="V517">
        <f t="shared" si="93"/>
        <v>2.6454222693490919</v>
      </c>
      <c r="W517">
        <f t="shared" si="94"/>
        <v>2.7641761323903307</v>
      </c>
      <c r="X517">
        <f t="shared" si="95"/>
        <v>0.68748408970837294</v>
      </c>
      <c r="Y517">
        <f t="shared" si="96"/>
        <v>0.9453866981227218</v>
      </c>
      <c r="Z517">
        <f t="shared" si="97"/>
        <v>0.72676507296645609</v>
      </c>
      <c r="AA517" s="4">
        <f t="shared" si="98"/>
        <v>39417</v>
      </c>
    </row>
    <row r="518" spans="1:27" x14ac:dyDescent="0.2">
      <c r="A518">
        <v>663</v>
      </c>
      <c r="B518" t="s">
        <v>57</v>
      </c>
      <c r="C518">
        <v>2007</v>
      </c>
      <c r="D518">
        <v>1</v>
      </c>
      <c r="E518" s="9">
        <v>37</v>
      </c>
      <c r="F518" s="9">
        <v>152.09</v>
      </c>
      <c r="G518" s="9">
        <v>178.71</v>
      </c>
      <c r="H518">
        <v>71.25</v>
      </c>
      <c r="I518" s="8">
        <v>6</v>
      </c>
      <c r="J518">
        <v>258</v>
      </c>
      <c r="K518">
        <v>10020</v>
      </c>
      <c r="L518" t="s">
        <v>18</v>
      </c>
      <c r="M518">
        <v>36219</v>
      </c>
      <c r="N518">
        <v>158</v>
      </c>
      <c r="O518">
        <v>13039.29</v>
      </c>
      <c r="P518" t="s">
        <v>55</v>
      </c>
      <c r="Q518">
        <f t="shared" si="88"/>
        <v>4.83</v>
      </c>
      <c r="R518">
        <f t="shared" si="89"/>
        <v>1.1310759493670886</v>
      </c>
      <c r="S518">
        <f t="shared" si="90"/>
        <v>0.69267441860465118</v>
      </c>
      <c r="T518">
        <f t="shared" si="91"/>
        <v>2.2521488548185071</v>
      </c>
      <c r="U518">
        <f t="shared" si="92"/>
        <v>2.182100659893949</v>
      </c>
      <c r="V518">
        <f t="shared" si="93"/>
        <v>2.6454222693490919</v>
      </c>
      <c r="W518">
        <f t="shared" si="94"/>
        <v>2.4116197059632301</v>
      </c>
      <c r="X518">
        <f t="shared" si="95"/>
        <v>0.68394713075151214</v>
      </c>
      <c r="Y518">
        <f t="shared" si="96"/>
        <v>5.3491767864084501E-2</v>
      </c>
      <c r="Z518">
        <f t="shared" si="97"/>
        <v>-0.15947085114472301</v>
      </c>
      <c r="AA518" s="4">
        <f t="shared" si="98"/>
        <v>39083</v>
      </c>
    </row>
    <row r="519" spans="1:27" x14ac:dyDescent="0.2">
      <c r="A519">
        <v>663</v>
      </c>
      <c r="B519" t="s">
        <v>57</v>
      </c>
      <c r="C519">
        <v>2007</v>
      </c>
      <c r="D519">
        <v>2</v>
      </c>
      <c r="E519" s="9">
        <v>25</v>
      </c>
      <c r="F519" s="9">
        <v>74.05</v>
      </c>
      <c r="G519" s="9">
        <v>87.03</v>
      </c>
      <c r="H519">
        <v>37.630000000000003</v>
      </c>
      <c r="I519" s="8">
        <v>6</v>
      </c>
      <c r="J519">
        <v>258</v>
      </c>
      <c r="K519">
        <v>10020</v>
      </c>
      <c r="L519" t="s">
        <v>18</v>
      </c>
      <c r="M519">
        <v>36219</v>
      </c>
      <c r="N519">
        <v>158</v>
      </c>
      <c r="O519">
        <v>13039.29</v>
      </c>
      <c r="P519" t="s">
        <v>55</v>
      </c>
      <c r="Q519">
        <f t="shared" si="88"/>
        <v>3.4811999999999999</v>
      </c>
      <c r="R519">
        <f t="shared" si="89"/>
        <v>0.55082278481012659</v>
      </c>
      <c r="S519">
        <f t="shared" si="90"/>
        <v>0.33732558139534885</v>
      </c>
      <c r="T519">
        <f t="shared" si="91"/>
        <v>1.9396689835223266</v>
      </c>
      <c r="U519">
        <f t="shared" si="92"/>
        <v>1.8695250628572273</v>
      </c>
      <c r="V519">
        <f t="shared" si="93"/>
        <v>2.6454222693490919</v>
      </c>
      <c r="W519">
        <f t="shared" si="94"/>
        <v>2.4116197059632301</v>
      </c>
      <c r="X519">
        <f t="shared" si="95"/>
        <v>0.54172897485028892</v>
      </c>
      <c r="Y519">
        <f t="shared" si="96"/>
        <v>-0.25898810343209605</v>
      </c>
      <c r="Z519">
        <f t="shared" si="97"/>
        <v>-0.47195072244090358</v>
      </c>
      <c r="AA519" s="4">
        <f t="shared" si="98"/>
        <v>39114</v>
      </c>
    </row>
    <row r="520" spans="1:27" x14ac:dyDescent="0.2">
      <c r="A520">
        <v>663</v>
      </c>
      <c r="B520" t="s">
        <v>57</v>
      </c>
      <c r="C520">
        <v>2007</v>
      </c>
      <c r="D520">
        <v>3</v>
      </c>
      <c r="E520" s="9">
        <v>14</v>
      </c>
      <c r="F520" s="9">
        <v>97.07</v>
      </c>
      <c r="G520" s="9">
        <v>114.07</v>
      </c>
      <c r="H520">
        <v>42.06</v>
      </c>
      <c r="I520" s="8">
        <v>6</v>
      </c>
      <c r="J520">
        <v>258</v>
      </c>
      <c r="K520">
        <v>10020</v>
      </c>
      <c r="L520" t="s">
        <v>18</v>
      </c>
      <c r="M520">
        <v>36219</v>
      </c>
      <c r="N520">
        <v>158</v>
      </c>
      <c r="O520">
        <v>13039.29</v>
      </c>
      <c r="P520" t="s">
        <v>55</v>
      </c>
      <c r="Q520">
        <f t="shared" si="88"/>
        <v>8.1478571428571431</v>
      </c>
      <c r="R520">
        <f t="shared" si="89"/>
        <v>0.7219620253164557</v>
      </c>
      <c r="S520">
        <f t="shared" si="90"/>
        <v>0.44213178294573641</v>
      </c>
      <c r="T520">
        <f t="shared" si="91"/>
        <v>2.0571714415472662</v>
      </c>
      <c r="U520">
        <f t="shared" si="92"/>
        <v>1.987085029624122</v>
      </c>
      <c r="V520">
        <f t="shared" si="93"/>
        <v>2.6454222693490919</v>
      </c>
      <c r="W520">
        <f t="shared" si="94"/>
        <v>2.4116197059632301</v>
      </c>
      <c r="X520">
        <f t="shared" si="95"/>
        <v>0.91104340586902799</v>
      </c>
      <c r="Y520">
        <f t="shared" si="96"/>
        <v>-0.14148564540715661</v>
      </c>
      <c r="Z520">
        <f t="shared" si="97"/>
        <v>-0.35444826441596416</v>
      </c>
      <c r="AA520" s="4">
        <f t="shared" si="98"/>
        <v>39142</v>
      </c>
    </row>
    <row r="521" spans="1:27" x14ac:dyDescent="0.2">
      <c r="A521">
        <v>663</v>
      </c>
      <c r="B521" t="s">
        <v>57</v>
      </c>
      <c r="C521">
        <v>2007</v>
      </c>
      <c r="D521">
        <v>4</v>
      </c>
      <c r="E521" s="9">
        <v>71</v>
      </c>
      <c r="F521" s="9">
        <v>317.88</v>
      </c>
      <c r="G521" s="9">
        <v>373.55</v>
      </c>
      <c r="H521">
        <v>168.17</v>
      </c>
      <c r="I521" s="8">
        <v>6</v>
      </c>
      <c r="J521">
        <v>258</v>
      </c>
      <c r="K521">
        <v>10020</v>
      </c>
      <c r="L521" t="s">
        <v>18</v>
      </c>
      <c r="M521">
        <v>36219</v>
      </c>
      <c r="N521">
        <v>158</v>
      </c>
      <c r="O521">
        <v>13039.29</v>
      </c>
      <c r="P521" t="s">
        <v>55</v>
      </c>
      <c r="Q521">
        <f t="shared" si="88"/>
        <v>5.2612676056338028</v>
      </c>
      <c r="R521">
        <f t="shared" si="89"/>
        <v>2.3642405063291139</v>
      </c>
      <c r="S521">
        <f t="shared" si="90"/>
        <v>1.4478682170542636</v>
      </c>
      <c r="T521">
        <f t="shared" si="91"/>
        <v>2.5723487407451597</v>
      </c>
      <c r="U521">
        <f t="shared" si="92"/>
        <v>2.5022632043448558</v>
      </c>
      <c r="V521">
        <f t="shared" si="93"/>
        <v>2.6454222693490919</v>
      </c>
      <c r="W521">
        <f t="shared" si="94"/>
        <v>2.4116197059632301</v>
      </c>
      <c r="X521">
        <f t="shared" si="95"/>
        <v>0.7210903920260846</v>
      </c>
      <c r="Y521">
        <f t="shared" si="96"/>
        <v>0.37369165379073721</v>
      </c>
      <c r="Z521">
        <f t="shared" si="97"/>
        <v>0.16072903478192971</v>
      </c>
      <c r="AA521" s="4">
        <f t="shared" si="98"/>
        <v>39173</v>
      </c>
    </row>
    <row r="522" spans="1:27" x14ac:dyDescent="0.2">
      <c r="A522">
        <v>663</v>
      </c>
      <c r="B522" t="s">
        <v>57</v>
      </c>
      <c r="C522">
        <v>2007</v>
      </c>
      <c r="D522">
        <v>5</v>
      </c>
      <c r="E522" s="9">
        <v>64</v>
      </c>
      <c r="F522" s="9">
        <v>238.61</v>
      </c>
      <c r="G522" s="9">
        <v>280.39999999999998</v>
      </c>
      <c r="H522">
        <v>106.69</v>
      </c>
      <c r="I522" s="8">
        <v>6</v>
      </c>
      <c r="J522">
        <v>258</v>
      </c>
      <c r="K522">
        <v>10020</v>
      </c>
      <c r="L522" t="s">
        <v>18</v>
      </c>
      <c r="M522">
        <v>36219</v>
      </c>
      <c r="N522">
        <v>158</v>
      </c>
      <c r="O522">
        <v>13039.29</v>
      </c>
      <c r="P522" t="s">
        <v>55</v>
      </c>
      <c r="Q522">
        <f t="shared" si="88"/>
        <v>4.3812499999999996</v>
      </c>
      <c r="R522">
        <f t="shared" si="89"/>
        <v>1.7746835443037974</v>
      </c>
      <c r="S522">
        <f t="shared" si="90"/>
        <v>1.0868217054263565</v>
      </c>
      <c r="T522">
        <f t="shared" si="91"/>
        <v>2.4477780092946211</v>
      </c>
      <c r="U522">
        <f t="shared" si="92"/>
        <v>2.3776886407333704</v>
      </c>
      <c r="V522">
        <f t="shared" si="93"/>
        <v>2.6454222693490919</v>
      </c>
      <c r="W522">
        <f t="shared" si="94"/>
        <v>2.4116197059632301</v>
      </c>
      <c r="X522">
        <f t="shared" si="95"/>
        <v>0.64159803531073389</v>
      </c>
      <c r="Y522">
        <f t="shared" si="96"/>
        <v>0.24912092234019839</v>
      </c>
      <c r="Z522">
        <f t="shared" si="97"/>
        <v>3.6158303331390841E-2</v>
      </c>
      <c r="AA522" s="4">
        <f t="shared" si="98"/>
        <v>39203</v>
      </c>
    </row>
    <row r="523" spans="1:27" x14ac:dyDescent="0.2">
      <c r="A523">
        <v>663</v>
      </c>
      <c r="B523" t="s">
        <v>57</v>
      </c>
      <c r="C523">
        <v>2007</v>
      </c>
      <c r="D523">
        <v>6</v>
      </c>
      <c r="E523" s="9">
        <v>105</v>
      </c>
      <c r="F523" s="9">
        <v>436.9</v>
      </c>
      <c r="G523" s="9">
        <v>513.4</v>
      </c>
      <c r="H523">
        <v>198.26</v>
      </c>
      <c r="I523" s="8">
        <v>6</v>
      </c>
      <c r="J523">
        <v>258</v>
      </c>
      <c r="K523">
        <v>10020</v>
      </c>
      <c r="L523" t="s">
        <v>18</v>
      </c>
      <c r="M523">
        <v>36219</v>
      </c>
      <c r="N523">
        <v>158</v>
      </c>
      <c r="O523">
        <v>13039.29</v>
      </c>
      <c r="P523" t="s">
        <v>55</v>
      </c>
      <c r="Q523">
        <f t="shared" si="88"/>
        <v>4.8895238095238094</v>
      </c>
      <c r="R523">
        <f t="shared" si="89"/>
        <v>3.2493670886075949</v>
      </c>
      <c r="S523">
        <f t="shared" si="90"/>
        <v>1.989922480620155</v>
      </c>
      <c r="T523">
        <f t="shared" si="91"/>
        <v>2.7104558643354246</v>
      </c>
      <c r="U523">
        <f t="shared" si="92"/>
        <v>2.6403820447095683</v>
      </c>
      <c r="V523">
        <f t="shared" si="93"/>
        <v>2.6454222693490919</v>
      </c>
      <c r="W523">
        <f t="shared" si="94"/>
        <v>2.4116197059632301</v>
      </c>
      <c r="X523">
        <f t="shared" si="95"/>
        <v>0.68926656526548646</v>
      </c>
      <c r="Y523">
        <f t="shared" si="96"/>
        <v>0.51179877738100199</v>
      </c>
      <c r="Z523">
        <f t="shared" si="97"/>
        <v>0.2988361583721944</v>
      </c>
      <c r="AA523" s="4">
        <f t="shared" si="98"/>
        <v>39234</v>
      </c>
    </row>
    <row r="524" spans="1:27" x14ac:dyDescent="0.2">
      <c r="A524">
        <v>663</v>
      </c>
      <c r="B524" t="s">
        <v>57</v>
      </c>
      <c r="C524">
        <v>2007</v>
      </c>
      <c r="D524">
        <v>7</v>
      </c>
      <c r="E524" s="9">
        <v>52</v>
      </c>
      <c r="F524" s="9">
        <v>207.5</v>
      </c>
      <c r="G524" s="9">
        <v>243.83</v>
      </c>
      <c r="H524">
        <v>97.92</v>
      </c>
      <c r="I524" s="8">
        <v>6</v>
      </c>
      <c r="J524">
        <v>258</v>
      </c>
      <c r="K524">
        <v>10020</v>
      </c>
      <c r="L524" t="s">
        <v>18</v>
      </c>
      <c r="M524">
        <v>36219</v>
      </c>
      <c r="N524">
        <v>158</v>
      </c>
      <c r="O524">
        <v>13039.29</v>
      </c>
      <c r="P524" t="s">
        <v>55</v>
      </c>
      <c r="Q524">
        <f t="shared" si="88"/>
        <v>4.6890384615384617</v>
      </c>
      <c r="R524">
        <f t="shared" si="89"/>
        <v>1.543227848101266</v>
      </c>
      <c r="S524">
        <f t="shared" si="90"/>
        <v>0.94507751937984497</v>
      </c>
      <c r="T524">
        <f t="shared" si="91"/>
        <v>2.3870871386610051</v>
      </c>
      <c r="U524">
        <f t="shared" si="92"/>
        <v>2.3170181010481117</v>
      </c>
      <c r="V524">
        <f t="shared" si="93"/>
        <v>2.6454222693490919</v>
      </c>
      <c r="W524">
        <f t="shared" si="94"/>
        <v>2.4116197059632301</v>
      </c>
      <c r="X524">
        <f t="shared" si="95"/>
        <v>0.67108379502620574</v>
      </c>
      <c r="Y524">
        <f t="shared" si="96"/>
        <v>0.18843005170658228</v>
      </c>
      <c r="Z524">
        <f t="shared" si="97"/>
        <v>-2.4532567302225299E-2</v>
      </c>
      <c r="AA524" s="4">
        <f t="shared" si="98"/>
        <v>39264</v>
      </c>
    </row>
    <row r="525" spans="1:27" x14ac:dyDescent="0.2">
      <c r="A525">
        <v>663</v>
      </c>
      <c r="B525" t="s">
        <v>57</v>
      </c>
      <c r="C525">
        <v>2007</v>
      </c>
      <c r="D525">
        <v>8</v>
      </c>
      <c r="E525" s="9">
        <v>96</v>
      </c>
      <c r="F525" s="9">
        <v>370.93</v>
      </c>
      <c r="G525" s="9">
        <v>435.9</v>
      </c>
      <c r="H525">
        <v>116.74</v>
      </c>
      <c r="I525" s="8">
        <v>6</v>
      </c>
      <c r="J525">
        <v>258</v>
      </c>
      <c r="K525">
        <v>10020</v>
      </c>
      <c r="L525" t="s">
        <v>18</v>
      </c>
      <c r="M525">
        <v>36219</v>
      </c>
      <c r="N525">
        <v>158</v>
      </c>
      <c r="O525">
        <v>13039.29</v>
      </c>
      <c r="P525" t="s">
        <v>55</v>
      </c>
      <c r="Q525">
        <f t="shared" si="88"/>
        <v>4.5406249999999995</v>
      </c>
      <c r="R525">
        <f t="shared" si="89"/>
        <v>2.7588607594936709</v>
      </c>
      <c r="S525">
        <f t="shared" si="90"/>
        <v>1.6895348837209301</v>
      </c>
      <c r="T525">
        <f t="shared" si="91"/>
        <v>2.639386869017684</v>
      </c>
      <c r="U525">
        <f t="shared" si="92"/>
        <v>2.5692919595285866</v>
      </c>
      <c r="V525">
        <f t="shared" si="93"/>
        <v>2.6454222693490919</v>
      </c>
      <c r="W525">
        <f t="shared" si="94"/>
        <v>2.4116197059632301</v>
      </c>
      <c r="X525">
        <f t="shared" si="95"/>
        <v>0.65711563597811551</v>
      </c>
      <c r="Y525">
        <f t="shared" si="96"/>
        <v>0.44072978206326135</v>
      </c>
      <c r="Z525">
        <f t="shared" si="97"/>
        <v>0.22776716305445377</v>
      </c>
      <c r="AA525" s="4">
        <f t="shared" si="98"/>
        <v>39295</v>
      </c>
    </row>
    <row r="526" spans="1:27" x14ac:dyDescent="0.2">
      <c r="A526">
        <v>663</v>
      </c>
      <c r="B526" t="s">
        <v>57</v>
      </c>
      <c r="C526">
        <v>2007</v>
      </c>
      <c r="D526">
        <v>9</v>
      </c>
      <c r="E526" s="9">
        <v>113</v>
      </c>
      <c r="F526" s="9">
        <v>464.55</v>
      </c>
      <c r="G526" s="9">
        <v>545.85</v>
      </c>
      <c r="H526">
        <v>159.72999999999999</v>
      </c>
      <c r="I526" s="8">
        <v>6</v>
      </c>
      <c r="J526">
        <v>258</v>
      </c>
      <c r="K526">
        <v>10020</v>
      </c>
      <c r="L526" t="s">
        <v>18</v>
      </c>
      <c r="M526">
        <v>36219</v>
      </c>
      <c r="N526">
        <v>158</v>
      </c>
      <c r="O526">
        <v>13039.29</v>
      </c>
      <c r="P526" t="s">
        <v>55</v>
      </c>
      <c r="Q526">
        <f t="shared" si="88"/>
        <v>4.830530973451328</v>
      </c>
      <c r="R526">
        <f t="shared" si="89"/>
        <v>3.454746835443038</v>
      </c>
      <c r="S526">
        <f t="shared" si="90"/>
        <v>2.1156976744186049</v>
      </c>
      <c r="T526">
        <f t="shared" si="91"/>
        <v>2.7370733146419166</v>
      </c>
      <c r="U526">
        <f t="shared" si="92"/>
        <v>2.6670324644124679</v>
      </c>
      <c r="V526">
        <f t="shared" si="93"/>
        <v>2.6454222693490919</v>
      </c>
      <c r="W526">
        <f t="shared" si="94"/>
        <v>2.4116197059632301</v>
      </c>
      <c r="X526">
        <f t="shared" si="95"/>
        <v>0.683994871158497</v>
      </c>
      <c r="Y526">
        <f t="shared" si="96"/>
        <v>0.53841622768749398</v>
      </c>
      <c r="Z526">
        <f t="shared" si="97"/>
        <v>0.32545360867868656</v>
      </c>
      <c r="AA526" s="4">
        <f t="shared" si="98"/>
        <v>39326</v>
      </c>
    </row>
    <row r="527" spans="1:27" x14ac:dyDescent="0.2">
      <c r="A527">
        <v>663</v>
      </c>
      <c r="B527" t="s">
        <v>57</v>
      </c>
      <c r="C527">
        <v>2007</v>
      </c>
      <c r="D527">
        <v>10</v>
      </c>
      <c r="E527" s="9">
        <v>261</v>
      </c>
      <c r="F527" s="9">
        <v>960.3</v>
      </c>
      <c r="G527" s="9">
        <v>1128.5</v>
      </c>
      <c r="H527">
        <v>309.33999999999997</v>
      </c>
      <c r="I527" s="8">
        <v>6</v>
      </c>
      <c r="J527">
        <v>258</v>
      </c>
      <c r="K527">
        <v>10020</v>
      </c>
      <c r="L527" t="s">
        <v>18</v>
      </c>
      <c r="M527">
        <v>36219</v>
      </c>
      <c r="N527">
        <v>158</v>
      </c>
      <c r="O527">
        <v>13039.29</v>
      </c>
      <c r="P527" t="s">
        <v>55</v>
      </c>
      <c r="Q527">
        <f t="shared" si="88"/>
        <v>4.3237547892720309</v>
      </c>
      <c r="R527">
        <f t="shared" si="89"/>
        <v>7.1424050632911396</v>
      </c>
      <c r="S527">
        <f t="shared" si="90"/>
        <v>4.3740310077519382</v>
      </c>
      <c r="T527">
        <f t="shared" si="91"/>
        <v>3.0525015634137809</v>
      </c>
      <c r="U527">
        <f t="shared" si="92"/>
        <v>2.9824069288637949</v>
      </c>
      <c r="V527">
        <f t="shared" si="93"/>
        <v>2.6454222693490919</v>
      </c>
      <c r="W527">
        <f t="shared" si="94"/>
        <v>2.4116197059632301</v>
      </c>
      <c r="X527">
        <f t="shared" si="95"/>
        <v>0.63586105607549992</v>
      </c>
      <c r="Y527">
        <f t="shared" si="96"/>
        <v>0.85384447645935824</v>
      </c>
      <c r="Z527">
        <f t="shared" si="97"/>
        <v>0.64088185745055071</v>
      </c>
      <c r="AA527" s="4">
        <f t="shared" si="98"/>
        <v>39356</v>
      </c>
    </row>
    <row r="528" spans="1:27" x14ac:dyDescent="0.2">
      <c r="A528">
        <v>663</v>
      </c>
      <c r="B528" t="s">
        <v>57</v>
      </c>
      <c r="C528">
        <v>2007</v>
      </c>
      <c r="D528">
        <v>11</v>
      </c>
      <c r="E528" s="9">
        <v>166</v>
      </c>
      <c r="F528" s="9">
        <v>558.4</v>
      </c>
      <c r="G528" s="9">
        <v>656.16</v>
      </c>
      <c r="H528">
        <v>251.62</v>
      </c>
      <c r="I528" s="8">
        <v>6</v>
      </c>
      <c r="J528">
        <v>258</v>
      </c>
      <c r="K528">
        <v>10020</v>
      </c>
      <c r="L528" t="s">
        <v>18</v>
      </c>
      <c r="M528">
        <v>36219</v>
      </c>
      <c r="N528">
        <v>158</v>
      </c>
      <c r="O528">
        <v>13039.29</v>
      </c>
      <c r="P528" t="s">
        <v>55</v>
      </c>
      <c r="Q528">
        <f t="shared" si="88"/>
        <v>3.9527710843373494</v>
      </c>
      <c r="R528">
        <f t="shared" si="89"/>
        <v>4.1529113924050627</v>
      </c>
      <c r="S528">
        <f t="shared" si="90"/>
        <v>2.5432558139534884</v>
      </c>
      <c r="T528">
        <f t="shared" si="91"/>
        <v>2.8170097519434094</v>
      </c>
      <c r="U528">
        <f t="shared" si="92"/>
        <v>2.7469454096151047</v>
      </c>
      <c r="V528">
        <f t="shared" si="93"/>
        <v>2.6454222693490919</v>
      </c>
      <c r="W528">
        <f t="shared" si="94"/>
        <v>2.4116197059632301</v>
      </c>
      <c r="X528">
        <f t="shared" si="95"/>
        <v>0.59690166390335442</v>
      </c>
      <c r="Y528">
        <f t="shared" si="96"/>
        <v>0.61835266498898678</v>
      </c>
      <c r="Z528">
        <f t="shared" si="97"/>
        <v>0.40539004598017936</v>
      </c>
      <c r="AA528" s="4">
        <f t="shared" si="98"/>
        <v>39387</v>
      </c>
    </row>
    <row r="529" spans="1:27" x14ac:dyDescent="0.2">
      <c r="A529">
        <v>663</v>
      </c>
      <c r="B529" t="s">
        <v>57</v>
      </c>
      <c r="C529">
        <v>2007</v>
      </c>
      <c r="D529">
        <v>12</v>
      </c>
      <c r="E529" s="9">
        <v>125</v>
      </c>
      <c r="F529" s="9">
        <v>462.42</v>
      </c>
      <c r="G529" s="9">
        <v>543.34</v>
      </c>
      <c r="H529">
        <v>137.76</v>
      </c>
      <c r="I529" s="8">
        <v>6</v>
      </c>
      <c r="J529">
        <v>258</v>
      </c>
      <c r="K529">
        <v>10020</v>
      </c>
      <c r="L529" t="s">
        <v>18</v>
      </c>
      <c r="M529">
        <v>36219</v>
      </c>
      <c r="N529">
        <v>158</v>
      </c>
      <c r="O529">
        <v>13039.29</v>
      </c>
      <c r="P529" t="s">
        <v>55</v>
      </c>
      <c r="Q529">
        <f t="shared" si="88"/>
        <v>4.3467200000000004</v>
      </c>
      <c r="R529">
        <f t="shared" si="89"/>
        <v>3.4388607594936711</v>
      </c>
      <c r="S529">
        <f t="shared" si="90"/>
        <v>2.1059689922480622</v>
      </c>
      <c r="T529">
        <f t="shared" si="91"/>
        <v>2.7350716784182532</v>
      </c>
      <c r="U529">
        <f t="shared" si="92"/>
        <v>2.6650366093696523</v>
      </c>
      <c r="V529">
        <f t="shared" si="93"/>
        <v>2.6454222693490919</v>
      </c>
      <c r="W529">
        <f t="shared" si="94"/>
        <v>2.4116197059632301</v>
      </c>
      <c r="X529">
        <f t="shared" si="95"/>
        <v>0.63816166541019659</v>
      </c>
      <c r="Y529">
        <f t="shared" si="96"/>
        <v>0.5364145914638303</v>
      </c>
      <c r="Z529">
        <f t="shared" si="97"/>
        <v>0.32345197245502283</v>
      </c>
      <c r="AA529" s="4">
        <f t="shared" si="98"/>
        <v>39417</v>
      </c>
    </row>
    <row r="530" spans="1:27" x14ac:dyDescent="0.2">
      <c r="A530">
        <v>672</v>
      </c>
      <c r="B530" t="s">
        <v>57</v>
      </c>
      <c r="C530">
        <v>2007</v>
      </c>
      <c r="D530">
        <v>1</v>
      </c>
      <c r="E530" s="9">
        <v>128</v>
      </c>
      <c r="F530" s="9">
        <v>486.44</v>
      </c>
      <c r="G530" s="9">
        <v>571.62</v>
      </c>
      <c r="H530">
        <v>225.86</v>
      </c>
      <c r="I530" s="8">
        <v>18</v>
      </c>
      <c r="J530">
        <v>1220</v>
      </c>
      <c r="K530">
        <v>47540</v>
      </c>
      <c r="L530" t="s">
        <v>18</v>
      </c>
      <c r="M530">
        <v>135103</v>
      </c>
      <c r="N530">
        <v>602</v>
      </c>
      <c r="O530">
        <v>89894.83</v>
      </c>
      <c r="P530" t="s">
        <v>55</v>
      </c>
      <c r="Q530">
        <f t="shared" si="88"/>
        <v>4.46578125</v>
      </c>
      <c r="R530">
        <f t="shared" si="89"/>
        <v>0.9495348837209302</v>
      </c>
      <c r="S530">
        <f t="shared" si="90"/>
        <v>0.46854098360655738</v>
      </c>
      <c r="T530">
        <f t="shared" si="91"/>
        <v>2.7571074156012352</v>
      </c>
      <c r="U530">
        <f t="shared" si="92"/>
        <v>2.6870292798029496</v>
      </c>
      <c r="V530">
        <f t="shared" si="93"/>
        <v>2.6454222693490919</v>
      </c>
      <c r="W530">
        <f t="shared" si="94"/>
        <v>3.0863598306747484</v>
      </c>
      <c r="X530">
        <f t="shared" si="95"/>
        <v>0.64989744595336674</v>
      </c>
      <c r="Y530">
        <f t="shared" si="96"/>
        <v>-2.2489075656589412E-2</v>
      </c>
      <c r="Z530">
        <f t="shared" si="97"/>
        <v>-0.32925241507351305</v>
      </c>
      <c r="AA530" s="4">
        <f t="shared" si="98"/>
        <v>39083</v>
      </c>
    </row>
    <row r="531" spans="1:27" x14ac:dyDescent="0.2">
      <c r="A531">
        <v>672</v>
      </c>
      <c r="B531" t="s">
        <v>57</v>
      </c>
      <c r="C531">
        <v>2007</v>
      </c>
      <c r="D531">
        <v>2</v>
      </c>
      <c r="E531" s="9">
        <v>135</v>
      </c>
      <c r="F531" s="9">
        <v>531.62</v>
      </c>
      <c r="G531" s="9">
        <v>624.75</v>
      </c>
      <c r="H531">
        <v>263.76</v>
      </c>
      <c r="I531" s="8">
        <v>18</v>
      </c>
      <c r="J531">
        <v>1220</v>
      </c>
      <c r="K531">
        <v>47540</v>
      </c>
      <c r="L531" t="s">
        <v>18</v>
      </c>
      <c r="M531">
        <v>135103</v>
      </c>
      <c r="N531">
        <v>602</v>
      </c>
      <c r="O531">
        <v>89894.83</v>
      </c>
      <c r="P531" t="s">
        <v>55</v>
      </c>
      <c r="Q531">
        <f t="shared" si="88"/>
        <v>4.6277777777777782</v>
      </c>
      <c r="R531">
        <f t="shared" si="89"/>
        <v>1.0377906976744187</v>
      </c>
      <c r="S531">
        <f t="shared" si="90"/>
        <v>0.51209016393442619</v>
      </c>
      <c r="T531">
        <f t="shared" si="91"/>
        <v>2.7957062647984876</v>
      </c>
      <c r="U531">
        <f t="shared" si="92"/>
        <v>2.7256013111086377</v>
      </c>
      <c r="V531">
        <f t="shared" si="93"/>
        <v>2.6454222693490919</v>
      </c>
      <c r="W531">
        <f t="shared" si="94"/>
        <v>3.0863598306747484</v>
      </c>
      <c r="X531">
        <f t="shared" si="95"/>
        <v>0.66537249630348161</v>
      </c>
      <c r="Y531">
        <f t="shared" si="96"/>
        <v>1.6109773540663112E-2</v>
      </c>
      <c r="Z531">
        <f t="shared" si="97"/>
        <v>-0.29065356587626062</v>
      </c>
      <c r="AA531" s="4">
        <f t="shared" si="98"/>
        <v>39114</v>
      </c>
    </row>
    <row r="532" spans="1:27" x14ac:dyDescent="0.2">
      <c r="A532">
        <v>672</v>
      </c>
      <c r="B532" t="s">
        <v>57</v>
      </c>
      <c r="C532">
        <v>2007</v>
      </c>
      <c r="D532">
        <v>3</v>
      </c>
      <c r="E532" s="9">
        <v>142</v>
      </c>
      <c r="F532" s="9">
        <v>532.19000000000005</v>
      </c>
      <c r="G532" s="9">
        <v>625.30999999999995</v>
      </c>
      <c r="H532">
        <v>299.45999999999998</v>
      </c>
      <c r="I532" s="8">
        <v>18</v>
      </c>
      <c r="J532">
        <v>1220</v>
      </c>
      <c r="K532">
        <v>47540</v>
      </c>
      <c r="L532" t="s">
        <v>18</v>
      </c>
      <c r="M532">
        <v>135103</v>
      </c>
      <c r="N532">
        <v>602</v>
      </c>
      <c r="O532">
        <v>89894.83</v>
      </c>
      <c r="P532" t="s">
        <v>55</v>
      </c>
      <c r="Q532">
        <f t="shared" si="88"/>
        <v>4.4035915492957747</v>
      </c>
      <c r="R532">
        <f t="shared" si="89"/>
        <v>1.038720930232558</v>
      </c>
      <c r="S532">
        <f t="shared" si="90"/>
        <v>0.51254918032786878</v>
      </c>
      <c r="T532">
        <f t="shared" si="91"/>
        <v>2.7960953740030616</v>
      </c>
      <c r="U532">
        <f t="shared" si="92"/>
        <v>2.7260667097763971</v>
      </c>
      <c r="V532">
        <f t="shared" si="93"/>
        <v>2.6454222693490919</v>
      </c>
      <c r="W532">
        <f t="shared" si="94"/>
        <v>3.0863598306747484</v>
      </c>
      <c r="X532">
        <f t="shared" si="95"/>
        <v>0.64380702962000536</v>
      </c>
      <c r="Y532">
        <f t="shared" si="96"/>
        <v>1.649888274523718E-2</v>
      </c>
      <c r="Z532">
        <f t="shared" si="97"/>
        <v>-0.29026445667168649</v>
      </c>
      <c r="AA532" s="4">
        <f t="shared" si="98"/>
        <v>39142</v>
      </c>
    </row>
    <row r="533" spans="1:27" x14ac:dyDescent="0.2">
      <c r="A533">
        <v>672</v>
      </c>
      <c r="B533" t="s">
        <v>57</v>
      </c>
      <c r="C533">
        <v>2007</v>
      </c>
      <c r="D533">
        <v>4</v>
      </c>
      <c r="E533" s="9">
        <v>191</v>
      </c>
      <c r="F533" s="9">
        <v>735.35</v>
      </c>
      <c r="G533" s="9">
        <v>864.01</v>
      </c>
      <c r="H533">
        <v>348.27</v>
      </c>
      <c r="I533" s="8">
        <v>18</v>
      </c>
      <c r="J533">
        <v>1220</v>
      </c>
      <c r="K533">
        <v>47540</v>
      </c>
      <c r="L533" t="s">
        <v>18</v>
      </c>
      <c r="M533">
        <v>135103</v>
      </c>
      <c r="N533">
        <v>602</v>
      </c>
      <c r="O533">
        <v>89894.83</v>
      </c>
      <c r="P533" t="s">
        <v>55</v>
      </c>
      <c r="Q533">
        <f t="shared" si="88"/>
        <v>4.5236125654450259</v>
      </c>
      <c r="R533">
        <f t="shared" si="89"/>
        <v>1.4352325581395349</v>
      </c>
      <c r="S533">
        <f t="shared" si="90"/>
        <v>0.70820491803278685</v>
      </c>
      <c r="T533">
        <f t="shared" si="91"/>
        <v>2.9365187690063079</v>
      </c>
      <c r="U533">
        <f t="shared" si="92"/>
        <v>2.8664940967562282</v>
      </c>
      <c r="V533">
        <f t="shared" si="93"/>
        <v>2.6454222693490919</v>
      </c>
      <c r="W533">
        <f t="shared" si="94"/>
        <v>3.0863598306747484</v>
      </c>
      <c r="X533">
        <f t="shared" si="95"/>
        <v>0.65548540175858061</v>
      </c>
      <c r="Y533">
        <f t="shared" si="96"/>
        <v>0.15692227774848361</v>
      </c>
      <c r="Z533">
        <f t="shared" si="97"/>
        <v>-0.14984106166844011</v>
      </c>
      <c r="AA533" s="4">
        <f t="shared" si="98"/>
        <v>39173</v>
      </c>
    </row>
    <row r="534" spans="1:27" x14ac:dyDescent="0.2">
      <c r="A534">
        <v>672</v>
      </c>
      <c r="B534" t="s">
        <v>57</v>
      </c>
      <c r="C534">
        <v>2007</v>
      </c>
      <c r="D534">
        <v>5</v>
      </c>
      <c r="E534" s="9">
        <v>401</v>
      </c>
      <c r="F534" s="9">
        <v>1424.85</v>
      </c>
      <c r="G534" s="9">
        <v>1674.34</v>
      </c>
      <c r="H534">
        <v>534.20000000000005</v>
      </c>
      <c r="I534" s="8">
        <v>18</v>
      </c>
      <c r="J534">
        <v>1220</v>
      </c>
      <c r="K534">
        <v>47540</v>
      </c>
      <c r="L534" t="s">
        <v>18</v>
      </c>
      <c r="M534">
        <v>135103</v>
      </c>
      <c r="N534">
        <v>602</v>
      </c>
      <c r="O534">
        <v>89894.83</v>
      </c>
      <c r="P534" t="s">
        <v>55</v>
      </c>
      <c r="Q534">
        <f t="shared" si="88"/>
        <v>4.1754114713216959</v>
      </c>
      <c r="R534">
        <f t="shared" si="89"/>
        <v>2.7812956810631229</v>
      </c>
      <c r="S534">
        <f t="shared" si="90"/>
        <v>1.3724098360655737</v>
      </c>
      <c r="T534">
        <f t="shared" si="91"/>
        <v>3.2238436526599439</v>
      </c>
      <c r="U534">
        <f t="shared" si="92"/>
        <v>3.1537691467296751</v>
      </c>
      <c r="V534">
        <f t="shared" si="93"/>
        <v>2.6454222693490919</v>
      </c>
      <c r="W534">
        <f t="shared" si="94"/>
        <v>3.0863598306747484</v>
      </c>
      <c r="X534">
        <f t="shared" si="95"/>
        <v>0.62069928003976149</v>
      </c>
      <c r="Y534">
        <f t="shared" si="96"/>
        <v>0.44424716140211923</v>
      </c>
      <c r="Z534">
        <f t="shared" si="97"/>
        <v>0.13748382198519551</v>
      </c>
      <c r="AA534" s="4">
        <f t="shared" si="98"/>
        <v>39203</v>
      </c>
    </row>
    <row r="535" spans="1:27" x14ac:dyDescent="0.2">
      <c r="A535">
        <v>672</v>
      </c>
      <c r="B535" t="s">
        <v>57</v>
      </c>
      <c r="C535">
        <v>2007</v>
      </c>
      <c r="D535">
        <v>6</v>
      </c>
      <c r="E535" s="9">
        <v>419</v>
      </c>
      <c r="F535" s="9">
        <v>1744.58</v>
      </c>
      <c r="G535" s="9">
        <v>2049.92</v>
      </c>
      <c r="H535">
        <v>796.03</v>
      </c>
      <c r="I535" s="8">
        <v>18</v>
      </c>
      <c r="J535">
        <v>1220</v>
      </c>
      <c r="K535">
        <v>47540</v>
      </c>
      <c r="L535" t="s">
        <v>18</v>
      </c>
      <c r="M535">
        <v>135103</v>
      </c>
      <c r="N535">
        <v>602</v>
      </c>
      <c r="O535">
        <v>89894.83</v>
      </c>
      <c r="P535" t="s">
        <v>55</v>
      </c>
      <c r="Q535">
        <f t="shared" si="88"/>
        <v>4.8924105011933179</v>
      </c>
      <c r="R535">
        <f t="shared" si="89"/>
        <v>3.4051827242524917</v>
      </c>
      <c r="S535">
        <f t="shared" si="90"/>
        <v>1.6802622950819672</v>
      </c>
      <c r="T535">
        <f t="shared" si="91"/>
        <v>3.3117369126477088</v>
      </c>
      <c r="U535">
        <f t="shared" si="92"/>
        <v>3.2416908893828311</v>
      </c>
      <c r="V535">
        <f t="shared" si="93"/>
        <v>2.6454222693490919</v>
      </c>
      <c r="W535">
        <f t="shared" si="94"/>
        <v>3.0863598306747484</v>
      </c>
      <c r="X535">
        <f t="shared" si="95"/>
        <v>0.68952288968141362</v>
      </c>
      <c r="Y535">
        <f t="shared" si="96"/>
        <v>0.53214042138988438</v>
      </c>
      <c r="Z535">
        <f t="shared" si="97"/>
        <v>0.22537708197296072</v>
      </c>
      <c r="AA535" s="4">
        <f t="shared" si="98"/>
        <v>39234</v>
      </c>
    </row>
    <row r="536" spans="1:27" x14ac:dyDescent="0.2">
      <c r="A536">
        <v>672</v>
      </c>
      <c r="B536" t="s">
        <v>57</v>
      </c>
      <c r="C536">
        <v>2007</v>
      </c>
      <c r="D536">
        <v>7</v>
      </c>
      <c r="E536" s="9">
        <v>241</v>
      </c>
      <c r="F536" s="9">
        <v>951.51</v>
      </c>
      <c r="G536" s="9">
        <v>1118.1099999999999</v>
      </c>
      <c r="H536">
        <v>467.38</v>
      </c>
      <c r="I536" s="8">
        <v>18</v>
      </c>
      <c r="J536">
        <v>1220</v>
      </c>
      <c r="K536">
        <v>47540</v>
      </c>
      <c r="L536" t="s">
        <v>18</v>
      </c>
      <c r="M536">
        <v>135103</v>
      </c>
      <c r="N536">
        <v>602</v>
      </c>
      <c r="O536">
        <v>89894.83</v>
      </c>
      <c r="P536" t="s">
        <v>55</v>
      </c>
      <c r="Q536">
        <f t="shared" si="88"/>
        <v>4.6394605809128624</v>
      </c>
      <c r="R536">
        <f t="shared" si="89"/>
        <v>1.8573255813953486</v>
      </c>
      <c r="S536">
        <f t="shared" si="90"/>
        <v>0.91648360655737693</v>
      </c>
      <c r="T536">
        <f t="shared" si="91"/>
        <v>3.0484845316747347</v>
      </c>
      <c r="U536">
        <f t="shared" si="92"/>
        <v>2.978413356913105</v>
      </c>
      <c r="V536">
        <f t="shared" si="93"/>
        <v>2.6454222693490919</v>
      </c>
      <c r="W536">
        <f t="shared" si="94"/>
        <v>3.0863598306747484</v>
      </c>
      <c r="X536">
        <f t="shared" si="95"/>
        <v>0.66646748909986619</v>
      </c>
      <c r="Y536">
        <f t="shared" si="96"/>
        <v>0.26888804041691</v>
      </c>
      <c r="Z536">
        <f t="shared" si="97"/>
        <v>-3.7875299000013692E-2</v>
      </c>
      <c r="AA536" s="4">
        <f t="shared" si="98"/>
        <v>39264</v>
      </c>
    </row>
    <row r="537" spans="1:27" x14ac:dyDescent="0.2">
      <c r="A537">
        <v>672</v>
      </c>
      <c r="B537" t="s">
        <v>57</v>
      </c>
      <c r="C537">
        <v>2007</v>
      </c>
      <c r="D537">
        <v>8</v>
      </c>
      <c r="E537" s="9">
        <v>306</v>
      </c>
      <c r="F537" s="9">
        <v>1245.94</v>
      </c>
      <c r="G537" s="9">
        <v>1464.04</v>
      </c>
      <c r="H537">
        <v>553.89</v>
      </c>
      <c r="I537" s="8">
        <v>18</v>
      </c>
      <c r="J537">
        <v>1220</v>
      </c>
      <c r="K537">
        <v>47540</v>
      </c>
      <c r="L537" t="s">
        <v>18</v>
      </c>
      <c r="M537">
        <v>135103</v>
      </c>
      <c r="N537">
        <v>602</v>
      </c>
      <c r="O537">
        <v>89894.83</v>
      </c>
      <c r="P537" t="s">
        <v>55</v>
      </c>
      <c r="Q537">
        <f t="shared" si="88"/>
        <v>4.7844444444444445</v>
      </c>
      <c r="R537">
        <f t="shared" si="89"/>
        <v>2.4319601328903655</v>
      </c>
      <c r="S537">
        <f t="shared" si="90"/>
        <v>1.2000327868852458</v>
      </c>
      <c r="T537">
        <f t="shared" si="91"/>
        <v>3.1655529425297235</v>
      </c>
      <c r="U537">
        <f t="shared" si="92"/>
        <v>3.0954971287626964</v>
      </c>
      <c r="V537">
        <f t="shared" si="93"/>
        <v>2.6454222693490919</v>
      </c>
      <c r="W537">
        <f t="shared" si="94"/>
        <v>3.0863598306747484</v>
      </c>
      <c r="X537">
        <f t="shared" si="95"/>
        <v>0.67983151604814351</v>
      </c>
      <c r="Y537">
        <f t="shared" si="96"/>
        <v>0.38595645127189898</v>
      </c>
      <c r="Z537">
        <f t="shared" si="97"/>
        <v>7.9193111854975254E-2</v>
      </c>
      <c r="AA537" s="4">
        <f t="shared" si="98"/>
        <v>39295</v>
      </c>
    </row>
    <row r="538" spans="1:27" x14ac:dyDescent="0.2">
      <c r="A538">
        <v>672</v>
      </c>
      <c r="B538" t="s">
        <v>57</v>
      </c>
      <c r="C538">
        <v>2007</v>
      </c>
      <c r="D538">
        <v>9</v>
      </c>
      <c r="E538" s="9">
        <v>365</v>
      </c>
      <c r="F538" s="9">
        <v>1387.95</v>
      </c>
      <c r="G538" s="9">
        <v>1631</v>
      </c>
      <c r="H538">
        <v>486.12</v>
      </c>
      <c r="I538" s="8">
        <v>18</v>
      </c>
      <c r="J538">
        <v>1220</v>
      </c>
      <c r="K538">
        <v>47540</v>
      </c>
      <c r="L538" t="s">
        <v>18</v>
      </c>
      <c r="M538">
        <v>135103</v>
      </c>
      <c r="N538">
        <v>602</v>
      </c>
      <c r="O538">
        <v>89894.83</v>
      </c>
      <c r="P538" t="s">
        <v>55</v>
      </c>
      <c r="Q538">
        <f t="shared" si="88"/>
        <v>4.4684931506849317</v>
      </c>
      <c r="R538">
        <f t="shared" si="89"/>
        <v>2.7093023255813953</v>
      </c>
      <c r="S538">
        <f t="shared" si="90"/>
        <v>1.3368852459016394</v>
      </c>
      <c r="T538">
        <f t="shared" si="91"/>
        <v>3.2124539610402758</v>
      </c>
      <c r="U538">
        <f t="shared" si="92"/>
        <v>3.1423738212231447</v>
      </c>
      <c r="V538">
        <f t="shared" si="93"/>
        <v>2.6454222693490919</v>
      </c>
      <c r="W538">
        <f t="shared" si="94"/>
        <v>3.0863598306747484</v>
      </c>
      <c r="X538">
        <f t="shared" si="95"/>
        <v>0.65016109658380117</v>
      </c>
      <c r="Y538">
        <f t="shared" si="96"/>
        <v>0.43285746978245127</v>
      </c>
      <c r="Z538">
        <f t="shared" si="97"/>
        <v>0.12609413036552758</v>
      </c>
      <c r="AA538" s="4">
        <f t="shared" si="98"/>
        <v>39326</v>
      </c>
    </row>
    <row r="539" spans="1:27" x14ac:dyDescent="0.2">
      <c r="A539">
        <v>672</v>
      </c>
      <c r="B539" t="s">
        <v>57</v>
      </c>
      <c r="C539">
        <v>2007</v>
      </c>
      <c r="D539">
        <v>10</v>
      </c>
      <c r="E539" s="9">
        <v>775</v>
      </c>
      <c r="F539" s="9">
        <v>2841.57</v>
      </c>
      <c r="G539" s="9">
        <v>3339.01</v>
      </c>
      <c r="H539">
        <v>1101.79</v>
      </c>
      <c r="I539" s="8">
        <v>18</v>
      </c>
      <c r="J539">
        <v>1220</v>
      </c>
      <c r="K539">
        <v>47540</v>
      </c>
      <c r="L539" t="s">
        <v>18</v>
      </c>
      <c r="M539">
        <v>135103</v>
      </c>
      <c r="N539">
        <v>602</v>
      </c>
      <c r="O539">
        <v>89894.83</v>
      </c>
      <c r="P539" t="s">
        <v>55</v>
      </c>
      <c r="Q539">
        <f t="shared" si="88"/>
        <v>4.3084000000000007</v>
      </c>
      <c r="R539">
        <f t="shared" si="89"/>
        <v>5.546528239202658</v>
      </c>
      <c r="S539">
        <f t="shared" si="90"/>
        <v>2.736893442622951</v>
      </c>
      <c r="T539">
        <f t="shared" si="91"/>
        <v>3.5236177197247258</v>
      </c>
      <c r="U539">
        <f t="shared" si="92"/>
        <v>3.4535583590396555</v>
      </c>
      <c r="V539">
        <f t="shared" si="93"/>
        <v>2.6454222693490919</v>
      </c>
      <c r="W539">
        <f t="shared" si="94"/>
        <v>3.0863598306747484</v>
      </c>
      <c r="X539">
        <f t="shared" si="95"/>
        <v>0.63431601721841568</v>
      </c>
      <c r="Y539">
        <f t="shared" si="96"/>
        <v>0.74402122846690133</v>
      </c>
      <c r="Z539">
        <f t="shared" si="97"/>
        <v>0.43725788904997764</v>
      </c>
      <c r="AA539" s="4">
        <f t="shared" si="98"/>
        <v>39356</v>
      </c>
    </row>
    <row r="540" spans="1:27" x14ac:dyDescent="0.2">
      <c r="A540">
        <v>672</v>
      </c>
      <c r="B540" t="s">
        <v>57</v>
      </c>
      <c r="C540">
        <v>2007</v>
      </c>
      <c r="D540">
        <v>11</v>
      </c>
      <c r="E540" s="9">
        <v>640</v>
      </c>
      <c r="F540" s="9">
        <v>2439.42</v>
      </c>
      <c r="G540" s="9">
        <v>2866.58</v>
      </c>
      <c r="H540">
        <v>990.57</v>
      </c>
      <c r="I540" s="8">
        <v>18</v>
      </c>
      <c r="J540">
        <v>1220</v>
      </c>
      <c r="K540">
        <v>47540</v>
      </c>
      <c r="L540" t="s">
        <v>18</v>
      </c>
      <c r="M540">
        <v>135103</v>
      </c>
      <c r="N540">
        <v>602</v>
      </c>
      <c r="O540">
        <v>89894.83</v>
      </c>
      <c r="P540" t="s">
        <v>55</v>
      </c>
      <c r="Q540">
        <f t="shared" si="88"/>
        <v>4.4790312500000002</v>
      </c>
      <c r="R540">
        <f t="shared" si="89"/>
        <v>4.7617607973421929</v>
      </c>
      <c r="S540">
        <f t="shared" si="90"/>
        <v>2.3496557377049179</v>
      </c>
      <c r="T540">
        <f t="shared" si="91"/>
        <v>3.4573640664922531</v>
      </c>
      <c r="U540">
        <f t="shared" si="92"/>
        <v>3.387286580132955</v>
      </c>
      <c r="V540">
        <f t="shared" si="93"/>
        <v>2.6454222693490919</v>
      </c>
      <c r="W540">
        <f t="shared" si="94"/>
        <v>3.0863598306747484</v>
      </c>
      <c r="X540">
        <f t="shared" si="95"/>
        <v>0.65118409250836606</v>
      </c>
      <c r="Y540">
        <f t="shared" si="96"/>
        <v>0.67776757523442877</v>
      </c>
      <c r="Z540">
        <f t="shared" si="97"/>
        <v>0.37100423581750497</v>
      </c>
      <c r="AA540" s="4">
        <f t="shared" si="98"/>
        <v>39387</v>
      </c>
    </row>
    <row r="541" spans="1:27" x14ac:dyDescent="0.2">
      <c r="A541">
        <v>672</v>
      </c>
      <c r="B541" t="s">
        <v>57</v>
      </c>
      <c r="C541">
        <v>2007</v>
      </c>
      <c r="D541">
        <v>12</v>
      </c>
      <c r="E541" s="9">
        <v>379</v>
      </c>
      <c r="F541" s="9">
        <v>1418.09</v>
      </c>
      <c r="G541" s="9">
        <v>1666.36</v>
      </c>
      <c r="H541">
        <v>570.29999999999995</v>
      </c>
      <c r="I541" s="8">
        <v>18</v>
      </c>
      <c r="J541">
        <v>1220</v>
      </c>
      <c r="K541">
        <v>47540</v>
      </c>
      <c r="L541" t="s">
        <v>18</v>
      </c>
      <c r="M541">
        <v>135103</v>
      </c>
      <c r="N541">
        <v>602</v>
      </c>
      <c r="O541">
        <v>89894.83</v>
      </c>
      <c r="P541" t="s">
        <v>55</v>
      </c>
      <c r="Q541">
        <f t="shared" si="88"/>
        <v>4.3967282321899734</v>
      </c>
      <c r="R541">
        <f t="shared" si="89"/>
        <v>2.7680398671096342</v>
      </c>
      <c r="S541">
        <f t="shared" si="90"/>
        <v>1.3658688524590163</v>
      </c>
      <c r="T541">
        <f t="shared" si="91"/>
        <v>3.2217688320790474</v>
      </c>
      <c r="U541">
        <f t="shared" si="92"/>
        <v>3.1517037945022097</v>
      </c>
      <c r="V541">
        <f t="shared" si="93"/>
        <v>2.6454222693490919</v>
      </c>
      <c r="W541">
        <f t="shared" si="94"/>
        <v>3.0863598306747484</v>
      </c>
      <c r="X541">
        <f t="shared" si="95"/>
        <v>0.64312962211097491</v>
      </c>
      <c r="Y541">
        <f t="shared" si="96"/>
        <v>0.44217234082122264</v>
      </c>
      <c r="Z541">
        <f t="shared" si="97"/>
        <v>0.13540900140429901</v>
      </c>
      <c r="AA541" s="4">
        <f t="shared" si="98"/>
        <v>39417</v>
      </c>
    </row>
    <row r="542" spans="1:27" x14ac:dyDescent="0.2">
      <c r="A542">
        <v>696</v>
      </c>
      <c r="B542" t="s">
        <v>57</v>
      </c>
      <c r="C542">
        <v>2007</v>
      </c>
      <c r="D542">
        <v>1</v>
      </c>
      <c r="E542" s="9">
        <v>66</v>
      </c>
      <c r="F542" s="9">
        <v>309.20999999999998</v>
      </c>
      <c r="G542" s="9">
        <v>363.36</v>
      </c>
      <c r="H542">
        <v>161.43</v>
      </c>
      <c r="I542" s="8">
        <v>6</v>
      </c>
      <c r="J542">
        <v>277</v>
      </c>
      <c r="K542">
        <v>15108</v>
      </c>
      <c r="L542" t="s">
        <v>18</v>
      </c>
      <c r="M542">
        <v>22431</v>
      </c>
      <c r="N542">
        <v>163.19999999999999</v>
      </c>
      <c r="O542">
        <v>23419.78</v>
      </c>
      <c r="P542" t="s">
        <v>55</v>
      </c>
      <c r="Q542">
        <f t="shared" si="88"/>
        <v>5.5054545454545458</v>
      </c>
      <c r="R542">
        <f t="shared" si="89"/>
        <v>2.2264705882352942</v>
      </c>
      <c r="S542">
        <f t="shared" si="90"/>
        <v>1.3117689530685921</v>
      </c>
      <c r="T542">
        <f t="shared" si="91"/>
        <v>2.5603371168756599</v>
      </c>
      <c r="U542">
        <f t="shared" si="92"/>
        <v>2.4902535307656657</v>
      </c>
      <c r="V542">
        <f t="shared" si="93"/>
        <v>2.6454222693490919</v>
      </c>
      <c r="W542">
        <f t="shared" si="94"/>
        <v>2.4424797690644486</v>
      </c>
      <c r="X542">
        <f t="shared" si="95"/>
        <v>0.74079318133379135</v>
      </c>
      <c r="Y542">
        <f t="shared" si="96"/>
        <v>0.34761696245781765</v>
      </c>
      <c r="Z542">
        <f t="shared" si="97"/>
        <v>0.11785734781121143</v>
      </c>
      <c r="AA542" s="4">
        <f t="shared" si="98"/>
        <v>39083</v>
      </c>
    </row>
    <row r="543" spans="1:27" x14ac:dyDescent="0.2">
      <c r="A543">
        <v>696</v>
      </c>
      <c r="B543" t="s">
        <v>57</v>
      </c>
      <c r="C543">
        <v>2007</v>
      </c>
      <c r="D543">
        <v>2</v>
      </c>
      <c r="E543" s="9">
        <v>95</v>
      </c>
      <c r="F543" s="9">
        <v>417.28</v>
      </c>
      <c r="G543" s="9">
        <v>490.32</v>
      </c>
      <c r="H543">
        <v>219.45</v>
      </c>
      <c r="I543" s="8">
        <v>6</v>
      </c>
      <c r="J543">
        <v>277</v>
      </c>
      <c r="K543">
        <v>15108</v>
      </c>
      <c r="L543" t="s">
        <v>18</v>
      </c>
      <c r="M543">
        <v>22431</v>
      </c>
      <c r="N543">
        <v>163.19999999999999</v>
      </c>
      <c r="O543">
        <v>23419.78</v>
      </c>
      <c r="P543" t="s">
        <v>55</v>
      </c>
      <c r="Q543">
        <f t="shared" si="88"/>
        <v>5.1612631578947363</v>
      </c>
      <c r="R543">
        <f t="shared" si="89"/>
        <v>3.0044117647058823</v>
      </c>
      <c r="S543">
        <f t="shared" si="90"/>
        <v>1.7701083032490974</v>
      </c>
      <c r="T543">
        <f t="shared" si="91"/>
        <v>2.6904796083440536</v>
      </c>
      <c r="U543">
        <f t="shared" si="92"/>
        <v>2.6204275697158073</v>
      </c>
      <c r="V543">
        <f t="shared" si="93"/>
        <v>2.6454222693490919</v>
      </c>
      <c r="W543">
        <f t="shared" si="94"/>
        <v>2.4424797690644486</v>
      </c>
      <c r="X543">
        <f t="shared" si="95"/>
        <v>0.71275600305520581</v>
      </c>
      <c r="Y543">
        <f t="shared" si="96"/>
        <v>0.47775945392621127</v>
      </c>
      <c r="Z543">
        <f t="shared" si="97"/>
        <v>0.24799983927960503</v>
      </c>
      <c r="AA543" s="4">
        <f t="shared" si="98"/>
        <v>39114</v>
      </c>
    </row>
    <row r="544" spans="1:27" x14ac:dyDescent="0.2">
      <c r="A544">
        <v>696</v>
      </c>
      <c r="B544" t="s">
        <v>57</v>
      </c>
      <c r="C544">
        <v>2007</v>
      </c>
      <c r="D544">
        <v>3</v>
      </c>
      <c r="E544" s="9">
        <v>108</v>
      </c>
      <c r="F544" s="9">
        <v>444.19</v>
      </c>
      <c r="G544" s="9">
        <v>521.99</v>
      </c>
      <c r="H544">
        <v>117.19</v>
      </c>
      <c r="I544" s="8">
        <v>6</v>
      </c>
      <c r="J544">
        <v>277</v>
      </c>
      <c r="K544">
        <v>15108</v>
      </c>
      <c r="L544" t="s">
        <v>18</v>
      </c>
      <c r="M544">
        <v>22431</v>
      </c>
      <c r="N544">
        <v>163.19999999999999</v>
      </c>
      <c r="O544">
        <v>23419.78</v>
      </c>
      <c r="P544" t="s">
        <v>55</v>
      </c>
      <c r="Q544">
        <f t="shared" si="88"/>
        <v>4.8332407407407407</v>
      </c>
      <c r="R544">
        <f t="shared" si="89"/>
        <v>3.1984681372549022</v>
      </c>
      <c r="S544">
        <f t="shared" si="90"/>
        <v>1.8844404332129965</v>
      </c>
      <c r="T544">
        <f t="shared" si="91"/>
        <v>2.7176621831049084</v>
      </c>
      <c r="U544">
        <f t="shared" si="92"/>
        <v>2.6475687770992069</v>
      </c>
      <c r="V544">
        <f t="shared" si="93"/>
        <v>2.6454222693490919</v>
      </c>
      <c r="W544">
        <f t="shared" si="94"/>
        <v>2.4424797690644486</v>
      </c>
      <c r="X544">
        <f t="shared" si="95"/>
        <v>0.68423842761795872</v>
      </c>
      <c r="Y544">
        <f t="shared" si="96"/>
        <v>0.50494202868706606</v>
      </c>
      <c r="Z544">
        <f t="shared" si="97"/>
        <v>0.2751824140404599</v>
      </c>
      <c r="AA544" s="4">
        <f t="shared" si="98"/>
        <v>39142</v>
      </c>
    </row>
    <row r="545" spans="1:27" x14ac:dyDescent="0.2">
      <c r="A545">
        <v>696</v>
      </c>
      <c r="B545" t="s">
        <v>57</v>
      </c>
      <c r="C545">
        <v>2007</v>
      </c>
      <c r="D545">
        <v>4</v>
      </c>
      <c r="E545" s="9">
        <v>149</v>
      </c>
      <c r="F545" s="9">
        <v>676.84</v>
      </c>
      <c r="G545" s="9">
        <v>795.35</v>
      </c>
      <c r="H545">
        <v>370.91</v>
      </c>
      <c r="I545" s="8">
        <v>6</v>
      </c>
      <c r="J545">
        <v>277</v>
      </c>
      <c r="K545">
        <v>15108</v>
      </c>
      <c r="L545" t="s">
        <v>18</v>
      </c>
      <c r="M545">
        <v>22431</v>
      </c>
      <c r="N545">
        <v>163.19999999999999</v>
      </c>
      <c r="O545">
        <v>23419.78</v>
      </c>
      <c r="P545" t="s">
        <v>55</v>
      </c>
      <c r="Q545">
        <f t="shared" si="88"/>
        <v>5.3379194630872489</v>
      </c>
      <c r="R545">
        <f t="shared" si="89"/>
        <v>4.8734681372549025</v>
      </c>
      <c r="S545">
        <f t="shared" si="90"/>
        <v>2.8712996389891696</v>
      </c>
      <c r="T545">
        <f t="shared" si="91"/>
        <v>2.9005582854095375</v>
      </c>
      <c r="U545">
        <f t="shared" si="92"/>
        <v>2.8304860167950716</v>
      </c>
      <c r="V545">
        <f t="shared" si="93"/>
        <v>2.6454222693490919</v>
      </c>
      <c r="W545">
        <f t="shared" si="94"/>
        <v>2.4424797690644486</v>
      </c>
      <c r="X545">
        <f t="shared" si="95"/>
        <v>0.7273720169972635</v>
      </c>
      <c r="Y545">
        <f t="shared" si="96"/>
        <v>0.68783813099169511</v>
      </c>
      <c r="Z545">
        <f t="shared" si="97"/>
        <v>0.45807851634508889</v>
      </c>
      <c r="AA545" s="4">
        <f t="shared" si="98"/>
        <v>39173</v>
      </c>
    </row>
    <row r="546" spans="1:27" x14ac:dyDescent="0.2">
      <c r="A546">
        <v>696</v>
      </c>
      <c r="B546" t="s">
        <v>57</v>
      </c>
      <c r="C546">
        <v>2007</v>
      </c>
      <c r="D546">
        <v>5</v>
      </c>
      <c r="E546" s="9">
        <v>241</v>
      </c>
      <c r="F546" s="9">
        <v>981.99</v>
      </c>
      <c r="G546" s="9">
        <v>1153.96</v>
      </c>
      <c r="H546">
        <v>408.25</v>
      </c>
      <c r="I546" s="8">
        <v>6</v>
      </c>
      <c r="J546">
        <v>277</v>
      </c>
      <c r="K546">
        <v>15108</v>
      </c>
      <c r="L546" t="s">
        <v>18</v>
      </c>
      <c r="M546">
        <v>22431</v>
      </c>
      <c r="N546">
        <v>163.19999999999999</v>
      </c>
      <c r="O546">
        <v>23419.78</v>
      </c>
      <c r="P546" t="s">
        <v>55</v>
      </c>
      <c r="Q546">
        <f t="shared" si="88"/>
        <v>4.7882157676348553</v>
      </c>
      <c r="R546">
        <f t="shared" si="89"/>
        <v>7.0708333333333337</v>
      </c>
      <c r="S546">
        <f t="shared" si="90"/>
        <v>4.1659205776173289</v>
      </c>
      <c r="T546">
        <f t="shared" si="91"/>
        <v>3.062190755023912</v>
      </c>
      <c r="U546">
        <f t="shared" si="92"/>
        <v>2.9921070652136992</v>
      </c>
      <c r="V546">
        <f t="shared" si="93"/>
        <v>2.6454222693490919</v>
      </c>
      <c r="W546">
        <f t="shared" si="94"/>
        <v>2.4424797690644486</v>
      </c>
      <c r="X546">
        <f t="shared" si="95"/>
        <v>0.68017371244904379</v>
      </c>
      <c r="Y546">
        <f t="shared" si="96"/>
        <v>0.84947060060606983</v>
      </c>
      <c r="Z546">
        <f t="shared" si="97"/>
        <v>0.61971098595946361</v>
      </c>
      <c r="AA546" s="4">
        <f t="shared" si="98"/>
        <v>39203</v>
      </c>
    </row>
    <row r="547" spans="1:27" x14ac:dyDescent="0.2">
      <c r="A547">
        <v>696</v>
      </c>
      <c r="B547" t="s">
        <v>57</v>
      </c>
      <c r="C547">
        <v>2007</v>
      </c>
      <c r="D547">
        <v>6</v>
      </c>
      <c r="E547" s="9">
        <v>337</v>
      </c>
      <c r="F547" s="9">
        <v>1325.02</v>
      </c>
      <c r="G547" s="9">
        <v>1557.01</v>
      </c>
      <c r="H547">
        <v>618.47</v>
      </c>
      <c r="I547" s="8">
        <v>6</v>
      </c>
      <c r="J547">
        <v>277</v>
      </c>
      <c r="K547">
        <v>15108</v>
      </c>
      <c r="L547" t="s">
        <v>18</v>
      </c>
      <c r="M547">
        <v>22431</v>
      </c>
      <c r="N547">
        <v>163.19999999999999</v>
      </c>
      <c r="O547">
        <v>23419.78</v>
      </c>
      <c r="P547" t="s">
        <v>55</v>
      </c>
      <c r="Q547">
        <f t="shared" si="88"/>
        <v>4.6202077151335308</v>
      </c>
      <c r="R547">
        <f t="shared" si="89"/>
        <v>9.5405024509803926</v>
      </c>
      <c r="S547">
        <f t="shared" si="90"/>
        <v>5.620974729241877</v>
      </c>
      <c r="T547">
        <f t="shared" si="91"/>
        <v>3.1922914018621937</v>
      </c>
      <c r="U547">
        <f t="shared" si="92"/>
        <v>3.1222224336117588</v>
      </c>
      <c r="V547">
        <f t="shared" si="93"/>
        <v>2.6454222693490919</v>
      </c>
      <c r="W547">
        <f t="shared" si="94"/>
        <v>2.4424797690644486</v>
      </c>
      <c r="X547">
        <f t="shared" si="95"/>
        <v>0.66466150099085519</v>
      </c>
      <c r="Y547">
        <f t="shared" si="96"/>
        <v>0.97957124744435153</v>
      </c>
      <c r="Z547">
        <f t="shared" si="97"/>
        <v>0.74981163279774532</v>
      </c>
      <c r="AA547" s="4">
        <f t="shared" si="98"/>
        <v>39234</v>
      </c>
    </row>
    <row r="548" spans="1:27" x14ac:dyDescent="0.2">
      <c r="A548">
        <v>696</v>
      </c>
      <c r="B548" t="s">
        <v>57</v>
      </c>
      <c r="C548">
        <v>2007</v>
      </c>
      <c r="D548">
        <v>7</v>
      </c>
      <c r="E548" s="9">
        <v>162</v>
      </c>
      <c r="F548" s="9">
        <v>543.96</v>
      </c>
      <c r="G548" s="9">
        <v>639.20000000000005</v>
      </c>
      <c r="H548">
        <v>282.95999999999998</v>
      </c>
      <c r="I548" s="8">
        <v>6</v>
      </c>
      <c r="J548">
        <v>277</v>
      </c>
      <c r="K548">
        <v>15108</v>
      </c>
      <c r="L548" t="s">
        <v>18</v>
      </c>
      <c r="M548">
        <v>22431</v>
      </c>
      <c r="N548">
        <v>163.19999999999999</v>
      </c>
      <c r="O548">
        <v>23419.78</v>
      </c>
      <c r="P548" t="s">
        <v>55</v>
      </c>
      <c r="Q548">
        <f t="shared" si="88"/>
        <v>3.9456790123456793</v>
      </c>
      <c r="R548">
        <f t="shared" si="89"/>
        <v>3.9166666666666674</v>
      </c>
      <c r="S548">
        <f t="shared" si="90"/>
        <v>2.3075812274368235</v>
      </c>
      <c r="T548">
        <f t="shared" si="91"/>
        <v>2.8056367663059349</v>
      </c>
      <c r="U548">
        <f t="shared" si="92"/>
        <v>2.7355669651063126</v>
      </c>
      <c r="V548">
        <f t="shared" si="93"/>
        <v>2.6454222693490919</v>
      </c>
      <c r="W548">
        <f t="shared" si="94"/>
        <v>2.4424797690644486</v>
      </c>
      <c r="X548">
        <f t="shared" si="95"/>
        <v>0.59612175176330406</v>
      </c>
      <c r="Y548">
        <f t="shared" si="96"/>
        <v>0.59291661188809275</v>
      </c>
      <c r="Z548">
        <f t="shared" si="97"/>
        <v>0.36315699724148648</v>
      </c>
      <c r="AA548" s="4">
        <f t="shared" si="98"/>
        <v>39264</v>
      </c>
    </row>
    <row r="549" spans="1:27" x14ac:dyDescent="0.2">
      <c r="A549">
        <v>696</v>
      </c>
      <c r="B549" t="s">
        <v>57</v>
      </c>
      <c r="C549">
        <v>2007</v>
      </c>
      <c r="D549">
        <v>8</v>
      </c>
      <c r="E549" s="9">
        <v>174</v>
      </c>
      <c r="F549" s="9">
        <v>637.64</v>
      </c>
      <c r="G549" s="9">
        <v>749.32</v>
      </c>
      <c r="H549">
        <v>283.31</v>
      </c>
      <c r="I549" s="8">
        <v>6</v>
      </c>
      <c r="J549">
        <v>277</v>
      </c>
      <c r="K549">
        <v>15108</v>
      </c>
      <c r="L549" t="s">
        <v>18</v>
      </c>
      <c r="M549">
        <v>22431</v>
      </c>
      <c r="N549">
        <v>163.19999999999999</v>
      </c>
      <c r="O549">
        <v>23419.78</v>
      </c>
      <c r="P549" t="s">
        <v>55</v>
      </c>
      <c r="Q549">
        <f t="shared" si="88"/>
        <v>4.3064367816091957</v>
      </c>
      <c r="R549">
        <f t="shared" si="89"/>
        <v>4.5914215686274513</v>
      </c>
      <c r="S549">
        <f t="shared" si="90"/>
        <v>2.7051263537906141</v>
      </c>
      <c r="T549">
        <f t="shared" si="91"/>
        <v>2.8746673244487884</v>
      </c>
      <c r="U549">
        <f t="shared" si="92"/>
        <v>2.8045755531094918</v>
      </c>
      <c r="V549">
        <f t="shared" si="93"/>
        <v>2.6454222693490919</v>
      </c>
      <c r="W549">
        <f t="shared" si="94"/>
        <v>2.4424797690644486</v>
      </c>
      <c r="X549">
        <f t="shared" si="95"/>
        <v>0.63411807616618876</v>
      </c>
      <c r="Y549">
        <f t="shared" si="96"/>
        <v>0.66194717003094616</v>
      </c>
      <c r="Z549">
        <f t="shared" si="97"/>
        <v>0.43218755538433995</v>
      </c>
      <c r="AA549" s="4">
        <f t="shared" si="98"/>
        <v>39295</v>
      </c>
    </row>
    <row r="550" spans="1:27" x14ac:dyDescent="0.2">
      <c r="A550">
        <v>696</v>
      </c>
      <c r="B550" t="s">
        <v>57</v>
      </c>
      <c r="C550">
        <v>2007</v>
      </c>
      <c r="D550">
        <v>9</v>
      </c>
      <c r="E550" s="9">
        <v>451</v>
      </c>
      <c r="F550" s="9">
        <v>1636.47</v>
      </c>
      <c r="G550" s="9">
        <v>1922.89</v>
      </c>
      <c r="H550">
        <v>697.21</v>
      </c>
      <c r="I550" s="8">
        <v>6</v>
      </c>
      <c r="J550">
        <v>277</v>
      </c>
      <c r="K550">
        <v>15108</v>
      </c>
      <c r="L550" t="s">
        <v>18</v>
      </c>
      <c r="M550">
        <v>22431</v>
      </c>
      <c r="N550">
        <v>163.19999999999999</v>
      </c>
      <c r="O550">
        <v>23419.78</v>
      </c>
      <c r="P550" t="s">
        <v>55</v>
      </c>
      <c r="Q550">
        <f t="shared" si="88"/>
        <v>4.2636141906873615</v>
      </c>
      <c r="R550">
        <f t="shared" si="89"/>
        <v>11.782414215686275</v>
      </c>
      <c r="S550">
        <f t="shared" si="90"/>
        <v>6.9418411552346573</v>
      </c>
      <c r="T550">
        <f t="shared" si="91"/>
        <v>3.2839544408898544</v>
      </c>
      <c r="U550">
        <f t="shared" si="92"/>
        <v>3.2139080481689972</v>
      </c>
      <c r="V550">
        <f t="shared" si="93"/>
        <v>2.6454222693490919</v>
      </c>
      <c r="W550">
        <f t="shared" si="94"/>
        <v>2.4424797690644486</v>
      </c>
      <c r="X550">
        <f t="shared" si="95"/>
        <v>0.62977789901189396</v>
      </c>
      <c r="Y550">
        <f t="shared" si="96"/>
        <v>1.0712342864720121</v>
      </c>
      <c r="Z550">
        <f t="shared" si="97"/>
        <v>0.84147467182540592</v>
      </c>
      <c r="AA550" s="4">
        <f t="shared" si="98"/>
        <v>39326</v>
      </c>
    </row>
    <row r="551" spans="1:27" x14ac:dyDescent="0.2">
      <c r="A551">
        <v>696</v>
      </c>
      <c r="B551" t="s">
        <v>57</v>
      </c>
      <c r="C551">
        <v>2007</v>
      </c>
      <c r="D551">
        <v>10</v>
      </c>
      <c r="E551" s="9">
        <v>516</v>
      </c>
      <c r="F551" s="9">
        <v>1944.43</v>
      </c>
      <c r="G551" s="9">
        <v>2284.85</v>
      </c>
      <c r="H551">
        <v>855.37</v>
      </c>
      <c r="I551" s="8">
        <v>6</v>
      </c>
      <c r="J551">
        <v>277</v>
      </c>
      <c r="K551">
        <v>15108</v>
      </c>
      <c r="L551" t="s">
        <v>18</v>
      </c>
      <c r="M551">
        <v>22431</v>
      </c>
      <c r="N551">
        <v>163.19999999999999</v>
      </c>
      <c r="O551">
        <v>23419.78</v>
      </c>
      <c r="P551" t="s">
        <v>55</v>
      </c>
      <c r="Q551">
        <f t="shared" si="88"/>
        <v>4.4280038759689919</v>
      </c>
      <c r="R551">
        <f t="shared" si="89"/>
        <v>14.000306372549019</v>
      </c>
      <c r="S551">
        <f t="shared" si="90"/>
        <v>8.2485559566787003</v>
      </c>
      <c r="T551">
        <f t="shared" si="91"/>
        <v>3.3588576939854793</v>
      </c>
      <c r="U551">
        <f t="shared" si="92"/>
        <v>3.2887923130474066</v>
      </c>
      <c r="V551">
        <f t="shared" si="93"/>
        <v>2.6454222693490919</v>
      </c>
      <c r="W551">
        <f t="shared" si="94"/>
        <v>2.4424797690644486</v>
      </c>
      <c r="X551">
        <f t="shared" si="95"/>
        <v>0.64620799235826798</v>
      </c>
      <c r="Y551">
        <f t="shared" si="96"/>
        <v>1.146137539567637</v>
      </c>
      <c r="Z551">
        <f t="shared" si="97"/>
        <v>0.91637792492103076</v>
      </c>
      <c r="AA551" s="4">
        <f t="shared" si="98"/>
        <v>39356</v>
      </c>
    </row>
    <row r="552" spans="1:27" x14ac:dyDescent="0.2">
      <c r="A552">
        <v>696</v>
      </c>
      <c r="B552" t="s">
        <v>57</v>
      </c>
      <c r="C552">
        <v>2007</v>
      </c>
      <c r="D552">
        <v>11</v>
      </c>
      <c r="E552" s="9">
        <v>411</v>
      </c>
      <c r="F552" s="9">
        <v>1512.53</v>
      </c>
      <c r="G552" s="9">
        <v>1777.31</v>
      </c>
      <c r="H552">
        <v>561.14</v>
      </c>
      <c r="I552" s="8">
        <v>6</v>
      </c>
      <c r="J552">
        <v>277</v>
      </c>
      <c r="K552">
        <v>15108</v>
      </c>
      <c r="L552" t="s">
        <v>18</v>
      </c>
      <c r="M552">
        <v>22431</v>
      </c>
      <c r="N552">
        <v>163.19999999999999</v>
      </c>
      <c r="O552">
        <v>23419.78</v>
      </c>
      <c r="P552" t="s">
        <v>55</v>
      </c>
      <c r="Q552">
        <f t="shared" si="88"/>
        <v>4.324355231143552</v>
      </c>
      <c r="R552">
        <f t="shared" si="89"/>
        <v>10.890379901960785</v>
      </c>
      <c r="S552">
        <f t="shared" si="90"/>
        <v>6.416281588447653</v>
      </c>
      <c r="T552">
        <f t="shared" si="91"/>
        <v>3.2497631844442729</v>
      </c>
      <c r="U552">
        <f t="shared" si="92"/>
        <v>3.1797039973445047</v>
      </c>
      <c r="V552">
        <f t="shared" si="93"/>
        <v>2.6454222693490919</v>
      </c>
      <c r="W552">
        <f t="shared" si="94"/>
        <v>2.4424797690644486</v>
      </c>
      <c r="X552">
        <f t="shared" si="95"/>
        <v>0.63592136256820375</v>
      </c>
      <c r="Y552">
        <f t="shared" si="96"/>
        <v>1.0370430300264306</v>
      </c>
      <c r="Z552">
        <f t="shared" si="97"/>
        <v>0.8072834153798244</v>
      </c>
      <c r="AA552" s="4">
        <f t="shared" si="98"/>
        <v>39387</v>
      </c>
    </row>
    <row r="553" spans="1:27" x14ac:dyDescent="0.2">
      <c r="A553">
        <v>696</v>
      </c>
      <c r="B553" t="s">
        <v>57</v>
      </c>
      <c r="C553">
        <v>2007</v>
      </c>
      <c r="D553">
        <v>12</v>
      </c>
      <c r="E553" s="9">
        <v>188</v>
      </c>
      <c r="F553" s="9">
        <v>657.28</v>
      </c>
      <c r="G553" s="9">
        <v>772.34</v>
      </c>
      <c r="H553">
        <v>300.42</v>
      </c>
      <c r="I553" s="8">
        <v>6</v>
      </c>
      <c r="J553">
        <v>277</v>
      </c>
      <c r="K553">
        <v>15108</v>
      </c>
      <c r="L553" t="s">
        <v>18</v>
      </c>
      <c r="M553">
        <v>22431</v>
      </c>
      <c r="N553">
        <v>163.19999999999999</v>
      </c>
      <c r="O553">
        <v>23419.78</v>
      </c>
      <c r="P553" t="s">
        <v>55</v>
      </c>
      <c r="Q553">
        <f t="shared" si="88"/>
        <v>4.108191489361702</v>
      </c>
      <c r="R553">
        <f t="shared" si="89"/>
        <v>4.7324754901960793</v>
      </c>
      <c r="S553">
        <f t="shared" si="90"/>
        <v>2.7882310469314082</v>
      </c>
      <c r="T553">
        <f t="shared" si="91"/>
        <v>2.8878085278196228</v>
      </c>
      <c r="U553">
        <f t="shared" si="92"/>
        <v>2.8177504175811654</v>
      </c>
      <c r="V553">
        <f t="shared" si="93"/>
        <v>2.6454222693490919</v>
      </c>
      <c r="W553">
        <f t="shared" si="94"/>
        <v>2.4424797690644486</v>
      </c>
      <c r="X553">
        <f t="shared" si="95"/>
        <v>0.61365067855594302</v>
      </c>
      <c r="Y553">
        <f t="shared" si="96"/>
        <v>0.67508837340178063</v>
      </c>
      <c r="Z553">
        <f t="shared" si="97"/>
        <v>0.44532875875517436</v>
      </c>
      <c r="AA553" s="4">
        <f t="shared" si="98"/>
        <v>39417</v>
      </c>
    </row>
    <row r="554" spans="1:27" x14ac:dyDescent="0.2">
      <c r="A554">
        <v>748</v>
      </c>
      <c r="B554" t="s">
        <v>57</v>
      </c>
      <c r="C554">
        <v>2007</v>
      </c>
      <c r="D554">
        <v>1</v>
      </c>
      <c r="E554" s="9">
        <v>64</v>
      </c>
      <c r="F554" s="9">
        <v>269.64999999999998</v>
      </c>
      <c r="G554" s="9">
        <v>316.83</v>
      </c>
      <c r="H554">
        <v>121.22</v>
      </c>
      <c r="I554" s="8">
        <v>6</v>
      </c>
      <c r="J554">
        <v>412</v>
      </c>
      <c r="K554">
        <v>17403</v>
      </c>
      <c r="L554" t="s">
        <v>18</v>
      </c>
      <c r="M554">
        <v>42215</v>
      </c>
      <c r="N554">
        <v>225.2</v>
      </c>
      <c r="O554">
        <v>25693.15</v>
      </c>
      <c r="P554" t="s">
        <v>55</v>
      </c>
      <c r="Q554">
        <f t="shared" si="88"/>
        <v>4.9504687499999998</v>
      </c>
      <c r="R554">
        <f t="shared" si="89"/>
        <v>1.4068827708703375</v>
      </c>
      <c r="S554">
        <f t="shared" si="90"/>
        <v>0.76900485436893196</v>
      </c>
      <c r="T554">
        <f t="shared" si="91"/>
        <v>2.5008262973416997</v>
      </c>
      <c r="U554">
        <f t="shared" si="92"/>
        <v>2.4308004246241812</v>
      </c>
      <c r="V554">
        <f t="shared" si="93"/>
        <v>2.6454222693490919</v>
      </c>
      <c r="W554">
        <f t="shared" si="94"/>
        <v>2.6148972160331345</v>
      </c>
      <c r="X554">
        <f t="shared" si="95"/>
        <v>0.69464632335781262</v>
      </c>
      <c r="Y554">
        <f t="shared" si="96"/>
        <v>0.1482579111623912</v>
      </c>
      <c r="Z554">
        <f t="shared" si="97"/>
        <v>-0.11407091869143485</v>
      </c>
      <c r="AA554" s="4">
        <f t="shared" si="98"/>
        <v>39083</v>
      </c>
    </row>
    <row r="555" spans="1:27" x14ac:dyDescent="0.2">
      <c r="A555">
        <v>748</v>
      </c>
      <c r="B555" t="s">
        <v>57</v>
      </c>
      <c r="C555">
        <v>2007</v>
      </c>
      <c r="D555">
        <v>2</v>
      </c>
      <c r="E555" s="9">
        <v>41</v>
      </c>
      <c r="F555" s="9">
        <v>200.45</v>
      </c>
      <c r="G555" s="9">
        <v>235.51</v>
      </c>
      <c r="H555">
        <v>121.2</v>
      </c>
      <c r="I555" s="8">
        <v>6</v>
      </c>
      <c r="J555">
        <v>412</v>
      </c>
      <c r="K555">
        <v>17403</v>
      </c>
      <c r="L555" t="s">
        <v>18</v>
      </c>
      <c r="M555">
        <v>42215</v>
      </c>
      <c r="N555">
        <v>225.2</v>
      </c>
      <c r="O555">
        <v>25693.15</v>
      </c>
      <c r="P555" t="s">
        <v>55</v>
      </c>
      <c r="Q555">
        <f t="shared" si="88"/>
        <v>5.7441463414634146</v>
      </c>
      <c r="R555">
        <f t="shared" si="89"/>
        <v>1.0457815275310836</v>
      </c>
      <c r="S555">
        <f t="shared" si="90"/>
        <v>0.57162621359223298</v>
      </c>
      <c r="T555">
        <f t="shared" si="91"/>
        <v>2.3720093524526633</v>
      </c>
      <c r="U555">
        <f t="shared" si="92"/>
        <v>2.3020060605865402</v>
      </c>
      <c r="V555">
        <f t="shared" si="93"/>
        <v>2.6454222693490919</v>
      </c>
      <c r="W555">
        <f t="shared" si="94"/>
        <v>2.6148972160331345</v>
      </c>
      <c r="X555">
        <f t="shared" si="95"/>
        <v>0.75922549573292786</v>
      </c>
      <c r="Y555">
        <f t="shared" si="96"/>
        <v>1.944096627335478E-2</v>
      </c>
      <c r="Z555">
        <f t="shared" si="97"/>
        <v>-0.24288786358047124</v>
      </c>
      <c r="AA555" s="4">
        <f t="shared" si="98"/>
        <v>39114</v>
      </c>
    </row>
    <row r="556" spans="1:27" x14ac:dyDescent="0.2">
      <c r="A556">
        <v>748</v>
      </c>
      <c r="B556" t="s">
        <v>57</v>
      </c>
      <c r="C556">
        <v>2007</v>
      </c>
      <c r="D556">
        <v>3</v>
      </c>
      <c r="E556" s="9">
        <v>68</v>
      </c>
      <c r="F556" s="9">
        <v>303.27</v>
      </c>
      <c r="G556" s="9">
        <v>356.38</v>
      </c>
      <c r="H556">
        <v>152.82</v>
      </c>
      <c r="I556" s="8">
        <v>6</v>
      </c>
      <c r="J556">
        <v>412</v>
      </c>
      <c r="K556">
        <v>17403</v>
      </c>
      <c r="L556" t="s">
        <v>18</v>
      </c>
      <c r="M556">
        <v>42215</v>
      </c>
      <c r="N556">
        <v>225.2</v>
      </c>
      <c r="O556">
        <v>25693.15</v>
      </c>
      <c r="P556" t="s">
        <v>55</v>
      </c>
      <c r="Q556">
        <f t="shared" si="88"/>
        <v>5.2408823529411768</v>
      </c>
      <c r="R556">
        <f t="shared" si="89"/>
        <v>1.5825044404973359</v>
      </c>
      <c r="S556">
        <f t="shared" si="90"/>
        <v>0.86499999999999999</v>
      </c>
      <c r="T556">
        <f t="shared" si="91"/>
        <v>2.5519133234979487</v>
      </c>
      <c r="U556">
        <f t="shared" si="92"/>
        <v>2.4818294512639989</v>
      </c>
      <c r="V556">
        <f t="shared" si="93"/>
        <v>2.6454222693490919</v>
      </c>
      <c r="W556">
        <f t="shared" si="94"/>
        <v>2.6148972160331345</v>
      </c>
      <c r="X556">
        <f t="shared" si="95"/>
        <v>0.71940441079171247</v>
      </c>
      <c r="Y556">
        <f t="shared" si="96"/>
        <v>0.19934493731864023</v>
      </c>
      <c r="Z556">
        <f t="shared" si="97"/>
        <v>-6.2983892535185784E-2</v>
      </c>
      <c r="AA556" s="4">
        <f t="shared" si="98"/>
        <v>39142</v>
      </c>
    </row>
    <row r="557" spans="1:27" x14ac:dyDescent="0.2">
      <c r="A557">
        <v>748</v>
      </c>
      <c r="B557" t="s">
        <v>57</v>
      </c>
      <c r="C557">
        <v>2007</v>
      </c>
      <c r="D557">
        <v>4</v>
      </c>
      <c r="E557" s="9">
        <v>91</v>
      </c>
      <c r="F557" s="9">
        <v>429.5</v>
      </c>
      <c r="G557" s="9">
        <v>504.72</v>
      </c>
      <c r="H557">
        <v>226.97</v>
      </c>
      <c r="I557" s="8">
        <v>6</v>
      </c>
      <c r="J557">
        <v>412</v>
      </c>
      <c r="K557">
        <v>17403</v>
      </c>
      <c r="L557" t="s">
        <v>18</v>
      </c>
      <c r="M557">
        <v>42215</v>
      </c>
      <c r="N557">
        <v>225.2</v>
      </c>
      <c r="O557">
        <v>25693.15</v>
      </c>
      <c r="P557" t="s">
        <v>55</v>
      </c>
      <c r="Q557">
        <f t="shared" si="88"/>
        <v>5.5463736263736267</v>
      </c>
      <c r="R557">
        <f t="shared" si="89"/>
        <v>2.241207815275311</v>
      </c>
      <c r="S557">
        <f t="shared" si="90"/>
        <v>1.2250485436893204</v>
      </c>
      <c r="T557">
        <f t="shared" si="91"/>
        <v>2.7030505143979271</v>
      </c>
      <c r="U557">
        <f t="shared" si="92"/>
        <v>2.6329631681672612</v>
      </c>
      <c r="V557">
        <f t="shared" si="93"/>
        <v>2.6454222693490919</v>
      </c>
      <c r="W557">
        <f t="shared" si="94"/>
        <v>2.6148972160331345</v>
      </c>
      <c r="X557">
        <f t="shared" si="95"/>
        <v>0.74400912207683356</v>
      </c>
      <c r="Y557">
        <f t="shared" si="96"/>
        <v>0.35048212821861852</v>
      </c>
      <c r="Z557">
        <f t="shared" si="97"/>
        <v>8.8153298364792521E-2</v>
      </c>
      <c r="AA557" s="4">
        <f t="shared" si="98"/>
        <v>39173</v>
      </c>
    </row>
    <row r="558" spans="1:27" x14ac:dyDescent="0.2">
      <c r="A558">
        <v>748</v>
      </c>
      <c r="B558" t="s">
        <v>57</v>
      </c>
      <c r="C558">
        <v>2007</v>
      </c>
      <c r="D558">
        <v>5</v>
      </c>
      <c r="E558" s="9">
        <v>185</v>
      </c>
      <c r="F558" s="9">
        <v>743.53</v>
      </c>
      <c r="G558" s="9">
        <v>873.67</v>
      </c>
      <c r="H558">
        <v>252.95</v>
      </c>
      <c r="I558" s="8">
        <v>6</v>
      </c>
      <c r="J558">
        <v>412</v>
      </c>
      <c r="K558">
        <v>17403</v>
      </c>
      <c r="L558" t="s">
        <v>18</v>
      </c>
      <c r="M558">
        <v>42215</v>
      </c>
      <c r="N558">
        <v>225.2</v>
      </c>
      <c r="O558">
        <v>25693.15</v>
      </c>
      <c r="P558" t="s">
        <v>55</v>
      </c>
      <c r="Q558">
        <f t="shared" si="88"/>
        <v>4.7225405405405407</v>
      </c>
      <c r="R558">
        <f t="shared" si="89"/>
        <v>3.8795293072824157</v>
      </c>
      <c r="S558">
        <f t="shared" si="90"/>
        <v>2.1205582524271844</v>
      </c>
      <c r="T558">
        <f t="shared" si="91"/>
        <v>2.9413474232038683</v>
      </c>
      <c r="U558">
        <f t="shared" si="92"/>
        <v>2.8712984961553629</v>
      </c>
      <c r="V558">
        <f t="shared" si="93"/>
        <v>2.6454222693490919</v>
      </c>
      <c r="W558">
        <f t="shared" si="94"/>
        <v>2.6148972160331345</v>
      </c>
      <c r="X558">
        <f t="shared" si="95"/>
        <v>0.67417569480085449</v>
      </c>
      <c r="Y558">
        <f t="shared" si="96"/>
        <v>0.58877903702455969</v>
      </c>
      <c r="Z558">
        <f t="shared" si="97"/>
        <v>0.32645020717073364</v>
      </c>
      <c r="AA558" s="4">
        <f t="shared" si="98"/>
        <v>39203</v>
      </c>
    </row>
    <row r="559" spans="1:27" x14ac:dyDescent="0.2">
      <c r="A559">
        <v>748</v>
      </c>
      <c r="B559" t="s">
        <v>57</v>
      </c>
      <c r="C559">
        <v>2007</v>
      </c>
      <c r="D559">
        <v>6</v>
      </c>
      <c r="E559" s="9">
        <v>201</v>
      </c>
      <c r="F559" s="9">
        <v>955.76</v>
      </c>
      <c r="G559" s="9">
        <v>1123.1300000000001</v>
      </c>
      <c r="H559">
        <v>362.44</v>
      </c>
      <c r="I559" s="8">
        <v>6</v>
      </c>
      <c r="J559">
        <v>412</v>
      </c>
      <c r="K559">
        <v>17403</v>
      </c>
      <c r="L559" t="s">
        <v>18</v>
      </c>
      <c r="M559">
        <v>42215</v>
      </c>
      <c r="N559">
        <v>225.2</v>
      </c>
      <c r="O559">
        <v>25693.15</v>
      </c>
      <c r="P559" t="s">
        <v>55</v>
      </c>
      <c r="Q559">
        <f t="shared" si="88"/>
        <v>5.5877114427860706</v>
      </c>
      <c r="R559">
        <f t="shared" si="89"/>
        <v>4.9872557726465372</v>
      </c>
      <c r="S559">
        <f t="shared" si="90"/>
        <v>2.7260436893203885</v>
      </c>
      <c r="T559">
        <f t="shared" si="91"/>
        <v>3.0504300278688095</v>
      </c>
      <c r="U559">
        <f t="shared" si="92"/>
        <v>2.9803488506848916</v>
      </c>
      <c r="V559">
        <f t="shared" si="93"/>
        <v>2.6454222693490919</v>
      </c>
      <c r="W559">
        <f t="shared" si="94"/>
        <v>2.6148972160331345</v>
      </c>
      <c r="X559">
        <f t="shared" si="95"/>
        <v>0.74723397044832074</v>
      </c>
      <c r="Y559">
        <f t="shared" si="96"/>
        <v>0.69786164168950093</v>
      </c>
      <c r="Z559">
        <f t="shared" si="97"/>
        <v>0.43553281183567494</v>
      </c>
      <c r="AA559" s="4">
        <f t="shared" si="98"/>
        <v>39234</v>
      </c>
    </row>
    <row r="560" spans="1:27" x14ac:dyDescent="0.2">
      <c r="A560">
        <v>748</v>
      </c>
      <c r="B560" t="s">
        <v>57</v>
      </c>
      <c r="C560">
        <v>2007</v>
      </c>
      <c r="D560">
        <v>7</v>
      </c>
      <c r="E560" s="9">
        <v>146</v>
      </c>
      <c r="F560" s="9">
        <v>552.51</v>
      </c>
      <c r="G560" s="9">
        <v>649.24</v>
      </c>
      <c r="H560">
        <v>256.95999999999998</v>
      </c>
      <c r="I560" s="8">
        <v>6</v>
      </c>
      <c r="J560">
        <v>412</v>
      </c>
      <c r="K560">
        <v>17403</v>
      </c>
      <c r="L560" t="s">
        <v>18</v>
      </c>
      <c r="M560">
        <v>42215</v>
      </c>
      <c r="N560">
        <v>225.2</v>
      </c>
      <c r="O560">
        <v>25693.15</v>
      </c>
      <c r="P560" t="s">
        <v>55</v>
      </c>
      <c r="Q560">
        <f t="shared" si="88"/>
        <v>4.4468493150684933</v>
      </c>
      <c r="R560">
        <f t="shared" si="89"/>
        <v>2.8829484902309059</v>
      </c>
      <c r="S560">
        <f t="shared" si="90"/>
        <v>1.5758252427184467</v>
      </c>
      <c r="T560">
        <f t="shared" si="91"/>
        <v>2.8124052690779822</v>
      </c>
      <c r="U560">
        <f t="shared" si="92"/>
        <v>2.7423401428196224</v>
      </c>
      <c r="V560">
        <f t="shared" si="93"/>
        <v>2.6454222693490919</v>
      </c>
      <c r="W560">
        <f t="shared" si="94"/>
        <v>2.6148972160331345</v>
      </c>
      <c r="X560">
        <f t="shared" si="95"/>
        <v>0.64805241329354513</v>
      </c>
      <c r="Y560">
        <f t="shared" si="96"/>
        <v>0.45983688289867364</v>
      </c>
      <c r="Z560">
        <f t="shared" si="97"/>
        <v>0.19750805304484767</v>
      </c>
      <c r="AA560" s="4">
        <f t="shared" si="98"/>
        <v>39264</v>
      </c>
    </row>
    <row r="561" spans="1:27" x14ac:dyDescent="0.2">
      <c r="A561">
        <v>748</v>
      </c>
      <c r="B561" t="s">
        <v>57</v>
      </c>
      <c r="C561">
        <v>2007</v>
      </c>
      <c r="D561">
        <v>8</v>
      </c>
      <c r="E561" s="9">
        <v>138</v>
      </c>
      <c r="F561" s="9">
        <v>546.13</v>
      </c>
      <c r="G561" s="9">
        <v>641.82000000000005</v>
      </c>
      <c r="H561">
        <v>272.13</v>
      </c>
      <c r="I561" s="8">
        <v>6</v>
      </c>
      <c r="J561">
        <v>412</v>
      </c>
      <c r="K561">
        <v>17403</v>
      </c>
      <c r="L561" t="s">
        <v>18</v>
      </c>
      <c r="M561">
        <v>42215</v>
      </c>
      <c r="N561">
        <v>225.2</v>
      </c>
      <c r="O561">
        <v>25693.15</v>
      </c>
      <c r="P561" t="s">
        <v>55</v>
      </c>
      <c r="Q561">
        <f t="shared" si="88"/>
        <v>4.6508695652173913</v>
      </c>
      <c r="R561">
        <f t="shared" si="89"/>
        <v>2.8500000000000005</v>
      </c>
      <c r="S561">
        <f t="shared" si="90"/>
        <v>1.5578155339805826</v>
      </c>
      <c r="T561">
        <f t="shared" si="91"/>
        <v>2.807413246187819</v>
      </c>
      <c r="U561">
        <f t="shared" si="92"/>
        <v>2.7372960338448289</v>
      </c>
      <c r="V561">
        <f t="shared" si="93"/>
        <v>2.6454222693490919</v>
      </c>
      <c r="W561">
        <f t="shared" si="94"/>
        <v>2.6148972160331345</v>
      </c>
      <c r="X561">
        <f t="shared" si="95"/>
        <v>0.66753415978658226</v>
      </c>
      <c r="Y561">
        <f t="shared" si="96"/>
        <v>0.45484486000851027</v>
      </c>
      <c r="Z561">
        <f t="shared" si="97"/>
        <v>0.19251603015468424</v>
      </c>
      <c r="AA561" s="4">
        <f t="shared" si="98"/>
        <v>39295</v>
      </c>
    </row>
    <row r="562" spans="1:27" x14ac:dyDescent="0.2">
      <c r="A562">
        <v>748</v>
      </c>
      <c r="B562" t="s">
        <v>57</v>
      </c>
      <c r="C562">
        <v>2007</v>
      </c>
      <c r="D562">
        <v>9</v>
      </c>
      <c r="E562" s="9">
        <v>211</v>
      </c>
      <c r="F562" s="9">
        <v>810.66</v>
      </c>
      <c r="G562" s="9">
        <v>952.63</v>
      </c>
      <c r="H562">
        <v>317.89999999999998</v>
      </c>
      <c r="I562" s="8">
        <v>6</v>
      </c>
      <c r="J562">
        <v>412</v>
      </c>
      <c r="K562">
        <v>17403</v>
      </c>
      <c r="L562" t="s">
        <v>18</v>
      </c>
      <c r="M562">
        <v>42215</v>
      </c>
      <c r="N562">
        <v>225.2</v>
      </c>
      <c r="O562">
        <v>25693.15</v>
      </c>
      <c r="P562" t="s">
        <v>55</v>
      </c>
      <c r="Q562">
        <f t="shared" si="88"/>
        <v>4.5148341232227489</v>
      </c>
      <c r="R562">
        <f t="shared" si="89"/>
        <v>4.2301509769094139</v>
      </c>
      <c r="S562">
        <f t="shared" si="90"/>
        <v>2.3122087378640779</v>
      </c>
      <c r="T562">
        <f t="shared" si="91"/>
        <v>2.9789242540906509</v>
      </c>
      <c r="U562">
        <f t="shared" si="92"/>
        <v>2.908838744365676</v>
      </c>
      <c r="V562">
        <f t="shared" si="93"/>
        <v>2.6454222693490919</v>
      </c>
      <c r="W562">
        <f t="shared" si="94"/>
        <v>2.6148972160331345</v>
      </c>
      <c r="X562">
        <f t="shared" si="95"/>
        <v>0.65464179879295825</v>
      </c>
      <c r="Y562">
        <f t="shared" si="96"/>
        <v>0.62635586791134223</v>
      </c>
      <c r="Z562">
        <f t="shared" si="97"/>
        <v>0.36402703805751635</v>
      </c>
      <c r="AA562" s="4">
        <f t="shared" si="98"/>
        <v>39326</v>
      </c>
    </row>
    <row r="563" spans="1:27" x14ac:dyDescent="0.2">
      <c r="A563">
        <v>748</v>
      </c>
      <c r="B563" t="s">
        <v>57</v>
      </c>
      <c r="C563">
        <v>2007</v>
      </c>
      <c r="D563">
        <v>10</v>
      </c>
      <c r="E563" s="9">
        <v>606</v>
      </c>
      <c r="F563" s="9">
        <v>2425.77</v>
      </c>
      <c r="G563" s="9">
        <v>2850.29</v>
      </c>
      <c r="H563">
        <v>1109.19</v>
      </c>
      <c r="I563" s="8">
        <v>6</v>
      </c>
      <c r="J563">
        <v>412</v>
      </c>
      <c r="K563">
        <v>17403</v>
      </c>
      <c r="L563" t="s">
        <v>18</v>
      </c>
      <c r="M563">
        <v>42215</v>
      </c>
      <c r="N563">
        <v>225.2</v>
      </c>
      <c r="O563">
        <v>25693.15</v>
      </c>
      <c r="P563" t="s">
        <v>55</v>
      </c>
      <c r="Q563">
        <f t="shared" si="88"/>
        <v>4.7034488448844884</v>
      </c>
      <c r="R563">
        <f t="shared" si="89"/>
        <v>12.65670515097691</v>
      </c>
      <c r="S563">
        <f t="shared" si="90"/>
        <v>6.9181796116504852</v>
      </c>
      <c r="T563">
        <f t="shared" si="91"/>
        <v>3.4548890491286639</v>
      </c>
      <c r="U563">
        <f t="shared" si="92"/>
        <v>3.3848496207407237</v>
      </c>
      <c r="V563">
        <f t="shared" si="93"/>
        <v>2.6454222693490919</v>
      </c>
      <c r="W563">
        <f t="shared" si="94"/>
        <v>2.6148972160331345</v>
      </c>
      <c r="X563">
        <f t="shared" si="95"/>
        <v>0.67241642496237775</v>
      </c>
      <c r="Y563">
        <f t="shared" si="96"/>
        <v>1.1023206629493554</v>
      </c>
      <c r="Z563">
        <f t="shared" si="97"/>
        <v>0.83999183309552938</v>
      </c>
      <c r="AA563" s="4">
        <f t="shared" si="98"/>
        <v>39356</v>
      </c>
    </row>
    <row r="564" spans="1:27" x14ac:dyDescent="0.2">
      <c r="A564">
        <v>748</v>
      </c>
      <c r="B564" t="s">
        <v>57</v>
      </c>
      <c r="C564">
        <v>2007</v>
      </c>
      <c r="D564">
        <v>11</v>
      </c>
      <c r="E564" s="9">
        <v>339</v>
      </c>
      <c r="F564" s="9">
        <v>1403.39</v>
      </c>
      <c r="G564" s="9">
        <v>1649.06</v>
      </c>
      <c r="H564">
        <v>711.73</v>
      </c>
      <c r="I564" s="8">
        <v>6</v>
      </c>
      <c r="J564">
        <v>412</v>
      </c>
      <c r="K564">
        <v>17403</v>
      </c>
      <c r="L564" t="s">
        <v>18</v>
      </c>
      <c r="M564">
        <v>42215</v>
      </c>
      <c r="N564">
        <v>225.2</v>
      </c>
      <c r="O564">
        <v>25693.15</v>
      </c>
      <c r="P564" t="s">
        <v>55</v>
      </c>
      <c r="Q564">
        <f t="shared" si="88"/>
        <v>4.8644837758112089</v>
      </c>
      <c r="R564">
        <f t="shared" si="89"/>
        <v>7.3226465364120781</v>
      </c>
      <c r="S564">
        <f t="shared" si="90"/>
        <v>4.0025728155339806</v>
      </c>
      <c r="T564">
        <f t="shared" si="91"/>
        <v>3.2172364574606878</v>
      </c>
      <c r="U564">
        <f t="shared" si="92"/>
        <v>3.1471783775937574</v>
      </c>
      <c r="V564">
        <f t="shared" si="93"/>
        <v>2.6454222693490919</v>
      </c>
      <c r="W564">
        <f t="shared" si="94"/>
        <v>2.6148972160331345</v>
      </c>
      <c r="X564">
        <f t="shared" si="95"/>
        <v>0.68703675925760554</v>
      </c>
      <c r="Y564">
        <f t="shared" si="96"/>
        <v>0.86466807128137912</v>
      </c>
      <c r="Z564">
        <f t="shared" si="97"/>
        <v>0.60233924142755313</v>
      </c>
      <c r="AA564" s="4">
        <f t="shared" si="98"/>
        <v>39387</v>
      </c>
    </row>
    <row r="565" spans="1:27" x14ac:dyDescent="0.2">
      <c r="A565">
        <v>748</v>
      </c>
      <c r="B565" t="s">
        <v>57</v>
      </c>
      <c r="C565">
        <v>2007</v>
      </c>
      <c r="D565">
        <v>12</v>
      </c>
      <c r="E565" s="9">
        <v>194</v>
      </c>
      <c r="F565" s="9">
        <v>745.3</v>
      </c>
      <c r="G565" s="9">
        <v>875.71</v>
      </c>
      <c r="H565">
        <v>272.54000000000002</v>
      </c>
      <c r="I565" s="8">
        <v>6</v>
      </c>
      <c r="J565">
        <v>412</v>
      </c>
      <c r="K565">
        <v>17403</v>
      </c>
      <c r="L565" t="s">
        <v>18</v>
      </c>
      <c r="M565">
        <v>42215</v>
      </c>
      <c r="N565">
        <v>225.2</v>
      </c>
      <c r="O565">
        <v>25693.15</v>
      </c>
      <c r="P565" t="s">
        <v>55</v>
      </c>
      <c r="Q565">
        <f t="shared" si="88"/>
        <v>4.513969072164949</v>
      </c>
      <c r="R565">
        <f t="shared" si="89"/>
        <v>3.8885879218472472</v>
      </c>
      <c r="S565">
        <f t="shared" si="90"/>
        <v>2.125509708737864</v>
      </c>
      <c r="T565">
        <f t="shared" si="91"/>
        <v>2.9423603090773494</v>
      </c>
      <c r="U565">
        <f t="shared" si="92"/>
        <v>2.8723311212302507</v>
      </c>
      <c r="V565">
        <f t="shared" si="93"/>
        <v>2.6454222693490919</v>
      </c>
      <c r="W565">
        <f t="shared" si="94"/>
        <v>2.6148972160331345</v>
      </c>
      <c r="X565">
        <f t="shared" si="95"/>
        <v>0.65455857914712334</v>
      </c>
      <c r="Y565">
        <f t="shared" si="96"/>
        <v>0.58979192289804072</v>
      </c>
      <c r="Z565">
        <f t="shared" si="97"/>
        <v>0.32746309304421473</v>
      </c>
      <c r="AA565" s="4">
        <f t="shared" si="98"/>
        <v>39417</v>
      </c>
    </row>
    <row r="566" spans="1:27" x14ac:dyDescent="0.2">
      <c r="A566">
        <v>756</v>
      </c>
      <c r="B566" t="s">
        <v>57</v>
      </c>
      <c r="C566">
        <v>2007</v>
      </c>
      <c r="D566">
        <v>1</v>
      </c>
      <c r="E566" s="9">
        <v>119</v>
      </c>
      <c r="F566" s="9">
        <v>516.13</v>
      </c>
      <c r="G566" s="9">
        <v>606.54</v>
      </c>
      <c r="H566">
        <v>239.03</v>
      </c>
      <c r="I566" s="8">
        <v>5</v>
      </c>
      <c r="J566">
        <v>490</v>
      </c>
      <c r="K566">
        <v>35915</v>
      </c>
      <c r="L566" t="s">
        <v>18</v>
      </c>
      <c r="M566">
        <v>57808</v>
      </c>
      <c r="N566">
        <v>301.2</v>
      </c>
      <c r="O566">
        <v>57518.04</v>
      </c>
      <c r="P566" t="s">
        <v>56</v>
      </c>
      <c r="Q566">
        <f t="shared" si="88"/>
        <v>5.0969747899159659</v>
      </c>
      <c r="R566">
        <f t="shared" si="89"/>
        <v>2.0137450199203188</v>
      </c>
      <c r="S566">
        <f t="shared" si="90"/>
        <v>1.2378367346938774</v>
      </c>
      <c r="T566">
        <f t="shared" si="91"/>
        <v>2.7828594469279797</v>
      </c>
      <c r="U566">
        <f t="shared" si="92"/>
        <v>2.7127591031230422</v>
      </c>
      <c r="V566">
        <f t="shared" si="93"/>
        <v>2.6454222693490919</v>
      </c>
      <c r="W566">
        <f t="shared" si="94"/>
        <v>2.6901960800285138</v>
      </c>
      <c r="X566">
        <f t="shared" si="95"/>
        <v>0.70731248553544912</v>
      </c>
      <c r="Y566">
        <f t="shared" si="96"/>
        <v>0.30400447939931702</v>
      </c>
      <c r="Z566">
        <f t="shared" si="97"/>
        <v>9.2663366899466235E-2</v>
      </c>
      <c r="AA566" s="4">
        <f t="shared" si="98"/>
        <v>39083</v>
      </c>
    </row>
    <row r="567" spans="1:27" x14ac:dyDescent="0.2">
      <c r="A567">
        <v>756</v>
      </c>
      <c r="B567" t="s">
        <v>57</v>
      </c>
      <c r="C567">
        <v>2007</v>
      </c>
      <c r="D567">
        <v>2</v>
      </c>
      <c r="E567" s="9">
        <v>102</v>
      </c>
      <c r="F567" s="9">
        <v>447.78</v>
      </c>
      <c r="G567" s="9">
        <v>526.24</v>
      </c>
      <c r="H567">
        <v>250.6</v>
      </c>
      <c r="I567" s="8">
        <v>5</v>
      </c>
      <c r="J567">
        <v>490</v>
      </c>
      <c r="K567">
        <v>35915</v>
      </c>
      <c r="L567" t="s">
        <v>18</v>
      </c>
      <c r="M567">
        <v>57808</v>
      </c>
      <c r="N567">
        <v>301.2</v>
      </c>
      <c r="O567">
        <v>57518.04</v>
      </c>
      <c r="P567" t="s">
        <v>56</v>
      </c>
      <c r="Q567">
        <f t="shared" si="88"/>
        <v>5.1592156862745098</v>
      </c>
      <c r="R567">
        <f t="shared" si="89"/>
        <v>1.7471447543160692</v>
      </c>
      <c r="S567">
        <f t="shared" si="90"/>
        <v>1.0739591836734694</v>
      </c>
      <c r="T567">
        <f t="shared" si="91"/>
        <v>2.7211838561385795</v>
      </c>
      <c r="U567">
        <f t="shared" si="92"/>
        <v>2.6510646920040388</v>
      </c>
      <c r="V567">
        <f t="shared" si="93"/>
        <v>2.6454222693490919</v>
      </c>
      <c r="W567">
        <f t="shared" si="94"/>
        <v>2.6901960800285138</v>
      </c>
      <c r="X567">
        <f t="shared" si="95"/>
        <v>0.71258368437666186</v>
      </c>
      <c r="Y567">
        <f t="shared" si="96"/>
        <v>0.24232888860991653</v>
      </c>
      <c r="Z567">
        <f t="shared" si="97"/>
        <v>3.0987776110065826E-2</v>
      </c>
      <c r="AA567" s="4">
        <f t="shared" si="98"/>
        <v>39114</v>
      </c>
    </row>
    <row r="568" spans="1:27" x14ac:dyDescent="0.2">
      <c r="A568">
        <v>756</v>
      </c>
      <c r="B568" t="s">
        <v>57</v>
      </c>
      <c r="C568">
        <v>2007</v>
      </c>
      <c r="D568">
        <v>3</v>
      </c>
      <c r="E568" s="9">
        <v>149</v>
      </c>
      <c r="F568" s="9">
        <v>628.27</v>
      </c>
      <c r="G568" s="9">
        <v>738.31</v>
      </c>
      <c r="H568">
        <v>235.79</v>
      </c>
      <c r="I568" s="8">
        <v>5</v>
      </c>
      <c r="J568">
        <v>490</v>
      </c>
      <c r="K568">
        <v>35915</v>
      </c>
      <c r="L568" t="s">
        <v>18</v>
      </c>
      <c r="M568">
        <v>57808</v>
      </c>
      <c r="N568">
        <v>301.2</v>
      </c>
      <c r="O568">
        <v>57518.04</v>
      </c>
      <c r="P568" t="s">
        <v>56</v>
      </c>
      <c r="Q568">
        <f t="shared" si="88"/>
        <v>4.9551006711409391</v>
      </c>
      <c r="R568">
        <f t="shared" si="89"/>
        <v>2.4512284196547145</v>
      </c>
      <c r="S568">
        <f t="shared" si="90"/>
        <v>1.5067551020408163</v>
      </c>
      <c r="T568">
        <f t="shared" si="91"/>
        <v>2.8682387507405029</v>
      </c>
      <c r="U568">
        <f t="shared" si="92"/>
        <v>2.7981463225752155</v>
      </c>
      <c r="V568">
        <f t="shared" si="93"/>
        <v>2.6454222693490919</v>
      </c>
      <c r="W568">
        <f t="shared" si="94"/>
        <v>2.6901960800285138</v>
      </c>
      <c r="X568">
        <f t="shared" si="95"/>
        <v>0.69505248232822892</v>
      </c>
      <c r="Y568">
        <f t="shared" si="96"/>
        <v>0.38938378321184008</v>
      </c>
      <c r="Z568">
        <f t="shared" si="97"/>
        <v>0.17804267071198937</v>
      </c>
      <c r="AA568" s="4">
        <f t="shared" si="98"/>
        <v>39142</v>
      </c>
    </row>
    <row r="569" spans="1:27" x14ac:dyDescent="0.2">
      <c r="A569">
        <v>756</v>
      </c>
      <c r="B569" t="s">
        <v>57</v>
      </c>
      <c r="C569">
        <v>2007</v>
      </c>
      <c r="D569">
        <v>4</v>
      </c>
      <c r="E569" s="9">
        <v>192</v>
      </c>
      <c r="F569" s="9">
        <v>778.83</v>
      </c>
      <c r="G569" s="9">
        <v>915.27</v>
      </c>
      <c r="H569">
        <v>294.5</v>
      </c>
      <c r="I569" s="8">
        <v>5</v>
      </c>
      <c r="J569">
        <v>490</v>
      </c>
      <c r="K569">
        <v>35915</v>
      </c>
      <c r="L569" t="s">
        <v>18</v>
      </c>
      <c r="M569">
        <v>57808</v>
      </c>
      <c r="N569">
        <v>301.2</v>
      </c>
      <c r="O569">
        <v>57518.04</v>
      </c>
      <c r="P569" t="s">
        <v>56</v>
      </c>
      <c r="Q569">
        <f t="shared" si="88"/>
        <v>4.7670312499999996</v>
      </c>
      <c r="R569">
        <f t="shared" si="89"/>
        <v>3.0387450199203188</v>
      </c>
      <c r="S569">
        <f t="shared" si="90"/>
        <v>1.8678979591836735</v>
      </c>
      <c r="T569">
        <f t="shared" si="91"/>
        <v>2.9615492276324953</v>
      </c>
      <c r="U569">
        <f t="shared" si="92"/>
        <v>2.8914426718972019</v>
      </c>
      <c r="V569">
        <f t="shared" si="93"/>
        <v>2.6454222693490919</v>
      </c>
      <c r="W569">
        <f t="shared" si="94"/>
        <v>2.6901960800285138</v>
      </c>
      <c r="X569">
        <f t="shared" si="95"/>
        <v>0.67824799892894572</v>
      </c>
      <c r="Y569">
        <f t="shared" si="96"/>
        <v>0.48269426010383237</v>
      </c>
      <c r="Z569">
        <f t="shared" si="97"/>
        <v>0.27135314760398166</v>
      </c>
      <c r="AA569" s="4">
        <f t="shared" si="98"/>
        <v>39173</v>
      </c>
    </row>
    <row r="570" spans="1:27" x14ac:dyDescent="0.2">
      <c r="A570">
        <v>756</v>
      </c>
      <c r="B570" t="s">
        <v>57</v>
      </c>
      <c r="C570">
        <v>2007</v>
      </c>
      <c r="D570">
        <v>5</v>
      </c>
      <c r="E570" s="9">
        <v>369</v>
      </c>
      <c r="F570" s="9">
        <v>1586.45</v>
      </c>
      <c r="G570" s="9">
        <v>1864.18</v>
      </c>
      <c r="H570">
        <v>604.54999999999995</v>
      </c>
      <c r="I570" s="8">
        <v>5</v>
      </c>
      <c r="J570">
        <v>490</v>
      </c>
      <c r="K570">
        <v>35915</v>
      </c>
      <c r="L570" t="s">
        <v>18</v>
      </c>
      <c r="M570">
        <v>57808</v>
      </c>
      <c r="N570">
        <v>301.2</v>
      </c>
      <c r="O570">
        <v>57518.04</v>
      </c>
      <c r="P570" t="s">
        <v>56</v>
      </c>
      <c r="Q570">
        <f t="shared" si="88"/>
        <v>5.0519783197831982</v>
      </c>
      <c r="R570">
        <f t="shared" si="89"/>
        <v>6.18917662682603</v>
      </c>
      <c r="S570">
        <f t="shared" si="90"/>
        <v>3.8044489795918368</v>
      </c>
      <c r="T570">
        <f t="shared" si="91"/>
        <v>3.2704878443015128</v>
      </c>
      <c r="U570">
        <f t="shared" si="92"/>
        <v>3.2004263890325344</v>
      </c>
      <c r="V570">
        <f t="shared" si="93"/>
        <v>2.6454222693490919</v>
      </c>
      <c r="W570">
        <f t="shared" si="94"/>
        <v>2.6901960800285138</v>
      </c>
      <c r="X570">
        <f t="shared" si="95"/>
        <v>0.70346147814245252</v>
      </c>
      <c r="Y570">
        <f t="shared" si="96"/>
        <v>0.79163287677284999</v>
      </c>
      <c r="Z570">
        <f t="shared" si="97"/>
        <v>0.58029176427299922</v>
      </c>
      <c r="AA570" s="4">
        <f t="shared" si="98"/>
        <v>39203</v>
      </c>
    </row>
    <row r="571" spans="1:27" x14ac:dyDescent="0.2">
      <c r="A571">
        <v>756</v>
      </c>
      <c r="B571" t="s">
        <v>57</v>
      </c>
      <c r="C571">
        <v>2007</v>
      </c>
      <c r="D571">
        <v>6</v>
      </c>
      <c r="E571" s="9">
        <v>401</v>
      </c>
      <c r="F571" s="9">
        <v>1720.03</v>
      </c>
      <c r="G571" s="9">
        <v>2021.13</v>
      </c>
      <c r="H571">
        <v>573.85</v>
      </c>
      <c r="I571" s="8">
        <v>5</v>
      </c>
      <c r="J571">
        <v>490</v>
      </c>
      <c r="K571">
        <v>35915</v>
      </c>
      <c r="L571" t="s">
        <v>18</v>
      </c>
      <c r="M571">
        <v>57808</v>
      </c>
      <c r="N571">
        <v>301.2</v>
      </c>
      <c r="O571">
        <v>57518.04</v>
      </c>
      <c r="P571" t="s">
        <v>56</v>
      </c>
      <c r="Q571">
        <f t="shared" si="88"/>
        <v>5.0402244389027437</v>
      </c>
      <c r="R571">
        <f t="shared" si="89"/>
        <v>6.7102589641434269</v>
      </c>
      <c r="S571">
        <f t="shared" si="90"/>
        <v>4.1247551020408162</v>
      </c>
      <c r="T571">
        <f t="shared" si="91"/>
        <v>3.3055942484321261</v>
      </c>
      <c r="U571">
        <f t="shared" si="92"/>
        <v>3.2355360217452436</v>
      </c>
      <c r="V571">
        <f t="shared" si="93"/>
        <v>2.6454222693490919</v>
      </c>
      <c r="W571">
        <f t="shared" si="94"/>
        <v>2.6901960800285138</v>
      </c>
      <c r="X571">
        <f t="shared" si="95"/>
        <v>0.70244987581194374</v>
      </c>
      <c r="Y571">
        <f t="shared" si="96"/>
        <v>0.82673928090346305</v>
      </c>
      <c r="Z571">
        <f t="shared" si="97"/>
        <v>0.61539816840361228</v>
      </c>
      <c r="AA571" s="4">
        <f t="shared" si="98"/>
        <v>39234</v>
      </c>
    </row>
    <row r="572" spans="1:27" x14ac:dyDescent="0.2">
      <c r="A572">
        <v>756</v>
      </c>
      <c r="B572" t="s">
        <v>57</v>
      </c>
      <c r="C572">
        <v>2007</v>
      </c>
      <c r="D572">
        <v>7</v>
      </c>
      <c r="E572" s="9">
        <v>236</v>
      </c>
      <c r="F572" s="9">
        <v>979.83</v>
      </c>
      <c r="G572" s="9">
        <v>1151.4000000000001</v>
      </c>
      <c r="H572">
        <v>502.86</v>
      </c>
      <c r="I572" s="8">
        <v>5</v>
      </c>
      <c r="J572">
        <v>490</v>
      </c>
      <c r="K572">
        <v>35915</v>
      </c>
      <c r="L572" t="s">
        <v>18</v>
      </c>
      <c r="M572">
        <v>57808</v>
      </c>
      <c r="N572">
        <v>301.2</v>
      </c>
      <c r="O572">
        <v>57518.04</v>
      </c>
      <c r="P572" t="s">
        <v>56</v>
      </c>
      <c r="Q572">
        <f t="shared" si="88"/>
        <v>4.8788135593220341</v>
      </c>
      <c r="R572">
        <f t="shared" si="89"/>
        <v>3.8227091633466141</v>
      </c>
      <c r="S572">
        <f t="shared" si="90"/>
        <v>2.3497959183673469</v>
      </c>
      <c r="T572">
        <f t="shared" si="91"/>
        <v>3.0612262251191154</v>
      </c>
      <c r="U572">
        <f t="shared" si="92"/>
        <v>2.9911507323595439</v>
      </c>
      <c r="V572">
        <f t="shared" si="93"/>
        <v>2.6454222693490919</v>
      </c>
      <c r="W572">
        <f t="shared" si="94"/>
        <v>2.6901960800285138</v>
      </c>
      <c r="X572">
        <f t="shared" si="95"/>
        <v>0.68831422214900861</v>
      </c>
      <c r="Y572">
        <f t="shared" si="96"/>
        <v>0.58237125759045227</v>
      </c>
      <c r="Z572">
        <f t="shared" si="97"/>
        <v>0.3710301450906015</v>
      </c>
      <c r="AA572" s="4">
        <f t="shared" si="98"/>
        <v>39264</v>
      </c>
    </row>
    <row r="573" spans="1:27" x14ac:dyDescent="0.2">
      <c r="A573">
        <v>756</v>
      </c>
      <c r="B573" t="s">
        <v>57</v>
      </c>
      <c r="C573">
        <v>2007</v>
      </c>
      <c r="D573">
        <v>8</v>
      </c>
      <c r="E573" s="9">
        <v>292</v>
      </c>
      <c r="F573" s="9">
        <v>1232.01</v>
      </c>
      <c r="G573" s="9">
        <v>1447.65</v>
      </c>
      <c r="H573">
        <v>560.02</v>
      </c>
      <c r="I573" s="8">
        <v>5</v>
      </c>
      <c r="J573">
        <v>490</v>
      </c>
      <c r="K573">
        <v>35915</v>
      </c>
      <c r="L573" t="s">
        <v>18</v>
      </c>
      <c r="M573">
        <v>57808</v>
      </c>
      <c r="N573">
        <v>301.2</v>
      </c>
      <c r="O573">
        <v>57518.04</v>
      </c>
      <c r="P573" t="s">
        <v>56</v>
      </c>
      <c r="Q573">
        <f t="shared" si="88"/>
        <v>4.9577054794520548</v>
      </c>
      <c r="R573">
        <f t="shared" si="89"/>
        <v>4.8062749003984067</v>
      </c>
      <c r="S573">
        <f t="shared" si="90"/>
        <v>2.954387755102041</v>
      </c>
      <c r="T573">
        <f t="shared" si="91"/>
        <v>3.1606635746773137</v>
      </c>
      <c r="U573">
        <f t="shared" si="92"/>
        <v>3.0906142329316482</v>
      </c>
      <c r="V573">
        <f t="shared" si="93"/>
        <v>2.6454222693490919</v>
      </c>
      <c r="W573">
        <f t="shared" si="94"/>
        <v>2.6901960800285138</v>
      </c>
      <c r="X573">
        <f t="shared" si="95"/>
        <v>0.69528072322889523</v>
      </c>
      <c r="Y573">
        <f t="shared" si="96"/>
        <v>0.68180860714865055</v>
      </c>
      <c r="Z573">
        <f t="shared" si="97"/>
        <v>0.47046749464879983</v>
      </c>
      <c r="AA573" s="4">
        <f t="shared" si="98"/>
        <v>39295</v>
      </c>
    </row>
    <row r="574" spans="1:27" x14ac:dyDescent="0.2">
      <c r="A574">
        <v>756</v>
      </c>
      <c r="B574" t="s">
        <v>57</v>
      </c>
      <c r="C574">
        <v>2007</v>
      </c>
      <c r="D574">
        <v>9</v>
      </c>
      <c r="E574" s="9">
        <v>461</v>
      </c>
      <c r="F574" s="9">
        <v>1913.32</v>
      </c>
      <c r="G574" s="9">
        <v>2248.3200000000002</v>
      </c>
      <c r="H574">
        <v>691.12</v>
      </c>
      <c r="I574" s="8">
        <v>5</v>
      </c>
      <c r="J574">
        <v>490</v>
      </c>
      <c r="K574">
        <v>35915</v>
      </c>
      <c r="L574" t="s">
        <v>18</v>
      </c>
      <c r="M574">
        <v>57808</v>
      </c>
      <c r="N574">
        <v>301.2</v>
      </c>
      <c r="O574">
        <v>57518.04</v>
      </c>
      <c r="P574" t="s">
        <v>56</v>
      </c>
      <c r="Q574">
        <f t="shared" si="88"/>
        <v>4.8770498915401301</v>
      </c>
      <c r="R574">
        <f t="shared" si="89"/>
        <v>7.4645418326693234</v>
      </c>
      <c r="S574">
        <f t="shared" si="90"/>
        <v>4.5884081632653064</v>
      </c>
      <c r="T574">
        <f t="shared" si="91"/>
        <v>3.3518581237759126</v>
      </c>
      <c r="U574">
        <f t="shared" si="92"/>
        <v>3.2817876112253832</v>
      </c>
      <c r="V574">
        <f t="shared" si="93"/>
        <v>2.6454222693490919</v>
      </c>
      <c r="W574">
        <f t="shared" si="94"/>
        <v>2.6901960800285138</v>
      </c>
      <c r="X574">
        <f t="shared" si="95"/>
        <v>0.68815719838626455</v>
      </c>
      <c r="Y574">
        <f t="shared" si="96"/>
        <v>0.87300315624724978</v>
      </c>
      <c r="Z574">
        <f t="shared" si="97"/>
        <v>0.66166204374739912</v>
      </c>
      <c r="AA574" s="4">
        <f t="shared" si="98"/>
        <v>39326</v>
      </c>
    </row>
    <row r="575" spans="1:27" x14ac:dyDescent="0.2">
      <c r="A575">
        <v>756</v>
      </c>
      <c r="B575" t="s">
        <v>57</v>
      </c>
      <c r="C575">
        <v>2007</v>
      </c>
      <c r="D575">
        <v>11</v>
      </c>
      <c r="E575" s="9">
        <v>667</v>
      </c>
      <c r="F575" s="9">
        <v>2622.89</v>
      </c>
      <c r="G575" s="9">
        <v>3082.06</v>
      </c>
      <c r="H575">
        <v>947.52</v>
      </c>
      <c r="I575" s="8">
        <v>5</v>
      </c>
      <c r="J575">
        <v>490</v>
      </c>
      <c r="K575">
        <v>35915</v>
      </c>
      <c r="L575" t="s">
        <v>18</v>
      </c>
      <c r="M575">
        <v>57808</v>
      </c>
      <c r="N575">
        <v>301.2</v>
      </c>
      <c r="O575">
        <v>57518.04</v>
      </c>
      <c r="P575" t="s">
        <v>56</v>
      </c>
      <c r="Q575">
        <f t="shared" si="88"/>
        <v>4.6207796101949024</v>
      </c>
      <c r="R575">
        <f t="shared" si="89"/>
        <v>10.232602921646746</v>
      </c>
      <c r="S575">
        <f t="shared" si="90"/>
        <v>6.2899183673469388</v>
      </c>
      <c r="T575">
        <f t="shared" si="91"/>
        <v>3.4888410890920936</v>
      </c>
      <c r="U575">
        <f t="shared" si="92"/>
        <v>3.4187800773251054</v>
      </c>
      <c r="V575">
        <f t="shared" si="93"/>
        <v>2.6454222693490919</v>
      </c>
      <c r="W575">
        <f t="shared" si="94"/>
        <v>2.6901960800285138</v>
      </c>
      <c r="X575">
        <f t="shared" si="95"/>
        <v>0.66471525517554453</v>
      </c>
      <c r="Y575">
        <f t="shared" si="96"/>
        <v>1.0099861215634305</v>
      </c>
      <c r="Z575">
        <f t="shared" si="97"/>
        <v>0.79864500906357982</v>
      </c>
      <c r="AA575" s="4">
        <f t="shared" si="98"/>
        <v>39387</v>
      </c>
    </row>
    <row r="576" spans="1:27" x14ac:dyDescent="0.2">
      <c r="A576">
        <v>756</v>
      </c>
      <c r="B576" t="s">
        <v>57</v>
      </c>
      <c r="C576">
        <v>2007</v>
      </c>
      <c r="D576">
        <v>12</v>
      </c>
      <c r="E576" s="9">
        <v>358</v>
      </c>
      <c r="F576" s="9">
        <v>1438.76</v>
      </c>
      <c r="G576" s="9">
        <v>1690.63</v>
      </c>
      <c r="H576">
        <v>582.42999999999995</v>
      </c>
      <c r="I576" s="8">
        <v>5</v>
      </c>
      <c r="J576">
        <v>490</v>
      </c>
      <c r="K576">
        <v>35915</v>
      </c>
      <c r="L576" t="s">
        <v>18</v>
      </c>
      <c r="M576">
        <v>57808</v>
      </c>
      <c r="N576">
        <v>301.2</v>
      </c>
      <c r="O576">
        <v>57518.04</v>
      </c>
      <c r="P576" t="s">
        <v>56</v>
      </c>
      <c r="Q576">
        <f t="shared" si="88"/>
        <v>4.722430167597766</v>
      </c>
      <c r="R576">
        <f t="shared" si="89"/>
        <v>5.6129814077025237</v>
      </c>
      <c r="S576">
        <f t="shared" si="90"/>
        <v>3.4502653061224491</v>
      </c>
      <c r="T576">
        <f t="shared" si="91"/>
        <v>3.2280485712046736</v>
      </c>
      <c r="U576">
        <f t="shared" si="92"/>
        <v>3.1579883551815331</v>
      </c>
      <c r="V576">
        <f t="shared" si="93"/>
        <v>2.6454222693490919</v>
      </c>
      <c r="W576">
        <f t="shared" si="94"/>
        <v>2.6901960800285138</v>
      </c>
      <c r="X576">
        <f t="shared" si="95"/>
        <v>0.67416554456079936</v>
      </c>
      <c r="Y576">
        <f t="shared" si="96"/>
        <v>0.74919360367601073</v>
      </c>
      <c r="Z576">
        <f t="shared" si="97"/>
        <v>0.53785249117615996</v>
      </c>
      <c r="AA576" s="4">
        <f t="shared" si="98"/>
        <v>39417</v>
      </c>
    </row>
    <row r="577" spans="1:27" x14ac:dyDescent="0.2">
      <c r="A577">
        <v>785</v>
      </c>
      <c r="B577" t="s">
        <v>57</v>
      </c>
      <c r="C577">
        <v>2007</v>
      </c>
      <c r="D577">
        <v>1</v>
      </c>
      <c r="E577" s="9">
        <v>212</v>
      </c>
      <c r="F577" s="9">
        <v>1004.64</v>
      </c>
      <c r="G577" s="9">
        <v>1180.51</v>
      </c>
      <c r="H577">
        <v>503</v>
      </c>
      <c r="I577" s="8">
        <v>12</v>
      </c>
      <c r="J577">
        <v>1067</v>
      </c>
      <c r="K577">
        <v>67543</v>
      </c>
      <c r="L577" t="s">
        <v>18</v>
      </c>
      <c r="M577">
        <v>281859</v>
      </c>
      <c r="N577">
        <v>658.7</v>
      </c>
      <c r="O577">
        <v>136552.41</v>
      </c>
      <c r="P577" t="s">
        <v>56</v>
      </c>
      <c r="Q577">
        <f t="shared" ref="Q577:Q640" si="99">G577/E577</f>
        <v>5.5684433962264155</v>
      </c>
      <c r="R577">
        <f t="shared" ref="R577:R640" si="100">G577/N577</f>
        <v>1.7921815697586154</v>
      </c>
      <c r="S577">
        <f t="shared" ref="S577:S640" si="101">G577/J577</f>
        <v>1.1063823805060919</v>
      </c>
      <c r="T577">
        <f t="shared" ref="T577:T640" si="102">LOG(G577)</f>
        <v>3.0720696703020178</v>
      </c>
      <c r="U577">
        <f t="shared" ref="U577:U640" si="103">LOG(F577)</f>
        <v>3.0020104657142737</v>
      </c>
      <c r="V577">
        <f t="shared" ref="V577:V640" si="104">LOG(442)</f>
        <v>2.6454222693490919</v>
      </c>
      <c r="W577">
        <f t="shared" ref="W577:W640" si="105">LOG(J577)</f>
        <v>3.0281644194244697</v>
      </c>
      <c r="X577">
        <f t="shared" ref="X577:X640" si="106">LOG(Q577)</f>
        <v>0.74573380937326639</v>
      </c>
      <c r="Y577">
        <f t="shared" ref="Y577:Y640" si="107">LOG(R577)</f>
        <v>0.25338200686050405</v>
      </c>
      <c r="Z577">
        <f t="shared" ref="Z577:Z640" si="108">LOG(S577)</f>
        <v>4.3905250877547972E-2</v>
      </c>
      <c r="AA577" s="4">
        <f t="shared" ref="AA577:AA640" si="109">DATE(C577, D577, 1)</f>
        <v>39083</v>
      </c>
    </row>
    <row r="578" spans="1:27" x14ac:dyDescent="0.2">
      <c r="A578">
        <v>785</v>
      </c>
      <c r="B578" t="s">
        <v>57</v>
      </c>
      <c r="C578">
        <v>2007</v>
      </c>
      <c r="D578">
        <v>2</v>
      </c>
      <c r="E578" s="9">
        <v>200</v>
      </c>
      <c r="F578" s="9">
        <v>931.75</v>
      </c>
      <c r="G578" s="9">
        <v>1094.8</v>
      </c>
      <c r="H578">
        <v>462.57</v>
      </c>
      <c r="I578" s="8">
        <v>12</v>
      </c>
      <c r="J578">
        <v>1067</v>
      </c>
      <c r="K578">
        <v>67543</v>
      </c>
      <c r="L578" t="s">
        <v>18</v>
      </c>
      <c r="M578">
        <v>281859</v>
      </c>
      <c r="N578">
        <v>658.7</v>
      </c>
      <c r="O578">
        <v>136552.41</v>
      </c>
      <c r="P578" t="s">
        <v>56</v>
      </c>
      <c r="Q578">
        <f t="shared" si="99"/>
        <v>5.4740000000000002</v>
      </c>
      <c r="R578">
        <f t="shared" si="100"/>
        <v>1.6620616365568541</v>
      </c>
      <c r="S578">
        <f t="shared" si="101"/>
        <v>1.0260543580131209</v>
      </c>
      <c r="T578">
        <f t="shared" si="102"/>
        <v>3.0393347887380862</v>
      </c>
      <c r="U578">
        <f t="shared" si="103"/>
        <v>2.9692994014258773</v>
      </c>
      <c r="V578">
        <f t="shared" si="104"/>
        <v>2.6454222693490919</v>
      </c>
      <c r="W578">
        <f t="shared" si="105"/>
        <v>3.0281644194244697</v>
      </c>
      <c r="X578">
        <f t="shared" si="106"/>
        <v>0.7383047930741049</v>
      </c>
      <c r="Y578">
        <f t="shared" si="107"/>
        <v>0.22064712529657221</v>
      </c>
      <c r="Z578">
        <f t="shared" si="108"/>
        <v>1.1170369313616157E-2</v>
      </c>
      <c r="AA578" s="4">
        <f t="shared" si="109"/>
        <v>39114</v>
      </c>
    </row>
    <row r="579" spans="1:27" x14ac:dyDescent="0.2">
      <c r="A579">
        <v>785</v>
      </c>
      <c r="B579" t="s">
        <v>57</v>
      </c>
      <c r="C579">
        <v>2007</v>
      </c>
      <c r="D579">
        <v>3</v>
      </c>
      <c r="E579" s="9">
        <v>150</v>
      </c>
      <c r="F579" s="9">
        <v>680.22</v>
      </c>
      <c r="G579" s="9">
        <v>799.3</v>
      </c>
      <c r="H579">
        <v>332.14</v>
      </c>
      <c r="I579" s="8">
        <v>12</v>
      </c>
      <c r="J579">
        <v>1067</v>
      </c>
      <c r="K579">
        <v>67543</v>
      </c>
      <c r="L579" t="s">
        <v>18</v>
      </c>
      <c r="M579">
        <v>281859</v>
      </c>
      <c r="N579">
        <v>658.7</v>
      </c>
      <c r="O579">
        <v>136552.41</v>
      </c>
      <c r="P579" t="s">
        <v>56</v>
      </c>
      <c r="Q579">
        <f t="shared" si="99"/>
        <v>5.328666666666666</v>
      </c>
      <c r="R579">
        <f t="shared" si="100"/>
        <v>1.2134507362987701</v>
      </c>
      <c r="S579">
        <f t="shared" si="101"/>
        <v>0.74910965323336454</v>
      </c>
      <c r="T579">
        <f t="shared" si="102"/>
        <v>2.902709812969877</v>
      </c>
      <c r="U579">
        <f t="shared" si="103"/>
        <v>2.8326493970203206</v>
      </c>
      <c r="V579">
        <f t="shared" si="104"/>
        <v>2.6454222693490919</v>
      </c>
      <c r="W579">
        <f t="shared" si="105"/>
        <v>3.0281644194244697</v>
      </c>
      <c r="X579">
        <f t="shared" si="106"/>
        <v>0.72661855391419583</v>
      </c>
      <c r="Y579">
        <f t="shared" si="107"/>
        <v>8.402214952836326E-2</v>
      </c>
      <c r="Z579">
        <f t="shared" si="108"/>
        <v>-0.12545460645459283</v>
      </c>
      <c r="AA579" s="4">
        <f t="shared" si="109"/>
        <v>39142</v>
      </c>
    </row>
    <row r="580" spans="1:27" x14ac:dyDescent="0.2">
      <c r="A580">
        <v>785</v>
      </c>
      <c r="B580" t="s">
        <v>57</v>
      </c>
      <c r="C580">
        <v>2007</v>
      </c>
      <c r="D580">
        <v>4</v>
      </c>
      <c r="E580" s="9">
        <v>139</v>
      </c>
      <c r="F580" s="9">
        <v>571.35</v>
      </c>
      <c r="G580" s="9">
        <v>671.43</v>
      </c>
      <c r="H580">
        <v>318.26</v>
      </c>
      <c r="I580" s="8">
        <v>12</v>
      </c>
      <c r="J580">
        <v>1067</v>
      </c>
      <c r="K580">
        <v>67543</v>
      </c>
      <c r="L580" t="s">
        <v>18</v>
      </c>
      <c r="M580">
        <v>281859</v>
      </c>
      <c r="N580">
        <v>658.7</v>
      </c>
      <c r="O580">
        <v>136552.41</v>
      </c>
      <c r="P580" t="s">
        <v>56</v>
      </c>
      <c r="Q580">
        <f t="shared" si="99"/>
        <v>4.8304316546762589</v>
      </c>
      <c r="R580">
        <f t="shared" si="100"/>
        <v>1.0193259450432668</v>
      </c>
      <c r="S580">
        <f t="shared" si="101"/>
        <v>0.62926897844423613</v>
      </c>
      <c r="T580">
        <f t="shared" si="102"/>
        <v>2.8270007419512901</v>
      </c>
      <c r="U580">
        <f t="shared" si="103"/>
        <v>2.7569022317166274</v>
      </c>
      <c r="V580">
        <f t="shared" si="104"/>
        <v>2.6454222693490919</v>
      </c>
      <c r="W580">
        <f t="shared" si="105"/>
        <v>3.0281644194244697</v>
      </c>
      <c r="X580">
        <f t="shared" si="106"/>
        <v>0.68398594169719507</v>
      </c>
      <c r="Y580">
        <f t="shared" si="107"/>
        <v>8.3130785097763372E-3</v>
      </c>
      <c r="Z580">
        <f t="shared" si="108"/>
        <v>-0.20116367747317973</v>
      </c>
      <c r="AA580" s="4">
        <f t="shared" si="109"/>
        <v>39173</v>
      </c>
    </row>
    <row r="581" spans="1:27" x14ac:dyDescent="0.2">
      <c r="A581">
        <v>785</v>
      </c>
      <c r="B581" t="s">
        <v>57</v>
      </c>
      <c r="C581">
        <v>2007</v>
      </c>
      <c r="D581">
        <v>5</v>
      </c>
      <c r="E581" s="9">
        <v>377</v>
      </c>
      <c r="F581" s="9">
        <v>1831.5</v>
      </c>
      <c r="G581" s="9">
        <v>2152.13</v>
      </c>
      <c r="H581">
        <v>825.61</v>
      </c>
      <c r="I581" s="8">
        <v>12</v>
      </c>
      <c r="J581">
        <v>1067</v>
      </c>
      <c r="K581">
        <v>67543</v>
      </c>
      <c r="L581" t="s">
        <v>18</v>
      </c>
      <c r="M581">
        <v>281859</v>
      </c>
      <c r="N581">
        <v>658.7</v>
      </c>
      <c r="O581">
        <v>136552.41</v>
      </c>
      <c r="P581" t="s">
        <v>56</v>
      </c>
      <c r="Q581">
        <f t="shared" si="99"/>
        <v>5.7085676392572946</v>
      </c>
      <c r="R581">
        <f t="shared" si="100"/>
        <v>3.2672385000759072</v>
      </c>
      <c r="S581">
        <f t="shared" si="101"/>
        <v>2.0169915651358949</v>
      </c>
      <c r="T581">
        <f t="shared" si="102"/>
        <v>3.3328685014634147</v>
      </c>
      <c r="U581">
        <f t="shared" si="103"/>
        <v>3.2628069230005639</v>
      </c>
      <c r="V581">
        <f t="shared" si="104"/>
        <v>2.6454222693490919</v>
      </c>
      <c r="W581">
        <f t="shared" si="105"/>
        <v>3.0281644194244697</v>
      </c>
      <c r="X581">
        <f t="shared" si="106"/>
        <v>0.75652715125762193</v>
      </c>
      <c r="Y581">
        <f t="shared" si="107"/>
        <v>0.51418083802190107</v>
      </c>
      <c r="Z581">
        <f t="shared" si="108"/>
        <v>0.30470408203894489</v>
      </c>
      <c r="AA581" s="4">
        <f t="shared" si="109"/>
        <v>39203</v>
      </c>
    </row>
    <row r="582" spans="1:27" x14ac:dyDescent="0.2">
      <c r="A582">
        <v>785</v>
      </c>
      <c r="B582" t="s">
        <v>57</v>
      </c>
      <c r="C582">
        <v>2007</v>
      </c>
      <c r="D582">
        <v>6</v>
      </c>
      <c r="E582" s="9">
        <v>425</v>
      </c>
      <c r="F582" s="9">
        <v>1961.39</v>
      </c>
      <c r="G582" s="9">
        <v>2304.69</v>
      </c>
      <c r="H582">
        <v>812.81</v>
      </c>
      <c r="I582" s="8">
        <v>12</v>
      </c>
      <c r="J582">
        <v>1067</v>
      </c>
      <c r="K582">
        <v>67543</v>
      </c>
      <c r="L582" t="s">
        <v>18</v>
      </c>
      <c r="M582">
        <v>281859</v>
      </c>
      <c r="N582">
        <v>658.7</v>
      </c>
      <c r="O582">
        <v>136552.41</v>
      </c>
      <c r="P582" t="s">
        <v>56</v>
      </c>
      <c r="Q582">
        <f t="shared" si="99"/>
        <v>5.4228000000000005</v>
      </c>
      <c r="R582">
        <f t="shared" si="100"/>
        <v>3.4988462122362227</v>
      </c>
      <c r="S582">
        <f t="shared" si="101"/>
        <v>2.1599718837863167</v>
      </c>
      <c r="T582">
        <f t="shared" si="102"/>
        <v>3.3626125174291381</v>
      </c>
      <c r="U582">
        <f t="shared" si="103"/>
        <v>3.2925639567517715</v>
      </c>
      <c r="V582">
        <f t="shared" si="104"/>
        <v>2.6454222693490919</v>
      </c>
      <c r="W582">
        <f t="shared" si="105"/>
        <v>3.0281644194244697</v>
      </c>
      <c r="X582">
        <f t="shared" si="106"/>
        <v>0.73422358737882665</v>
      </c>
      <c r="Y582">
        <f t="shared" si="107"/>
        <v>0.54392485398762436</v>
      </c>
      <c r="Z582">
        <f t="shared" si="108"/>
        <v>0.33444809800466824</v>
      </c>
      <c r="AA582" s="4">
        <f t="shared" si="109"/>
        <v>39234</v>
      </c>
    </row>
    <row r="583" spans="1:27" x14ac:dyDescent="0.2">
      <c r="A583">
        <v>785</v>
      </c>
      <c r="B583" t="s">
        <v>57</v>
      </c>
      <c r="C583">
        <v>2007</v>
      </c>
      <c r="D583">
        <v>7</v>
      </c>
      <c r="E583" s="9">
        <v>312</v>
      </c>
      <c r="F583" s="9">
        <v>1360.85</v>
      </c>
      <c r="G583" s="9">
        <v>1599.11</v>
      </c>
      <c r="H583">
        <v>638.27</v>
      </c>
      <c r="I583" s="8">
        <v>12</v>
      </c>
      <c r="J583">
        <v>1067</v>
      </c>
      <c r="K583">
        <v>67543</v>
      </c>
      <c r="L583" t="s">
        <v>18</v>
      </c>
      <c r="M583">
        <v>281859</v>
      </c>
      <c r="N583">
        <v>658.7</v>
      </c>
      <c r="O583">
        <v>136552.41</v>
      </c>
      <c r="P583" t="s">
        <v>56</v>
      </c>
      <c r="Q583">
        <f t="shared" si="99"/>
        <v>5.1253525641025641</v>
      </c>
      <c r="R583">
        <f t="shared" si="100"/>
        <v>2.4276757249127066</v>
      </c>
      <c r="S583">
        <f t="shared" si="101"/>
        <v>1.4986972820993438</v>
      </c>
      <c r="T583">
        <f t="shared" si="102"/>
        <v>3.20387833913703</v>
      </c>
      <c r="U583">
        <f t="shared" si="103"/>
        <v>3.1338102576335922</v>
      </c>
      <c r="V583">
        <f t="shared" si="104"/>
        <v>2.6454222693490919</v>
      </c>
      <c r="W583">
        <f t="shared" si="105"/>
        <v>3.0281644194244697</v>
      </c>
      <c r="X583">
        <f t="shared" si="106"/>
        <v>0.70972374511858727</v>
      </c>
      <c r="Y583">
        <f t="shared" si="107"/>
        <v>0.38519067569551624</v>
      </c>
      <c r="Z583">
        <f t="shared" si="108"/>
        <v>0.17571391971256009</v>
      </c>
      <c r="AA583" s="4">
        <f t="shared" si="109"/>
        <v>39264</v>
      </c>
    </row>
    <row r="584" spans="1:27" x14ac:dyDescent="0.2">
      <c r="A584">
        <v>785</v>
      </c>
      <c r="B584" t="s">
        <v>57</v>
      </c>
      <c r="C584">
        <v>2007</v>
      </c>
      <c r="D584">
        <v>8</v>
      </c>
      <c r="E584" s="9">
        <v>354</v>
      </c>
      <c r="F584" s="9">
        <v>1469.83</v>
      </c>
      <c r="G584" s="9">
        <v>1727.26</v>
      </c>
      <c r="H584">
        <v>627.46</v>
      </c>
      <c r="I584" s="8">
        <v>12</v>
      </c>
      <c r="J584">
        <v>1067</v>
      </c>
      <c r="K584">
        <v>67543</v>
      </c>
      <c r="L584" t="s">
        <v>18</v>
      </c>
      <c r="M584">
        <v>281859</v>
      </c>
      <c r="N584">
        <v>658.7</v>
      </c>
      <c r="O584">
        <v>136552.41</v>
      </c>
      <c r="P584" t="s">
        <v>56</v>
      </c>
      <c r="Q584">
        <f t="shared" si="99"/>
        <v>4.8792655367231639</v>
      </c>
      <c r="R584">
        <f t="shared" si="100"/>
        <v>2.622225595870654</v>
      </c>
      <c r="S584">
        <f t="shared" si="101"/>
        <v>1.618800374882849</v>
      </c>
      <c r="T584">
        <f t="shared" si="102"/>
        <v>3.2373577157182107</v>
      </c>
      <c r="U584">
        <f t="shared" si="103"/>
        <v>3.1672671073118916</v>
      </c>
      <c r="V584">
        <f t="shared" si="104"/>
        <v>2.6454222693490919</v>
      </c>
      <c r="W584">
        <f t="shared" si="105"/>
        <v>3.0281644194244697</v>
      </c>
      <c r="X584">
        <f t="shared" si="106"/>
        <v>0.68835445369242287</v>
      </c>
      <c r="Y584">
        <f t="shared" si="107"/>
        <v>0.41867005227669685</v>
      </c>
      <c r="Z584">
        <f t="shared" si="108"/>
        <v>0.20919329629374073</v>
      </c>
      <c r="AA584" s="4">
        <f t="shared" si="109"/>
        <v>39295</v>
      </c>
    </row>
    <row r="585" spans="1:27" x14ac:dyDescent="0.2">
      <c r="A585">
        <v>785</v>
      </c>
      <c r="B585" t="s">
        <v>57</v>
      </c>
      <c r="C585">
        <v>2007</v>
      </c>
      <c r="D585">
        <v>9</v>
      </c>
      <c r="E585" s="9">
        <v>449</v>
      </c>
      <c r="F585" s="9">
        <v>1818.2</v>
      </c>
      <c r="G585" s="9">
        <v>2136.4899999999998</v>
      </c>
      <c r="H585">
        <v>809.16</v>
      </c>
      <c r="I585" s="8">
        <v>12</v>
      </c>
      <c r="J585">
        <v>1067</v>
      </c>
      <c r="K585">
        <v>67543</v>
      </c>
      <c r="L585" t="s">
        <v>18</v>
      </c>
      <c r="M585">
        <v>281859</v>
      </c>
      <c r="N585">
        <v>658.7</v>
      </c>
      <c r="O585">
        <v>136552.41</v>
      </c>
      <c r="P585" t="s">
        <v>56</v>
      </c>
      <c r="Q585">
        <f t="shared" si="99"/>
        <v>4.7583296213808461</v>
      </c>
      <c r="R585">
        <f t="shared" si="100"/>
        <v>3.2434947624108088</v>
      </c>
      <c r="S585">
        <f t="shared" si="101"/>
        <v>2.0023336457357073</v>
      </c>
      <c r="T585">
        <f t="shared" si="102"/>
        <v>3.3297008644104196</v>
      </c>
      <c r="U585">
        <f t="shared" si="103"/>
        <v>3.2596416534288606</v>
      </c>
      <c r="V585">
        <f t="shared" si="104"/>
        <v>2.6454222693490919</v>
      </c>
      <c r="W585">
        <f t="shared" si="105"/>
        <v>3.0281644194244697</v>
      </c>
      <c r="X585">
        <f t="shared" si="106"/>
        <v>0.67745452340709655</v>
      </c>
      <c r="Y585">
        <f t="shared" si="107"/>
        <v>0.51101320096890601</v>
      </c>
      <c r="Z585">
        <f t="shared" si="108"/>
        <v>0.30153644498594978</v>
      </c>
      <c r="AA585" s="4">
        <f t="shared" si="109"/>
        <v>39326</v>
      </c>
    </row>
    <row r="586" spans="1:27" x14ac:dyDescent="0.2">
      <c r="A586">
        <v>785</v>
      </c>
      <c r="B586" t="s">
        <v>57</v>
      </c>
      <c r="C586">
        <v>2007</v>
      </c>
      <c r="D586">
        <v>12</v>
      </c>
      <c r="E586" s="9">
        <v>690</v>
      </c>
      <c r="F586" s="9">
        <v>2773.54</v>
      </c>
      <c r="G586" s="9">
        <v>3259.03</v>
      </c>
      <c r="H586">
        <v>962.9</v>
      </c>
      <c r="I586" s="8">
        <v>12</v>
      </c>
      <c r="J586">
        <v>1067</v>
      </c>
      <c r="K586">
        <v>67543</v>
      </c>
      <c r="L586" t="s">
        <v>18</v>
      </c>
      <c r="M586">
        <v>281859</v>
      </c>
      <c r="N586">
        <v>658.7</v>
      </c>
      <c r="O586">
        <v>136552.41</v>
      </c>
      <c r="P586" t="s">
        <v>56</v>
      </c>
      <c r="Q586">
        <f t="shared" si="99"/>
        <v>4.723231884057971</v>
      </c>
      <c r="R586">
        <f t="shared" si="100"/>
        <v>4.947669652345529</v>
      </c>
      <c r="S586">
        <f t="shared" si="101"/>
        <v>3.0543861293345831</v>
      </c>
      <c r="T586">
        <f t="shared" si="102"/>
        <v>3.5130883582480501</v>
      </c>
      <c r="U586">
        <f t="shared" si="103"/>
        <v>3.4430344336559964</v>
      </c>
      <c r="V586">
        <f t="shared" si="104"/>
        <v>2.6454222693490919</v>
      </c>
      <c r="W586">
        <f t="shared" si="105"/>
        <v>3.0281644194244697</v>
      </c>
      <c r="X586">
        <f t="shared" si="106"/>
        <v>0.67423926751079477</v>
      </c>
      <c r="Y586">
        <f t="shared" si="107"/>
        <v>0.69440069480653643</v>
      </c>
      <c r="Z586">
        <f t="shared" si="108"/>
        <v>0.48492393882358026</v>
      </c>
      <c r="AA586" s="4">
        <f t="shared" si="109"/>
        <v>39417</v>
      </c>
    </row>
    <row r="587" spans="1:27" x14ac:dyDescent="0.2">
      <c r="A587">
        <v>795</v>
      </c>
      <c r="B587" t="s">
        <v>57</v>
      </c>
      <c r="C587">
        <v>2007</v>
      </c>
      <c r="D587">
        <v>1</v>
      </c>
      <c r="E587" s="9">
        <v>328</v>
      </c>
      <c r="F587" s="9">
        <v>1431.82</v>
      </c>
      <c r="G587" s="9">
        <v>1682.58</v>
      </c>
      <c r="H587">
        <v>856.57</v>
      </c>
      <c r="I587" s="8">
        <v>13</v>
      </c>
      <c r="J587">
        <v>1115</v>
      </c>
      <c r="K587">
        <v>57569</v>
      </c>
      <c r="L587" t="s">
        <v>18</v>
      </c>
      <c r="M587">
        <v>101248</v>
      </c>
      <c r="N587">
        <v>685.7</v>
      </c>
      <c r="O587">
        <v>121474.7</v>
      </c>
      <c r="P587" t="s">
        <v>56</v>
      </c>
      <c r="Q587">
        <f t="shared" si="99"/>
        <v>5.1298170731707318</v>
      </c>
      <c r="R587">
        <f t="shared" si="100"/>
        <v>2.4538136211171064</v>
      </c>
      <c r="S587">
        <f t="shared" si="101"/>
        <v>1.5090403587443946</v>
      </c>
      <c r="T587">
        <f t="shared" si="102"/>
        <v>3.2259757223656016</v>
      </c>
      <c r="U587">
        <f t="shared" si="103"/>
        <v>3.1558884244521006</v>
      </c>
      <c r="V587">
        <f t="shared" si="104"/>
        <v>2.6454222693490919</v>
      </c>
      <c r="W587">
        <f t="shared" si="105"/>
        <v>3.0472748673841794</v>
      </c>
      <c r="X587">
        <f t="shared" si="106"/>
        <v>0.71010187865392227</v>
      </c>
      <c r="Y587">
        <f t="shared" si="107"/>
        <v>0.38984157290022653</v>
      </c>
      <c r="Z587">
        <f t="shared" si="108"/>
        <v>0.17870085498142191</v>
      </c>
      <c r="AA587" s="4">
        <f t="shared" si="109"/>
        <v>39083</v>
      </c>
    </row>
    <row r="588" spans="1:27" x14ac:dyDescent="0.2">
      <c r="A588">
        <v>795</v>
      </c>
      <c r="B588" t="s">
        <v>57</v>
      </c>
      <c r="C588">
        <v>2007</v>
      </c>
      <c r="D588">
        <v>2</v>
      </c>
      <c r="E588" s="9">
        <v>204</v>
      </c>
      <c r="F588" s="9">
        <v>905.55</v>
      </c>
      <c r="G588" s="9">
        <v>1064.2</v>
      </c>
      <c r="H588">
        <v>505</v>
      </c>
      <c r="I588" s="8">
        <v>13</v>
      </c>
      <c r="J588">
        <v>1115</v>
      </c>
      <c r="K588">
        <v>57569</v>
      </c>
      <c r="L588" t="s">
        <v>18</v>
      </c>
      <c r="M588">
        <v>101248</v>
      </c>
      <c r="N588">
        <v>685.7</v>
      </c>
      <c r="O588">
        <v>121474.7</v>
      </c>
      <c r="P588" t="s">
        <v>56</v>
      </c>
      <c r="Q588">
        <f t="shared" si="99"/>
        <v>5.2166666666666668</v>
      </c>
      <c r="R588">
        <f t="shared" si="100"/>
        <v>1.5519906664722181</v>
      </c>
      <c r="S588">
        <f t="shared" si="101"/>
        <v>0.95443946188340811</v>
      </c>
      <c r="T588">
        <f t="shared" si="102"/>
        <v>3.0270232545887037</v>
      </c>
      <c r="U588">
        <f t="shared" si="103"/>
        <v>2.956912434909154</v>
      </c>
      <c r="V588">
        <f t="shared" si="104"/>
        <v>2.6454222693490919</v>
      </c>
      <c r="W588">
        <f t="shared" si="105"/>
        <v>3.0472748673841794</v>
      </c>
      <c r="X588">
        <f t="shared" si="106"/>
        <v>0.71739308716280481</v>
      </c>
      <c r="Y588">
        <f t="shared" si="107"/>
        <v>0.19088910512332874</v>
      </c>
      <c r="Z588">
        <f t="shared" si="108"/>
        <v>-2.0251612795475851E-2</v>
      </c>
      <c r="AA588" s="4">
        <f t="shared" si="109"/>
        <v>39114</v>
      </c>
    </row>
    <row r="589" spans="1:27" x14ac:dyDescent="0.2">
      <c r="A589">
        <v>795</v>
      </c>
      <c r="B589" t="s">
        <v>57</v>
      </c>
      <c r="C589">
        <v>2007</v>
      </c>
      <c r="D589">
        <v>3</v>
      </c>
      <c r="E589" s="9">
        <v>224</v>
      </c>
      <c r="F589" s="9">
        <v>955.16</v>
      </c>
      <c r="G589" s="9">
        <v>1122.5</v>
      </c>
      <c r="H589">
        <v>500.62</v>
      </c>
      <c r="I589" s="8">
        <v>13</v>
      </c>
      <c r="J589">
        <v>1115</v>
      </c>
      <c r="K589">
        <v>57569</v>
      </c>
      <c r="L589" t="s">
        <v>18</v>
      </c>
      <c r="M589">
        <v>101248</v>
      </c>
      <c r="N589">
        <v>685.7</v>
      </c>
      <c r="O589">
        <v>121474.7</v>
      </c>
      <c r="P589" t="s">
        <v>56</v>
      </c>
      <c r="Q589">
        <f t="shared" si="99"/>
        <v>5.0111607142857144</v>
      </c>
      <c r="R589">
        <f t="shared" si="100"/>
        <v>1.6370132711098146</v>
      </c>
      <c r="S589">
        <f t="shared" si="101"/>
        <v>1.006726457399103</v>
      </c>
      <c r="T589">
        <f t="shared" si="102"/>
        <v>3.0501863496753607</v>
      </c>
      <c r="U589">
        <f t="shared" si="103"/>
        <v>2.9800761268684002</v>
      </c>
      <c r="V589">
        <f t="shared" si="104"/>
        <v>2.6454222693490919</v>
      </c>
      <c r="W589">
        <f t="shared" si="105"/>
        <v>3.0472748673841794</v>
      </c>
      <c r="X589">
        <f t="shared" si="106"/>
        <v>0.69993833134119798</v>
      </c>
      <c r="Y589">
        <f t="shared" si="107"/>
        <v>0.21405220020998592</v>
      </c>
      <c r="Z589">
        <f t="shared" si="108"/>
        <v>2.9114822911812666E-3</v>
      </c>
      <c r="AA589" s="4">
        <f t="shared" si="109"/>
        <v>39142</v>
      </c>
    </row>
    <row r="590" spans="1:27" x14ac:dyDescent="0.2">
      <c r="A590">
        <v>795</v>
      </c>
      <c r="B590" t="s">
        <v>57</v>
      </c>
      <c r="C590">
        <v>2007</v>
      </c>
      <c r="D590">
        <v>4</v>
      </c>
      <c r="E590" s="9">
        <v>297</v>
      </c>
      <c r="F590" s="9">
        <v>1340.87</v>
      </c>
      <c r="G590" s="9">
        <v>1575.82</v>
      </c>
      <c r="H590">
        <v>722.28</v>
      </c>
      <c r="I590" s="8">
        <v>13</v>
      </c>
      <c r="J590">
        <v>1115</v>
      </c>
      <c r="K590">
        <v>57569</v>
      </c>
      <c r="L590" t="s">
        <v>18</v>
      </c>
      <c r="M590">
        <v>101248</v>
      </c>
      <c r="N590">
        <v>685.7</v>
      </c>
      <c r="O590">
        <v>121474.7</v>
      </c>
      <c r="P590" t="s">
        <v>56</v>
      </c>
      <c r="Q590">
        <f t="shared" si="99"/>
        <v>5.3057912457912453</v>
      </c>
      <c r="R590">
        <f t="shared" si="100"/>
        <v>2.2981187108064747</v>
      </c>
      <c r="S590">
        <f t="shared" si="101"/>
        <v>1.4132914798206277</v>
      </c>
      <c r="T590">
        <f t="shared" si="102"/>
        <v>3.1975066081590713</v>
      </c>
      <c r="U590">
        <f t="shared" si="103"/>
        <v>3.12738667418312</v>
      </c>
      <c r="V590">
        <f t="shared" si="104"/>
        <v>2.6454222693490919</v>
      </c>
      <c r="W590">
        <f t="shared" si="105"/>
        <v>3.0472748673841794</v>
      </c>
      <c r="X590">
        <f t="shared" si="106"/>
        <v>0.724750158841859</v>
      </c>
      <c r="Y590">
        <f t="shared" si="107"/>
        <v>0.36137245869369644</v>
      </c>
      <c r="Z590">
        <f t="shared" si="108"/>
        <v>0.15023174077489188</v>
      </c>
      <c r="AA590" s="4">
        <f t="shared" si="109"/>
        <v>39173</v>
      </c>
    </row>
    <row r="591" spans="1:27" x14ac:dyDescent="0.2">
      <c r="A591">
        <v>795</v>
      </c>
      <c r="B591" t="s">
        <v>57</v>
      </c>
      <c r="C591">
        <v>2007</v>
      </c>
      <c r="D591">
        <v>7</v>
      </c>
      <c r="E591" s="9">
        <v>499</v>
      </c>
      <c r="F591" s="9">
        <v>2263.4699999999998</v>
      </c>
      <c r="G591" s="9">
        <v>2659.74</v>
      </c>
      <c r="H591">
        <v>1188.8699999999999</v>
      </c>
      <c r="I591" s="8">
        <v>13</v>
      </c>
      <c r="J591">
        <v>1115</v>
      </c>
      <c r="K591">
        <v>57569</v>
      </c>
      <c r="L591" t="s">
        <v>18</v>
      </c>
      <c r="M591">
        <v>101248</v>
      </c>
      <c r="N591">
        <v>685.7</v>
      </c>
      <c r="O591">
        <v>121474.7</v>
      </c>
      <c r="P591" t="s">
        <v>56</v>
      </c>
      <c r="Q591">
        <f t="shared" si="99"/>
        <v>5.330140280561122</v>
      </c>
      <c r="R591">
        <f t="shared" si="100"/>
        <v>3.8788683097564527</v>
      </c>
      <c r="S591">
        <f t="shared" si="101"/>
        <v>2.3854170403587442</v>
      </c>
      <c r="T591">
        <f t="shared" si="102"/>
        <v>3.4248391847197386</v>
      </c>
      <c r="U591">
        <f t="shared" si="103"/>
        <v>3.3547747427363741</v>
      </c>
      <c r="V591">
        <f t="shared" si="104"/>
        <v>2.6454222693490919</v>
      </c>
      <c r="W591">
        <f t="shared" si="105"/>
        <v>3.0472748673841794</v>
      </c>
      <c r="X591">
        <f t="shared" si="106"/>
        <v>0.72673863909634873</v>
      </c>
      <c r="Y591">
        <f t="shared" si="107"/>
        <v>0.5887050352543638</v>
      </c>
      <c r="Z591">
        <f t="shared" si="108"/>
        <v>0.37756431733555917</v>
      </c>
      <c r="AA591" s="4">
        <f t="shared" si="109"/>
        <v>39264</v>
      </c>
    </row>
    <row r="592" spans="1:27" x14ac:dyDescent="0.2">
      <c r="A592">
        <v>795</v>
      </c>
      <c r="B592" t="s">
        <v>57</v>
      </c>
      <c r="C592">
        <v>2007</v>
      </c>
      <c r="D592">
        <v>8</v>
      </c>
      <c r="E592" s="9">
        <v>540</v>
      </c>
      <c r="F592" s="9">
        <v>2474.64</v>
      </c>
      <c r="G592" s="9">
        <v>2907.95</v>
      </c>
      <c r="H592">
        <v>1139.71</v>
      </c>
      <c r="I592" s="8">
        <v>13</v>
      </c>
      <c r="J592">
        <v>1115</v>
      </c>
      <c r="K592">
        <v>57569</v>
      </c>
      <c r="L592" t="s">
        <v>18</v>
      </c>
      <c r="M592">
        <v>101248</v>
      </c>
      <c r="N592">
        <v>685.7</v>
      </c>
      <c r="O592">
        <v>121474.7</v>
      </c>
      <c r="P592" t="s">
        <v>56</v>
      </c>
      <c r="Q592">
        <f t="shared" si="99"/>
        <v>5.3850925925925921</v>
      </c>
      <c r="R592">
        <f t="shared" si="100"/>
        <v>4.2408487676826594</v>
      </c>
      <c r="S592">
        <f t="shared" si="101"/>
        <v>2.6080269058295964</v>
      </c>
      <c r="T592">
        <f t="shared" si="102"/>
        <v>3.4635869348861825</v>
      </c>
      <c r="U592">
        <f t="shared" si="103"/>
        <v>3.3935120285684937</v>
      </c>
      <c r="V592">
        <f t="shared" si="104"/>
        <v>2.6454222693490919</v>
      </c>
      <c r="W592">
        <f t="shared" si="105"/>
        <v>3.0472748673841794</v>
      </c>
      <c r="X592">
        <f t="shared" si="106"/>
        <v>0.73119317506321391</v>
      </c>
      <c r="Y592">
        <f t="shared" si="107"/>
        <v>0.62745278542080751</v>
      </c>
      <c r="Z592">
        <f t="shared" si="108"/>
        <v>0.41631206750200295</v>
      </c>
      <c r="AA592" s="4">
        <f t="shared" si="109"/>
        <v>39295</v>
      </c>
    </row>
    <row r="593" spans="1:27" x14ac:dyDescent="0.2">
      <c r="A593">
        <v>795</v>
      </c>
      <c r="B593" t="s">
        <v>57</v>
      </c>
      <c r="C593">
        <v>2007</v>
      </c>
      <c r="D593">
        <v>12</v>
      </c>
      <c r="E593" s="9">
        <v>601</v>
      </c>
      <c r="F593" s="9">
        <v>2558.83</v>
      </c>
      <c r="G593" s="9">
        <v>3006.98</v>
      </c>
      <c r="H593">
        <v>1010.64</v>
      </c>
      <c r="I593" s="8">
        <v>13</v>
      </c>
      <c r="J593">
        <v>1115</v>
      </c>
      <c r="K593">
        <v>57569</v>
      </c>
      <c r="L593" t="s">
        <v>18</v>
      </c>
      <c r="M593">
        <v>101248</v>
      </c>
      <c r="N593">
        <v>685.7</v>
      </c>
      <c r="O593">
        <v>121474.7</v>
      </c>
      <c r="P593" t="s">
        <v>56</v>
      </c>
      <c r="Q593">
        <f t="shared" si="99"/>
        <v>5.0032945091514147</v>
      </c>
      <c r="R593">
        <f t="shared" si="100"/>
        <v>4.3852705264693013</v>
      </c>
      <c r="S593">
        <f t="shared" si="101"/>
        <v>2.6968430493273541</v>
      </c>
      <c r="T593">
        <f t="shared" si="102"/>
        <v>3.4781305395343307</v>
      </c>
      <c r="U593">
        <f t="shared" si="103"/>
        <v>3.4080414337909062</v>
      </c>
      <c r="V593">
        <f t="shared" si="104"/>
        <v>2.6454222693490919</v>
      </c>
      <c r="W593">
        <f t="shared" si="105"/>
        <v>3.0472748673841794</v>
      </c>
      <c r="X593">
        <f t="shared" si="106"/>
        <v>0.6992560675315912</v>
      </c>
      <c r="Y593">
        <f t="shared" si="107"/>
        <v>0.64199639006895592</v>
      </c>
      <c r="Z593">
        <f t="shared" si="108"/>
        <v>0.43085567215015119</v>
      </c>
      <c r="AA593" s="4">
        <f t="shared" si="109"/>
        <v>39417</v>
      </c>
    </row>
    <row r="594" spans="1:27" x14ac:dyDescent="0.2">
      <c r="A594">
        <v>796</v>
      </c>
      <c r="B594" t="s">
        <v>57</v>
      </c>
      <c r="C594">
        <v>2007</v>
      </c>
      <c r="D594">
        <v>1</v>
      </c>
      <c r="E594" s="9">
        <v>43</v>
      </c>
      <c r="F594" s="9">
        <v>190.44</v>
      </c>
      <c r="G594" s="9">
        <v>223.77</v>
      </c>
      <c r="H594">
        <v>123.64</v>
      </c>
      <c r="I594" s="8">
        <v>4</v>
      </c>
      <c r="J594">
        <v>309</v>
      </c>
      <c r="K594">
        <v>20142</v>
      </c>
      <c r="L594" t="s">
        <v>18</v>
      </c>
      <c r="M594">
        <v>52086</v>
      </c>
      <c r="N594">
        <v>195.2</v>
      </c>
      <c r="O594">
        <v>33273.300000000003</v>
      </c>
      <c r="P594" t="s">
        <v>56</v>
      </c>
      <c r="Q594">
        <f t="shared" si="99"/>
        <v>5.2039534883720933</v>
      </c>
      <c r="R594">
        <f t="shared" si="100"/>
        <v>1.1463627049180329</v>
      </c>
      <c r="S594">
        <f t="shared" si="101"/>
        <v>0.72417475728155345</v>
      </c>
      <c r="T594">
        <f t="shared" si="102"/>
        <v>2.3498018618715921</v>
      </c>
      <c r="U594">
        <f t="shared" si="103"/>
        <v>2.2797581728024729</v>
      </c>
      <c r="V594">
        <f t="shared" si="104"/>
        <v>2.6454222693490919</v>
      </c>
      <c r="W594">
        <f t="shared" si="105"/>
        <v>2.4899584794248346</v>
      </c>
      <c r="X594">
        <f t="shared" si="106"/>
        <v>0.71633340629200559</v>
      </c>
      <c r="Y594">
        <f t="shared" si="107"/>
        <v>5.9322048540919138E-2</v>
      </c>
      <c r="Z594">
        <f t="shared" si="108"/>
        <v>-0.14015661755324252</v>
      </c>
      <c r="AA594" s="4">
        <f t="shared" si="109"/>
        <v>39083</v>
      </c>
    </row>
    <row r="595" spans="1:27" x14ac:dyDescent="0.2">
      <c r="A595">
        <v>796</v>
      </c>
      <c r="B595" t="s">
        <v>57</v>
      </c>
      <c r="C595">
        <v>2007</v>
      </c>
      <c r="D595">
        <v>2</v>
      </c>
      <c r="E595" s="9">
        <v>34</v>
      </c>
      <c r="F595" s="9">
        <v>172.01</v>
      </c>
      <c r="G595" s="9">
        <v>202.13</v>
      </c>
      <c r="H595">
        <v>96.9</v>
      </c>
      <c r="I595" s="8">
        <v>4</v>
      </c>
      <c r="J595">
        <v>309</v>
      </c>
      <c r="K595">
        <v>20142</v>
      </c>
      <c r="L595" t="s">
        <v>18</v>
      </c>
      <c r="M595">
        <v>52086</v>
      </c>
      <c r="N595">
        <v>195.2</v>
      </c>
      <c r="O595">
        <v>33273.300000000003</v>
      </c>
      <c r="P595" t="s">
        <v>56</v>
      </c>
      <c r="Q595">
        <f t="shared" si="99"/>
        <v>5.9450000000000003</v>
      </c>
      <c r="R595">
        <f t="shared" si="100"/>
        <v>1.035502049180328</v>
      </c>
      <c r="S595">
        <f t="shared" si="101"/>
        <v>0.65414239482200642</v>
      </c>
      <c r="T595">
        <f t="shared" si="102"/>
        <v>2.3056307759969656</v>
      </c>
      <c r="U595">
        <f t="shared" si="103"/>
        <v>2.2355536958527553</v>
      </c>
      <c r="V595">
        <f t="shared" si="104"/>
        <v>2.6454222693490919</v>
      </c>
      <c r="W595">
        <f t="shared" si="105"/>
        <v>2.4899584794248346</v>
      </c>
      <c r="X595">
        <f t="shared" si="106"/>
        <v>0.77415185895471039</v>
      </c>
      <c r="Y595">
        <f t="shared" si="107"/>
        <v>1.5150962666292537E-2</v>
      </c>
      <c r="Z595">
        <f t="shared" si="108"/>
        <v>-0.18432770342786917</v>
      </c>
      <c r="AA595" s="4">
        <f t="shared" si="109"/>
        <v>39114</v>
      </c>
    </row>
    <row r="596" spans="1:27" x14ac:dyDescent="0.2">
      <c r="A596">
        <v>796</v>
      </c>
      <c r="B596" t="s">
        <v>57</v>
      </c>
      <c r="C596">
        <v>2007</v>
      </c>
      <c r="D596">
        <v>3</v>
      </c>
      <c r="E596" s="9">
        <v>52</v>
      </c>
      <c r="F596" s="9">
        <v>197.1</v>
      </c>
      <c r="G596" s="9">
        <v>231.57</v>
      </c>
      <c r="H596">
        <v>121.79</v>
      </c>
      <c r="I596" s="8">
        <v>4</v>
      </c>
      <c r="J596">
        <v>309</v>
      </c>
      <c r="K596">
        <v>20142</v>
      </c>
      <c r="L596" t="s">
        <v>18</v>
      </c>
      <c r="M596">
        <v>52086</v>
      </c>
      <c r="N596">
        <v>195.2</v>
      </c>
      <c r="O596">
        <v>33273.300000000003</v>
      </c>
      <c r="P596" t="s">
        <v>56</v>
      </c>
      <c r="Q596">
        <f t="shared" si="99"/>
        <v>4.453269230769231</v>
      </c>
      <c r="R596">
        <f t="shared" si="100"/>
        <v>1.1863217213114754</v>
      </c>
      <c r="S596">
        <f t="shared" si="101"/>
        <v>0.74941747572815531</v>
      </c>
      <c r="T596">
        <f t="shared" si="102"/>
        <v>2.3646822956496716</v>
      </c>
      <c r="U596">
        <f t="shared" si="103"/>
        <v>2.2946866242794433</v>
      </c>
      <c r="V596">
        <f t="shared" si="104"/>
        <v>2.6454222693490919</v>
      </c>
      <c r="W596">
        <f t="shared" si="105"/>
        <v>2.4899584794248346</v>
      </c>
      <c r="X596">
        <f t="shared" si="106"/>
        <v>0.64867895201487236</v>
      </c>
      <c r="Y596">
        <f t="shared" si="107"/>
        <v>7.4202482318998439E-2</v>
      </c>
      <c r="Z596">
        <f t="shared" si="108"/>
        <v>-0.1252761837751632</v>
      </c>
      <c r="AA596" s="4">
        <f t="shared" si="109"/>
        <v>39142</v>
      </c>
    </row>
    <row r="597" spans="1:27" x14ac:dyDescent="0.2">
      <c r="A597">
        <v>796</v>
      </c>
      <c r="B597" t="s">
        <v>57</v>
      </c>
      <c r="C597">
        <v>2007</v>
      </c>
      <c r="D597">
        <v>4</v>
      </c>
      <c r="E597" s="9">
        <v>45</v>
      </c>
      <c r="F597" s="9">
        <v>161.1</v>
      </c>
      <c r="G597" s="9">
        <v>189.28</v>
      </c>
      <c r="H597">
        <v>84.5</v>
      </c>
      <c r="I597" s="8">
        <v>4</v>
      </c>
      <c r="J597">
        <v>309</v>
      </c>
      <c r="K597">
        <v>20142</v>
      </c>
      <c r="L597" t="s">
        <v>18</v>
      </c>
      <c r="M597">
        <v>52086</v>
      </c>
      <c r="N597">
        <v>195.2</v>
      </c>
      <c r="O597">
        <v>33273.300000000003</v>
      </c>
      <c r="P597" t="s">
        <v>56</v>
      </c>
      <c r="Q597">
        <f t="shared" si="99"/>
        <v>4.2062222222222223</v>
      </c>
      <c r="R597">
        <f t="shared" si="100"/>
        <v>0.96967213114754103</v>
      </c>
      <c r="S597">
        <f t="shared" si="101"/>
        <v>0.61255663430420715</v>
      </c>
      <c r="T597">
        <f t="shared" si="102"/>
        <v>2.2771047272838549</v>
      </c>
      <c r="U597">
        <f t="shared" si="103"/>
        <v>2.2070955404192181</v>
      </c>
      <c r="V597">
        <f t="shared" si="104"/>
        <v>2.6454222693490919</v>
      </c>
      <c r="W597">
        <f t="shared" si="105"/>
        <v>2.4899584794248346</v>
      </c>
      <c r="X597">
        <f t="shared" si="106"/>
        <v>0.62389221350851143</v>
      </c>
      <c r="Y597">
        <f t="shared" si="107"/>
        <v>-1.3375086046817841E-2</v>
      </c>
      <c r="Z597">
        <f t="shared" si="108"/>
        <v>-0.21285375214097949</v>
      </c>
      <c r="AA597" s="4">
        <f t="shared" si="109"/>
        <v>39173</v>
      </c>
    </row>
    <row r="598" spans="1:27" x14ac:dyDescent="0.2">
      <c r="A598">
        <v>796</v>
      </c>
      <c r="B598" t="s">
        <v>57</v>
      </c>
      <c r="C598">
        <v>2007</v>
      </c>
      <c r="D598">
        <v>5</v>
      </c>
      <c r="E598" s="9">
        <v>126</v>
      </c>
      <c r="F598" s="9">
        <v>550.80999999999995</v>
      </c>
      <c r="G598" s="9">
        <v>647.24</v>
      </c>
      <c r="H598">
        <v>341.96</v>
      </c>
      <c r="I598" s="8">
        <v>4</v>
      </c>
      <c r="J598">
        <v>309</v>
      </c>
      <c r="K598">
        <v>20142</v>
      </c>
      <c r="L598" t="s">
        <v>18</v>
      </c>
      <c r="M598">
        <v>52086</v>
      </c>
      <c r="N598">
        <v>195.2</v>
      </c>
      <c r="O598">
        <v>33273.300000000003</v>
      </c>
      <c r="P598" t="s">
        <v>56</v>
      </c>
      <c r="Q598">
        <f t="shared" si="99"/>
        <v>5.1368253968253965</v>
      </c>
      <c r="R598">
        <f t="shared" si="100"/>
        <v>3.3157786885245906</v>
      </c>
      <c r="S598">
        <f t="shared" si="101"/>
        <v>2.0946278317152105</v>
      </c>
      <c r="T598">
        <f t="shared" si="102"/>
        <v>2.8110653492137176</v>
      </c>
      <c r="U598">
        <f t="shared" si="103"/>
        <v>2.7410018163078265</v>
      </c>
      <c r="V598">
        <f t="shared" si="104"/>
        <v>2.6454222693490919</v>
      </c>
      <c r="W598">
        <f t="shared" si="105"/>
        <v>2.4899584794248346</v>
      </c>
      <c r="X598">
        <f t="shared" si="106"/>
        <v>0.7106948040961546</v>
      </c>
      <c r="Y598">
        <f t="shared" si="107"/>
        <v>0.52058553588304457</v>
      </c>
      <c r="Z598">
        <f t="shared" si="108"/>
        <v>0.32110686978888292</v>
      </c>
      <c r="AA598" s="4">
        <f t="shared" si="109"/>
        <v>39203</v>
      </c>
    </row>
    <row r="599" spans="1:27" x14ac:dyDescent="0.2">
      <c r="A599">
        <v>796</v>
      </c>
      <c r="B599" t="s">
        <v>57</v>
      </c>
      <c r="C599">
        <v>2007</v>
      </c>
      <c r="D599">
        <v>6</v>
      </c>
      <c r="E599" s="9">
        <v>184</v>
      </c>
      <c r="F599" s="9">
        <v>726.44</v>
      </c>
      <c r="G599" s="9">
        <v>853.59</v>
      </c>
      <c r="H599">
        <v>383.7</v>
      </c>
      <c r="I599" s="8">
        <v>4</v>
      </c>
      <c r="J599">
        <v>309</v>
      </c>
      <c r="K599">
        <v>20142</v>
      </c>
      <c r="L599" t="s">
        <v>18</v>
      </c>
      <c r="M599">
        <v>52086</v>
      </c>
      <c r="N599">
        <v>195.2</v>
      </c>
      <c r="O599">
        <v>33273.300000000003</v>
      </c>
      <c r="P599" t="s">
        <v>56</v>
      </c>
      <c r="Q599">
        <f t="shared" si="99"/>
        <v>4.6390760869565222</v>
      </c>
      <c r="R599">
        <f t="shared" si="100"/>
        <v>4.3728995901639349</v>
      </c>
      <c r="S599">
        <f t="shared" si="101"/>
        <v>2.7624271844660195</v>
      </c>
      <c r="T599">
        <f t="shared" si="102"/>
        <v>2.9312493185880886</v>
      </c>
      <c r="U599">
        <f t="shared" si="103"/>
        <v>2.8611997497489812</v>
      </c>
      <c r="V599">
        <f t="shared" si="104"/>
        <v>2.6454222693490919</v>
      </c>
      <c r="W599">
        <f t="shared" si="105"/>
        <v>2.4899584794248346</v>
      </c>
      <c r="X599">
        <f t="shared" si="106"/>
        <v>0.66643149557855208</v>
      </c>
      <c r="Y599">
        <f t="shared" si="107"/>
        <v>0.64076950525741549</v>
      </c>
      <c r="Z599">
        <f t="shared" si="108"/>
        <v>0.44129083916325385</v>
      </c>
      <c r="AA599" s="4">
        <f t="shared" si="109"/>
        <v>39234</v>
      </c>
    </row>
    <row r="600" spans="1:27" x14ac:dyDescent="0.2">
      <c r="A600">
        <v>796</v>
      </c>
      <c r="B600" t="s">
        <v>57</v>
      </c>
      <c r="C600">
        <v>2007</v>
      </c>
      <c r="D600">
        <v>7</v>
      </c>
      <c r="E600" s="9">
        <v>111</v>
      </c>
      <c r="F600" s="9">
        <v>491.72</v>
      </c>
      <c r="G600" s="9">
        <v>577.76</v>
      </c>
      <c r="H600">
        <v>248.8</v>
      </c>
      <c r="I600" s="8">
        <v>4</v>
      </c>
      <c r="J600">
        <v>309</v>
      </c>
      <c r="K600">
        <v>20142</v>
      </c>
      <c r="L600" t="s">
        <v>18</v>
      </c>
      <c r="M600">
        <v>52086</v>
      </c>
      <c r="N600">
        <v>195.2</v>
      </c>
      <c r="O600">
        <v>33273.300000000003</v>
      </c>
      <c r="P600" t="s">
        <v>56</v>
      </c>
      <c r="Q600">
        <f t="shared" si="99"/>
        <v>5.2050450450450452</v>
      </c>
      <c r="R600">
        <f t="shared" si="100"/>
        <v>2.9598360655737705</v>
      </c>
      <c r="S600">
        <f t="shared" si="101"/>
        <v>1.8697734627831715</v>
      </c>
      <c r="T600">
        <f t="shared" si="102"/>
        <v>2.7617474710827512</v>
      </c>
      <c r="U600">
        <f t="shared" si="103"/>
        <v>2.6917178729494919</v>
      </c>
      <c r="V600">
        <f t="shared" si="104"/>
        <v>2.6454222693490919</v>
      </c>
      <c r="W600">
        <f t="shared" si="105"/>
        <v>2.4899584794248346</v>
      </c>
      <c r="X600">
        <f t="shared" si="106"/>
        <v>0.71642449229609395</v>
      </c>
      <c r="Y600">
        <f t="shared" si="107"/>
        <v>0.47126765775207841</v>
      </c>
      <c r="Z600">
        <f t="shared" si="108"/>
        <v>0.27178899165791676</v>
      </c>
      <c r="AA600" s="4">
        <f t="shared" si="109"/>
        <v>39264</v>
      </c>
    </row>
    <row r="601" spans="1:27" x14ac:dyDescent="0.2">
      <c r="A601">
        <v>796</v>
      </c>
      <c r="B601" t="s">
        <v>57</v>
      </c>
      <c r="C601">
        <v>2007</v>
      </c>
      <c r="D601">
        <v>8</v>
      </c>
      <c r="E601" s="9">
        <v>106</v>
      </c>
      <c r="F601" s="9">
        <v>411.57</v>
      </c>
      <c r="G601" s="9">
        <v>483.63</v>
      </c>
      <c r="H601">
        <v>221.73</v>
      </c>
      <c r="I601" s="8">
        <v>4</v>
      </c>
      <c r="J601">
        <v>309</v>
      </c>
      <c r="K601">
        <v>20142</v>
      </c>
      <c r="L601" t="s">
        <v>18</v>
      </c>
      <c r="M601">
        <v>52086</v>
      </c>
      <c r="N601">
        <v>195.2</v>
      </c>
      <c r="O601">
        <v>33273.300000000003</v>
      </c>
      <c r="P601" t="s">
        <v>56</v>
      </c>
      <c r="Q601">
        <f t="shared" si="99"/>
        <v>4.5625471698113209</v>
      </c>
      <c r="R601">
        <f t="shared" si="100"/>
        <v>2.477612704918033</v>
      </c>
      <c r="S601">
        <f t="shared" si="101"/>
        <v>1.5651456310679612</v>
      </c>
      <c r="T601">
        <f t="shared" si="102"/>
        <v>2.6845132326981505</v>
      </c>
      <c r="U601">
        <f t="shared" si="103"/>
        <v>2.6144437108200069</v>
      </c>
      <c r="V601">
        <f t="shared" si="104"/>
        <v>2.6454222693490919</v>
      </c>
      <c r="W601">
        <f t="shared" si="105"/>
        <v>2.4899584794248346</v>
      </c>
      <c r="X601">
        <f t="shared" si="106"/>
        <v>0.65920736743338015</v>
      </c>
      <c r="Y601">
        <f t="shared" si="107"/>
        <v>0.39403341936747743</v>
      </c>
      <c r="Z601">
        <f t="shared" si="108"/>
        <v>0.19455475327331576</v>
      </c>
      <c r="AA601" s="4">
        <f t="shared" si="109"/>
        <v>39295</v>
      </c>
    </row>
    <row r="602" spans="1:27" x14ac:dyDescent="0.2">
      <c r="A602">
        <v>796</v>
      </c>
      <c r="B602" t="s">
        <v>57</v>
      </c>
      <c r="C602">
        <v>2007</v>
      </c>
      <c r="D602">
        <v>9</v>
      </c>
      <c r="E602" s="9">
        <v>156</v>
      </c>
      <c r="F602" s="9">
        <v>638.95000000000005</v>
      </c>
      <c r="G602" s="9">
        <v>750.84</v>
      </c>
      <c r="H602">
        <v>223</v>
      </c>
      <c r="I602" s="8">
        <v>4</v>
      </c>
      <c r="J602">
        <v>309</v>
      </c>
      <c r="K602">
        <v>20142</v>
      </c>
      <c r="L602" t="s">
        <v>18</v>
      </c>
      <c r="M602">
        <v>52086</v>
      </c>
      <c r="N602">
        <v>195.2</v>
      </c>
      <c r="O602">
        <v>33273.300000000003</v>
      </c>
      <c r="P602" t="s">
        <v>56</v>
      </c>
      <c r="Q602">
        <f t="shared" si="99"/>
        <v>4.813076923076923</v>
      </c>
      <c r="R602">
        <f t="shared" si="100"/>
        <v>3.8465163934426232</v>
      </c>
      <c r="S602">
        <f t="shared" si="101"/>
        <v>2.4299029126213592</v>
      </c>
      <c r="T602">
        <f t="shared" si="102"/>
        <v>2.8755474010251461</v>
      </c>
      <c r="U602">
        <f t="shared" si="103"/>
        <v>2.8054668744749911</v>
      </c>
      <c r="V602">
        <f t="shared" si="104"/>
        <v>2.6454222693490919</v>
      </c>
      <c r="W602">
        <f t="shared" si="105"/>
        <v>2.4899584794248346</v>
      </c>
      <c r="X602">
        <f t="shared" si="106"/>
        <v>0.68242280267068456</v>
      </c>
      <c r="Y602">
        <f t="shared" si="107"/>
        <v>0.58506758769447309</v>
      </c>
      <c r="Z602">
        <f t="shared" si="108"/>
        <v>0.38558892160031144</v>
      </c>
      <c r="AA602" s="4">
        <f t="shared" si="109"/>
        <v>39326</v>
      </c>
    </row>
    <row r="603" spans="1:27" x14ac:dyDescent="0.2">
      <c r="A603">
        <v>796</v>
      </c>
      <c r="B603" t="s">
        <v>57</v>
      </c>
      <c r="C603">
        <v>2007</v>
      </c>
      <c r="D603">
        <v>10</v>
      </c>
      <c r="E603" s="9">
        <v>521</v>
      </c>
      <c r="F603" s="9">
        <v>2258.69</v>
      </c>
      <c r="G603" s="9">
        <v>2654.04</v>
      </c>
      <c r="H603">
        <v>837.5</v>
      </c>
      <c r="I603" s="8">
        <v>4</v>
      </c>
      <c r="J603">
        <v>309</v>
      </c>
      <c r="K603">
        <v>20142</v>
      </c>
      <c r="L603" t="s">
        <v>18</v>
      </c>
      <c r="M603">
        <v>52086</v>
      </c>
      <c r="N603">
        <v>195.2</v>
      </c>
      <c r="O603">
        <v>33273.300000000003</v>
      </c>
      <c r="P603" t="s">
        <v>56</v>
      </c>
      <c r="Q603">
        <f t="shared" si="99"/>
        <v>5.0941266794625717</v>
      </c>
      <c r="R603">
        <f t="shared" si="100"/>
        <v>13.596516393442624</v>
      </c>
      <c r="S603">
        <f t="shared" si="101"/>
        <v>8.5891262135922322</v>
      </c>
      <c r="T603">
        <f t="shared" si="102"/>
        <v>3.4239074639874851</v>
      </c>
      <c r="U603">
        <f t="shared" si="103"/>
        <v>3.3538566290930567</v>
      </c>
      <c r="V603">
        <f t="shared" si="104"/>
        <v>2.6454222693490919</v>
      </c>
      <c r="W603">
        <f t="shared" si="105"/>
        <v>2.4899584794248346</v>
      </c>
      <c r="X603">
        <f t="shared" si="106"/>
        <v>0.70706974068796047</v>
      </c>
      <c r="Y603">
        <f t="shared" si="107"/>
        <v>1.1334276506568119</v>
      </c>
      <c r="Z603">
        <f t="shared" si="108"/>
        <v>0.9339489845626503</v>
      </c>
      <c r="AA603" s="4">
        <f t="shared" si="109"/>
        <v>39356</v>
      </c>
    </row>
    <row r="604" spans="1:27" x14ac:dyDescent="0.2">
      <c r="A604">
        <v>796</v>
      </c>
      <c r="B604" t="s">
        <v>57</v>
      </c>
      <c r="C604">
        <v>2007</v>
      </c>
      <c r="D604">
        <v>11</v>
      </c>
      <c r="E604" s="9">
        <v>350</v>
      </c>
      <c r="F604" s="9">
        <v>1488.73</v>
      </c>
      <c r="G604" s="9">
        <v>1749.34</v>
      </c>
      <c r="H604">
        <v>478.84</v>
      </c>
      <c r="I604" s="8">
        <v>4</v>
      </c>
      <c r="J604">
        <v>309</v>
      </c>
      <c r="K604">
        <v>20142</v>
      </c>
      <c r="L604" t="s">
        <v>18</v>
      </c>
      <c r="M604">
        <v>52086</v>
      </c>
      <c r="N604">
        <v>195.2</v>
      </c>
      <c r="O604">
        <v>33273.300000000003</v>
      </c>
      <c r="P604" t="s">
        <v>56</v>
      </c>
      <c r="Q604">
        <f t="shared" si="99"/>
        <v>4.9981142857142853</v>
      </c>
      <c r="R604">
        <f t="shared" si="100"/>
        <v>8.9617827868852462</v>
      </c>
      <c r="S604">
        <f t="shared" si="101"/>
        <v>5.6612944983818769</v>
      </c>
      <c r="T604">
        <f t="shared" si="102"/>
        <v>3.2428742267304655</v>
      </c>
      <c r="U604">
        <f t="shared" si="103"/>
        <v>3.1728159401009215</v>
      </c>
      <c r="V604">
        <f t="shared" si="104"/>
        <v>2.6454222693490919</v>
      </c>
      <c r="W604">
        <f t="shared" si="105"/>
        <v>2.4899584794248346</v>
      </c>
      <c r="X604">
        <f t="shared" si="106"/>
        <v>0.69880618238018999</v>
      </c>
      <c r="Y604">
        <f t="shared" si="107"/>
        <v>0.95239441339979269</v>
      </c>
      <c r="Z604">
        <f t="shared" si="108"/>
        <v>0.75291574730563104</v>
      </c>
      <c r="AA604" s="4">
        <f t="shared" si="109"/>
        <v>39387</v>
      </c>
    </row>
    <row r="605" spans="1:27" x14ac:dyDescent="0.2">
      <c r="A605">
        <v>796</v>
      </c>
      <c r="B605" t="s">
        <v>57</v>
      </c>
      <c r="C605">
        <v>2007</v>
      </c>
      <c r="D605">
        <v>12</v>
      </c>
      <c r="E605" s="9">
        <v>196</v>
      </c>
      <c r="F605" s="9">
        <v>784.67</v>
      </c>
      <c r="G605" s="9">
        <v>922.05</v>
      </c>
      <c r="H605">
        <v>298.68</v>
      </c>
      <c r="I605" s="8">
        <v>4</v>
      </c>
      <c r="J605">
        <v>309</v>
      </c>
      <c r="K605">
        <v>20142</v>
      </c>
      <c r="L605" t="s">
        <v>18</v>
      </c>
      <c r="M605">
        <v>52086</v>
      </c>
      <c r="N605">
        <v>195.2</v>
      </c>
      <c r="O605">
        <v>33273.300000000003</v>
      </c>
      <c r="P605" t="s">
        <v>56</v>
      </c>
      <c r="Q605">
        <f t="shared" si="99"/>
        <v>4.7043367346938769</v>
      </c>
      <c r="R605">
        <f t="shared" si="100"/>
        <v>4.7236168032786887</v>
      </c>
      <c r="S605">
        <f t="shared" si="101"/>
        <v>2.9839805825242718</v>
      </c>
      <c r="T605">
        <f t="shared" si="102"/>
        <v>2.9647544721765389</v>
      </c>
      <c r="U605">
        <f t="shared" si="103"/>
        <v>2.8946870487051681</v>
      </c>
      <c r="V605">
        <f t="shared" si="104"/>
        <v>2.6454222693490919</v>
      </c>
      <c r="W605">
        <f t="shared" si="105"/>
        <v>2.4899584794248346</v>
      </c>
      <c r="X605">
        <f t="shared" si="106"/>
        <v>0.67249840082006263</v>
      </c>
      <c r="Y605">
        <f t="shared" si="107"/>
        <v>0.67427465884586568</v>
      </c>
      <c r="Z605">
        <f t="shared" si="108"/>
        <v>0.47479599275170403</v>
      </c>
      <c r="AA605" s="4">
        <f t="shared" si="109"/>
        <v>39417</v>
      </c>
    </row>
    <row r="606" spans="1:27" x14ac:dyDescent="0.2">
      <c r="A606">
        <v>814</v>
      </c>
      <c r="B606" t="s">
        <v>57</v>
      </c>
      <c r="C606">
        <v>2007</v>
      </c>
      <c r="D606">
        <v>1</v>
      </c>
      <c r="E606" s="9">
        <v>81</v>
      </c>
      <c r="F606" s="9">
        <v>387.62</v>
      </c>
      <c r="G606" s="9">
        <v>455.48</v>
      </c>
      <c r="H606">
        <v>193.04</v>
      </c>
      <c r="I606" s="8">
        <v>7</v>
      </c>
      <c r="J606">
        <v>448</v>
      </c>
      <c r="K606">
        <v>24774</v>
      </c>
      <c r="L606" t="s">
        <v>18</v>
      </c>
      <c r="M606">
        <v>98877</v>
      </c>
      <c r="N606">
        <v>262.7</v>
      </c>
      <c r="O606">
        <v>40919.17</v>
      </c>
      <c r="P606" t="s">
        <v>56</v>
      </c>
      <c r="Q606">
        <f t="shared" si="99"/>
        <v>5.6232098765432097</v>
      </c>
      <c r="R606">
        <f t="shared" si="100"/>
        <v>1.7338408831366579</v>
      </c>
      <c r="S606">
        <f t="shared" si="101"/>
        <v>1.0166964285714286</v>
      </c>
      <c r="T606">
        <f t="shared" si="102"/>
        <v>2.6584693119778802</v>
      </c>
      <c r="U606">
        <f t="shared" si="103"/>
        <v>2.5884061772165801</v>
      </c>
      <c r="V606">
        <f t="shared" si="104"/>
        <v>2.6454222693490919</v>
      </c>
      <c r="W606">
        <f t="shared" si="105"/>
        <v>2.651278013998144</v>
      </c>
      <c r="X606">
        <f t="shared" si="106"/>
        <v>0.74998429309923054</v>
      </c>
      <c r="Y606">
        <f t="shared" si="107"/>
        <v>0.23900923919181008</v>
      </c>
      <c r="Z606">
        <f t="shared" si="108"/>
        <v>7.1912979797363564E-3</v>
      </c>
      <c r="AA606" s="4">
        <f t="shared" si="109"/>
        <v>39083</v>
      </c>
    </row>
    <row r="607" spans="1:27" x14ac:dyDescent="0.2">
      <c r="A607">
        <v>814</v>
      </c>
      <c r="B607" t="s">
        <v>57</v>
      </c>
      <c r="C607">
        <v>2007</v>
      </c>
      <c r="D607">
        <v>2</v>
      </c>
      <c r="E607" s="9">
        <v>82</v>
      </c>
      <c r="F607" s="9">
        <v>350.82</v>
      </c>
      <c r="G607" s="9">
        <v>412.24</v>
      </c>
      <c r="H607">
        <v>196.58</v>
      </c>
      <c r="I607" s="8">
        <v>7</v>
      </c>
      <c r="J607">
        <v>448</v>
      </c>
      <c r="K607">
        <v>24774</v>
      </c>
      <c r="L607" t="s">
        <v>18</v>
      </c>
      <c r="M607">
        <v>98877</v>
      </c>
      <c r="N607">
        <v>262.7</v>
      </c>
      <c r="O607">
        <v>40919.17</v>
      </c>
      <c r="P607" t="s">
        <v>56</v>
      </c>
      <c r="Q607">
        <f t="shared" si="99"/>
        <v>5.0273170731707317</v>
      </c>
      <c r="R607">
        <f t="shared" si="100"/>
        <v>1.5692424819185384</v>
      </c>
      <c r="S607">
        <f t="shared" si="101"/>
        <v>0.9201785714285714</v>
      </c>
      <c r="T607">
        <f t="shared" si="102"/>
        <v>2.6151501294530184</v>
      </c>
      <c r="U607">
        <f t="shared" si="103"/>
        <v>2.5450843442209274</v>
      </c>
      <c r="V607">
        <f t="shared" si="104"/>
        <v>2.6454222693490919</v>
      </c>
      <c r="W607">
        <f t="shared" si="105"/>
        <v>2.651278013998144</v>
      </c>
      <c r="X607">
        <f t="shared" si="106"/>
        <v>0.70133627706930168</v>
      </c>
      <c r="Y607">
        <f t="shared" si="107"/>
        <v>0.19569005666694811</v>
      </c>
      <c r="Z607">
        <f t="shared" si="108"/>
        <v>-3.612788454512568E-2</v>
      </c>
      <c r="AA607" s="4">
        <f t="shared" si="109"/>
        <v>39114</v>
      </c>
    </row>
    <row r="608" spans="1:27" x14ac:dyDescent="0.2">
      <c r="A608">
        <v>814</v>
      </c>
      <c r="B608" t="s">
        <v>57</v>
      </c>
      <c r="C608">
        <v>2007</v>
      </c>
      <c r="D608">
        <v>3</v>
      </c>
      <c r="E608" s="9">
        <v>107</v>
      </c>
      <c r="F608" s="9">
        <v>476.21</v>
      </c>
      <c r="G608" s="9">
        <v>559.61</v>
      </c>
      <c r="H608">
        <v>236.53</v>
      </c>
      <c r="I608" s="8">
        <v>7</v>
      </c>
      <c r="J608">
        <v>448</v>
      </c>
      <c r="K608">
        <v>24774</v>
      </c>
      <c r="L608" t="s">
        <v>18</v>
      </c>
      <c r="M608">
        <v>98877</v>
      </c>
      <c r="N608">
        <v>262.7</v>
      </c>
      <c r="O608">
        <v>40919.17</v>
      </c>
      <c r="P608" t="s">
        <v>56</v>
      </c>
      <c r="Q608">
        <f t="shared" si="99"/>
        <v>5.23</v>
      </c>
      <c r="R608">
        <f t="shared" si="100"/>
        <v>2.1302245907879711</v>
      </c>
      <c r="S608">
        <f t="shared" si="101"/>
        <v>1.2491294642857143</v>
      </c>
      <c r="T608">
        <f t="shared" si="102"/>
        <v>2.7478854665524839</v>
      </c>
      <c r="U608">
        <f t="shared" si="103"/>
        <v>2.6777985109748244</v>
      </c>
      <c r="V608">
        <f t="shared" si="104"/>
        <v>2.6454222693490919</v>
      </c>
      <c r="W608">
        <f t="shared" si="105"/>
        <v>2.651278013998144</v>
      </c>
      <c r="X608">
        <f t="shared" si="106"/>
        <v>0.71850168886727428</v>
      </c>
      <c r="Y608">
        <f t="shared" si="107"/>
        <v>0.32842539376641361</v>
      </c>
      <c r="Z608">
        <f t="shared" si="108"/>
        <v>9.6607452554339862E-2</v>
      </c>
      <c r="AA608" s="4">
        <f t="shared" si="109"/>
        <v>39142</v>
      </c>
    </row>
    <row r="609" spans="1:27" x14ac:dyDescent="0.2">
      <c r="A609">
        <v>814</v>
      </c>
      <c r="B609" t="s">
        <v>57</v>
      </c>
      <c r="C609">
        <v>2007</v>
      </c>
      <c r="D609">
        <v>4</v>
      </c>
      <c r="E609" s="9">
        <v>136</v>
      </c>
      <c r="F609" s="9">
        <v>605.39</v>
      </c>
      <c r="G609" s="9">
        <v>711.39</v>
      </c>
      <c r="H609">
        <v>265.45</v>
      </c>
      <c r="I609" s="8">
        <v>7</v>
      </c>
      <c r="J609">
        <v>448</v>
      </c>
      <c r="K609">
        <v>24774</v>
      </c>
      <c r="L609" t="s">
        <v>18</v>
      </c>
      <c r="M609">
        <v>98877</v>
      </c>
      <c r="N609">
        <v>262.7</v>
      </c>
      <c r="O609">
        <v>40919.17</v>
      </c>
      <c r="P609" t="s">
        <v>56</v>
      </c>
      <c r="Q609">
        <f t="shared" si="99"/>
        <v>5.2308088235294115</v>
      </c>
      <c r="R609">
        <f t="shared" si="100"/>
        <v>2.7079939094023602</v>
      </c>
      <c r="S609">
        <f t="shared" si="101"/>
        <v>1.5879241071428571</v>
      </c>
      <c r="T609">
        <f t="shared" si="102"/>
        <v>2.8521077560207719</v>
      </c>
      <c r="U609">
        <f t="shared" si="103"/>
        <v>2.7820352428830453</v>
      </c>
      <c r="V609">
        <f t="shared" si="104"/>
        <v>2.6454222693490919</v>
      </c>
      <c r="W609">
        <f t="shared" si="105"/>
        <v>2.651278013998144</v>
      </c>
      <c r="X609">
        <f t="shared" si="106"/>
        <v>0.71856884765055429</v>
      </c>
      <c r="Y609">
        <f t="shared" si="107"/>
        <v>0.4326476832347016</v>
      </c>
      <c r="Z609">
        <f t="shared" si="108"/>
        <v>0.20082974202262785</v>
      </c>
      <c r="AA609" s="4">
        <f t="shared" si="109"/>
        <v>39173</v>
      </c>
    </row>
    <row r="610" spans="1:27" x14ac:dyDescent="0.2">
      <c r="A610">
        <v>814</v>
      </c>
      <c r="B610" t="s">
        <v>57</v>
      </c>
      <c r="C610">
        <v>2007</v>
      </c>
      <c r="D610">
        <v>5</v>
      </c>
      <c r="E610" s="9">
        <v>176</v>
      </c>
      <c r="F610" s="9">
        <v>889.59</v>
      </c>
      <c r="G610" s="9">
        <v>1045.3800000000001</v>
      </c>
      <c r="H610">
        <v>412.38</v>
      </c>
      <c r="I610" s="8">
        <v>7</v>
      </c>
      <c r="J610">
        <v>448</v>
      </c>
      <c r="K610">
        <v>24774</v>
      </c>
      <c r="L610" t="s">
        <v>18</v>
      </c>
      <c r="M610">
        <v>98877</v>
      </c>
      <c r="N610">
        <v>262.7</v>
      </c>
      <c r="O610">
        <v>40919.17</v>
      </c>
      <c r="P610" t="s">
        <v>56</v>
      </c>
      <c r="Q610">
        <f t="shared" si="99"/>
        <v>5.9396590909090916</v>
      </c>
      <c r="R610">
        <f t="shared" si="100"/>
        <v>3.9793681004948618</v>
      </c>
      <c r="S610">
        <f t="shared" si="101"/>
        <v>2.3334375000000001</v>
      </c>
      <c r="T610">
        <f t="shared" si="102"/>
        <v>3.0192741870064936</v>
      </c>
      <c r="U610">
        <f t="shared" si="103"/>
        <v>2.9491898923031479</v>
      </c>
      <c r="V610">
        <f t="shared" si="104"/>
        <v>2.6454222693490919</v>
      </c>
      <c r="W610">
        <f t="shared" si="105"/>
        <v>2.651278013998144</v>
      </c>
      <c r="X610">
        <f t="shared" si="106"/>
        <v>0.77376151919234393</v>
      </c>
      <c r="Y610">
        <f t="shared" si="107"/>
        <v>0.59981411422042352</v>
      </c>
      <c r="Z610">
        <f t="shared" si="108"/>
        <v>0.36799617300834969</v>
      </c>
      <c r="AA610" s="4">
        <f t="shared" si="109"/>
        <v>39203</v>
      </c>
    </row>
    <row r="611" spans="1:27" x14ac:dyDescent="0.2">
      <c r="A611">
        <v>814</v>
      </c>
      <c r="B611" t="s">
        <v>57</v>
      </c>
      <c r="C611">
        <v>2007</v>
      </c>
      <c r="D611">
        <v>6</v>
      </c>
      <c r="E611" s="9">
        <v>258</v>
      </c>
      <c r="F611" s="9">
        <v>1244.52</v>
      </c>
      <c r="G611" s="9">
        <v>1462.36</v>
      </c>
      <c r="H611">
        <v>553.38</v>
      </c>
      <c r="I611" s="8">
        <v>7</v>
      </c>
      <c r="J611">
        <v>448</v>
      </c>
      <c r="K611">
        <v>24774</v>
      </c>
      <c r="L611" t="s">
        <v>18</v>
      </c>
      <c r="M611">
        <v>98877</v>
      </c>
      <c r="N611">
        <v>262.7</v>
      </c>
      <c r="O611">
        <v>40919.17</v>
      </c>
      <c r="P611" t="s">
        <v>56</v>
      </c>
      <c r="Q611">
        <f t="shared" si="99"/>
        <v>5.6680620155038755</v>
      </c>
      <c r="R611">
        <f t="shared" si="100"/>
        <v>5.5666539779215833</v>
      </c>
      <c r="S611">
        <f t="shared" si="101"/>
        <v>3.2641964285714282</v>
      </c>
      <c r="T611">
        <f t="shared" si="102"/>
        <v>3.1650542992753827</v>
      </c>
      <c r="U611">
        <f t="shared" si="103"/>
        <v>3.0950018803096939</v>
      </c>
      <c r="V611">
        <f t="shared" si="104"/>
        <v>2.6454222693490919</v>
      </c>
      <c r="W611">
        <f t="shared" si="105"/>
        <v>2.651278013998144</v>
      </c>
      <c r="X611">
        <f t="shared" si="106"/>
        <v>0.75343459331215268</v>
      </c>
      <c r="Y611">
        <f t="shared" si="107"/>
        <v>0.74559422648931262</v>
      </c>
      <c r="Z611">
        <f t="shared" si="108"/>
        <v>0.51377628527723884</v>
      </c>
      <c r="AA611" s="4">
        <f t="shared" si="109"/>
        <v>39234</v>
      </c>
    </row>
    <row r="612" spans="1:27" x14ac:dyDescent="0.2">
      <c r="A612">
        <v>814</v>
      </c>
      <c r="B612" t="s">
        <v>57</v>
      </c>
      <c r="C612">
        <v>2007</v>
      </c>
      <c r="D612">
        <v>7</v>
      </c>
      <c r="E612" s="9">
        <v>195</v>
      </c>
      <c r="F612" s="9">
        <v>882.27</v>
      </c>
      <c r="G612" s="9">
        <v>1036.6600000000001</v>
      </c>
      <c r="H612">
        <v>453.34</v>
      </c>
      <c r="I612" s="8">
        <v>7</v>
      </c>
      <c r="J612">
        <v>448</v>
      </c>
      <c r="K612">
        <v>24774</v>
      </c>
      <c r="L612" t="s">
        <v>18</v>
      </c>
      <c r="M612">
        <v>98877</v>
      </c>
      <c r="N612">
        <v>262.7</v>
      </c>
      <c r="O612">
        <v>40919.17</v>
      </c>
      <c r="P612" t="s">
        <v>56</v>
      </c>
      <c r="Q612">
        <f t="shared" si="99"/>
        <v>5.3162051282051284</v>
      </c>
      <c r="R612">
        <f t="shared" si="100"/>
        <v>3.9461743433574425</v>
      </c>
      <c r="S612">
        <f t="shared" si="101"/>
        <v>2.3139732142857143</v>
      </c>
      <c r="T612">
        <f t="shared" si="102"/>
        <v>3.0156363414076357</v>
      </c>
      <c r="U612">
        <f t="shared" si="103"/>
        <v>2.9456015120772752</v>
      </c>
      <c r="V612">
        <f t="shared" si="104"/>
        <v>2.6454222693490919</v>
      </c>
      <c r="W612">
        <f t="shared" si="105"/>
        <v>2.651278013998144</v>
      </c>
      <c r="X612">
        <f t="shared" si="106"/>
        <v>0.72560173004511785</v>
      </c>
      <c r="Y612">
        <f t="shared" si="107"/>
        <v>0.59617626862156559</v>
      </c>
      <c r="Z612">
        <f t="shared" si="108"/>
        <v>0.36435832740949181</v>
      </c>
      <c r="AA612" s="4">
        <f t="shared" si="109"/>
        <v>39264</v>
      </c>
    </row>
    <row r="613" spans="1:27" x14ac:dyDescent="0.2">
      <c r="A613">
        <v>814</v>
      </c>
      <c r="B613" t="s">
        <v>57</v>
      </c>
      <c r="C613">
        <v>2007</v>
      </c>
      <c r="D613">
        <v>8</v>
      </c>
      <c r="E613" s="9">
        <v>208</v>
      </c>
      <c r="F613" s="9">
        <v>837.56</v>
      </c>
      <c r="G613" s="9">
        <v>984.22</v>
      </c>
      <c r="H613">
        <v>400.97</v>
      </c>
      <c r="I613" s="8">
        <v>7</v>
      </c>
      <c r="J613">
        <v>448</v>
      </c>
      <c r="K613">
        <v>24774</v>
      </c>
      <c r="L613" t="s">
        <v>18</v>
      </c>
      <c r="M613">
        <v>98877</v>
      </c>
      <c r="N613">
        <v>262.7</v>
      </c>
      <c r="O613">
        <v>40919.17</v>
      </c>
      <c r="P613" t="s">
        <v>56</v>
      </c>
      <c r="Q613">
        <f t="shared" si="99"/>
        <v>4.7318269230769232</v>
      </c>
      <c r="R613">
        <f t="shared" si="100"/>
        <v>3.7465550057099355</v>
      </c>
      <c r="S613">
        <f t="shared" si="101"/>
        <v>2.1969196428571429</v>
      </c>
      <c r="T613">
        <f t="shared" si="102"/>
        <v>2.9930921859382429</v>
      </c>
      <c r="U613">
        <f t="shared" si="103"/>
        <v>2.9230159282289421</v>
      </c>
      <c r="V613">
        <f t="shared" si="104"/>
        <v>2.6454222693490919</v>
      </c>
      <c r="W613">
        <f t="shared" si="105"/>
        <v>2.651278013998144</v>
      </c>
      <c r="X613">
        <f t="shared" si="106"/>
        <v>0.67502885097548126</v>
      </c>
      <c r="Y613">
        <f t="shared" si="107"/>
        <v>0.57363211315217255</v>
      </c>
      <c r="Z613">
        <f t="shared" si="108"/>
        <v>0.34181417194009883</v>
      </c>
      <c r="AA613" s="4">
        <f t="shared" si="109"/>
        <v>39295</v>
      </c>
    </row>
    <row r="614" spans="1:27" x14ac:dyDescent="0.2">
      <c r="A614">
        <v>814</v>
      </c>
      <c r="B614" t="s">
        <v>57</v>
      </c>
      <c r="C614">
        <v>2007</v>
      </c>
      <c r="D614">
        <v>9</v>
      </c>
      <c r="E614" s="9">
        <v>326</v>
      </c>
      <c r="F614" s="9">
        <v>1353.63</v>
      </c>
      <c r="G614" s="9">
        <v>1590.63</v>
      </c>
      <c r="H614">
        <v>630.46</v>
      </c>
      <c r="I614" s="8">
        <v>7</v>
      </c>
      <c r="J614">
        <v>448</v>
      </c>
      <c r="K614">
        <v>24774</v>
      </c>
      <c r="L614" t="s">
        <v>18</v>
      </c>
      <c r="M614">
        <v>98877</v>
      </c>
      <c r="N614">
        <v>262.7</v>
      </c>
      <c r="O614">
        <v>40919.17</v>
      </c>
      <c r="P614" t="s">
        <v>56</v>
      </c>
      <c r="Q614">
        <f t="shared" si="99"/>
        <v>4.8792331288343558</v>
      </c>
      <c r="R614">
        <f t="shared" si="100"/>
        <v>6.0549295774647893</v>
      </c>
      <c r="S614">
        <f t="shared" si="101"/>
        <v>3.5505133928571433</v>
      </c>
      <c r="T614">
        <f t="shared" si="102"/>
        <v>3.201569169184002</v>
      </c>
      <c r="U614">
        <f t="shared" si="103"/>
        <v>3.1314999709092506</v>
      </c>
      <c r="V614">
        <f t="shared" si="104"/>
        <v>2.6454222693490919</v>
      </c>
      <c r="W614">
        <f t="shared" si="105"/>
        <v>2.651278013998144</v>
      </c>
      <c r="X614">
        <f t="shared" si="106"/>
        <v>0.68835156911606288</v>
      </c>
      <c r="Y614">
        <f t="shared" si="107"/>
        <v>0.78210909639793169</v>
      </c>
      <c r="Z614">
        <f t="shared" si="108"/>
        <v>0.55029115518585792</v>
      </c>
      <c r="AA614" s="4">
        <f t="shared" si="109"/>
        <v>39326</v>
      </c>
    </row>
    <row r="615" spans="1:27" x14ac:dyDescent="0.2">
      <c r="A615">
        <v>814</v>
      </c>
      <c r="B615" t="s">
        <v>57</v>
      </c>
      <c r="C615">
        <v>2007</v>
      </c>
      <c r="D615">
        <v>10</v>
      </c>
      <c r="E615" s="9">
        <v>749</v>
      </c>
      <c r="F615" s="9">
        <v>2923.93</v>
      </c>
      <c r="G615" s="9">
        <v>3435.73</v>
      </c>
      <c r="H615">
        <v>1329.62</v>
      </c>
      <c r="I615" s="8">
        <v>7</v>
      </c>
      <c r="J615">
        <v>448</v>
      </c>
      <c r="K615">
        <v>24774</v>
      </c>
      <c r="L615" t="s">
        <v>18</v>
      </c>
      <c r="M615">
        <v>98877</v>
      </c>
      <c r="N615">
        <v>262.7</v>
      </c>
      <c r="O615">
        <v>40919.17</v>
      </c>
      <c r="P615" t="s">
        <v>56</v>
      </c>
      <c r="Q615">
        <f t="shared" si="99"/>
        <v>4.5870894526034709</v>
      </c>
      <c r="R615">
        <f t="shared" si="100"/>
        <v>13.078530643319377</v>
      </c>
      <c r="S615">
        <f t="shared" si="101"/>
        <v>7.6690401785714286</v>
      </c>
      <c r="T615">
        <f t="shared" si="102"/>
        <v>3.536019027069139</v>
      </c>
      <c r="U615">
        <f t="shared" si="103"/>
        <v>3.4659669712346495</v>
      </c>
      <c r="V615">
        <f t="shared" si="104"/>
        <v>2.6454222693490919</v>
      </c>
      <c r="W615">
        <f t="shared" si="105"/>
        <v>2.651278013998144</v>
      </c>
      <c r="X615">
        <f t="shared" si="106"/>
        <v>0.66153720936967231</v>
      </c>
      <c r="Y615">
        <f t="shared" si="107"/>
        <v>1.1165589542830685</v>
      </c>
      <c r="Z615">
        <f t="shared" si="108"/>
        <v>0.88474101307099484</v>
      </c>
      <c r="AA615" s="4">
        <f t="shared" si="109"/>
        <v>39356</v>
      </c>
    </row>
    <row r="616" spans="1:27" x14ac:dyDescent="0.2">
      <c r="A616">
        <v>814</v>
      </c>
      <c r="B616" t="s">
        <v>57</v>
      </c>
      <c r="C616">
        <v>2007</v>
      </c>
      <c r="D616">
        <v>11</v>
      </c>
      <c r="E616" s="9">
        <v>485</v>
      </c>
      <c r="F616" s="9">
        <v>1969.63</v>
      </c>
      <c r="G616" s="9">
        <v>2314.5</v>
      </c>
      <c r="H616">
        <v>962.13</v>
      </c>
      <c r="I616" s="8">
        <v>7</v>
      </c>
      <c r="J616">
        <v>448</v>
      </c>
      <c r="K616">
        <v>24774</v>
      </c>
      <c r="L616" t="s">
        <v>18</v>
      </c>
      <c r="M616">
        <v>98877</v>
      </c>
      <c r="N616">
        <v>262.7</v>
      </c>
      <c r="O616">
        <v>40919.17</v>
      </c>
      <c r="P616" t="s">
        <v>56</v>
      </c>
      <c r="Q616">
        <f t="shared" si="99"/>
        <v>4.7721649484536082</v>
      </c>
      <c r="R616">
        <f t="shared" si="100"/>
        <v>8.8104301484583178</v>
      </c>
      <c r="S616">
        <f t="shared" si="101"/>
        <v>5.1662946428571432</v>
      </c>
      <c r="T616">
        <f t="shared" si="102"/>
        <v>3.3644571851188294</v>
      </c>
      <c r="U616">
        <f t="shared" si="103"/>
        <v>3.2943846505015557</v>
      </c>
      <c r="V616">
        <f t="shared" si="104"/>
        <v>2.6454222693490919</v>
      </c>
      <c r="W616">
        <f t="shared" si="105"/>
        <v>2.651278013998144</v>
      </c>
      <c r="X616">
        <f t="shared" si="106"/>
        <v>0.6787154465165659</v>
      </c>
      <c r="Y616">
        <f t="shared" si="107"/>
        <v>0.94499711233275929</v>
      </c>
      <c r="Z616">
        <f t="shared" si="108"/>
        <v>0.71317917112068552</v>
      </c>
      <c r="AA616" s="4">
        <f t="shared" si="109"/>
        <v>39387</v>
      </c>
    </row>
    <row r="617" spans="1:27" x14ac:dyDescent="0.2">
      <c r="A617">
        <v>814</v>
      </c>
      <c r="B617" t="s">
        <v>57</v>
      </c>
      <c r="C617">
        <v>2007</v>
      </c>
      <c r="D617">
        <v>12</v>
      </c>
      <c r="E617" s="9">
        <v>299</v>
      </c>
      <c r="F617" s="9">
        <v>1201.02</v>
      </c>
      <c r="G617" s="9">
        <v>1411.2</v>
      </c>
      <c r="H617">
        <v>549.34</v>
      </c>
      <c r="I617" s="8">
        <v>7</v>
      </c>
      <c r="J617">
        <v>448</v>
      </c>
      <c r="K617">
        <v>24774</v>
      </c>
      <c r="L617" t="s">
        <v>18</v>
      </c>
      <c r="M617">
        <v>98877</v>
      </c>
      <c r="N617">
        <v>262.7</v>
      </c>
      <c r="O617">
        <v>40919.17</v>
      </c>
      <c r="P617" t="s">
        <v>56</v>
      </c>
      <c r="Q617">
        <f t="shared" si="99"/>
        <v>4.7197324414715718</v>
      </c>
      <c r="R617">
        <f t="shared" si="100"/>
        <v>5.3719071183859919</v>
      </c>
      <c r="S617">
        <f t="shared" si="101"/>
        <v>3.15</v>
      </c>
      <c r="T617">
        <f t="shared" si="102"/>
        <v>3.1495885677877444</v>
      </c>
      <c r="U617">
        <f t="shared" si="103"/>
        <v>3.0795502395572081</v>
      </c>
      <c r="V617">
        <f t="shared" si="104"/>
        <v>2.6454222693490919</v>
      </c>
      <c r="W617">
        <f t="shared" si="105"/>
        <v>2.651278013998144</v>
      </c>
      <c r="X617">
        <f t="shared" si="106"/>
        <v>0.67391737946331487</v>
      </c>
      <c r="Y617">
        <f t="shared" si="107"/>
        <v>0.7301284950016742</v>
      </c>
      <c r="Z617">
        <f t="shared" si="108"/>
        <v>0.49831055378960049</v>
      </c>
      <c r="AA617" s="4">
        <f t="shared" si="109"/>
        <v>39417</v>
      </c>
    </row>
    <row r="618" spans="1:27" x14ac:dyDescent="0.2">
      <c r="A618">
        <v>850</v>
      </c>
      <c r="B618" t="s">
        <v>57</v>
      </c>
      <c r="C618">
        <v>2007</v>
      </c>
      <c r="D618">
        <v>1</v>
      </c>
      <c r="E618" s="9">
        <v>299</v>
      </c>
      <c r="F618" s="9">
        <v>1402.31</v>
      </c>
      <c r="G618" s="9">
        <v>1647.85</v>
      </c>
      <c r="H618">
        <v>668.02</v>
      </c>
      <c r="I618" s="8">
        <v>12</v>
      </c>
      <c r="J618">
        <v>658</v>
      </c>
      <c r="K618">
        <v>40572</v>
      </c>
      <c r="L618" t="s">
        <v>18</v>
      </c>
      <c r="M618">
        <v>133236</v>
      </c>
      <c r="N618">
        <v>378.2</v>
      </c>
      <c r="O618">
        <v>72853.679999999993</v>
      </c>
      <c r="P618" t="s">
        <v>56</v>
      </c>
      <c r="Q618">
        <f t="shared" si="99"/>
        <v>5.5112040133779265</v>
      </c>
      <c r="R618">
        <f t="shared" si="100"/>
        <v>4.357086197778953</v>
      </c>
      <c r="S618">
        <f t="shared" si="101"/>
        <v>2.5043313069908812</v>
      </c>
      <c r="T618">
        <f t="shared" si="102"/>
        <v>3.2169176763312683</v>
      </c>
      <c r="U618">
        <f t="shared" si="103"/>
        <v>3.1468440310395129</v>
      </c>
      <c r="V618">
        <f t="shared" si="104"/>
        <v>2.6454222693490919</v>
      </c>
      <c r="W618">
        <f t="shared" si="105"/>
        <v>2.8182258936139557</v>
      </c>
      <c r="X618">
        <f t="shared" si="106"/>
        <v>0.74124648800683868</v>
      </c>
      <c r="Y618">
        <f t="shared" si="107"/>
        <v>0.63919615182224743</v>
      </c>
      <c r="Z618">
        <f t="shared" si="108"/>
        <v>0.39869178271731276</v>
      </c>
      <c r="AA618" s="4">
        <f t="shared" si="109"/>
        <v>39083</v>
      </c>
    </row>
    <row r="619" spans="1:27" x14ac:dyDescent="0.2">
      <c r="A619">
        <v>850</v>
      </c>
      <c r="B619" t="s">
        <v>57</v>
      </c>
      <c r="C619">
        <v>2007</v>
      </c>
      <c r="D619">
        <v>2</v>
      </c>
      <c r="E619" s="9">
        <v>145</v>
      </c>
      <c r="F619" s="9">
        <v>615.97</v>
      </c>
      <c r="G619" s="9">
        <v>723.83</v>
      </c>
      <c r="H619">
        <v>334.18</v>
      </c>
      <c r="I619" s="8">
        <v>12</v>
      </c>
      <c r="J619">
        <v>658</v>
      </c>
      <c r="K619">
        <v>40572</v>
      </c>
      <c r="L619" t="s">
        <v>18</v>
      </c>
      <c r="M619">
        <v>133236</v>
      </c>
      <c r="N619">
        <v>378.2</v>
      </c>
      <c r="O619">
        <v>72853.679999999993</v>
      </c>
      <c r="P619" t="s">
        <v>56</v>
      </c>
      <c r="Q619">
        <f t="shared" si="99"/>
        <v>4.991931034482759</v>
      </c>
      <c r="R619">
        <f t="shared" si="100"/>
        <v>1.9138815441565311</v>
      </c>
      <c r="S619">
        <f t="shared" si="101"/>
        <v>1.1000455927051673</v>
      </c>
      <c r="T619">
        <f t="shared" si="102"/>
        <v>2.8596365789993921</v>
      </c>
      <c r="U619">
        <f t="shared" si="103"/>
        <v>2.7895595609440877</v>
      </c>
      <c r="V619">
        <f t="shared" si="104"/>
        <v>2.6454222693490919</v>
      </c>
      <c r="W619">
        <f t="shared" si="105"/>
        <v>2.8182258936139557</v>
      </c>
      <c r="X619">
        <f t="shared" si="106"/>
        <v>0.698268576764417</v>
      </c>
      <c r="Y619">
        <f t="shared" si="107"/>
        <v>0.28191505449037096</v>
      </c>
      <c r="Z619">
        <f t="shared" si="108"/>
        <v>4.1410685385436422E-2</v>
      </c>
      <c r="AA619" s="4">
        <f t="shared" si="109"/>
        <v>39114</v>
      </c>
    </row>
    <row r="620" spans="1:27" x14ac:dyDescent="0.2">
      <c r="A620">
        <v>850</v>
      </c>
      <c r="B620" t="s">
        <v>57</v>
      </c>
      <c r="C620">
        <v>2007</v>
      </c>
      <c r="D620">
        <v>3</v>
      </c>
      <c r="E620" s="9">
        <v>203</v>
      </c>
      <c r="F620" s="9">
        <v>987.28</v>
      </c>
      <c r="G620" s="9">
        <v>1160.0999999999999</v>
      </c>
      <c r="H620">
        <v>514.38</v>
      </c>
      <c r="I620" s="8">
        <v>12</v>
      </c>
      <c r="J620">
        <v>658</v>
      </c>
      <c r="K620">
        <v>40572</v>
      </c>
      <c r="L620" t="s">
        <v>18</v>
      </c>
      <c r="M620">
        <v>133236</v>
      </c>
      <c r="N620">
        <v>378.2</v>
      </c>
      <c r="O620">
        <v>72853.679999999993</v>
      </c>
      <c r="P620" t="s">
        <v>56</v>
      </c>
      <c r="Q620">
        <f t="shared" si="99"/>
        <v>5.7147783251231523</v>
      </c>
      <c r="R620">
        <f t="shared" si="100"/>
        <v>3.067424643046007</v>
      </c>
      <c r="S620">
        <f t="shared" si="101"/>
        <v>1.7630699088145896</v>
      </c>
      <c r="T620">
        <f t="shared" si="102"/>
        <v>3.0644954267927278</v>
      </c>
      <c r="U620">
        <f t="shared" si="103"/>
        <v>2.9944403393055223</v>
      </c>
      <c r="V620">
        <f t="shared" si="104"/>
        <v>2.6454222693490919</v>
      </c>
      <c r="W620">
        <f t="shared" si="105"/>
        <v>2.8182258936139557</v>
      </c>
      <c r="X620">
        <f t="shared" si="106"/>
        <v>0.7569993888795149</v>
      </c>
      <c r="Y620">
        <f t="shared" si="107"/>
        <v>0.48677390228370693</v>
      </c>
      <c r="Z620">
        <f t="shared" si="108"/>
        <v>0.2462695331787724</v>
      </c>
      <c r="AA620" s="4">
        <f t="shared" si="109"/>
        <v>39142</v>
      </c>
    </row>
    <row r="621" spans="1:27" x14ac:dyDescent="0.2">
      <c r="A621">
        <v>850</v>
      </c>
      <c r="B621" t="s">
        <v>57</v>
      </c>
      <c r="C621">
        <v>2007</v>
      </c>
      <c r="D621">
        <v>4</v>
      </c>
      <c r="E621" s="9">
        <v>179</v>
      </c>
      <c r="F621" s="9">
        <v>945.54</v>
      </c>
      <c r="G621" s="9">
        <v>1111.02</v>
      </c>
      <c r="H621">
        <v>433.18</v>
      </c>
      <c r="I621" s="8">
        <v>12</v>
      </c>
      <c r="J621">
        <v>658</v>
      </c>
      <c r="K621">
        <v>40572</v>
      </c>
      <c r="L621" t="s">
        <v>18</v>
      </c>
      <c r="M621">
        <v>133236</v>
      </c>
      <c r="N621">
        <v>378.2</v>
      </c>
      <c r="O621">
        <v>72853.679999999993</v>
      </c>
      <c r="P621" t="s">
        <v>56</v>
      </c>
      <c r="Q621">
        <f t="shared" si="99"/>
        <v>6.2068156424581007</v>
      </c>
      <c r="R621">
        <f t="shared" si="100"/>
        <v>2.9376520359598097</v>
      </c>
      <c r="S621">
        <f t="shared" si="101"/>
        <v>1.6884802431610941</v>
      </c>
      <c r="T621">
        <f t="shared" si="102"/>
        <v>3.0457218769529812</v>
      </c>
      <c r="U621">
        <f t="shared" si="103"/>
        <v>2.9756799059064147</v>
      </c>
      <c r="V621">
        <f t="shared" si="104"/>
        <v>2.6454222693490919</v>
      </c>
      <c r="W621">
        <f t="shared" si="105"/>
        <v>2.8182258936139557</v>
      </c>
      <c r="X621">
        <f t="shared" si="106"/>
        <v>0.79286884597308804</v>
      </c>
      <c r="Y621">
        <f t="shared" si="107"/>
        <v>0.46800035244396027</v>
      </c>
      <c r="Z621">
        <f t="shared" si="108"/>
        <v>0.22749598333902568</v>
      </c>
      <c r="AA621" s="4">
        <f t="shared" si="109"/>
        <v>39173</v>
      </c>
    </row>
    <row r="622" spans="1:27" x14ac:dyDescent="0.2">
      <c r="A622">
        <v>850</v>
      </c>
      <c r="B622" t="s">
        <v>57</v>
      </c>
      <c r="C622">
        <v>2007</v>
      </c>
      <c r="D622">
        <v>5</v>
      </c>
      <c r="E622" s="9">
        <v>398</v>
      </c>
      <c r="F622" s="9">
        <v>1951.06</v>
      </c>
      <c r="G622" s="9">
        <v>2292.56</v>
      </c>
      <c r="H622">
        <v>913.09</v>
      </c>
      <c r="I622" s="8">
        <v>12</v>
      </c>
      <c r="J622">
        <v>658</v>
      </c>
      <c r="K622">
        <v>40572</v>
      </c>
      <c r="L622" t="s">
        <v>18</v>
      </c>
      <c r="M622">
        <v>133236</v>
      </c>
      <c r="N622">
        <v>378.2</v>
      </c>
      <c r="O622">
        <v>72853.679999999993</v>
      </c>
      <c r="P622" t="s">
        <v>56</v>
      </c>
      <c r="Q622">
        <f t="shared" si="99"/>
        <v>5.7602010050251256</v>
      </c>
      <c r="R622">
        <f t="shared" si="100"/>
        <v>6.0617662612374401</v>
      </c>
      <c r="S622">
        <f t="shared" si="101"/>
        <v>3.4841337386018236</v>
      </c>
      <c r="T622">
        <f t="shared" si="102"/>
        <v>3.3603207106792126</v>
      </c>
      <c r="U622">
        <f t="shared" si="103"/>
        <v>3.2902706252470248</v>
      </c>
      <c r="V622">
        <f t="shared" si="104"/>
        <v>2.6454222693490919</v>
      </c>
      <c r="W622">
        <f t="shared" si="105"/>
        <v>2.8182258936139557</v>
      </c>
      <c r="X622">
        <f t="shared" si="106"/>
        <v>0.76043763860552482</v>
      </c>
      <c r="Y622">
        <f t="shared" si="107"/>
        <v>0.78259918617019175</v>
      </c>
      <c r="Z622">
        <f t="shared" si="108"/>
        <v>0.5420948170652572</v>
      </c>
      <c r="AA622" s="4">
        <f t="shared" si="109"/>
        <v>39203</v>
      </c>
    </row>
    <row r="623" spans="1:27" x14ac:dyDescent="0.2">
      <c r="A623">
        <v>850</v>
      </c>
      <c r="B623" t="s">
        <v>57</v>
      </c>
      <c r="C623">
        <v>2007</v>
      </c>
      <c r="D623">
        <v>6</v>
      </c>
      <c r="E623" s="9">
        <v>407</v>
      </c>
      <c r="F623" s="9">
        <v>1946.88</v>
      </c>
      <c r="G623" s="9">
        <v>2287.63</v>
      </c>
      <c r="H623">
        <v>820.23</v>
      </c>
      <c r="I623" s="8">
        <v>12</v>
      </c>
      <c r="J623">
        <v>658</v>
      </c>
      <c r="K623">
        <v>40572</v>
      </c>
      <c r="L623" t="s">
        <v>18</v>
      </c>
      <c r="M623">
        <v>133236</v>
      </c>
      <c r="N623">
        <v>378.2</v>
      </c>
      <c r="O623">
        <v>72853.679999999993</v>
      </c>
      <c r="P623" t="s">
        <v>56</v>
      </c>
      <c r="Q623">
        <f t="shared" si="99"/>
        <v>5.620712530712531</v>
      </c>
      <c r="R623">
        <f t="shared" si="100"/>
        <v>6.0487308302485463</v>
      </c>
      <c r="S623">
        <f t="shared" si="101"/>
        <v>3.4766413373860185</v>
      </c>
      <c r="T623">
        <f t="shared" si="102"/>
        <v>3.359385783253646</v>
      </c>
      <c r="U623">
        <f t="shared" si="103"/>
        <v>3.289339183700867</v>
      </c>
      <c r="V623">
        <f t="shared" si="104"/>
        <v>2.6454222693490919</v>
      </c>
      <c r="W623">
        <f t="shared" si="105"/>
        <v>2.8182258936139557</v>
      </c>
      <c r="X623">
        <f t="shared" si="106"/>
        <v>0.74979137402842611</v>
      </c>
      <c r="Y623">
        <f t="shared" si="107"/>
        <v>0.78166425874462531</v>
      </c>
      <c r="Z623">
        <f t="shared" si="108"/>
        <v>0.54115988963969075</v>
      </c>
      <c r="AA623" s="4">
        <f t="shared" si="109"/>
        <v>39234</v>
      </c>
    </row>
    <row r="624" spans="1:27" x14ac:dyDescent="0.2">
      <c r="A624">
        <v>850</v>
      </c>
      <c r="B624" t="s">
        <v>57</v>
      </c>
      <c r="C624">
        <v>2007</v>
      </c>
      <c r="D624">
        <v>7</v>
      </c>
      <c r="E624" s="9">
        <v>281</v>
      </c>
      <c r="F624" s="9">
        <v>1367.13</v>
      </c>
      <c r="G624" s="9">
        <v>1606.53</v>
      </c>
      <c r="H624">
        <v>664.98</v>
      </c>
      <c r="I624" s="8">
        <v>12</v>
      </c>
      <c r="J624">
        <v>658</v>
      </c>
      <c r="K624">
        <v>40572</v>
      </c>
      <c r="L624" t="s">
        <v>18</v>
      </c>
      <c r="M624">
        <v>133236</v>
      </c>
      <c r="N624">
        <v>378.2</v>
      </c>
      <c r="O624">
        <v>72853.679999999993</v>
      </c>
      <c r="P624" t="s">
        <v>56</v>
      </c>
      <c r="Q624">
        <f t="shared" si="99"/>
        <v>5.717188612099644</v>
      </c>
      <c r="R624">
        <f t="shared" si="100"/>
        <v>4.2478318350079327</v>
      </c>
      <c r="S624">
        <f t="shared" si="101"/>
        <v>2.4415349544072948</v>
      </c>
      <c r="T624">
        <f t="shared" si="102"/>
        <v>3.205888839886172</v>
      </c>
      <c r="U624">
        <f t="shared" si="103"/>
        <v>3.1358098134692569</v>
      </c>
      <c r="V624">
        <f t="shared" si="104"/>
        <v>2.6454222693490919</v>
      </c>
      <c r="W624">
        <f t="shared" si="105"/>
        <v>2.8182258936139557</v>
      </c>
      <c r="X624">
        <f t="shared" si="106"/>
        <v>0.75718251998109221</v>
      </c>
      <c r="Y624">
        <f t="shared" si="107"/>
        <v>0.6281673153771512</v>
      </c>
      <c r="Z624">
        <f t="shared" si="108"/>
        <v>0.38766294627221659</v>
      </c>
      <c r="AA624" s="4">
        <f t="shared" si="109"/>
        <v>39264</v>
      </c>
    </row>
    <row r="625" spans="1:27" x14ac:dyDescent="0.2">
      <c r="A625">
        <v>850</v>
      </c>
      <c r="B625" t="s">
        <v>57</v>
      </c>
      <c r="C625">
        <v>2007</v>
      </c>
      <c r="D625">
        <v>8</v>
      </c>
      <c r="E625" s="9">
        <v>343</v>
      </c>
      <c r="F625" s="9">
        <v>1512.54</v>
      </c>
      <c r="G625" s="9">
        <v>1777.47</v>
      </c>
      <c r="H625">
        <v>573.47</v>
      </c>
      <c r="I625" s="8">
        <v>12</v>
      </c>
      <c r="J625">
        <v>658</v>
      </c>
      <c r="K625">
        <v>40572</v>
      </c>
      <c r="L625" t="s">
        <v>18</v>
      </c>
      <c r="M625">
        <v>133236</v>
      </c>
      <c r="N625">
        <v>378.2</v>
      </c>
      <c r="O625">
        <v>72853.679999999993</v>
      </c>
      <c r="P625" t="s">
        <v>56</v>
      </c>
      <c r="Q625">
        <f t="shared" si="99"/>
        <v>5.1821282798833819</v>
      </c>
      <c r="R625">
        <f t="shared" si="100"/>
        <v>4.6998149127445794</v>
      </c>
      <c r="S625">
        <f t="shared" si="101"/>
        <v>2.7013221884498479</v>
      </c>
      <c r="T625">
        <f t="shared" si="102"/>
        <v>3.2498022794752743</v>
      </c>
      <c r="U625">
        <f t="shared" si="103"/>
        <v>3.1797068686465368</v>
      </c>
      <c r="V625">
        <f t="shared" si="104"/>
        <v>2.6454222693490919</v>
      </c>
      <c r="W625">
        <f t="shared" si="105"/>
        <v>2.8182258936139557</v>
      </c>
      <c r="X625">
        <f t="shared" si="106"/>
        <v>0.7145081594325039</v>
      </c>
      <c r="Y625">
        <f t="shared" si="107"/>
        <v>0.67208075496625341</v>
      </c>
      <c r="Z625">
        <f t="shared" si="108"/>
        <v>0.43157638586131886</v>
      </c>
      <c r="AA625" s="4">
        <f t="shared" si="109"/>
        <v>39295</v>
      </c>
    </row>
    <row r="626" spans="1:27" x14ac:dyDescent="0.2">
      <c r="A626">
        <v>850</v>
      </c>
      <c r="B626" t="s">
        <v>57</v>
      </c>
      <c r="C626">
        <v>2007</v>
      </c>
      <c r="D626">
        <v>9</v>
      </c>
      <c r="E626" s="9">
        <v>582</v>
      </c>
      <c r="F626" s="9">
        <v>2537.6</v>
      </c>
      <c r="G626" s="9">
        <v>2981.78</v>
      </c>
      <c r="H626">
        <v>819.47</v>
      </c>
      <c r="I626" s="8">
        <v>12</v>
      </c>
      <c r="J626">
        <v>658</v>
      </c>
      <c r="K626">
        <v>40572</v>
      </c>
      <c r="L626" t="s">
        <v>18</v>
      </c>
      <c r="M626">
        <v>133236</v>
      </c>
      <c r="N626">
        <v>378.2</v>
      </c>
      <c r="O626">
        <v>72853.679999999993</v>
      </c>
      <c r="P626" t="s">
        <v>56</v>
      </c>
      <c r="Q626">
        <f t="shared" si="99"/>
        <v>5.123333333333334</v>
      </c>
      <c r="R626">
        <f t="shared" si="100"/>
        <v>7.8841353781068229</v>
      </c>
      <c r="S626">
        <f t="shared" si="101"/>
        <v>4.5315805471124619</v>
      </c>
      <c r="T626">
        <f t="shared" si="102"/>
        <v>3.4744755974299713</v>
      </c>
      <c r="U626">
        <f t="shared" si="103"/>
        <v>3.4044231656375099</v>
      </c>
      <c r="V626">
        <f t="shared" si="104"/>
        <v>2.6454222693490919</v>
      </c>
      <c r="W626">
        <f t="shared" si="105"/>
        <v>2.8182258936139557</v>
      </c>
      <c r="X626">
        <f t="shared" si="106"/>
        <v>0.70955261278008275</v>
      </c>
      <c r="Y626">
        <f t="shared" si="107"/>
        <v>0.89675407292095033</v>
      </c>
      <c r="Z626">
        <f t="shared" si="108"/>
        <v>0.65624970381601566</v>
      </c>
      <c r="AA626" s="4">
        <f t="shared" si="109"/>
        <v>39326</v>
      </c>
    </row>
    <row r="627" spans="1:27" x14ac:dyDescent="0.2">
      <c r="A627">
        <v>850</v>
      </c>
      <c r="B627" t="s">
        <v>57</v>
      </c>
      <c r="C627">
        <v>2007</v>
      </c>
      <c r="D627">
        <v>12</v>
      </c>
      <c r="E627" s="9">
        <v>544</v>
      </c>
      <c r="F627" s="9">
        <v>2360.27</v>
      </c>
      <c r="G627" s="9">
        <v>2773.5</v>
      </c>
      <c r="H627">
        <v>800.34</v>
      </c>
      <c r="I627" s="8">
        <v>12</v>
      </c>
      <c r="J627">
        <v>658</v>
      </c>
      <c r="K627">
        <v>40572</v>
      </c>
      <c r="L627" t="s">
        <v>18</v>
      </c>
      <c r="M627">
        <v>133236</v>
      </c>
      <c r="N627">
        <v>378.2</v>
      </c>
      <c r="O627">
        <v>72853.679999999993</v>
      </c>
      <c r="P627" t="s">
        <v>56</v>
      </c>
      <c r="Q627">
        <f t="shared" si="99"/>
        <v>5.0983455882352944</v>
      </c>
      <c r="R627">
        <f t="shared" si="100"/>
        <v>7.3334214701216291</v>
      </c>
      <c r="S627">
        <f t="shared" si="101"/>
        <v>4.2150455927051675</v>
      </c>
      <c r="T627">
        <f t="shared" si="102"/>
        <v>3.4430281702148542</v>
      </c>
      <c r="U627">
        <f t="shared" si="103"/>
        <v>3.3729616863612013</v>
      </c>
      <c r="V627">
        <f t="shared" si="104"/>
        <v>2.6454222693490919</v>
      </c>
      <c r="W627">
        <f t="shared" si="105"/>
        <v>2.8182258936139557</v>
      </c>
      <c r="X627">
        <f t="shared" si="106"/>
        <v>0.70742927051667437</v>
      </c>
      <c r="Y627">
        <f t="shared" si="107"/>
        <v>0.86530664570583338</v>
      </c>
      <c r="Z627">
        <f t="shared" si="108"/>
        <v>0.62480227660089882</v>
      </c>
      <c r="AA627" s="4">
        <f t="shared" si="109"/>
        <v>39417</v>
      </c>
    </row>
    <row r="628" spans="1:27" x14ac:dyDescent="0.2">
      <c r="A628">
        <v>866</v>
      </c>
      <c r="B628" t="s">
        <v>57</v>
      </c>
      <c r="C628">
        <v>2007</v>
      </c>
      <c r="D628">
        <v>1</v>
      </c>
      <c r="E628" s="9">
        <v>536</v>
      </c>
      <c r="F628" s="9">
        <v>2281.92</v>
      </c>
      <c r="G628" s="9">
        <v>2681.34</v>
      </c>
      <c r="H628">
        <v>1129.42</v>
      </c>
      <c r="I628" s="8">
        <v>18</v>
      </c>
      <c r="J628">
        <v>2147</v>
      </c>
      <c r="K628">
        <v>94903</v>
      </c>
      <c r="L628" t="s">
        <v>18</v>
      </c>
      <c r="M628">
        <v>356149</v>
      </c>
      <c r="N628">
        <v>887.2</v>
      </c>
      <c r="O628">
        <v>198522.47</v>
      </c>
      <c r="P628" t="s">
        <v>56</v>
      </c>
      <c r="Q628">
        <f t="shared" si="99"/>
        <v>5.0025000000000004</v>
      </c>
      <c r="R628">
        <f t="shared" si="100"/>
        <v>3.0222497745716863</v>
      </c>
      <c r="S628">
        <f t="shared" si="101"/>
        <v>1.2488775034932464</v>
      </c>
      <c r="T628">
        <f t="shared" si="102"/>
        <v>3.428351887001019</v>
      </c>
      <c r="U628">
        <f t="shared" si="103"/>
        <v>3.3583004147677489</v>
      </c>
      <c r="V628">
        <f t="shared" si="104"/>
        <v>2.6454222693490919</v>
      </c>
      <c r="W628">
        <f t="shared" si="105"/>
        <v>3.3318320444362488</v>
      </c>
      <c r="X628">
        <f t="shared" si="106"/>
        <v>0.69918709730824902</v>
      </c>
      <c r="Y628">
        <f t="shared" si="107"/>
        <v>0.4803303538599154</v>
      </c>
      <c r="Z628">
        <f t="shared" si="108"/>
        <v>9.6519842564770364E-2</v>
      </c>
      <c r="AA628" s="4">
        <f t="shared" si="109"/>
        <v>39083</v>
      </c>
    </row>
    <row r="629" spans="1:27" x14ac:dyDescent="0.2">
      <c r="A629">
        <v>866</v>
      </c>
      <c r="B629" t="s">
        <v>57</v>
      </c>
      <c r="C629">
        <v>2007</v>
      </c>
      <c r="D629">
        <v>2</v>
      </c>
      <c r="E629" s="9">
        <v>488</v>
      </c>
      <c r="F629" s="9">
        <v>2115.12</v>
      </c>
      <c r="G629" s="9">
        <v>2485.5700000000002</v>
      </c>
      <c r="H629">
        <v>1112.18</v>
      </c>
      <c r="I629" s="8">
        <v>18</v>
      </c>
      <c r="J629">
        <v>2147</v>
      </c>
      <c r="K629">
        <v>94903</v>
      </c>
      <c r="L629" t="s">
        <v>18</v>
      </c>
      <c r="M629">
        <v>356149</v>
      </c>
      <c r="N629">
        <v>887.2</v>
      </c>
      <c r="O629">
        <v>198522.47</v>
      </c>
      <c r="P629" t="s">
        <v>56</v>
      </c>
      <c r="Q629">
        <f t="shared" si="99"/>
        <v>5.0933811475409838</v>
      </c>
      <c r="R629">
        <f t="shared" si="100"/>
        <v>2.8015892696122635</v>
      </c>
      <c r="S629">
        <f t="shared" si="101"/>
        <v>1.1576944573823942</v>
      </c>
      <c r="T629">
        <f t="shared" si="102"/>
        <v>3.3954259984891597</v>
      </c>
      <c r="U629">
        <f t="shared" si="103"/>
        <v>3.3253350118337255</v>
      </c>
      <c r="V629">
        <f t="shared" si="104"/>
        <v>2.6454222693490919</v>
      </c>
      <c r="W629">
        <f t="shared" si="105"/>
        <v>3.3318320444362488</v>
      </c>
      <c r="X629">
        <f t="shared" si="106"/>
        <v>0.70700617648644926</v>
      </c>
      <c r="Y629">
        <f t="shared" si="107"/>
        <v>0.44740446534805628</v>
      </c>
      <c r="Z629">
        <f t="shared" si="108"/>
        <v>6.3593954052911281E-2</v>
      </c>
      <c r="AA629" s="4">
        <f t="shared" si="109"/>
        <v>39114</v>
      </c>
    </row>
    <row r="630" spans="1:27" x14ac:dyDescent="0.2">
      <c r="A630">
        <v>866</v>
      </c>
      <c r="B630" t="s">
        <v>57</v>
      </c>
      <c r="C630">
        <v>2007</v>
      </c>
      <c r="D630">
        <v>3</v>
      </c>
      <c r="E630" s="9">
        <v>512</v>
      </c>
      <c r="F630" s="9">
        <v>2151</v>
      </c>
      <c r="G630" s="9">
        <v>2527.6999999999998</v>
      </c>
      <c r="H630">
        <v>977.19</v>
      </c>
      <c r="I630" s="8">
        <v>18</v>
      </c>
      <c r="J630">
        <v>2147</v>
      </c>
      <c r="K630">
        <v>94903</v>
      </c>
      <c r="L630" t="s">
        <v>18</v>
      </c>
      <c r="M630">
        <v>356149</v>
      </c>
      <c r="N630">
        <v>887.2</v>
      </c>
      <c r="O630">
        <v>198522.47</v>
      </c>
      <c r="P630" t="s">
        <v>56</v>
      </c>
      <c r="Q630">
        <f t="shared" si="99"/>
        <v>4.9369140624999996</v>
      </c>
      <c r="R630">
        <f t="shared" si="100"/>
        <v>2.8490757439134353</v>
      </c>
      <c r="S630">
        <f t="shared" si="101"/>
        <v>1.1773171867722403</v>
      </c>
      <c r="T630">
        <f t="shared" si="102"/>
        <v>3.4027255284410836</v>
      </c>
      <c r="U630">
        <f t="shared" si="103"/>
        <v>3.3326404103874627</v>
      </c>
      <c r="V630">
        <f t="shared" si="104"/>
        <v>2.6454222693490919</v>
      </c>
      <c r="W630">
        <f t="shared" si="105"/>
        <v>3.3318320444362488</v>
      </c>
      <c r="X630">
        <f t="shared" si="106"/>
        <v>0.69345556746525261</v>
      </c>
      <c r="Y630">
        <f t="shared" si="107"/>
        <v>0.45470399529997979</v>
      </c>
      <c r="Z630">
        <f t="shared" si="108"/>
        <v>7.089348400483475E-2</v>
      </c>
      <c r="AA630" s="4">
        <f t="shared" si="109"/>
        <v>39142</v>
      </c>
    </row>
    <row r="631" spans="1:27" x14ac:dyDescent="0.2">
      <c r="A631">
        <v>866</v>
      </c>
      <c r="B631" t="s">
        <v>57</v>
      </c>
      <c r="C631">
        <v>2007</v>
      </c>
      <c r="D631">
        <v>4</v>
      </c>
      <c r="E631" s="9">
        <v>549</v>
      </c>
      <c r="F631" s="9">
        <v>2202.19</v>
      </c>
      <c r="G631" s="9">
        <v>2587.63</v>
      </c>
      <c r="H631">
        <v>1066.96</v>
      </c>
      <c r="I631" s="8">
        <v>18</v>
      </c>
      <c r="J631">
        <v>2147</v>
      </c>
      <c r="K631">
        <v>94903</v>
      </c>
      <c r="L631" t="s">
        <v>18</v>
      </c>
      <c r="M631">
        <v>356149</v>
      </c>
      <c r="N631">
        <v>887.2</v>
      </c>
      <c r="O631">
        <v>198522.47</v>
      </c>
      <c r="P631" t="s">
        <v>56</v>
      </c>
      <c r="Q631">
        <f t="shared" si="99"/>
        <v>4.7133515482695811</v>
      </c>
      <c r="R631">
        <f t="shared" si="100"/>
        <v>2.9166253381424707</v>
      </c>
      <c r="S631">
        <f t="shared" si="101"/>
        <v>1.2052305542617607</v>
      </c>
      <c r="T631">
        <f t="shared" si="102"/>
        <v>3.4129021775430104</v>
      </c>
      <c r="U631">
        <f t="shared" si="103"/>
        <v>3.342854786203314</v>
      </c>
      <c r="V631">
        <f t="shared" si="104"/>
        <v>2.6454222693490919</v>
      </c>
      <c r="W631">
        <f t="shared" si="105"/>
        <v>3.3318320444362488</v>
      </c>
      <c r="X631">
        <f t="shared" si="106"/>
        <v>0.67332983309291872</v>
      </c>
      <c r="Y631">
        <f t="shared" si="107"/>
        <v>0.46488064440190696</v>
      </c>
      <c r="Z631">
        <f t="shared" si="108"/>
        <v>8.1070133106761949E-2</v>
      </c>
      <c r="AA631" s="4">
        <f t="shared" si="109"/>
        <v>39173</v>
      </c>
    </row>
    <row r="632" spans="1:27" x14ac:dyDescent="0.2">
      <c r="A632">
        <v>926</v>
      </c>
      <c r="B632" t="s">
        <v>57</v>
      </c>
      <c r="C632">
        <v>2007</v>
      </c>
      <c r="D632">
        <v>1</v>
      </c>
      <c r="E632" s="9">
        <v>348</v>
      </c>
      <c r="F632" s="9">
        <v>1423.76</v>
      </c>
      <c r="G632" s="9">
        <v>1672.96</v>
      </c>
      <c r="H632">
        <v>660.84</v>
      </c>
      <c r="I632" s="8">
        <v>18</v>
      </c>
      <c r="J632">
        <v>1161</v>
      </c>
      <c r="K632">
        <v>65854</v>
      </c>
      <c r="L632" t="s">
        <v>18</v>
      </c>
      <c r="M632">
        <v>309259</v>
      </c>
      <c r="N632">
        <v>633.20000000000005</v>
      </c>
      <c r="O632">
        <v>123224.53</v>
      </c>
      <c r="P632" t="s">
        <v>56</v>
      </c>
      <c r="Q632">
        <f t="shared" si="99"/>
        <v>4.8073563218390802</v>
      </c>
      <c r="R632">
        <f t="shared" si="100"/>
        <v>2.6420720151610864</v>
      </c>
      <c r="S632">
        <f t="shared" si="101"/>
        <v>1.4409646856158485</v>
      </c>
      <c r="T632">
        <f t="shared" si="102"/>
        <v>3.2234855572284125</v>
      </c>
      <c r="U632">
        <f t="shared" si="103"/>
        <v>3.1534367874327702</v>
      </c>
      <c r="V632">
        <f t="shared" si="104"/>
        <v>2.6454222693490919</v>
      </c>
      <c r="W632">
        <f t="shared" si="105"/>
        <v>3.064832219738574</v>
      </c>
      <c r="X632">
        <f t="shared" si="106"/>
        <v>0.68190631328183171</v>
      </c>
      <c r="Y632">
        <f t="shared" si="107"/>
        <v>0.42194465103809431</v>
      </c>
      <c r="Z632">
        <f t="shared" si="108"/>
        <v>0.15865333748983884</v>
      </c>
      <c r="AA632" s="4">
        <f t="shared" si="109"/>
        <v>39083</v>
      </c>
    </row>
    <row r="633" spans="1:27" x14ac:dyDescent="0.2">
      <c r="A633">
        <v>926</v>
      </c>
      <c r="B633" t="s">
        <v>57</v>
      </c>
      <c r="C633">
        <v>2007</v>
      </c>
      <c r="D633">
        <v>2</v>
      </c>
      <c r="E633" s="9">
        <v>218</v>
      </c>
      <c r="F633" s="9">
        <v>899.81</v>
      </c>
      <c r="G633" s="9">
        <v>1057.3</v>
      </c>
      <c r="H633">
        <v>406.43</v>
      </c>
      <c r="I633" s="8">
        <v>18</v>
      </c>
      <c r="J633">
        <v>1161</v>
      </c>
      <c r="K633">
        <v>65854</v>
      </c>
      <c r="L633" t="s">
        <v>18</v>
      </c>
      <c r="M633">
        <v>309259</v>
      </c>
      <c r="N633">
        <v>633.20000000000005</v>
      </c>
      <c r="O633">
        <v>123224.53</v>
      </c>
      <c r="P633" t="s">
        <v>56</v>
      </c>
      <c r="Q633">
        <f t="shared" si="99"/>
        <v>4.8499999999999996</v>
      </c>
      <c r="R633">
        <f t="shared" si="100"/>
        <v>1.6697725837018318</v>
      </c>
      <c r="S633">
        <f t="shared" si="101"/>
        <v>0.91068044788975022</v>
      </c>
      <c r="T633">
        <f t="shared" si="102"/>
        <v>3.0241982322068686</v>
      </c>
      <c r="U633">
        <f t="shared" si="103"/>
        <v>2.9541508153695419</v>
      </c>
      <c r="V633">
        <f t="shared" si="104"/>
        <v>2.6454222693490919</v>
      </c>
      <c r="W633">
        <f t="shared" si="105"/>
        <v>3.064832219738574</v>
      </c>
      <c r="X633">
        <f t="shared" si="106"/>
        <v>0.68574173860226362</v>
      </c>
      <c r="Y633">
        <f t="shared" si="107"/>
        <v>0.22265732601655014</v>
      </c>
      <c r="Z633">
        <f t="shared" si="108"/>
        <v>-4.063398753170535E-2</v>
      </c>
      <c r="AA633" s="4">
        <f t="shared" si="109"/>
        <v>39114</v>
      </c>
    </row>
    <row r="634" spans="1:27" x14ac:dyDescent="0.2">
      <c r="A634">
        <v>926</v>
      </c>
      <c r="B634" t="s">
        <v>57</v>
      </c>
      <c r="C634">
        <v>2007</v>
      </c>
      <c r="D634">
        <v>3</v>
      </c>
      <c r="E634" s="9">
        <v>366</v>
      </c>
      <c r="F634" s="9">
        <v>1573.41</v>
      </c>
      <c r="G634" s="9">
        <v>1848.83</v>
      </c>
      <c r="H634">
        <v>765.42</v>
      </c>
      <c r="I634" s="8">
        <v>18</v>
      </c>
      <c r="J634">
        <v>1161</v>
      </c>
      <c r="K634">
        <v>65854</v>
      </c>
      <c r="L634" t="s">
        <v>18</v>
      </c>
      <c r="M634">
        <v>309259</v>
      </c>
      <c r="N634">
        <v>633.20000000000005</v>
      </c>
      <c r="O634">
        <v>123224.53</v>
      </c>
      <c r="P634" t="s">
        <v>56</v>
      </c>
      <c r="Q634">
        <f t="shared" si="99"/>
        <v>5.0514480874316936</v>
      </c>
      <c r="R634">
        <f t="shared" si="100"/>
        <v>2.9198199620972831</v>
      </c>
      <c r="S634">
        <f t="shared" si="101"/>
        <v>1.5924461670973298</v>
      </c>
      <c r="T634">
        <f t="shared" si="102"/>
        <v>3.2668969795982439</v>
      </c>
      <c r="U634">
        <f t="shared" si="103"/>
        <v>3.196841906053665</v>
      </c>
      <c r="V634">
        <f t="shared" si="104"/>
        <v>2.6454222693490919</v>
      </c>
      <c r="W634">
        <f t="shared" si="105"/>
        <v>3.064832219738574</v>
      </c>
      <c r="X634">
        <f t="shared" si="106"/>
        <v>0.7034158942038331</v>
      </c>
      <c r="Y634">
        <f t="shared" si="107"/>
        <v>0.4653560734079254</v>
      </c>
      <c r="Z634">
        <f t="shared" si="108"/>
        <v>0.2020647598596699</v>
      </c>
      <c r="AA634" s="4">
        <f t="shared" si="109"/>
        <v>39142</v>
      </c>
    </row>
    <row r="635" spans="1:27" x14ac:dyDescent="0.2">
      <c r="A635">
        <v>926</v>
      </c>
      <c r="B635" t="s">
        <v>57</v>
      </c>
      <c r="C635">
        <v>2007</v>
      </c>
      <c r="D635">
        <v>4</v>
      </c>
      <c r="E635" s="9">
        <v>403</v>
      </c>
      <c r="F635" s="9">
        <v>1675.44</v>
      </c>
      <c r="G635" s="9">
        <v>1968.76</v>
      </c>
      <c r="H635">
        <v>770.22</v>
      </c>
      <c r="I635" s="8">
        <v>18</v>
      </c>
      <c r="J635">
        <v>1161</v>
      </c>
      <c r="K635">
        <v>65854</v>
      </c>
      <c r="L635" t="s">
        <v>18</v>
      </c>
      <c r="M635">
        <v>309259</v>
      </c>
      <c r="N635">
        <v>633.20000000000005</v>
      </c>
      <c r="O635">
        <v>123224.53</v>
      </c>
      <c r="P635" t="s">
        <v>56</v>
      </c>
      <c r="Q635">
        <f t="shared" si="99"/>
        <v>4.885260545905707</v>
      </c>
      <c r="R635">
        <f t="shared" si="100"/>
        <v>3.1092229943145924</v>
      </c>
      <c r="S635">
        <f t="shared" si="101"/>
        <v>1.6957450473729543</v>
      </c>
      <c r="T635">
        <f t="shared" si="102"/>
        <v>3.2941927770682988</v>
      </c>
      <c r="U635">
        <f t="shared" si="103"/>
        <v>3.2241288797179983</v>
      </c>
      <c r="V635">
        <f t="shared" si="104"/>
        <v>2.6454222693490919</v>
      </c>
      <c r="W635">
        <f t="shared" si="105"/>
        <v>3.064832219738574</v>
      </c>
      <c r="X635">
        <f t="shared" si="106"/>
        <v>0.68888773092718947</v>
      </c>
      <c r="Y635">
        <f t="shared" si="107"/>
        <v>0.49265187087798057</v>
      </c>
      <c r="Z635">
        <f t="shared" si="108"/>
        <v>0.22936055732972505</v>
      </c>
      <c r="AA635" s="4">
        <f t="shared" si="109"/>
        <v>39173</v>
      </c>
    </row>
    <row r="636" spans="1:27" x14ac:dyDescent="0.2">
      <c r="A636">
        <v>926</v>
      </c>
      <c r="B636" t="s">
        <v>57</v>
      </c>
      <c r="C636">
        <v>2007</v>
      </c>
      <c r="D636">
        <v>5</v>
      </c>
      <c r="E636" s="9">
        <v>668</v>
      </c>
      <c r="F636" s="9">
        <v>2697.38</v>
      </c>
      <c r="G636" s="9">
        <v>3169.55</v>
      </c>
      <c r="H636">
        <v>1232.96</v>
      </c>
      <c r="I636" s="8">
        <v>18</v>
      </c>
      <c r="J636">
        <v>1161</v>
      </c>
      <c r="K636">
        <v>65854</v>
      </c>
      <c r="L636" t="s">
        <v>18</v>
      </c>
      <c r="M636">
        <v>309259</v>
      </c>
      <c r="N636">
        <v>633.20000000000005</v>
      </c>
      <c r="O636">
        <v>123224.53</v>
      </c>
      <c r="P636" t="s">
        <v>56</v>
      </c>
      <c r="Q636">
        <f t="shared" si="99"/>
        <v>4.7448353293413179</v>
      </c>
      <c r="R636">
        <f t="shared" si="100"/>
        <v>5.0056064434617813</v>
      </c>
      <c r="S636">
        <f t="shared" si="101"/>
        <v>2.7300172265288545</v>
      </c>
      <c r="T636">
        <f t="shared" si="102"/>
        <v>3.5009976072052713</v>
      </c>
      <c r="U636">
        <f t="shared" si="103"/>
        <v>3.4309421330594692</v>
      </c>
      <c r="V636">
        <f t="shared" si="104"/>
        <v>2.6454222693490919</v>
      </c>
      <c r="W636">
        <f t="shared" si="105"/>
        <v>3.064832219738574</v>
      </c>
      <c r="X636">
        <f t="shared" si="106"/>
        <v>0.67622114472972561</v>
      </c>
      <c r="Y636">
        <f t="shared" si="107"/>
        <v>0.69945670101495294</v>
      </c>
      <c r="Z636">
        <f t="shared" si="108"/>
        <v>0.43616538746669736</v>
      </c>
      <c r="AA636" s="4">
        <f t="shared" si="109"/>
        <v>39203</v>
      </c>
    </row>
    <row r="637" spans="1:27" x14ac:dyDescent="0.2">
      <c r="A637">
        <v>926</v>
      </c>
      <c r="B637" t="s">
        <v>57</v>
      </c>
      <c r="C637">
        <v>2007</v>
      </c>
      <c r="D637">
        <v>6</v>
      </c>
      <c r="E637" s="9">
        <v>706</v>
      </c>
      <c r="F637" s="9">
        <v>2935.28</v>
      </c>
      <c r="G637" s="9">
        <v>3448.99</v>
      </c>
      <c r="H637">
        <v>1329.32</v>
      </c>
      <c r="I637" s="8">
        <v>18</v>
      </c>
      <c r="J637">
        <v>1161</v>
      </c>
      <c r="K637">
        <v>65854</v>
      </c>
      <c r="L637" t="s">
        <v>18</v>
      </c>
      <c r="M637">
        <v>309259</v>
      </c>
      <c r="N637">
        <v>633.20000000000005</v>
      </c>
      <c r="O637">
        <v>123224.53</v>
      </c>
      <c r="P637" t="s">
        <v>56</v>
      </c>
      <c r="Q637">
        <f t="shared" si="99"/>
        <v>4.8852549575070823</v>
      </c>
      <c r="R637">
        <f t="shared" si="100"/>
        <v>5.4469204042956401</v>
      </c>
      <c r="S637">
        <f t="shared" si="101"/>
        <v>2.9707062876830315</v>
      </c>
      <c r="T637">
        <f t="shared" si="102"/>
        <v>3.5376919351759977</v>
      </c>
      <c r="U637">
        <f t="shared" si="103"/>
        <v>3.4676495354489973</v>
      </c>
      <c r="V637">
        <f t="shared" si="104"/>
        <v>2.6454222693490919</v>
      </c>
      <c r="W637">
        <f t="shared" si="105"/>
        <v>3.064832219738574</v>
      </c>
      <c r="X637">
        <f t="shared" si="106"/>
        <v>0.68888723412419384</v>
      </c>
      <c r="Y637">
        <f t="shared" si="107"/>
        <v>0.73615102898567919</v>
      </c>
      <c r="Z637">
        <f t="shared" si="108"/>
        <v>0.47285971543742367</v>
      </c>
      <c r="AA637" s="4">
        <f t="shared" si="109"/>
        <v>39234</v>
      </c>
    </row>
    <row r="638" spans="1:27" x14ac:dyDescent="0.2">
      <c r="A638">
        <v>926</v>
      </c>
      <c r="B638" t="s">
        <v>57</v>
      </c>
      <c r="C638">
        <v>2007</v>
      </c>
      <c r="D638">
        <v>7</v>
      </c>
      <c r="E638" s="9">
        <v>615</v>
      </c>
      <c r="F638" s="9">
        <v>2509.42</v>
      </c>
      <c r="G638" s="9">
        <v>2948.72</v>
      </c>
      <c r="H638">
        <v>1271.99</v>
      </c>
      <c r="I638" s="8">
        <v>18</v>
      </c>
      <c r="J638">
        <v>1161</v>
      </c>
      <c r="K638">
        <v>65854</v>
      </c>
      <c r="L638" t="s">
        <v>18</v>
      </c>
      <c r="M638">
        <v>309259</v>
      </c>
      <c r="N638">
        <v>633.20000000000005</v>
      </c>
      <c r="O638">
        <v>123224.53</v>
      </c>
      <c r="P638" t="s">
        <v>56</v>
      </c>
      <c r="Q638">
        <f t="shared" si="99"/>
        <v>4.7946666666666662</v>
      </c>
      <c r="R638">
        <f t="shared" si="100"/>
        <v>4.6568540745420082</v>
      </c>
      <c r="S638">
        <f t="shared" si="101"/>
        <v>2.539810508182601</v>
      </c>
      <c r="T638">
        <f t="shared" si="102"/>
        <v>3.4696335354449079</v>
      </c>
      <c r="U638">
        <f t="shared" si="103"/>
        <v>3.3995733549842617</v>
      </c>
      <c r="V638">
        <f t="shared" si="104"/>
        <v>2.6454222693490919</v>
      </c>
      <c r="W638">
        <f t="shared" si="105"/>
        <v>3.064832219738574</v>
      </c>
      <c r="X638">
        <f t="shared" si="106"/>
        <v>0.68075841966949102</v>
      </c>
      <c r="Y638">
        <f t="shared" si="107"/>
        <v>0.66809262925458945</v>
      </c>
      <c r="Z638">
        <f t="shared" si="108"/>
        <v>0.40480131570633399</v>
      </c>
      <c r="AA638" s="4">
        <f t="shared" si="109"/>
        <v>39264</v>
      </c>
    </row>
    <row r="639" spans="1:27" x14ac:dyDescent="0.2">
      <c r="A639">
        <v>926</v>
      </c>
      <c r="B639" t="s">
        <v>57</v>
      </c>
      <c r="C639">
        <v>2007</v>
      </c>
      <c r="D639">
        <v>8</v>
      </c>
      <c r="E639" s="9">
        <v>773</v>
      </c>
      <c r="F639" s="9">
        <v>3100.87</v>
      </c>
      <c r="G639" s="9">
        <v>3643.68</v>
      </c>
      <c r="H639">
        <v>1329.75</v>
      </c>
      <c r="I639" s="8">
        <v>18</v>
      </c>
      <c r="J639">
        <v>1161</v>
      </c>
      <c r="K639">
        <v>65854</v>
      </c>
      <c r="L639" t="s">
        <v>18</v>
      </c>
      <c r="M639">
        <v>309259</v>
      </c>
      <c r="N639">
        <v>633.20000000000005</v>
      </c>
      <c r="O639">
        <v>123224.53</v>
      </c>
      <c r="P639" t="s">
        <v>56</v>
      </c>
      <c r="Q639">
        <f t="shared" si="99"/>
        <v>4.7136869340232854</v>
      </c>
      <c r="R639">
        <f t="shared" si="100"/>
        <v>5.7543903979785211</v>
      </c>
      <c r="S639">
        <f t="shared" si="101"/>
        <v>3.1383979328165372</v>
      </c>
      <c r="T639">
        <f t="shared" si="102"/>
        <v>3.5615402288013396</v>
      </c>
      <c r="U639">
        <f t="shared" si="103"/>
        <v>3.4914835593795059</v>
      </c>
      <c r="V639">
        <f t="shared" si="104"/>
        <v>2.6454222693490919</v>
      </c>
      <c r="W639">
        <f t="shared" si="105"/>
        <v>3.064832219738574</v>
      </c>
      <c r="X639">
        <f t="shared" si="106"/>
        <v>0.67336073488301484</v>
      </c>
      <c r="Y639">
        <f t="shared" si="107"/>
        <v>0.75999932261102143</v>
      </c>
      <c r="Z639">
        <f t="shared" si="108"/>
        <v>0.49670800906276596</v>
      </c>
      <c r="AA639" s="4">
        <f t="shared" si="109"/>
        <v>39295</v>
      </c>
    </row>
    <row r="640" spans="1:27" x14ac:dyDescent="0.2">
      <c r="A640">
        <v>948</v>
      </c>
      <c r="B640" t="s">
        <v>57</v>
      </c>
      <c r="C640">
        <v>2007</v>
      </c>
      <c r="D640">
        <v>1</v>
      </c>
      <c r="E640" s="9">
        <v>44</v>
      </c>
      <c r="F640" s="9">
        <v>162.66999999999999</v>
      </c>
      <c r="G640" s="9">
        <v>191.16</v>
      </c>
      <c r="H640">
        <v>83.02</v>
      </c>
      <c r="I640" s="8">
        <v>4</v>
      </c>
      <c r="J640">
        <v>351</v>
      </c>
      <c r="K640">
        <v>17817</v>
      </c>
      <c r="L640" t="s">
        <v>18</v>
      </c>
      <c r="M640">
        <v>68577</v>
      </c>
      <c r="N640">
        <v>212.6</v>
      </c>
      <c r="O640">
        <v>22318.15</v>
      </c>
      <c r="P640" t="s">
        <v>55</v>
      </c>
      <c r="Q640">
        <f t="shared" si="99"/>
        <v>4.3445454545454547</v>
      </c>
      <c r="R640">
        <f t="shared" si="100"/>
        <v>0.89915333960489185</v>
      </c>
      <c r="S640">
        <f t="shared" si="101"/>
        <v>0.54461538461538461</v>
      </c>
      <c r="T640">
        <f t="shared" si="102"/>
        <v>2.2813970218487563</v>
      </c>
      <c r="U640">
        <f t="shared" si="103"/>
        <v>2.2113074666689543</v>
      </c>
      <c r="V640">
        <f t="shared" si="104"/>
        <v>2.6454222693490919</v>
      </c>
      <c r="W640">
        <f t="shared" si="105"/>
        <v>2.5453071164658239</v>
      </c>
      <c r="X640">
        <f t="shared" si="106"/>
        <v>0.63794434536256894</v>
      </c>
      <c r="Y640">
        <f t="shared" si="107"/>
        <v>-4.6166238338521605E-2</v>
      </c>
      <c r="Z640">
        <f t="shared" si="108"/>
        <v>-0.26391009461706777</v>
      </c>
      <c r="AA640" s="4">
        <f t="shared" si="109"/>
        <v>39083</v>
      </c>
    </row>
    <row r="641" spans="1:27" x14ac:dyDescent="0.2">
      <c r="A641">
        <v>948</v>
      </c>
      <c r="B641" t="s">
        <v>57</v>
      </c>
      <c r="C641">
        <v>2007</v>
      </c>
      <c r="D641">
        <v>2</v>
      </c>
      <c r="E641" s="9">
        <v>17</v>
      </c>
      <c r="F641" s="9">
        <v>73.86</v>
      </c>
      <c r="G641" s="9">
        <v>86.79</v>
      </c>
      <c r="H641">
        <v>48.75</v>
      </c>
      <c r="I641" s="8">
        <v>4</v>
      </c>
      <c r="J641">
        <v>351</v>
      </c>
      <c r="K641">
        <v>17817</v>
      </c>
      <c r="L641" t="s">
        <v>18</v>
      </c>
      <c r="M641">
        <v>68577</v>
      </c>
      <c r="N641">
        <v>212.6</v>
      </c>
      <c r="O641">
        <v>22318.15</v>
      </c>
      <c r="P641" t="s">
        <v>55</v>
      </c>
      <c r="Q641">
        <f t="shared" ref="Q641:Q704" si="110">G641/E641</f>
        <v>5.105294117647059</v>
      </c>
      <c r="R641">
        <f t="shared" ref="R641:R704" si="111">G641/N641</f>
        <v>0.40823142050799627</v>
      </c>
      <c r="S641">
        <f t="shared" ref="S641:S704" si="112">G641/J641</f>
        <v>0.24726495726495729</v>
      </c>
      <c r="T641">
        <f t="shared" ref="T641:T704" si="113">LOG(G641)</f>
        <v>1.9384696883676453</v>
      </c>
      <c r="U641">
        <f t="shared" ref="U641:U704" si="114">LOG(F641)</f>
        <v>1.86840930331496</v>
      </c>
      <c r="V641">
        <f t="shared" ref="V641:V704" si="115">LOG(442)</f>
        <v>2.6454222693490919</v>
      </c>
      <c r="W641">
        <f t="shared" ref="W641:W704" si="116">LOG(J641)</f>
        <v>2.5453071164658239</v>
      </c>
      <c r="X641">
        <f t="shared" ref="X641:X704" si="117">LOG(Q641)</f>
        <v>0.70802076698937144</v>
      </c>
      <c r="Y641">
        <f t="shared" ref="Y641:Y704" si="118">LOG(R641)</f>
        <v>-0.38909357181963256</v>
      </c>
      <c r="Z641">
        <f t="shared" ref="Z641:Z704" si="119">LOG(S641)</f>
        <v>-0.60683742809817864</v>
      </c>
      <c r="AA641" s="4">
        <f t="shared" ref="AA641:AA704" si="120">DATE(C641, D641, 1)</f>
        <v>39114</v>
      </c>
    </row>
    <row r="642" spans="1:27" x14ac:dyDescent="0.2">
      <c r="A642">
        <v>948</v>
      </c>
      <c r="B642" t="s">
        <v>57</v>
      </c>
      <c r="C642">
        <v>2007</v>
      </c>
      <c r="D642">
        <v>3</v>
      </c>
      <c r="E642" s="9">
        <v>44</v>
      </c>
      <c r="F642" s="9">
        <v>196.06</v>
      </c>
      <c r="G642" s="9">
        <v>230.35</v>
      </c>
      <c r="H642">
        <v>124.71</v>
      </c>
      <c r="I642" s="8">
        <v>4</v>
      </c>
      <c r="J642">
        <v>351</v>
      </c>
      <c r="K642">
        <v>17817</v>
      </c>
      <c r="L642" t="s">
        <v>18</v>
      </c>
      <c r="M642">
        <v>68577</v>
      </c>
      <c r="N642">
        <v>212.6</v>
      </c>
      <c r="O642">
        <v>22318.15</v>
      </c>
      <c r="P642" t="s">
        <v>55</v>
      </c>
      <c r="Q642">
        <f t="shared" si="110"/>
        <v>5.2352272727272728</v>
      </c>
      <c r="R642">
        <f t="shared" si="111"/>
        <v>1.0834901222953903</v>
      </c>
      <c r="S642">
        <f t="shared" si="112"/>
        <v>0.65626780626780623</v>
      </c>
      <c r="T642">
        <f t="shared" si="113"/>
        <v>2.3623882165886982</v>
      </c>
      <c r="U642">
        <f t="shared" si="114"/>
        <v>2.2923889983019317</v>
      </c>
      <c r="V642">
        <f t="shared" si="115"/>
        <v>2.6454222693490919</v>
      </c>
      <c r="W642">
        <f t="shared" si="116"/>
        <v>2.5453071164658239</v>
      </c>
      <c r="X642">
        <f t="shared" si="117"/>
        <v>0.71893554010251104</v>
      </c>
      <c r="Y642">
        <f t="shared" si="118"/>
        <v>3.4824956401420477E-2</v>
      </c>
      <c r="Z642">
        <f t="shared" si="119"/>
        <v>-0.18291889987712565</v>
      </c>
      <c r="AA642" s="4">
        <f t="shared" si="120"/>
        <v>39142</v>
      </c>
    </row>
    <row r="643" spans="1:27" x14ac:dyDescent="0.2">
      <c r="A643">
        <v>948</v>
      </c>
      <c r="B643" t="s">
        <v>57</v>
      </c>
      <c r="C643">
        <v>2007</v>
      </c>
      <c r="D643">
        <v>4</v>
      </c>
      <c r="E643" s="9">
        <v>73</v>
      </c>
      <c r="F643" s="9">
        <v>302.19</v>
      </c>
      <c r="G643" s="9">
        <v>355.1</v>
      </c>
      <c r="H643">
        <v>139.68</v>
      </c>
      <c r="I643" s="8">
        <v>4</v>
      </c>
      <c r="J643">
        <v>351</v>
      </c>
      <c r="K643">
        <v>17817</v>
      </c>
      <c r="L643" t="s">
        <v>18</v>
      </c>
      <c r="M643">
        <v>68577</v>
      </c>
      <c r="N643">
        <v>212.6</v>
      </c>
      <c r="O643">
        <v>22318.15</v>
      </c>
      <c r="P643" t="s">
        <v>55</v>
      </c>
      <c r="Q643">
        <f t="shared" si="110"/>
        <v>4.8643835616438356</v>
      </c>
      <c r="R643">
        <f t="shared" si="111"/>
        <v>1.6702728127939794</v>
      </c>
      <c r="S643">
        <f t="shared" si="112"/>
        <v>1.0116809116809118</v>
      </c>
      <c r="T643">
        <f t="shared" si="113"/>
        <v>2.5503506723016156</v>
      </c>
      <c r="U643">
        <f t="shared" si="114"/>
        <v>2.4802800886705243</v>
      </c>
      <c r="V643">
        <f t="shared" si="115"/>
        <v>2.6454222693490919</v>
      </c>
      <c r="W643">
        <f t="shared" si="116"/>
        <v>2.5453071164658239</v>
      </c>
      <c r="X643">
        <f t="shared" si="117"/>
        <v>0.6870278121811596</v>
      </c>
      <c r="Y643">
        <f t="shared" si="118"/>
        <v>0.22278741211433756</v>
      </c>
      <c r="Z643">
        <f t="shared" si="119"/>
        <v>5.0435558357914446E-3</v>
      </c>
      <c r="AA643" s="4">
        <f t="shared" si="120"/>
        <v>39173</v>
      </c>
    </row>
    <row r="644" spans="1:27" x14ac:dyDescent="0.2">
      <c r="A644">
        <v>948</v>
      </c>
      <c r="B644" t="s">
        <v>57</v>
      </c>
      <c r="C644">
        <v>2007</v>
      </c>
      <c r="D644">
        <v>5</v>
      </c>
      <c r="E644" s="9">
        <v>94</v>
      </c>
      <c r="F644" s="9">
        <v>367.21</v>
      </c>
      <c r="G644" s="9">
        <v>431.49</v>
      </c>
      <c r="H644">
        <v>141</v>
      </c>
      <c r="I644" s="8">
        <v>4</v>
      </c>
      <c r="J644">
        <v>351</v>
      </c>
      <c r="K644">
        <v>17817</v>
      </c>
      <c r="L644" t="s">
        <v>18</v>
      </c>
      <c r="M644">
        <v>68577</v>
      </c>
      <c r="N644">
        <v>212.6</v>
      </c>
      <c r="O644">
        <v>22318.15</v>
      </c>
      <c r="P644" t="s">
        <v>55</v>
      </c>
      <c r="Q644">
        <f t="shared" si="110"/>
        <v>4.5903191489361701</v>
      </c>
      <c r="R644">
        <f t="shared" si="111"/>
        <v>2.0295860771401695</v>
      </c>
      <c r="S644">
        <f t="shared" si="112"/>
        <v>1.2293162393162393</v>
      </c>
      <c r="T644">
        <f t="shared" si="113"/>
        <v>2.6349707351725642</v>
      </c>
      <c r="U644">
        <f t="shared" si="114"/>
        <v>2.5649144995599351</v>
      </c>
      <c r="V644">
        <f t="shared" si="115"/>
        <v>2.6454222693490919</v>
      </c>
      <c r="W644">
        <f t="shared" si="116"/>
        <v>2.5453071164658239</v>
      </c>
      <c r="X644">
        <f t="shared" si="117"/>
        <v>0.66184288157286553</v>
      </c>
      <c r="Y644">
        <f t="shared" si="118"/>
        <v>0.30740747498528626</v>
      </c>
      <c r="Z644">
        <f t="shared" si="119"/>
        <v>8.9663618706740084E-2</v>
      </c>
      <c r="AA644" s="4">
        <f t="shared" si="120"/>
        <v>39203</v>
      </c>
    </row>
    <row r="645" spans="1:27" x14ac:dyDescent="0.2">
      <c r="A645">
        <v>948</v>
      </c>
      <c r="B645" t="s">
        <v>57</v>
      </c>
      <c r="C645">
        <v>2007</v>
      </c>
      <c r="D645">
        <v>6</v>
      </c>
      <c r="E645" s="9">
        <v>126</v>
      </c>
      <c r="F645" s="9">
        <v>552.59</v>
      </c>
      <c r="G645" s="9">
        <v>649.34</v>
      </c>
      <c r="H645">
        <v>216.64</v>
      </c>
      <c r="I645" s="8">
        <v>4</v>
      </c>
      <c r="J645">
        <v>351</v>
      </c>
      <c r="K645">
        <v>17817</v>
      </c>
      <c r="L645" t="s">
        <v>18</v>
      </c>
      <c r="M645">
        <v>68577</v>
      </c>
      <c r="N645">
        <v>212.6</v>
      </c>
      <c r="O645">
        <v>22318.15</v>
      </c>
      <c r="P645" t="s">
        <v>55</v>
      </c>
      <c r="Q645">
        <f t="shared" si="110"/>
        <v>5.153492063492064</v>
      </c>
      <c r="R645">
        <f t="shared" si="111"/>
        <v>3.0542803386641584</v>
      </c>
      <c r="S645">
        <f t="shared" si="112"/>
        <v>1.8499715099715102</v>
      </c>
      <c r="T645">
        <f t="shared" si="113"/>
        <v>2.812472156675629</v>
      </c>
      <c r="U645">
        <f t="shared" si="114"/>
        <v>2.742403021398236</v>
      </c>
      <c r="V645">
        <f t="shared" si="115"/>
        <v>2.6454222693490919</v>
      </c>
      <c r="W645">
        <f t="shared" si="116"/>
        <v>2.5453071164658239</v>
      </c>
      <c r="X645">
        <f t="shared" si="117"/>
        <v>0.71210161155806628</v>
      </c>
      <c r="Y645">
        <f t="shared" si="118"/>
        <v>0.48490889648835128</v>
      </c>
      <c r="Z645">
        <f t="shared" si="119"/>
        <v>0.26716504020980514</v>
      </c>
      <c r="AA645" s="4">
        <f t="shared" si="120"/>
        <v>39234</v>
      </c>
    </row>
    <row r="646" spans="1:27" x14ac:dyDescent="0.2">
      <c r="A646">
        <v>948</v>
      </c>
      <c r="B646" t="s">
        <v>57</v>
      </c>
      <c r="C646">
        <v>2007</v>
      </c>
      <c r="D646">
        <v>7</v>
      </c>
      <c r="E646" s="9">
        <v>81</v>
      </c>
      <c r="F646" s="9">
        <v>402.29</v>
      </c>
      <c r="G646" s="9">
        <v>472.68</v>
      </c>
      <c r="H646">
        <v>201.37</v>
      </c>
      <c r="I646" s="8">
        <v>4</v>
      </c>
      <c r="J646">
        <v>351</v>
      </c>
      <c r="K646">
        <v>17817</v>
      </c>
      <c r="L646" t="s">
        <v>18</v>
      </c>
      <c r="M646">
        <v>68577</v>
      </c>
      <c r="N646">
        <v>212.6</v>
      </c>
      <c r="O646">
        <v>22318.15</v>
      </c>
      <c r="P646" t="s">
        <v>55</v>
      </c>
      <c r="Q646">
        <f t="shared" si="110"/>
        <v>5.8355555555555556</v>
      </c>
      <c r="R646">
        <f t="shared" si="111"/>
        <v>2.2233301975540924</v>
      </c>
      <c r="S646">
        <f t="shared" si="112"/>
        <v>1.3466666666666667</v>
      </c>
      <c r="T646">
        <f t="shared" si="113"/>
        <v>2.6745672268567664</v>
      </c>
      <c r="U646">
        <f t="shared" si="114"/>
        <v>2.6045392371479545</v>
      </c>
      <c r="V646">
        <f t="shared" si="115"/>
        <v>2.6454222693490919</v>
      </c>
      <c r="W646">
        <f t="shared" si="116"/>
        <v>2.5453071164658239</v>
      </c>
      <c r="X646">
        <f t="shared" si="117"/>
        <v>0.76608220797811688</v>
      </c>
      <c r="Y646">
        <f t="shared" si="118"/>
        <v>0.34700396666948868</v>
      </c>
      <c r="Z646">
        <f t="shared" si="119"/>
        <v>0.12926011039094254</v>
      </c>
      <c r="AA646" s="4">
        <f t="shared" si="120"/>
        <v>39264</v>
      </c>
    </row>
    <row r="647" spans="1:27" x14ac:dyDescent="0.2">
      <c r="A647">
        <v>948</v>
      </c>
      <c r="B647" t="s">
        <v>57</v>
      </c>
      <c r="C647">
        <v>2007</v>
      </c>
      <c r="D647">
        <v>8</v>
      </c>
      <c r="E647" s="9">
        <v>111</v>
      </c>
      <c r="F647" s="9">
        <v>448.76</v>
      </c>
      <c r="G647" s="9">
        <v>527.36</v>
      </c>
      <c r="H647">
        <v>180.94</v>
      </c>
      <c r="I647" s="8">
        <v>4</v>
      </c>
      <c r="J647">
        <v>351</v>
      </c>
      <c r="K647">
        <v>17817</v>
      </c>
      <c r="L647" t="s">
        <v>18</v>
      </c>
      <c r="M647">
        <v>68577</v>
      </c>
      <c r="N647">
        <v>212.6</v>
      </c>
      <c r="O647">
        <v>22318.15</v>
      </c>
      <c r="P647" t="s">
        <v>55</v>
      </c>
      <c r="Q647">
        <f t="shared" si="110"/>
        <v>4.7509909909909913</v>
      </c>
      <c r="R647">
        <f t="shared" si="111"/>
        <v>2.480526810912512</v>
      </c>
      <c r="S647">
        <f t="shared" si="112"/>
        <v>1.5024501424501424</v>
      </c>
      <c r="T647">
        <f t="shared" si="113"/>
        <v>2.7221071856810028</v>
      </c>
      <c r="U647">
        <f t="shared" si="114"/>
        <v>2.6520141393500087</v>
      </c>
      <c r="V647">
        <f t="shared" si="115"/>
        <v>2.6454222693490919</v>
      </c>
      <c r="W647">
        <f t="shared" si="116"/>
        <v>2.5453071164658239</v>
      </c>
      <c r="X647">
        <f t="shared" si="117"/>
        <v>0.6767842068943456</v>
      </c>
      <c r="Y647">
        <f t="shared" si="118"/>
        <v>0.39454392549372508</v>
      </c>
      <c r="Z647">
        <f t="shared" si="119"/>
        <v>0.17680006921517888</v>
      </c>
      <c r="AA647" s="4">
        <f t="shared" si="120"/>
        <v>39295</v>
      </c>
    </row>
    <row r="648" spans="1:27" x14ac:dyDescent="0.2">
      <c r="A648">
        <v>948</v>
      </c>
      <c r="B648" t="s">
        <v>57</v>
      </c>
      <c r="C648">
        <v>2007</v>
      </c>
      <c r="D648">
        <v>9</v>
      </c>
      <c r="E648" s="9">
        <v>161</v>
      </c>
      <c r="F648" s="9">
        <v>675.56</v>
      </c>
      <c r="G648" s="9">
        <v>793.84</v>
      </c>
      <c r="H648">
        <v>322.45999999999998</v>
      </c>
      <c r="I648" s="8">
        <v>4</v>
      </c>
      <c r="J648">
        <v>351</v>
      </c>
      <c r="K648">
        <v>17817</v>
      </c>
      <c r="L648" t="s">
        <v>18</v>
      </c>
      <c r="M648">
        <v>68577</v>
      </c>
      <c r="N648">
        <v>212.6</v>
      </c>
      <c r="O648">
        <v>22318.15</v>
      </c>
      <c r="P648" t="s">
        <v>55</v>
      </c>
      <c r="Q648">
        <f t="shared" si="110"/>
        <v>4.9306832298136651</v>
      </c>
      <c r="R648">
        <f t="shared" si="111"/>
        <v>3.7339604891815616</v>
      </c>
      <c r="S648">
        <f t="shared" si="112"/>
        <v>2.2616524216524216</v>
      </c>
      <c r="T648">
        <f t="shared" si="113"/>
        <v>2.8997329783474162</v>
      </c>
      <c r="U648">
        <f t="shared" si="114"/>
        <v>2.8296639270245501</v>
      </c>
      <c r="V648">
        <f t="shared" si="115"/>
        <v>2.6454222693490919</v>
      </c>
      <c r="W648">
        <f t="shared" si="116"/>
        <v>2.5453071164658239</v>
      </c>
      <c r="X648">
        <f t="shared" si="117"/>
        <v>0.6929071023155664</v>
      </c>
      <c r="Y648">
        <f t="shared" si="118"/>
        <v>0.57216971816013806</v>
      </c>
      <c r="Z648">
        <f t="shared" si="119"/>
        <v>0.35442586188159197</v>
      </c>
      <c r="AA648" s="4">
        <f t="shared" si="120"/>
        <v>39326</v>
      </c>
    </row>
    <row r="649" spans="1:27" x14ac:dyDescent="0.2">
      <c r="A649">
        <v>948</v>
      </c>
      <c r="B649" t="s">
        <v>57</v>
      </c>
      <c r="C649">
        <v>2007</v>
      </c>
      <c r="D649">
        <v>10</v>
      </c>
      <c r="E649" s="9">
        <v>406</v>
      </c>
      <c r="F649" s="9">
        <v>1664.9</v>
      </c>
      <c r="G649" s="9">
        <v>1956.45</v>
      </c>
      <c r="H649">
        <v>645.66</v>
      </c>
      <c r="I649" s="8">
        <v>4</v>
      </c>
      <c r="J649">
        <v>351</v>
      </c>
      <c r="K649">
        <v>17817</v>
      </c>
      <c r="L649" t="s">
        <v>18</v>
      </c>
      <c r="M649">
        <v>68577</v>
      </c>
      <c r="N649">
        <v>212.6</v>
      </c>
      <c r="O649">
        <v>22318.15</v>
      </c>
      <c r="P649" t="s">
        <v>55</v>
      </c>
      <c r="Q649">
        <f t="shared" si="110"/>
        <v>4.8188423645320198</v>
      </c>
      <c r="R649">
        <f t="shared" si="111"/>
        <v>9.2024929444967078</v>
      </c>
      <c r="S649">
        <f t="shared" si="112"/>
        <v>5.5739316239316237</v>
      </c>
      <c r="T649">
        <f t="shared" si="113"/>
        <v>3.2914687533347982</v>
      </c>
      <c r="U649">
        <f t="shared" si="114"/>
        <v>3.2213881533063446</v>
      </c>
      <c r="V649">
        <f t="shared" si="115"/>
        <v>2.6454222693490919</v>
      </c>
      <c r="W649">
        <f t="shared" si="116"/>
        <v>2.5453071164658239</v>
      </c>
      <c r="X649">
        <f t="shared" si="117"/>
        <v>0.68294271975760401</v>
      </c>
      <c r="Y649">
        <f t="shared" si="118"/>
        <v>0.96390549314752016</v>
      </c>
      <c r="Z649">
        <f t="shared" si="119"/>
        <v>0.74616163686897408</v>
      </c>
      <c r="AA649" s="4">
        <f t="shared" si="120"/>
        <v>39356</v>
      </c>
    </row>
    <row r="650" spans="1:27" x14ac:dyDescent="0.2">
      <c r="A650">
        <v>948</v>
      </c>
      <c r="B650" t="s">
        <v>57</v>
      </c>
      <c r="C650">
        <v>2007</v>
      </c>
      <c r="D650">
        <v>11</v>
      </c>
      <c r="E650" s="9">
        <v>243</v>
      </c>
      <c r="F650" s="9">
        <v>1000.18</v>
      </c>
      <c r="G650" s="9">
        <v>1175.3599999999999</v>
      </c>
      <c r="H650">
        <v>378.68</v>
      </c>
      <c r="I650" s="8">
        <v>4</v>
      </c>
      <c r="J650">
        <v>351</v>
      </c>
      <c r="K650">
        <v>17817</v>
      </c>
      <c r="L650" t="s">
        <v>18</v>
      </c>
      <c r="M650">
        <v>68577</v>
      </c>
      <c r="N650">
        <v>212.6</v>
      </c>
      <c r="O650">
        <v>22318.15</v>
      </c>
      <c r="P650" t="s">
        <v>55</v>
      </c>
      <c r="Q650">
        <f t="shared" si="110"/>
        <v>4.8368724279835389</v>
      </c>
      <c r="R650">
        <f t="shared" si="111"/>
        <v>5.5285042333019749</v>
      </c>
      <c r="S650">
        <f t="shared" si="112"/>
        <v>3.3486039886039882</v>
      </c>
      <c r="T650">
        <f t="shared" si="113"/>
        <v>3.0701709066651999</v>
      </c>
      <c r="U650">
        <f t="shared" si="114"/>
        <v>3.0000781659720159</v>
      </c>
      <c r="V650">
        <f t="shared" si="115"/>
        <v>2.6454222693490919</v>
      </c>
      <c r="W650">
        <f t="shared" si="116"/>
        <v>2.5453071164658239</v>
      </c>
      <c r="X650">
        <f t="shared" si="117"/>
        <v>0.68456463306688753</v>
      </c>
      <c r="Y650">
        <f t="shared" si="118"/>
        <v>0.74260764647792177</v>
      </c>
      <c r="Z650">
        <f t="shared" si="119"/>
        <v>0.52486379019937557</v>
      </c>
      <c r="AA650" s="4">
        <f t="shared" si="120"/>
        <v>39387</v>
      </c>
    </row>
    <row r="651" spans="1:27" x14ac:dyDescent="0.2">
      <c r="A651">
        <v>948</v>
      </c>
      <c r="B651" t="s">
        <v>57</v>
      </c>
      <c r="C651">
        <v>2007</v>
      </c>
      <c r="D651">
        <v>12</v>
      </c>
      <c r="E651" s="9">
        <v>137</v>
      </c>
      <c r="F651" s="9">
        <v>529.03</v>
      </c>
      <c r="G651" s="9">
        <v>621.63</v>
      </c>
      <c r="H651">
        <v>186.08</v>
      </c>
      <c r="I651" s="8">
        <v>4</v>
      </c>
      <c r="J651">
        <v>351</v>
      </c>
      <c r="K651">
        <v>17817</v>
      </c>
      <c r="L651" t="s">
        <v>18</v>
      </c>
      <c r="M651">
        <v>68577</v>
      </c>
      <c r="N651">
        <v>212.6</v>
      </c>
      <c r="O651">
        <v>22318.15</v>
      </c>
      <c r="P651" t="s">
        <v>55</v>
      </c>
      <c r="Q651">
        <f t="shared" si="110"/>
        <v>4.5374452554744522</v>
      </c>
      <c r="R651">
        <f t="shared" si="111"/>
        <v>2.9239416745061146</v>
      </c>
      <c r="S651">
        <f t="shared" si="112"/>
        <v>1.7710256410256411</v>
      </c>
      <c r="T651">
        <f t="shared" si="113"/>
        <v>2.7935319654454718</v>
      </c>
      <c r="U651">
        <f t="shared" si="114"/>
        <v>2.72348030051351</v>
      </c>
      <c r="V651">
        <f t="shared" si="115"/>
        <v>2.6454222693490919</v>
      </c>
      <c r="W651">
        <f t="shared" si="116"/>
        <v>2.5453071164658239</v>
      </c>
      <c r="X651">
        <f t="shared" si="117"/>
        <v>0.65681139828906498</v>
      </c>
      <c r="Y651">
        <f t="shared" si="118"/>
        <v>0.46596870525819384</v>
      </c>
      <c r="Z651">
        <f t="shared" si="119"/>
        <v>0.24822484897964775</v>
      </c>
      <c r="AA651" s="4">
        <f t="shared" si="120"/>
        <v>39417</v>
      </c>
    </row>
    <row r="652" spans="1:27" x14ac:dyDescent="0.2">
      <c r="A652">
        <v>949</v>
      </c>
      <c r="B652" t="s">
        <v>57</v>
      </c>
      <c r="C652">
        <v>2007</v>
      </c>
      <c r="D652">
        <v>1</v>
      </c>
      <c r="E652" s="9">
        <v>255</v>
      </c>
      <c r="F652" s="9">
        <v>1141.2</v>
      </c>
      <c r="G652" s="9">
        <v>1340.92</v>
      </c>
      <c r="H652">
        <v>528.02</v>
      </c>
      <c r="I652" s="8">
        <v>12</v>
      </c>
      <c r="J652">
        <v>680</v>
      </c>
      <c r="K652">
        <v>40199</v>
      </c>
      <c r="L652" t="s">
        <v>18</v>
      </c>
      <c r="M652">
        <v>48944</v>
      </c>
      <c r="N652">
        <v>397.2</v>
      </c>
      <c r="O652">
        <v>75838.240000000005</v>
      </c>
      <c r="P652" t="s">
        <v>56</v>
      </c>
      <c r="Q652">
        <f t="shared" si="110"/>
        <v>5.2585098039215685</v>
      </c>
      <c r="R652">
        <f t="shared" si="111"/>
        <v>3.375931520644512</v>
      </c>
      <c r="S652">
        <f t="shared" si="112"/>
        <v>1.9719411764705883</v>
      </c>
      <c r="T652">
        <f t="shared" si="113"/>
        <v>3.1274028683848267</v>
      </c>
      <c r="U652">
        <f t="shared" si="114"/>
        <v>3.0573617629850389</v>
      </c>
      <c r="V652">
        <f t="shared" si="115"/>
        <v>2.6454222693490919</v>
      </c>
      <c r="W652">
        <f t="shared" si="116"/>
        <v>2.8325089127062362</v>
      </c>
      <c r="X652">
        <f t="shared" si="117"/>
        <v>0.72086268795087172</v>
      </c>
      <c r="Y652">
        <f t="shared" si="118"/>
        <v>0.52839362856148342</v>
      </c>
      <c r="Z652">
        <f t="shared" si="119"/>
        <v>0.29489395567859061</v>
      </c>
      <c r="AA652" s="4">
        <f t="shared" si="120"/>
        <v>39083</v>
      </c>
    </row>
    <row r="653" spans="1:27" x14ac:dyDescent="0.2">
      <c r="A653">
        <v>949</v>
      </c>
      <c r="B653" t="s">
        <v>57</v>
      </c>
      <c r="C653">
        <v>2007</v>
      </c>
      <c r="D653">
        <v>2</v>
      </c>
      <c r="E653" s="9">
        <v>187</v>
      </c>
      <c r="F653" s="9">
        <v>806.99</v>
      </c>
      <c r="G653" s="9">
        <v>948.23</v>
      </c>
      <c r="H653">
        <v>372.1</v>
      </c>
      <c r="I653" s="8">
        <v>12</v>
      </c>
      <c r="J653">
        <v>680</v>
      </c>
      <c r="K653">
        <v>40199</v>
      </c>
      <c r="L653" t="s">
        <v>18</v>
      </c>
      <c r="M653">
        <v>48944</v>
      </c>
      <c r="N653">
        <v>397.2</v>
      </c>
      <c r="O653">
        <v>75838.240000000005</v>
      </c>
      <c r="P653" t="s">
        <v>56</v>
      </c>
      <c r="Q653">
        <f t="shared" si="110"/>
        <v>5.0707486631016048</v>
      </c>
      <c r="R653">
        <f t="shared" si="111"/>
        <v>2.3872860020140987</v>
      </c>
      <c r="S653">
        <f t="shared" si="112"/>
        <v>1.3944558823529412</v>
      </c>
      <c r="T653">
        <f t="shared" si="113"/>
        <v>2.9769136913629763</v>
      </c>
      <c r="U653">
        <f t="shared" si="114"/>
        <v>2.9068681530966338</v>
      </c>
      <c r="V653">
        <f t="shared" si="115"/>
        <v>2.6454222693490919</v>
      </c>
      <c r="W653">
        <f t="shared" si="116"/>
        <v>2.8325089127062362</v>
      </c>
      <c r="X653">
        <f t="shared" si="117"/>
        <v>0.70507208482647743</v>
      </c>
      <c r="Y653">
        <f t="shared" si="118"/>
        <v>0.37790445153963276</v>
      </c>
      <c r="Z653">
        <f t="shared" si="119"/>
        <v>0.14440477865673998</v>
      </c>
      <c r="AA653" s="4">
        <f t="shared" si="120"/>
        <v>39114</v>
      </c>
    </row>
    <row r="654" spans="1:27" x14ac:dyDescent="0.2">
      <c r="A654">
        <v>949</v>
      </c>
      <c r="B654" t="s">
        <v>57</v>
      </c>
      <c r="C654">
        <v>2007</v>
      </c>
      <c r="D654">
        <v>3</v>
      </c>
      <c r="E654" s="9">
        <v>200</v>
      </c>
      <c r="F654" s="9">
        <v>980.6</v>
      </c>
      <c r="G654" s="9">
        <v>1152.3</v>
      </c>
      <c r="H654">
        <v>438.02</v>
      </c>
      <c r="I654" s="8">
        <v>12</v>
      </c>
      <c r="J654">
        <v>680</v>
      </c>
      <c r="K654">
        <v>40199</v>
      </c>
      <c r="L654" t="s">
        <v>18</v>
      </c>
      <c r="M654">
        <v>48944</v>
      </c>
      <c r="N654">
        <v>397.2</v>
      </c>
      <c r="O654">
        <v>75838.240000000005</v>
      </c>
      <c r="P654" t="s">
        <v>56</v>
      </c>
      <c r="Q654">
        <f t="shared" si="110"/>
        <v>5.7614999999999998</v>
      </c>
      <c r="R654">
        <f t="shared" si="111"/>
        <v>2.9010574018126887</v>
      </c>
      <c r="S654">
        <f t="shared" si="112"/>
        <v>1.6945588235294118</v>
      </c>
      <c r="T654">
        <f t="shared" si="113"/>
        <v>3.0615655618848385</v>
      </c>
      <c r="U654">
        <f t="shared" si="114"/>
        <v>2.9914918889101596</v>
      </c>
      <c r="V654">
        <f t="shared" si="115"/>
        <v>2.6454222693490919</v>
      </c>
      <c r="W654">
        <f t="shared" si="116"/>
        <v>2.8325089127062362</v>
      </c>
      <c r="X654">
        <f t="shared" si="117"/>
        <v>0.76053556622085738</v>
      </c>
      <c r="Y654">
        <f t="shared" si="118"/>
        <v>0.462556322061495</v>
      </c>
      <c r="Z654">
        <f t="shared" si="119"/>
        <v>0.22905664917860227</v>
      </c>
      <c r="AA654" s="4">
        <f t="shared" si="120"/>
        <v>39142</v>
      </c>
    </row>
    <row r="655" spans="1:27" x14ac:dyDescent="0.2">
      <c r="A655">
        <v>949</v>
      </c>
      <c r="B655" t="s">
        <v>57</v>
      </c>
      <c r="C655">
        <v>2007</v>
      </c>
      <c r="D655">
        <v>4</v>
      </c>
      <c r="E655" s="9">
        <v>276</v>
      </c>
      <c r="F655" s="9">
        <v>1203.4000000000001</v>
      </c>
      <c r="G655" s="9">
        <v>1414</v>
      </c>
      <c r="H655">
        <v>523.21</v>
      </c>
      <c r="I655" s="8">
        <v>12</v>
      </c>
      <c r="J655">
        <v>680</v>
      </c>
      <c r="K655">
        <v>40199</v>
      </c>
      <c r="L655" t="s">
        <v>18</v>
      </c>
      <c r="M655">
        <v>48944</v>
      </c>
      <c r="N655">
        <v>397.2</v>
      </c>
      <c r="O655">
        <v>75838.240000000005</v>
      </c>
      <c r="P655" t="s">
        <v>56</v>
      </c>
      <c r="Q655">
        <f t="shared" si="110"/>
        <v>5.1231884057971016</v>
      </c>
      <c r="R655">
        <f t="shared" si="111"/>
        <v>3.5599194360523665</v>
      </c>
      <c r="S655">
        <f t="shared" si="112"/>
        <v>2.0794117647058825</v>
      </c>
      <c r="T655">
        <f t="shared" si="113"/>
        <v>3.1504494094608808</v>
      </c>
      <c r="U655">
        <f t="shared" si="114"/>
        <v>3.0804100071556371</v>
      </c>
      <c r="V655">
        <f t="shared" si="115"/>
        <v>2.6454222693490919</v>
      </c>
      <c r="W655">
        <f t="shared" si="116"/>
        <v>2.8325089127062362</v>
      </c>
      <c r="X655">
        <f t="shared" si="117"/>
        <v>0.70954032739566286</v>
      </c>
      <c r="Y655">
        <f t="shared" si="118"/>
        <v>0.55144016963753706</v>
      </c>
      <c r="Z655">
        <f t="shared" si="119"/>
        <v>0.31794049675464431</v>
      </c>
      <c r="AA655" s="4">
        <f t="shared" si="120"/>
        <v>39173</v>
      </c>
    </row>
    <row r="656" spans="1:27" x14ac:dyDescent="0.2">
      <c r="A656">
        <v>949</v>
      </c>
      <c r="B656" t="s">
        <v>57</v>
      </c>
      <c r="C656">
        <v>2007</v>
      </c>
      <c r="D656">
        <v>5</v>
      </c>
      <c r="E656" s="9">
        <v>418</v>
      </c>
      <c r="F656" s="9">
        <v>1929.16</v>
      </c>
      <c r="G656" s="9">
        <v>2266.8200000000002</v>
      </c>
      <c r="H656">
        <v>751.66</v>
      </c>
      <c r="I656" s="8">
        <v>12</v>
      </c>
      <c r="J656">
        <v>680</v>
      </c>
      <c r="K656">
        <v>40199</v>
      </c>
      <c r="L656" t="s">
        <v>18</v>
      </c>
      <c r="M656">
        <v>48944</v>
      </c>
      <c r="N656">
        <v>397.2</v>
      </c>
      <c r="O656">
        <v>75838.240000000005</v>
      </c>
      <c r="P656" t="s">
        <v>56</v>
      </c>
      <c r="Q656">
        <f t="shared" si="110"/>
        <v>5.4230143540669857</v>
      </c>
      <c r="R656">
        <f t="shared" si="111"/>
        <v>5.7069989929506555</v>
      </c>
      <c r="S656">
        <f t="shared" si="112"/>
        <v>3.3335588235294118</v>
      </c>
      <c r="T656">
        <f t="shared" si="113"/>
        <v>3.3554170357372901</v>
      </c>
      <c r="U656">
        <f t="shared" si="114"/>
        <v>3.2853682485020888</v>
      </c>
      <c r="V656">
        <f t="shared" si="115"/>
        <v>2.6454222693490919</v>
      </c>
      <c r="W656">
        <f t="shared" si="116"/>
        <v>2.8325089127062362</v>
      </c>
      <c r="X656">
        <f t="shared" si="117"/>
        <v>0.73424075396225474</v>
      </c>
      <c r="Y656">
        <f t="shared" si="118"/>
        <v>0.75640779591394647</v>
      </c>
      <c r="Z656">
        <f t="shared" si="119"/>
        <v>0.52290812303105361</v>
      </c>
      <c r="AA656" s="4">
        <f t="shared" si="120"/>
        <v>39203</v>
      </c>
    </row>
    <row r="657" spans="1:27" x14ac:dyDescent="0.2">
      <c r="A657">
        <v>949</v>
      </c>
      <c r="B657" t="s">
        <v>57</v>
      </c>
      <c r="C657">
        <v>2007</v>
      </c>
      <c r="D657">
        <v>6</v>
      </c>
      <c r="E657" s="9">
        <v>580</v>
      </c>
      <c r="F657" s="9">
        <v>2420.84</v>
      </c>
      <c r="G657" s="9">
        <v>2844.55</v>
      </c>
      <c r="H657">
        <v>948.38</v>
      </c>
      <c r="I657" s="8">
        <v>12</v>
      </c>
      <c r="J657">
        <v>680</v>
      </c>
      <c r="K657">
        <v>40199</v>
      </c>
      <c r="L657" t="s">
        <v>18</v>
      </c>
      <c r="M657">
        <v>48944</v>
      </c>
      <c r="N657">
        <v>397.2</v>
      </c>
      <c r="O657">
        <v>75838.240000000005</v>
      </c>
      <c r="P657" t="s">
        <v>56</v>
      </c>
      <c r="Q657">
        <f t="shared" si="110"/>
        <v>4.9043965517241386</v>
      </c>
      <c r="R657">
        <f t="shared" si="111"/>
        <v>7.1615055387714008</v>
      </c>
      <c r="S657">
        <f t="shared" si="112"/>
        <v>4.1831617647058827</v>
      </c>
      <c r="T657">
        <f t="shared" si="113"/>
        <v>3.4540135719702869</v>
      </c>
      <c r="U657">
        <f t="shared" si="114"/>
        <v>3.3839660866687664</v>
      </c>
      <c r="V657">
        <f t="shared" si="115"/>
        <v>2.6454222693490919</v>
      </c>
      <c r="W657">
        <f t="shared" si="116"/>
        <v>2.8325089127062362</v>
      </c>
      <c r="X657">
        <f t="shared" si="117"/>
        <v>0.69058557840734958</v>
      </c>
      <c r="Y657">
        <f t="shared" si="118"/>
        <v>0.85500433214694327</v>
      </c>
      <c r="Z657">
        <f t="shared" si="119"/>
        <v>0.62150465926405052</v>
      </c>
      <c r="AA657" s="4">
        <f t="shared" si="120"/>
        <v>39234</v>
      </c>
    </row>
    <row r="658" spans="1:27" x14ac:dyDescent="0.2">
      <c r="A658">
        <v>949</v>
      </c>
      <c r="B658" t="s">
        <v>57</v>
      </c>
      <c r="C658">
        <v>2007</v>
      </c>
      <c r="D658">
        <v>7</v>
      </c>
      <c r="E658" s="9">
        <v>343</v>
      </c>
      <c r="F658" s="9">
        <v>1456.99</v>
      </c>
      <c r="G658" s="9">
        <v>1712.06</v>
      </c>
      <c r="H658">
        <v>755.06</v>
      </c>
      <c r="I658" s="8">
        <v>12</v>
      </c>
      <c r="J658">
        <v>680</v>
      </c>
      <c r="K658">
        <v>40199</v>
      </c>
      <c r="L658" t="s">
        <v>18</v>
      </c>
      <c r="M658">
        <v>48944</v>
      </c>
      <c r="N658">
        <v>397.2</v>
      </c>
      <c r="O658">
        <v>75838.240000000005</v>
      </c>
      <c r="P658" t="s">
        <v>56</v>
      </c>
      <c r="Q658">
        <f t="shared" si="110"/>
        <v>4.9914285714285711</v>
      </c>
      <c r="R658">
        <f t="shared" si="111"/>
        <v>4.3103222557905339</v>
      </c>
      <c r="S658">
        <f t="shared" si="112"/>
        <v>2.5177352941176472</v>
      </c>
      <c r="T658">
        <f t="shared" si="113"/>
        <v>3.2335189806754259</v>
      </c>
      <c r="U658">
        <f t="shared" si="114"/>
        <v>3.1634565710152045</v>
      </c>
      <c r="V658">
        <f t="shared" si="115"/>
        <v>2.6454222693490919</v>
      </c>
      <c r="W658">
        <f t="shared" si="116"/>
        <v>2.8325089127062362</v>
      </c>
      <c r="X658">
        <f t="shared" si="117"/>
        <v>0.69822486063265532</v>
      </c>
      <c r="Y658">
        <f t="shared" si="118"/>
        <v>0.63450974085208223</v>
      </c>
      <c r="Z658">
        <f t="shared" si="119"/>
        <v>0.40101006796918948</v>
      </c>
      <c r="AA658" s="4">
        <f t="shared" si="120"/>
        <v>39264</v>
      </c>
    </row>
    <row r="659" spans="1:27" x14ac:dyDescent="0.2">
      <c r="A659">
        <v>949</v>
      </c>
      <c r="B659" t="s">
        <v>57</v>
      </c>
      <c r="C659">
        <v>2007</v>
      </c>
      <c r="D659">
        <v>8</v>
      </c>
      <c r="E659" s="9">
        <v>335</v>
      </c>
      <c r="F659" s="9">
        <v>1381.81</v>
      </c>
      <c r="G659" s="9">
        <v>1623.79</v>
      </c>
      <c r="H659">
        <v>470.85</v>
      </c>
      <c r="I659" s="8">
        <v>12</v>
      </c>
      <c r="J659">
        <v>680</v>
      </c>
      <c r="K659">
        <v>40199</v>
      </c>
      <c r="L659" t="s">
        <v>18</v>
      </c>
      <c r="M659">
        <v>48944</v>
      </c>
      <c r="N659">
        <v>397.2</v>
      </c>
      <c r="O659">
        <v>75838.240000000005</v>
      </c>
      <c r="P659" t="s">
        <v>56</v>
      </c>
      <c r="Q659">
        <f t="shared" si="110"/>
        <v>4.8471343283582087</v>
      </c>
      <c r="R659">
        <f t="shared" si="111"/>
        <v>4.0880916414904327</v>
      </c>
      <c r="S659">
        <f t="shared" si="112"/>
        <v>2.3879264705882353</v>
      </c>
      <c r="T659">
        <f t="shared" si="113"/>
        <v>3.2105298625046768</v>
      </c>
      <c r="U659">
        <f t="shared" si="114"/>
        <v>3.1404483312984497</v>
      </c>
      <c r="V659">
        <f t="shared" si="115"/>
        <v>2.6454222693490919</v>
      </c>
      <c r="W659">
        <f t="shared" si="116"/>
        <v>2.8325089127062362</v>
      </c>
      <c r="X659">
        <f t="shared" si="117"/>
        <v>0.68548505546783167</v>
      </c>
      <c r="Y659">
        <f t="shared" si="118"/>
        <v>0.61152062268133334</v>
      </c>
      <c r="Z659">
        <f t="shared" si="119"/>
        <v>0.37802094979844059</v>
      </c>
      <c r="AA659" s="4">
        <f t="shared" si="120"/>
        <v>39295</v>
      </c>
    </row>
    <row r="660" spans="1:27" x14ac:dyDescent="0.2">
      <c r="A660">
        <v>949</v>
      </c>
      <c r="B660" t="s">
        <v>57</v>
      </c>
      <c r="C660">
        <v>2007</v>
      </c>
      <c r="D660">
        <v>9</v>
      </c>
      <c r="E660" s="9">
        <v>597</v>
      </c>
      <c r="F660" s="9">
        <v>2400.6799999999998</v>
      </c>
      <c r="G660" s="9">
        <v>2820.93</v>
      </c>
      <c r="H660">
        <v>1007.11</v>
      </c>
      <c r="I660" s="8">
        <v>12</v>
      </c>
      <c r="J660">
        <v>680</v>
      </c>
      <c r="K660">
        <v>40199</v>
      </c>
      <c r="L660" t="s">
        <v>18</v>
      </c>
      <c r="M660">
        <v>48944</v>
      </c>
      <c r="N660">
        <v>397.2</v>
      </c>
      <c r="O660">
        <v>75838.240000000005</v>
      </c>
      <c r="P660" t="s">
        <v>56</v>
      </c>
      <c r="Q660">
        <f t="shared" si="110"/>
        <v>4.7251758793969847</v>
      </c>
      <c r="R660">
        <f t="shared" si="111"/>
        <v>7.1020392749244712</v>
      </c>
      <c r="S660">
        <f t="shared" si="112"/>
        <v>4.1484264705882348</v>
      </c>
      <c r="T660">
        <f t="shared" si="113"/>
        <v>3.4503923094836475</v>
      </c>
      <c r="U660">
        <f t="shared" si="114"/>
        <v>3.3803342743860059</v>
      </c>
      <c r="V660">
        <f t="shared" si="115"/>
        <v>2.6454222693490919</v>
      </c>
      <c r="W660">
        <f t="shared" si="116"/>
        <v>2.8325089127062362</v>
      </c>
      <c r="X660">
        <f t="shared" si="117"/>
        <v>0.67441797835427852</v>
      </c>
      <c r="Y660">
        <f t="shared" si="118"/>
        <v>0.85138306966030408</v>
      </c>
      <c r="Z660">
        <f t="shared" si="119"/>
        <v>0.61788339677741122</v>
      </c>
      <c r="AA660" s="4">
        <f t="shared" si="120"/>
        <v>39326</v>
      </c>
    </row>
    <row r="661" spans="1:27" x14ac:dyDescent="0.2">
      <c r="A661">
        <v>949</v>
      </c>
      <c r="B661" t="s">
        <v>57</v>
      </c>
      <c r="C661">
        <v>2007</v>
      </c>
      <c r="D661">
        <v>12</v>
      </c>
      <c r="E661" s="9">
        <v>610</v>
      </c>
      <c r="F661" s="9">
        <v>2423.38</v>
      </c>
      <c r="G661" s="9">
        <v>2847.59</v>
      </c>
      <c r="H661">
        <v>899.08</v>
      </c>
      <c r="I661" s="8">
        <v>12</v>
      </c>
      <c r="J661">
        <v>680</v>
      </c>
      <c r="K661">
        <v>40199</v>
      </c>
      <c r="L661" t="s">
        <v>18</v>
      </c>
      <c r="M661">
        <v>48944</v>
      </c>
      <c r="N661">
        <v>397.2</v>
      </c>
      <c r="O661">
        <v>75838.240000000005</v>
      </c>
      <c r="P661" t="s">
        <v>56</v>
      </c>
      <c r="Q661">
        <f t="shared" si="110"/>
        <v>4.6681803278688525</v>
      </c>
      <c r="R661">
        <f t="shared" si="111"/>
        <v>7.1691591137965762</v>
      </c>
      <c r="S661">
        <f t="shared" si="112"/>
        <v>4.1876323529411765</v>
      </c>
      <c r="T661">
        <f t="shared" si="113"/>
        <v>3.4544774591376832</v>
      </c>
      <c r="U661">
        <f t="shared" si="114"/>
        <v>3.3844215193638654</v>
      </c>
      <c r="V661">
        <f t="shared" si="115"/>
        <v>2.6454222693490919</v>
      </c>
      <c r="W661">
        <f t="shared" si="116"/>
        <v>2.8325089127062362</v>
      </c>
      <c r="X661">
        <f t="shared" si="117"/>
        <v>0.66914762412691609</v>
      </c>
      <c r="Y661">
        <f t="shared" si="118"/>
        <v>0.85546821931433947</v>
      </c>
      <c r="Z661">
        <f t="shared" si="119"/>
        <v>0.62196854643144672</v>
      </c>
      <c r="AA661" s="4">
        <f t="shared" si="120"/>
        <v>39417</v>
      </c>
    </row>
    <row r="662" spans="1:27" x14ac:dyDescent="0.2">
      <c r="A662">
        <v>950</v>
      </c>
      <c r="B662" t="s">
        <v>57</v>
      </c>
      <c r="C662">
        <v>2007</v>
      </c>
      <c r="D662">
        <v>2</v>
      </c>
      <c r="E662" s="9">
        <v>414</v>
      </c>
      <c r="F662" s="9">
        <v>1982.74</v>
      </c>
      <c r="G662" s="9">
        <v>2329.77</v>
      </c>
      <c r="H662">
        <v>1053.3399999999999</v>
      </c>
      <c r="I662" s="8">
        <v>17</v>
      </c>
      <c r="J662">
        <v>1617</v>
      </c>
      <c r="K662">
        <v>78840</v>
      </c>
      <c r="L662" t="s">
        <v>18</v>
      </c>
      <c r="M662">
        <v>262434</v>
      </c>
      <c r="N662">
        <v>720.2</v>
      </c>
      <c r="O662">
        <v>176226.94</v>
      </c>
      <c r="P662" t="s">
        <v>56</v>
      </c>
      <c r="Q662">
        <f t="shared" si="110"/>
        <v>5.6274637681159421</v>
      </c>
      <c r="R662">
        <f t="shared" si="111"/>
        <v>3.2348930852540958</v>
      </c>
      <c r="S662">
        <f t="shared" si="112"/>
        <v>1.4407977736549165</v>
      </c>
      <c r="T662">
        <f t="shared" si="113"/>
        <v>3.3673130486392191</v>
      </c>
      <c r="U662">
        <f t="shared" si="114"/>
        <v>3.2972657681798667</v>
      </c>
      <c r="V662">
        <f t="shared" si="115"/>
        <v>2.6454222693490919</v>
      </c>
      <c r="W662">
        <f t="shared" si="116"/>
        <v>3.2087100199064009</v>
      </c>
      <c r="X662">
        <f t="shared" si="117"/>
        <v>0.75031270751832035</v>
      </c>
      <c r="Y662">
        <f t="shared" si="118"/>
        <v>0.50985993160395271</v>
      </c>
      <c r="Z662">
        <f t="shared" si="119"/>
        <v>0.15860302873281809</v>
      </c>
      <c r="AA662" s="4">
        <f t="shared" si="120"/>
        <v>39114</v>
      </c>
    </row>
    <row r="663" spans="1:27" x14ac:dyDescent="0.2">
      <c r="A663">
        <v>950</v>
      </c>
      <c r="B663" t="s">
        <v>57</v>
      </c>
      <c r="C663">
        <v>2007</v>
      </c>
      <c r="D663">
        <v>3</v>
      </c>
      <c r="E663" s="9">
        <v>470</v>
      </c>
      <c r="F663" s="9">
        <v>2146.6</v>
      </c>
      <c r="G663" s="9">
        <v>2522.35</v>
      </c>
      <c r="H663">
        <v>1116.01</v>
      </c>
      <c r="I663" s="8">
        <v>17</v>
      </c>
      <c r="J663">
        <v>1617</v>
      </c>
      <c r="K663">
        <v>78840</v>
      </c>
      <c r="L663" t="s">
        <v>18</v>
      </c>
      <c r="M663">
        <v>262434</v>
      </c>
      <c r="N663">
        <v>720.2</v>
      </c>
      <c r="O663">
        <v>176226.94</v>
      </c>
      <c r="P663" t="s">
        <v>56</v>
      </c>
      <c r="Q663">
        <f t="shared" si="110"/>
        <v>5.3667021276595746</v>
      </c>
      <c r="R663">
        <f t="shared" si="111"/>
        <v>3.5022910302693693</v>
      </c>
      <c r="S663">
        <f t="shared" si="112"/>
        <v>1.5598948670377242</v>
      </c>
      <c r="T663">
        <f t="shared" si="113"/>
        <v>3.4018053488993325</v>
      </c>
      <c r="U663">
        <f t="shared" si="114"/>
        <v>3.3317511250244434</v>
      </c>
      <c r="V663">
        <f t="shared" si="115"/>
        <v>2.6454222693490919</v>
      </c>
      <c r="W663">
        <f t="shared" si="116"/>
        <v>3.2087100199064009</v>
      </c>
      <c r="X663">
        <f t="shared" si="117"/>
        <v>0.72970749096361509</v>
      </c>
      <c r="Y663">
        <f t="shared" si="118"/>
        <v>0.54435223186406589</v>
      </c>
      <c r="Z663">
        <f t="shared" si="119"/>
        <v>0.19309532899293136</v>
      </c>
      <c r="AA663" s="4">
        <f t="shared" si="120"/>
        <v>39142</v>
      </c>
    </row>
    <row r="664" spans="1:27" x14ac:dyDescent="0.2">
      <c r="A664">
        <v>950</v>
      </c>
      <c r="B664" t="s">
        <v>57</v>
      </c>
      <c r="C664">
        <v>2007</v>
      </c>
      <c r="D664">
        <v>4</v>
      </c>
      <c r="E664" s="9">
        <v>549</v>
      </c>
      <c r="F664" s="9">
        <v>2559.35</v>
      </c>
      <c r="G664" s="9">
        <v>3007.19</v>
      </c>
      <c r="H664">
        <v>1269.54</v>
      </c>
      <c r="I664" s="8">
        <v>17</v>
      </c>
      <c r="J664">
        <v>1617</v>
      </c>
      <c r="K664">
        <v>78840</v>
      </c>
      <c r="L664" t="s">
        <v>18</v>
      </c>
      <c r="M664">
        <v>262434</v>
      </c>
      <c r="N664">
        <v>720.2</v>
      </c>
      <c r="O664">
        <v>176226.94</v>
      </c>
      <c r="P664" t="s">
        <v>56</v>
      </c>
      <c r="Q664">
        <f t="shared" si="110"/>
        <v>5.4775774134790529</v>
      </c>
      <c r="R664">
        <f t="shared" si="111"/>
        <v>4.1754929186337124</v>
      </c>
      <c r="S664">
        <f t="shared" si="112"/>
        <v>1.8597340754483611</v>
      </c>
      <c r="T664">
        <f t="shared" si="113"/>
        <v>3.4781608685211194</v>
      </c>
      <c r="U664">
        <f t="shared" si="114"/>
        <v>3.4081296812270518</v>
      </c>
      <c r="V664">
        <f t="shared" si="115"/>
        <v>2.6454222693490919</v>
      </c>
      <c r="W664">
        <f t="shared" si="116"/>
        <v>3.2087100199064009</v>
      </c>
      <c r="X664">
        <f t="shared" si="117"/>
        <v>0.73858852407102726</v>
      </c>
      <c r="Y664">
        <f t="shared" si="118"/>
        <v>0.62070775148585255</v>
      </c>
      <c r="Z664">
        <f t="shared" si="119"/>
        <v>0.26945084861471802</v>
      </c>
      <c r="AA664" s="4">
        <f t="shared" si="120"/>
        <v>39173</v>
      </c>
    </row>
    <row r="665" spans="1:27" x14ac:dyDescent="0.2">
      <c r="A665">
        <v>975</v>
      </c>
      <c r="B665" t="s">
        <v>57</v>
      </c>
      <c r="C665">
        <v>2007</v>
      </c>
      <c r="D665">
        <v>1</v>
      </c>
      <c r="E665" s="9">
        <v>344</v>
      </c>
      <c r="F665" s="9">
        <v>1465.6</v>
      </c>
      <c r="G665" s="9">
        <v>1722</v>
      </c>
      <c r="H665">
        <v>865.22</v>
      </c>
      <c r="I665" s="8">
        <v>17</v>
      </c>
      <c r="J665">
        <v>1617</v>
      </c>
      <c r="K665">
        <v>62906</v>
      </c>
      <c r="L665" t="s">
        <v>18</v>
      </c>
      <c r="M665">
        <v>99944</v>
      </c>
      <c r="N665">
        <v>747.7</v>
      </c>
      <c r="O665">
        <v>125517.09</v>
      </c>
      <c r="P665" t="s">
        <v>55</v>
      </c>
      <c r="Q665">
        <f t="shared" si="110"/>
        <v>5.0058139534883717</v>
      </c>
      <c r="R665">
        <f t="shared" si="111"/>
        <v>2.3030627256921226</v>
      </c>
      <c r="S665">
        <f t="shared" si="112"/>
        <v>1.0649350649350648</v>
      </c>
      <c r="T665">
        <f t="shared" si="113"/>
        <v>3.2360331471176358</v>
      </c>
      <c r="U665">
        <f t="shared" si="114"/>
        <v>3.166015456323775</v>
      </c>
      <c r="V665">
        <f t="shared" si="115"/>
        <v>2.6454222693490919</v>
      </c>
      <c r="W665">
        <f t="shared" si="116"/>
        <v>3.2087100199064009</v>
      </c>
      <c r="X665">
        <f t="shared" si="117"/>
        <v>0.69947470454610583</v>
      </c>
      <c r="Y665">
        <f t="shared" si="118"/>
        <v>0.36230576647095647</v>
      </c>
      <c r="Z665">
        <f t="shared" si="119"/>
        <v>2.7323127211234782E-2</v>
      </c>
      <c r="AA665" s="4">
        <f t="shared" si="120"/>
        <v>39083</v>
      </c>
    </row>
    <row r="666" spans="1:27" x14ac:dyDescent="0.2">
      <c r="A666">
        <v>975</v>
      </c>
      <c r="B666" t="s">
        <v>57</v>
      </c>
      <c r="C666">
        <v>2007</v>
      </c>
      <c r="D666">
        <v>2</v>
      </c>
      <c r="E666" s="9">
        <v>224</v>
      </c>
      <c r="F666" s="9">
        <v>1004.13</v>
      </c>
      <c r="G666" s="9">
        <v>1179.8499999999999</v>
      </c>
      <c r="H666">
        <v>584.38</v>
      </c>
      <c r="I666" s="8">
        <v>17</v>
      </c>
      <c r="J666">
        <v>1617</v>
      </c>
      <c r="K666">
        <v>62906</v>
      </c>
      <c r="L666" t="s">
        <v>18</v>
      </c>
      <c r="M666">
        <v>99944</v>
      </c>
      <c r="N666">
        <v>747.7</v>
      </c>
      <c r="O666">
        <v>125517.09</v>
      </c>
      <c r="P666" t="s">
        <v>55</v>
      </c>
      <c r="Q666">
        <f t="shared" si="110"/>
        <v>5.2671874999999995</v>
      </c>
      <c r="R666">
        <f t="shared" si="111"/>
        <v>1.5779724488431186</v>
      </c>
      <c r="S666">
        <f t="shared" si="112"/>
        <v>0.72965367965367955</v>
      </c>
      <c r="T666">
        <f t="shared" si="113"/>
        <v>3.0718267968712474</v>
      </c>
      <c r="U666">
        <f t="shared" si="114"/>
        <v>3.0017899425179597</v>
      </c>
      <c r="V666">
        <f t="shared" si="115"/>
        <v>2.6454222693490919</v>
      </c>
      <c r="W666">
        <f t="shared" si="116"/>
        <v>3.2087100199064009</v>
      </c>
      <c r="X666">
        <f t="shared" si="117"/>
        <v>0.72157877853708474</v>
      </c>
      <c r="Y666">
        <f t="shared" si="118"/>
        <v>0.19809941622456798</v>
      </c>
      <c r="Z666">
        <f t="shared" si="119"/>
        <v>-0.13688322303515363</v>
      </c>
      <c r="AA666" s="4">
        <f t="shared" si="120"/>
        <v>39114</v>
      </c>
    </row>
    <row r="667" spans="1:27" x14ac:dyDescent="0.2">
      <c r="A667">
        <v>975</v>
      </c>
      <c r="B667" t="s">
        <v>57</v>
      </c>
      <c r="C667">
        <v>2007</v>
      </c>
      <c r="D667">
        <v>3</v>
      </c>
      <c r="E667" s="9">
        <v>279</v>
      </c>
      <c r="F667" s="9">
        <v>1380.47</v>
      </c>
      <c r="G667" s="9">
        <v>1622.05</v>
      </c>
      <c r="H667">
        <v>727.92</v>
      </c>
      <c r="I667" s="8">
        <v>17</v>
      </c>
      <c r="J667">
        <v>1617</v>
      </c>
      <c r="K667">
        <v>62906</v>
      </c>
      <c r="L667" t="s">
        <v>18</v>
      </c>
      <c r="M667">
        <v>99944</v>
      </c>
      <c r="N667">
        <v>747.7</v>
      </c>
      <c r="O667">
        <v>125517.09</v>
      </c>
      <c r="P667" t="s">
        <v>55</v>
      </c>
      <c r="Q667">
        <f t="shared" si="110"/>
        <v>5.8137992831541219</v>
      </c>
      <c r="R667">
        <f t="shared" si="111"/>
        <v>2.1693861174267752</v>
      </c>
      <c r="S667">
        <f t="shared" si="112"/>
        <v>1.0031230674087817</v>
      </c>
      <c r="T667">
        <f t="shared" si="113"/>
        <v>3.2100642372915438</v>
      </c>
      <c r="U667">
        <f t="shared" si="114"/>
        <v>3.1400269731078243</v>
      </c>
      <c r="V667">
        <f t="shared" si="115"/>
        <v>2.6454222693490919</v>
      </c>
      <c r="W667">
        <f t="shared" si="116"/>
        <v>3.2087100199064009</v>
      </c>
      <c r="X667">
        <f t="shared" si="117"/>
        <v>0.76446003401794627</v>
      </c>
      <c r="Y667">
        <f t="shared" si="118"/>
        <v>0.33633685664486423</v>
      </c>
      <c r="Z667">
        <f t="shared" si="119"/>
        <v>1.3542173851426487E-3</v>
      </c>
      <c r="AA667" s="4">
        <f t="shared" si="120"/>
        <v>39142</v>
      </c>
    </row>
    <row r="668" spans="1:27" x14ac:dyDescent="0.2">
      <c r="A668">
        <v>975</v>
      </c>
      <c r="B668" t="s">
        <v>57</v>
      </c>
      <c r="C668">
        <v>2007</v>
      </c>
      <c r="D668">
        <v>4</v>
      </c>
      <c r="E668" s="9">
        <v>407</v>
      </c>
      <c r="F668" s="9">
        <v>1754.57</v>
      </c>
      <c r="G668" s="9">
        <v>2061.67</v>
      </c>
      <c r="H668">
        <v>912.13</v>
      </c>
      <c r="I668" s="8">
        <v>17</v>
      </c>
      <c r="J668">
        <v>1617</v>
      </c>
      <c r="K668">
        <v>62906</v>
      </c>
      <c r="L668" t="s">
        <v>18</v>
      </c>
      <c r="M668">
        <v>99944</v>
      </c>
      <c r="N668">
        <v>747.7</v>
      </c>
      <c r="O668">
        <v>125517.09</v>
      </c>
      <c r="P668" t="s">
        <v>55</v>
      </c>
      <c r="Q668">
        <f t="shared" si="110"/>
        <v>5.0655282555282559</v>
      </c>
      <c r="R668">
        <f t="shared" si="111"/>
        <v>2.7573492042262937</v>
      </c>
      <c r="S668">
        <f t="shared" si="112"/>
        <v>1.2749969078540508</v>
      </c>
      <c r="T668">
        <f t="shared" si="113"/>
        <v>3.3142191514186878</v>
      </c>
      <c r="U668">
        <f t="shared" si="114"/>
        <v>3.2441706994293371</v>
      </c>
      <c r="V668">
        <f t="shared" si="115"/>
        <v>2.6454222693490919</v>
      </c>
      <c r="W668">
        <f t="shared" si="116"/>
        <v>3.2087100199064009</v>
      </c>
      <c r="X668">
        <f t="shared" si="117"/>
        <v>0.70462474219346771</v>
      </c>
      <c r="Y668">
        <f t="shared" si="118"/>
        <v>0.44049177077200818</v>
      </c>
      <c r="Z668">
        <f t="shared" si="119"/>
        <v>0.10550913151228662</v>
      </c>
      <c r="AA668" s="4">
        <f t="shared" si="120"/>
        <v>39173</v>
      </c>
    </row>
    <row r="669" spans="1:27" x14ac:dyDescent="0.2">
      <c r="A669">
        <v>975</v>
      </c>
      <c r="B669" t="s">
        <v>57</v>
      </c>
      <c r="C669">
        <v>2007</v>
      </c>
      <c r="D669">
        <v>7</v>
      </c>
      <c r="E669" s="9">
        <v>526</v>
      </c>
      <c r="F669" s="9">
        <v>2215.5500000000002</v>
      </c>
      <c r="G669" s="9">
        <v>2603.39</v>
      </c>
      <c r="H669">
        <v>1100.1199999999999</v>
      </c>
      <c r="I669" s="8">
        <v>17</v>
      </c>
      <c r="J669">
        <v>1617</v>
      </c>
      <c r="K669">
        <v>62906</v>
      </c>
      <c r="L669" t="s">
        <v>18</v>
      </c>
      <c r="M669">
        <v>99944</v>
      </c>
      <c r="N669">
        <v>747.7</v>
      </c>
      <c r="O669">
        <v>125517.09</v>
      </c>
      <c r="P669" t="s">
        <v>55</v>
      </c>
      <c r="Q669">
        <f t="shared" si="110"/>
        <v>4.9494106463878325</v>
      </c>
      <c r="R669">
        <f t="shared" si="111"/>
        <v>3.4818643841112742</v>
      </c>
      <c r="S669">
        <f t="shared" si="112"/>
        <v>1.610012368583797</v>
      </c>
      <c r="T669">
        <f t="shared" si="113"/>
        <v>3.4155392323277285</v>
      </c>
      <c r="U669">
        <f t="shared" si="114"/>
        <v>3.3454815555317325</v>
      </c>
      <c r="V669">
        <f t="shared" si="115"/>
        <v>2.6454222693490919</v>
      </c>
      <c r="W669">
        <f t="shared" si="116"/>
        <v>3.2087100199064009</v>
      </c>
      <c r="X669">
        <f t="shared" si="117"/>
        <v>0.69455348817398932</v>
      </c>
      <c r="Y669">
        <f t="shared" si="118"/>
        <v>0.54181185168104884</v>
      </c>
      <c r="Z669">
        <f t="shared" si="119"/>
        <v>0.20682921242132724</v>
      </c>
      <c r="AA669" s="4">
        <f t="shared" si="120"/>
        <v>39264</v>
      </c>
    </row>
    <row r="670" spans="1:27" x14ac:dyDescent="0.2">
      <c r="A670">
        <v>975</v>
      </c>
      <c r="B670" t="s">
        <v>57</v>
      </c>
      <c r="C670">
        <v>2007</v>
      </c>
      <c r="D670">
        <v>8</v>
      </c>
      <c r="E670" s="9">
        <v>599</v>
      </c>
      <c r="F670" s="9">
        <v>2359.14</v>
      </c>
      <c r="G670" s="9">
        <v>2772.11</v>
      </c>
      <c r="H670">
        <v>1073.8</v>
      </c>
      <c r="I670" s="8">
        <v>17</v>
      </c>
      <c r="J670">
        <v>1617</v>
      </c>
      <c r="K670">
        <v>62906</v>
      </c>
      <c r="L670" t="s">
        <v>18</v>
      </c>
      <c r="M670">
        <v>99944</v>
      </c>
      <c r="N670">
        <v>747.7</v>
      </c>
      <c r="O670">
        <v>125517.09</v>
      </c>
      <c r="P670" t="s">
        <v>55</v>
      </c>
      <c r="Q670">
        <f t="shared" si="110"/>
        <v>4.6278964941569285</v>
      </c>
      <c r="R670">
        <f t="shared" si="111"/>
        <v>3.7075163835763005</v>
      </c>
      <c r="S670">
        <f t="shared" si="112"/>
        <v>1.7143537414965988</v>
      </c>
      <c r="T670">
        <f t="shared" si="113"/>
        <v>3.4428104595058477</v>
      </c>
      <c r="U670">
        <f t="shared" si="114"/>
        <v>3.3727537142740429</v>
      </c>
      <c r="V670">
        <f t="shared" si="115"/>
        <v>2.6454222693490919</v>
      </c>
      <c r="W670">
        <f t="shared" si="116"/>
        <v>3.2087100199064009</v>
      </c>
      <c r="X670">
        <f t="shared" si="117"/>
        <v>0.66538363711653625</v>
      </c>
      <c r="Y670">
        <f t="shared" si="118"/>
        <v>0.56908307885916809</v>
      </c>
      <c r="Z670">
        <f t="shared" si="119"/>
        <v>0.23410043959944649</v>
      </c>
      <c r="AA670" s="4">
        <f t="shared" si="120"/>
        <v>39295</v>
      </c>
    </row>
    <row r="671" spans="1:27" x14ac:dyDescent="0.2">
      <c r="A671">
        <v>975</v>
      </c>
      <c r="B671" t="s">
        <v>57</v>
      </c>
      <c r="C671">
        <v>2007</v>
      </c>
      <c r="D671">
        <v>9</v>
      </c>
      <c r="E671" s="9">
        <v>678</v>
      </c>
      <c r="F671" s="9">
        <v>2625.59</v>
      </c>
      <c r="G671" s="9">
        <v>3085.14</v>
      </c>
      <c r="H671">
        <v>1118.93</v>
      </c>
      <c r="I671" s="8">
        <v>17</v>
      </c>
      <c r="J671">
        <v>1617</v>
      </c>
      <c r="K671">
        <v>62906</v>
      </c>
      <c r="L671" t="s">
        <v>18</v>
      </c>
      <c r="M671">
        <v>99944</v>
      </c>
      <c r="N671">
        <v>747.7</v>
      </c>
      <c r="O671">
        <v>125517.09</v>
      </c>
      <c r="P671" t="s">
        <v>55</v>
      </c>
      <c r="Q671">
        <f t="shared" si="110"/>
        <v>4.5503539823008845</v>
      </c>
      <c r="R671">
        <f t="shared" si="111"/>
        <v>4.1261735990370463</v>
      </c>
      <c r="S671">
        <f t="shared" si="112"/>
        <v>1.9079406307977735</v>
      </c>
      <c r="T671">
        <f t="shared" si="113"/>
        <v>3.4892748765857604</v>
      </c>
      <c r="U671">
        <f t="shared" si="114"/>
        <v>3.4192269096287737</v>
      </c>
      <c r="V671">
        <f t="shared" si="115"/>
        <v>2.6454222693490919</v>
      </c>
      <c r="W671">
        <f t="shared" si="116"/>
        <v>3.2087100199064009</v>
      </c>
      <c r="X671">
        <f t="shared" si="117"/>
        <v>0.65804518271869683</v>
      </c>
      <c r="Y671">
        <f t="shared" si="118"/>
        <v>0.61554749593908065</v>
      </c>
      <c r="Z671">
        <f t="shared" si="119"/>
        <v>0.2805648566793591</v>
      </c>
      <c r="AA671" s="4">
        <f t="shared" si="120"/>
        <v>39326</v>
      </c>
    </row>
    <row r="672" spans="1:27" x14ac:dyDescent="0.2">
      <c r="A672">
        <v>975</v>
      </c>
      <c r="B672" t="s">
        <v>57</v>
      </c>
      <c r="C672">
        <v>2007</v>
      </c>
      <c r="D672">
        <v>12</v>
      </c>
      <c r="E672" s="9">
        <v>795</v>
      </c>
      <c r="F672" s="9">
        <v>3086.13</v>
      </c>
      <c r="G672" s="9">
        <v>3626.51</v>
      </c>
      <c r="H672">
        <v>1107.9000000000001</v>
      </c>
      <c r="I672" s="8">
        <v>17</v>
      </c>
      <c r="J672">
        <v>1617</v>
      </c>
      <c r="K672">
        <v>62906</v>
      </c>
      <c r="L672" t="s">
        <v>18</v>
      </c>
      <c r="M672">
        <v>99944</v>
      </c>
      <c r="N672">
        <v>747.7</v>
      </c>
      <c r="O672">
        <v>125517.09</v>
      </c>
      <c r="P672" t="s">
        <v>55</v>
      </c>
      <c r="Q672">
        <f t="shared" si="110"/>
        <v>4.5616477987421389</v>
      </c>
      <c r="R672">
        <f t="shared" si="111"/>
        <v>4.8502206767420084</v>
      </c>
      <c r="S672">
        <f t="shared" si="112"/>
        <v>2.2427396413110698</v>
      </c>
      <c r="T672">
        <f t="shared" si="113"/>
        <v>3.559488879354316</v>
      </c>
      <c r="U672">
        <f t="shared" si="114"/>
        <v>3.4894142163134898</v>
      </c>
      <c r="V672">
        <f t="shared" si="115"/>
        <v>2.6454222693490919</v>
      </c>
      <c r="W672">
        <f t="shared" si="116"/>
        <v>3.2087100199064009</v>
      </c>
      <c r="X672">
        <f t="shared" si="117"/>
        <v>0.65912175069784562</v>
      </c>
      <c r="Y672">
        <f t="shared" si="118"/>
        <v>0.68576149870763625</v>
      </c>
      <c r="Z672">
        <f t="shared" si="119"/>
        <v>0.3507788594479147</v>
      </c>
      <c r="AA672" s="4">
        <f t="shared" si="120"/>
        <v>39417</v>
      </c>
    </row>
    <row r="673" spans="1:27" x14ac:dyDescent="0.2">
      <c r="A673">
        <v>978</v>
      </c>
      <c r="B673" t="s">
        <v>57</v>
      </c>
      <c r="C673">
        <v>2007</v>
      </c>
      <c r="D673">
        <v>1</v>
      </c>
      <c r="E673" s="9">
        <v>154</v>
      </c>
      <c r="F673" s="9">
        <v>595.30999999999995</v>
      </c>
      <c r="G673" s="9">
        <v>699.54</v>
      </c>
      <c r="H673">
        <v>309.04000000000002</v>
      </c>
      <c r="I673" s="8">
        <v>9</v>
      </c>
      <c r="J673">
        <v>533</v>
      </c>
      <c r="K673">
        <v>44833</v>
      </c>
      <c r="L673" t="s">
        <v>18</v>
      </c>
      <c r="M673">
        <v>132961</v>
      </c>
      <c r="N673">
        <v>302.60000000000002</v>
      </c>
      <c r="O673">
        <v>73180.11</v>
      </c>
      <c r="P673" t="s">
        <v>56</v>
      </c>
      <c r="Q673">
        <f t="shared" si="110"/>
        <v>4.5424675324675325</v>
      </c>
      <c r="R673">
        <f t="shared" si="111"/>
        <v>2.3117647058823527</v>
      </c>
      <c r="S673">
        <f t="shared" si="112"/>
        <v>1.3124577861163227</v>
      </c>
      <c r="T673">
        <f t="shared" si="113"/>
        <v>2.8448125526843207</v>
      </c>
      <c r="U673">
        <f t="shared" si="114"/>
        <v>2.7747431778790546</v>
      </c>
      <c r="V673">
        <f t="shared" si="115"/>
        <v>2.6454222693490919</v>
      </c>
      <c r="W673">
        <f t="shared" si="116"/>
        <v>2.7267272090265724</v>
      </c>
      <c r="X673">
        <f t="shared" si="117"/>
        <v>0.65729183184785767</v>
      </c>
      <c r="Y673">
        <f t="shared" si="118"/>
        <v>0.36394362899715271</v>
      </c>
      <c r="Z673">
        <f t="shared" si="119"/>
        <v>0.11808534365774841</v>
      </c>
      <c r="AA673" s="4">
        <f t="shared" si="120"/>
        <v>39083</v>
      </c>
    </row>
    <row r="674" spans="1:27" x14ac:dyDescent="0.2">
      <c r="A674">
        <v>978</v>
      </c>
      <c r="B674" t="s">
        <v>57</v>
      </c>
      <c r="C674">
        <v>2007</v>
      </c>
      <c r="D674">
        <v>2</v>
      </c>
      <c r="E674" s="9">
        <v>153</v>
      </c>
      <c r="F674" s="9">
        <v>645.17999999999995</v>
      </c>
      <c r="G674" s="9">
        <v>758.06</v>
      </c>
      <c r="H674">
        <v>331.83</v>
      </c>
      <c r="I674" s="8">
        <v>9</v>
      </c>
      <c r="J674">
        <v>533</v>
      </c>
      <c r="K674">
        <v>44833</v>
      </c>
      <c r="L674" t="s">
        <v>18</v>
      </c>
      <c r="M674">
        <v>132961</v>
      </c>
      <c r="N674">
        <v>302.60000000000002</v>
      </c>
      <c r="O674">
        <v>73180.11</v>
      </c>
      <c r="P674" t="s">
        <v>56</v>
      </c>
      <c r="Q674">
        <f t="shared" si="110"/>
        <v>4.9546405228758168</v>
      </c>
      <c r="R674">
        <f t="shared" si="111"/>
        <v>2.505155320555188</v>
      </c>
      <c r="S674">
        <f t="shared" si="112"/>
        <v>1.4222514071294559</v>
      </c>
      <c r="T674">
        <f t="shared" si="113"/>
        <v>2.8797035811434815</v>
      </c>
      <c r="U674">
        <f t="shared" si="114"/>
        <v>2.8096808961870665</v>
      </c>
      <c r="V674">
        <f t="shared" si="115"/>
        <v>2.6454222693490919</v>
      </c>
      <c r="W674">
        <f t="shared" si="116"/>
        <v>2.7267272090265724</v>
      </c>
      <c r="X674">
        <f t="shared" si="117"/>
        <v>0.6950121503258827</v>
      </c>
      <c r="Y674">
        <f t="shared" si="118"/>
        <v>0.39883465745631358</v>
      </c>
      <c r="Z674">
        <f t="shared" si="119"/>
        <v>0.15297637211690929</v>
      </c>
      <c r="AA674" s="4">
        <f t="shared" si="120"/>
        <v>39114</v>
      </c>
    </row>
    <row r="675" spans="1:27" x14ac:dyDescent="0.2">
      <c r="A675">
        <v>978</v>
      </c>
      <c r="B675" t="s">
        <v>57</v>
      </c>
      <c r="C675">
        <v>2007</v>
      </c>
      <c r="D675">
        <v>3</v>
      </c>
      <c r="E675" s="9">
        <v>219</v>
      </c>
      <c r="F675" s="9">
        <v>908.25</v>
      </c>
      <c r="G675" s="9">
        <v>1067.21</v>
      </c>
      <c r="H675">
        <v>422.7</v>
      </c>
      <c r="I675" s="8">
        <v>9</v>
      </c>
      <c r="J675">
        <v>533</v>
      </c>
      <c r="K675">
        <v>44833</v>
      </c>
      <c r="L675" t="s">
        <v>18</v>
      </c>
      <c r="M675">
        <v>132961</v>
      </c>
      <c r="N675">
        <v>302.60000000000002</v>
      </c>
      <c r="O675">
        <v>73180.11</v>
      </c>
      <c r="P675" t="s">
        <v>56</v>
      </c>
      <c r="Q675">
        <f t="shared" si="110"/>
        <v>4.8731050228310506</v>
      </c>
      <c r="R675">
        <f t="shared" si="111"/>
        <v>3.5268010575016522</v>
      </c>
      <c r="S675">
        <f t="shared" si="112"/>
        <v>2.0022701688555347</v>
      </c>
      <c r="T675">
        <f t="shared" si="113"/>
        <v>3.0282498860294376</v>
      </c>
      <c r="U675">
        <f t="shared" si="114"/>
        <v>2.9582054065347525</v>
      </c>
      <c r="V675">
        <f t="shared" si="115"/>
        <v>2.6454222693490919</v>
      </c>
      <c r="W675">
        <f t="shared" si="116"/>
        <v>2.7267272090265724</v>
      </c>
      <c r="X675">
        <f t="shared" si="117"/>
        <v>0.68780577118931929</v>
      </c>
      <c r="Y675">
        <f t="shared" si="118"/>
        <v>0.54738096234226963</v>
      </c>
      <c r="Z675">
        <f t="shared" si="119"/>
        <v>0.30152267700286528</v>
      </c>
      <c r="AA675" s="4">
        <f t="shared" si="120"/>
        <v>39142</v>
      </c>
    </row>
    <row r="676" spans="1:27" x14ac:dyDescent="0.2">
      <c r="A676">
        <v>978</v>
      </c>
      <c r="B676" t="s">
        <v>57</v>
      </c>
      <c r="C676">
        <v>2007</v>
      </c>
      <c r="D676">
        <v>4</v>
      </c>
      <c r="E676" s="9">
        <v>267</v>
      </c>
      <c r="F676" s="9">
        <v>1103.24</v>
      </c>
      <c r="G676" s="9">
        <v>1296.4000000000001</v>
      </c>
      <c r="H676">
        <v>542.85</v>
      </c>
      <c r="I676" s="8">
        <v>9</v>
      </c>
      <c r="J676">
        <v>533</v>
      </c>
      <c r="K676">
        <v>44833</v>
      </c>
      <c r="L676" t="s">
        <v>18</v>
      </c>
      <c r="M676">
        <v>132961</v>
      </c>
      <c r="N676">
        <v>302.60000000000002</v>
      </c>
      <c r="O676">
        <v>73180.11</v>
      </c>
      <c r="P676" t="s">
        <v>56</v>
      </c>
      <c r="Q676">
        <f t="shared" si="110"/>
        <v>4.8554307116104871</v>
      </c>
      <c r="R676">
        <f t="shared" si="111"/>
        <v>4.2842035690680769</v>
      </c>
      <c r="S676">
        <f t="shared" si="112"/>
        <v>2.4322701688555348</v>
      </c>
      <c r="T676">
        <f t="shared" si="113"/>
        <v>3.1127390223601723</v>
      </c>
      <c r="U676">
        <f t="shared" si="114"/>
        <v>3.0426699996003075</v>
      </c>
      <c r="V676">
        <f t="shared" si="115"/>
        <v>2.6454222693490919</v>
      </c>
      <c r="W676">
        <f t="shared" si="116"/>
        <v>2.7267272090265724</v>
      </c>
      <c r="X676">
        <f t="shared" si="117"/>
        <v>0.68622776099559712</v>
      </c>
      <c r="Y676">
        <f t="shared" si="118"/>
        <v>0.63187009867300448</v>
      </c>
      <c r="Z676">
        <f t="shared" si="119"/>
        <v>0.38601181333360013</v>
      </c>
      <c r="AA676" s="4">
        <f t="shared" si="120"/>
        <v>39173</v>
      </c>
    </row>
    <row r="677" spans="1:27" x14ac:dyDescent="0.2">
      <c r="A677">
        <v>978</v>
      </c>
      <c r="B677" t="s">
        <v>57</v>
      </c>
      <c r="C677">
        <v>2007</v>
      </c>
      <c r="D677">
        <v>5</v>
      </c>
      <c r="E677" s="9">
        <v>467</v>
      </c>
      <c r="F677" s="9">
        <v>1965.81</v>
      </c>
      <c r="G677" s="9">
        <v>2309.96</v>
      </c>
      <c r="H677">
        <v>946.74</v>
      </c>
      <c r="I677" s="8">
        <v>9</v>
      </c>
      <c r="J677">
        <v>533</v>
      </c>
      <c r="K677">
        <v>44833</v>
      </c>
      <c r="L677" t="s">
        <v>18</v>
      </c>
      <c r="M677">
        <v>132961</v>
      </c>
      <c r="N677">
        <v>302.60000000000002</v>
      </c>
      <c r="O677">
        <v>73180.11</v>
      </c>
      <c r="P677" t="s">
        <v>56</v>
      </c>
      <c r="Q677">
        <f t="shared" si="110"/>
        <v>4.9463811563169164</v>
      </c>
      <c r="R677">
        <f t="shared" si="111"/>
        <v>7.6337078651685388</v>
      </c>
      <c r="S677">
        <f t="shared" si="112"/>
        <v>4.3338836772983118</v>
      </c>
      <c r="T677">
        <f t="shared" si="113"/>
        <v>3.3636044595762642</v>
      </c>
      <c r="U677">
        <f t="shared" si="114"/>
        <v>3.293541539976732</v>
      </c>
      <c r="V677">
        <f t="shared" si="115"/>
        <v>2.6454222693490919</v>
      </c>
      <c r="W677">
        <f t="shared" si="116"/>
        <v>2.7267272090265724</v>
      </c>
      <c r="X677">
        <f t="shared" si="117"/>
        <v>0.69428757901015214</v>
      </c>
      <c r="Y677">
        <f t="shared" si="118"/>
        <v>0.88273553588909637</v>
      </c>
      <c r="Z677">
        <f t="shared" si="119"/>
        <v>0.63687725054969202</v>
      </c>
      <c r="AA677" s="4">
        <f t="shared" si="120"/>
        <v>39203</v>
      </c>
    </row>
    <row r="678" spans="1:27" x14ac:dyDescent="0.2">
      <c r="A678">
        <v>978</v>
      </c>
      <c r="B678" t="s">
        <v>57</v>
      </c>
      <c r="C678">
        <v>2007</v>
      </c>
      <c r="D678">
        <v>6</v>
      </c>
      <c r="E678" s="9">
        <v>456</v>
      </c>
      <c r="F678" s="9">
        <v>1802.16</v>
      </c>
      <c r="G678" s="9">
        <v>2117.6</v>
      </c>
      <c r="H678">
        <v>862.4</v>
      </c>
      <c r="I678" s="8">
        <v>9</v>
      </c>
      <c r="J678">
        <v>533</v>
      </c>
      <c r="K678">
        <v>44833</v>
      </c>
      <c r="L678" t="s">
        <v>18</v>
      </c>
      <c r="M678">
        <v>132961</v>
      </c>
      <c r="N678">
        <v>302.60000000000002</v>
      </c>
      <c r="O678">
        <v>73180.11</v>
      </c>
      <c r="P678" t="s">
        <v>56</v>
      </c>
      <c r="Q678">
        <f t="shared" si="110"/>
        <v>4.643859649122807</v>
      </c>
      <c r="R678">
        <f t="shared" si="111"/>
        <v>6.9980171844018502</v>
      </c>
      <c r="S678">
        <f t="shared" si="112"/>
        <v>3.9729831144465289</v>
      </c>
      <c r="T678">
        <f t="shared" si="113"/>
        <v>3.3258439282932919</v>
      </c>
      <c r="U678">
        <f t="shared" si="114"/>
        <v>3.2557933460394919</v>
      </c>
      <c r="V678">
        <f t="shared" si="115"/>
        <v>2.6454222693490919</v>
      </c>
      <c r="W678">
        <f t="shared" si="116"/>
        <v>2.7267272090265724</v>
      </c>
      <c r="X678">
        <f t="shared" si="117"/>
        <v>0.66687908562885678</v>
      </c>
      <c r="Y678">
        <f t="shared" si="118"/>
        <v>0.84497500460612385</v>
      </c>
      <c r="Z678">
        <f t="shared" si="119"/>
        <v>0.5991167192667195</v>
      </c>
      <c r="AA678" s="4">
        <f t="shared" si="120"/>
        <v>39234</v>
      </c>
    </row>
    <row r="679" spans="1:27" x14ac:dyDescent="0.2">
      <c r="A679">
        <v>978</v>
      </c>
      <c r="B679" t="s">
        <v>57</v>
      </c>
      <c r="C679">
        <v>2007</v>
      </c>
      <c r="D679">
        <v>7</v>
      </c>
      <c r="E679" s="9">
        <v>437</v>
      </c>
      <c r="F679" s="9">
        <v>1740.63</v>
      </c>
      <c r="G679" s="9">
        <v>2045.35</v>
      </c>
      <c r="H679">
        <v>919.1</v>
      </c>
      <c r="I679" s="8">
        <v>9</v>
      </c>
      <c r="J679">
        <v>533</v>
      </c>
      <c r="K679">
        <v>44833</v>
      </c>
      <c r="L679" t="s">
        <v>18</v>
      </c>
      <c r="M679">
        <v>132961</v>
      </c>
      <c r="N679">
        <v>302.60000000000002</v>
      </c>
      <c r="O679">
        <v>73180.11</v>
      </c>
      <c r="P679" t="s">
        <v>56</v>
      </c>
      <c r="Q679">
        <f t="shared" si="110"/>
        <v>4.6804347826086952</v>
      </c>
      <c r="R679">
        <f t="shared" si="111"/>
        <v>6.7592531394580293</v>
      </c>
      <c r="S679">
        <f t="shared" si="112"/>
        <v>3.8374296435272042</v>
      </c>
      <c r="T679">
        <f t="shared" si="113"/>
        <v>3.310767635112335</v>
      </c>
      <c r="U679">
        <f t="shared" si="114"/>
        <v>3.2407064643765753</v>
      </c>
      <c r="V679">
        <f t="shared" si="115"/>
        <v>2.6454222693490919</v>
      </c>
      <c r="W679">
        <f t="shared" si="116"/>
        <v>2.7267272090265724</v>
      </c>
      <c r="X679">
        <f t="shared" si="117"/>
        <v>0.67028619814191304</v>
      </c>
      <c r="Y679">
        <f t="shared" si="118"/>
        <v>0.82989871142516702</v>
      </c>
      <c r="Z679">
        <f t="shared" si="119"/>
        <v>0.58404042608576268</v>
      </c>
      <c r="AA679" s="4">
        <f t="shared" si="120"/>
        <v>39264</v>
      </c>
    </row>
    <row r="680" spans="1:27" x14ac:dyDescent="0.2">
      <c r="A680">
        <v>978</v>
      </c>
      <c r="B680" t="s">
        <v>57</v>
      </c>
      <c r="C680">
        <v>2007</v>
      </c>
      <c r="D680">
        <v>8</v>
      </c>
      <c r="E680" s="9">
        <v>484</v>
      </c>
      <c r="F680" s="9">
        <v>2073.21</v>
      </c>
      <c r="G680" s="9">
        <v>2436.14</v>
      </c>
      <c r="H680">
        <v>802.49</v>
      </c>
      <c r="I680" s="8">
        <v>9</v>
      </c>
      <c r="J680">
        <v>533</v>
      </c>
      <c r="K680">
        <v>44833</v>
      </c>
      <c r="L680" t="s">
        <v>18</v>
      </c>
      <c r="M680">
        <v>132961</v>
      </c>
      <c r="N680">
        <v>302.60000000000002</v>
      </c>
      <c r="O680">
        <v>73180.11</v>
      </c>
      <c r="P680" t="s">
        <v>56</v>
      </c>
      <c r="Q680">
        <f t="shared" si="110"/>
        <v>5.0333471074380158</v>
      </c>
      <c r="R680">
        <f t="shared" si="111"/>
        <v>8.0506939854593504</v>
      </c>
      <c r="S680">
        <f t="shared" si="112"/>
        <v>4.5706191369606</v>
      </c>
      <c r="T680">
        <f t="shared" si="113"/>
        <v>3.3867022426966225</v>
      </c>
      <c r="U680">
        <f t="shared" si="114"/>
        <v>3.3166432949650746</v>
      </c>
      <c r="V680">
        <f t="shared" si="115"/>
        <v>2.6454222693490919</v>
      </c>
      <c r="W680">
        <f t="shared" si="116"/>
        <v>2.7267272090265724</v>
      </c>
      <c r="X680">
        <f t="shared" si="117"/>
        <v>0.70185688105221</v>
      </c>
      <c r="Y680">
        <f t="shared" si="118"/>
        <v>0.90583331900945452</v>
      </c>
      <c r="Z680">
        <f t="shared" si="119"/>
        <v>0.65997503367005017</v>
      </c>
      <c r="AA680" s="4">
        <f t="shared" si="120"/>
        <v>39295</v>
      </c>
    </row>
    <row r="681" spans="1:27" x14ac:dyDescent="0.2">
      <c r="A681">
        <v>978</v>
      </c>
      <c r="B681" t="s">
        <v>57</v>
      </c>
      <c r="C681">
        <v>2007</v>
      </c>
      <c r="D681">
        <v>9</v>
      </c>
      <c r="E681" s="9">
        <v>531</v>
      </c>
      <c r="F681" s="9">
        <v>2033.3</v>
      </c>
      <c r="G681" s="9">
        <v>2389.14</v>
      </c>
      <c r="H681">
        <v>734.58</v>
      </c>
      <c r="I681" s="8">
        <v>9</v>
      </c>
      <c r="J681">
        <v>533</v>
      </c>
      <c r="K681">
        <v>44833</v>
      </c>
      <c r="L681" t="s">
        <v>18</v>
      </c>
      <c r="M681">
        <v>132961</v>
      </c>
      <c r="N681">
        <v>302.60000000000002</v>
      </c>
      <c r="O681">
        <v>73180.11</v>
      </c>
      <c r="P681" t="s">
        <v>56</v>
      </c>
      <c r="Q681">
        <f t="shared" si="110"/>
        <v>4.4993220338983049</v>
      </c>
      <c r="R681">
        <f t="shared" si="111"/>
        <v>7.8953734302709835</v>
      </c>
      <c r="S681">
        <f t="shared" si="112"/>
        <v>4.4824390243902439</v>
      </c>
      <c r="T681">
        <f t="shared" si="113"/>
        <v>3.3782415994970529</v>
      </c>
      <c r="U681">
        <f t="shared" si="114"/>
        <v>3.3082014606510763</v>
      </c>
      <c r="V681">
        <f t="shared" si="115"/>
        <v>2.6454222693490919</v>
      </c>
      <c r="W681">
        <f t="shared" si="116"/>
        <v>2.7267272090265724</v>
      </c>
      <c r="X681">
        <f t="shared" si="117"/>
        <v>0.65314707841558395</v>
      </c>
      <c r="Y681">
        <f t="shared" si="118"/>
        <v>0.89737267580988511</v>
      </c>
      <c r="Z681">
        <f t="shared" si="119"/>
        <v>0.65151439047048088</v>
      </c>
      <c r="AA681" s="4">
        <f t="shared" si="120"/>
        <v>39326</v>
      </c>
    </row>
    <row r="682" spans="1:27" x14ac:dyDescent="0.2">
      <c r="A682">
        <v>978</v>
      </c>
      <c r="B682" t="s">
        <v>57</v>
      </c>
      <c r="C682">
        <v>2007</v>
      </c>
      <c r="D682">
        <v>11</v>
      </c>
      <c r="E682" s="9">
        <v>989</v>
      </c>
      <c r="F682" s="9">
        <v>3909.89</v>
      </c>
      <c r="G682" s="9">
        <v>4594.17</v>
      </c>
      <c r="H682">
        <v>1341.19</v>
      </c>
      <c r="I682" s="8">
        <v>9</v>
      </c>
      <c r="J682">
        <v>533</v>
      </c>
      <c r="K682">
        <v>44833</v>
      </c>
      <c r="L682" t="s">
        <v>18</v>
      </c>
      <c r="M682">
        <v>132961</v>
      </c>
      <c r="N682">
        <v>302.60000000000002</v>
      </c>
      <c r="O682">
        <v>73180.11</v>
      </c>
      <c r="P682" t="s">
        <v>56</v>
      </c>
      <c r="Q682">
        <f t="shared" si="110"/>
        <v>4.6452679474216385</v>
      </c>
      <c r="R682">
        <f t="shared" si="111"/>
        <v>15.182319894249835</v>
      </c>
      <c r="S682">
        <f t="shared" si="112"/>
        <v>8.6194559099437154</v>
      </c>
      <c r="T682">
        <f t="shared" si="113"/>
        <v>3.6622070615372668</v>
      </c>
      <c r="U682">
        <f t="shared" si="114"/>
        <v>3.592164539220672</v>
      </c>
      <c r="V682">
        <f t="shared" si="115"/>
        <v>2.6454222693490919</v>
      </c>
      <c r="W682">
        <f t="shared" si="116"/>
        <v>2.7267272090265724</v>
      </c>
      <c r="X682">
        <f t="shared" si="117"/>
        <v>0.66701076994008746</v>
      </c>
      <c r="Y682">
        <f t="shared" si="118"/>
        <v>1.1813381378500989</v>
      </c>
      <c r="Z682">
        <f t="shared" si="119"/>
        <v>0.93547985251069454</v>
      </c>
      <c r="AA682" s="4">
        <f t="shared" si="120"/>
        <v>39387</v>
      </c>
    </row>
    <row r="683" spans="1:27" x14ac:dyDescent="0.2">
      <c r="A683">
        <v>978</v>
      </c>
      <c r="B683" t="s">
        <v>57</v>
      </c>
      <c r="C683">
        <v>2007</v>
      </c>
      <c r="D683">
        <v>12</v>
      </c>
      <c r="E683" s="9">
        <v>665</v>
      </c>
      <c r="F683" s="9">
        <v>2563.75</v>
      </c>
      <c r="G683" s="9">
        <v>3012.49</v>
      </c>
      <c r="H683">
        <v>1079.2</v>
      </c>
      <c r="I683" s="8">
        <v>9</v>
      </c>
      <c r="J683">
        <v>533</v>
      </c>
      <c r="K683">
        <v>44833</v>
      </c>
      <c r="L683" t="s">
        <v>18</v>
      </c>
      <c r="M683">
        <v>132961</v>
      </c>
      <c r="N683">
        <v>302.60000000000002</v>
      </c>
      <c r="O683">
        <v>73180.11</v>
      </c>
      <c r="P683" t="s">
        <v>56</v>
      </c>
      <c r="Q683">
        <f t="shared" si="110"/>
        <v>4.5300601503759399</v>
      </c>
      <c r="R683">
        <f t="shared" si="111"/>
        <v>9.955353602115002</v>
      </c>
      <c r="S683">
        <f t="shared" si="112"/>
        <v>5.6519512195121946</v>
      </c>
      <c r="T683">
        <f t="shared" si="113"/>
        <v>3.4789256139390985</v>
      </c>
      <c r="U683">
        <f t="shared" si="114"/>
        <v>3.4088756733764227</v>
      </c>
      <c r="V683">
        <f t="shared" si="115"/>
        <v>2.6454222693490919</v>
      </c>
      <c r="W683">
        <f t="shared" si="116"/>
        <v>2.7267272090265724</v>
      </c>
      <c r="X683">
        <f t="shared" si="117"/>
        <v>0.65610396863599374</v>
      </c>
      <c r="Y683">
        <f t="shared" si="118"/>
        <v>0.99805669025193033</v>
      </c>
      <c r="Z683">
        <f t="shared" si="119"/>
        <v>0.75219840491252599</v>
      </c>
      <c r="AA683" s="4">
        <f t="shared" si="120"/>
        <v>39417</v>
      </c>
    </row>
    <row r="684" spans="1:27" x14ac:dyDescent="0.2">
      <c r="A684">
        <v>993</v>
      </c>
      <c r="B684" t="s">
        <v>57</v>
      </c>
      <c r="C684">
        <v>2007</v>
      </c>
      <c r="D684">
        <v>1</v>
      </c>
      <c r="E684" s="9">
        <v>91</v>
      </c>
      <c r="F684" s="9">
        <v>406.91</v>
      </c>
      <c r="G684" s="9">
        <v>478.15</v>
      </c>
      <c r="H684">
        <v>140.88</v>
      </c>
      <c r="I684" s="8">
        <v>6</v>
      </c>
      <c r="J684">
        <v>376</v>
      </c>
      <c r="K684">
        <v>18223</v>
      </c>
      <c r="L684" t="s">
        <v>18</v>
      </c>
      <c r="M684">
        <v>31668</v>
      </c>
      <c r="N684">
        <v>232.2</v>
      </c>
      <c r="O684">
        <v>35989.269999999997</v>
      </c>
      <c r="P684" t="s">
        <v>56</v>
      </c>
      <c r="Q684">
        <f t="shared" si="110"/>
        <v>5.2543956043956044</v>
      </c>
      <c r="R684">
        <f t="shared" si="111"/>
        <v>2.0592161929371233</v>
      </c>
      <c r="S684">
        <f t="shared" si="112"/>
        <v>1.2716755319148936</v>
      </c>
      <c r="T684">
        <f t="shared" si="113"/>
        <v>2.6795641601122391</v>
      </c>
      <c r="U684">
        <f t="shared" si="114"/>
        <v>2.609498362970645</v>
      </c>
      <c r="V684">
        <f t="shared" si="115"/>
        <v>2.6454222693490919</v>
      </c>
      <c r="W684">
        <f t="shared" si="116"/>
        <v>2.5751878449276608</v>
      </c>
      <c r="X684">
        <f t="shared" si="117"/>
        <v>0.72052276779114532</v>
      </c>
      <c r="Y684">
        <f t="shared" si="118"/>
        <v>0.31370194470968399</v>
      </c>
      <c r="Z684">
        <f t="shared" si="119"/>
        <v>0.10437631518457791</v>
      </c>
      <c r="AA684" s="4">
        <f t="shared" si="120"/>
        <v>39083</v>
      </c>
    </row>
    <row r="685" spans="1:27" x14ac:dyDescent="0.2">
      <c r="A685">
        <v>993</v>
      </c>
      <c r="B685" t="s">
        <v>57</v>
      </c>
      <c r="C685">
        <v>2007</v>
      </c>
      <c r="D685">
        <v>2</v>
      </c>
      <c r="E685" s="9">
        <v>83</v>
      </c>
      <c r="F685" s="9">
        <v>353.13</v>
      </c>
      <c r="G685" s="9">
        <v>414.99</v>
      </c>
      <c r="H685">
        <v>140.18</v>
      </c>
      <c r="I685" s="8">
        <v>6</v>
      </c>
      <c r="J685">
        <v>376</v>
      </c>
      <c r="K685">
        <v>18223</v>
      </c>
      <c r="L685" t="s">
        <v>18</v>
      </c>
      <c r="M685">
        <v>31668</v>
      </c>
      <c r="N685">
        <v>232.2</v>
      </c>
      <c r="O685">
        <v>35989.269999999997</v>
      </c>
      <c r="P685" t="s">
        <v>56</v>
      </c>
      <c r="Q685">
        <f t="shared" si="110"/>
        <v>4.999879518072289</v>
      </c>
      <c r="R685">
        <f t="shared" si="111"/>
        <v>1.7872093023255815</v>
      </c>
      <c r="S685">
        <f t="shared" si="112"/>
        <v>1.1036968085106382</v>
      </c>
      <c r="T685">
        <f t="shared" si="113"/>
        <v>2.6180376316587326</v>
      </c>
      <c r="U685">
        <f t="shared" si="114"/>
        <v>2.547934614422378</v>
      </c>
      <c r="V685">
        <f t="shared" si="115"/>
        <v>2.6454222693490919</v>
      </c>
      <c r="W685">
        <f t="shared" si="116"/>
        <v>2.5751878449276608</v>
      </c>
      <c r="X685">
        <f t="shared" si="117"/>
        <v>0.69895953928265853</v>
      </c>
      <c r="Y685">
        <f t="shared" si="118"/>
        <v>0.25217541625617745</v>
      </c>
      <c r="Z685">
        <f t="shared" si="119"/>
        <v>4.2849786731071364E-2</v>
      </c>
      <c r="AA685" s="4">
        <f t="shared" si="120"/>
        <v>39114</v>
      </c>
    </row>
    <row r="686" spans="1:27" x14ac:dyDescent="0.2">
      <c r="A686">
        <v>993</v>
      </c>
      <c r="B686" t="s">
        <v>57</v>
      </c>
      <c r="C686">
        <v>2007</v>
      </c>
      <c r="D686">
        <v>3</v>
      </c>
      <c r="E686" s="9">
        <v>94</v>
      </c>
      <c r="F686" s="9">
        <v>396.13</v>
      </c>
      <c r="G686" s="9">
        <v>465.4</v>
      </c>
      <c r="H686">
        <v>196.8</v>
      </c>
      <c r="I686" s="8">
        <v>6</v>
      </c>
      <c r="J686">
        <v>376</v>
      </c>
      <c r="K686">
        <v>18223</v>
      </c>
      <c r="L686" t="s">
        <v>18</v>
      </c>
      <c r="M686">
        <v>31668</v>
      </c>
      <c r="N686">
        <v>232.2</v>
      </c>
      <c r="O686">
        <v>35989.269999999997</v>
      </c>
      <c r="P686" t="s">
        <v>56</v>
      </c>
      <c r="Q686">
        <f t="shared" si="110"/>
        <v>4.951063829787234</v>
      </c>
      <c r="R686">
        <f t="shared" si="111"/>
        <v>2.0043066322136092</v>
      </c>
      <c r="S686">
        <f t="shared" si="112"/>
        <v>1.2377659574468085</v>
      </c>
      <c r="T686">
        <f t="shared" si="113"/>
        <v>2.6678263789507111</v>
      </c>
      <c r="U686">
        <f t="shared" si="114"/>
        <v>2.5978377339495848</v>
      </c>
      <c r="V686">
        <f t="shared" si="115"/>
        <v>2.6454222693490919</v>
      </c>
      <c r="W686">
        <f t="shared" si="116"/>
        <v>2.5751878449276608</v>
      </c>
      <c r="X686">
        <f t="shared" si="117"/>
        <v>0.69469852535101251</v>
      </c>
      <c r="Y686">
        <f t="shared" si="118"/>
        <v>0.30196416354815614</v>
      </c>
      <c r="Z686">
        <f t="shared" si="119"/>
        <v>9.2638534023050084E-2</v>
      </c>
      <c r="AA686" s="4">
        <f t="shared" si="120"/>
        <v>39142</v>
      </c>
    </row>
    <row r="687" spans="1:27" x14ac:dyDescent="0.2">
      <c r="A687">
        <v>993</v>
      </c>
      <c r="B687" t="s">
        <v>57</v>
      </c>
      <c r="C687">
        <v>2007</v>
      </c>
      <c r="D687">
        <v>4</v>
      </c>
      <c r="E687" s="9">
        <v>121</v>
      </c>
      <c r="F687" s="9">
        <v>551.94000000000005</v>
      </c>
      <c r="G687" s="9">
        <v>648.58000000000004</v>
      </c>
      <c r="H687">
        <v>218.37</v>
      </c>
      <c r="I687" s="8">
        <v>6</v>
      </c>
      <c r="J687">
        <v>376</v>
      </c>
      <c r="K687">
        <v>18223</v>
      </c>
      <c r="L687" t="s">
        <v>18</v>
      </c>
      <c r="M687">
        <v>31668</v>
      </c>
      <c r="N687">
        <v>232.2</v>
      </c>
      <c r="O687">
        <v>35989.269999999997</v>
      </c>
      <c r="P687" t="s">
        <v>56</v>
      </c>
      <c r="Q687">
        <f t="shared" si="110"/>
        <v>5.3601652892561988</v>
      </c>
      <c r="R687">
        <f t="shared" si="111"/>
        <v>2.7931955211024984</v>
      </c>
      <c r="S687">
        <f t="shared" si="112"/>
        <v>1.7249468085106383</v>
      </c>
      <c r="T687">
        <f t="shared" si="113"/>
        <v>2.8119635523795714</v>
      </c>
      <c r="U687">
        <f t="shared" si="114"/>
        <v>2.7418918692415279</v>
      </c>
      <c r="V687">
        <f t="shared" si="115"/>
        <v>2.6454222693490919</v>
      </c>
      <c r="W687">
        <f t="shared" si="116"/>
        <v>2.5751878449276608</v>
      </c>
      <c r="X687">
        <f t="shared" si="117"/>
        <v>0.72917818206312135</v>
      </c>
      <c r="Y687">
        <f t="shared" si="118"/>
        <v>0.44610133697701648</v>
      </c>
      <c r="Z687">
        <f t="shared" si="119"/>
        <v>0.23677570745191037</v>
      </c>
      <c r="AA687" s="4">
        <f t="shared" si="120"/>
        <v>39173</v>
      </c>
    </row>
    <row r="688" spans="1:27" x14ac:dyDescent="0.2">
      <c r="A688">
        <v>993</v>
      </c>
      <c r="B688" t="s">
        <v>57</v>
      </c>
      <c r="C688">
        <v>2007</v>
      </c>
      <c r="D688">
        <v>5</v>
      </c>
      <c r="E688" s="9">
        <v>215</v>
      </c>
      <c r="F688" s="9">
        <v>971.8</v>
      </c>
      <c r="G688" s="9">
        <v>1141.93</v>
      </c>
      <c r="H688">
        <v>344.55</v>
      </c>
      <c r="I688" s="8">
        <v>6</v>
      </c>
      <c r="J688">
        <v>376</v>
      </c>
      <c r="K688">
        <v>18223</v>
      </c>
      <c r="L688" t="s">
        <v>18</v>
      </c>
      <c r="M688">
        <v>31668</v>
      </c>
      <c r="N688">
        <v>232.2</v>
      </c>
      <c r="O688">
        <v>35989.269999999997</v>
      </c>
      <c r="P688" t="s">
        <v>56</v>
      </c>
      <c r="Q688">
        <f t="shared" si="110"/>
        <v>5.311302325581396</v>
      </c>
      <c r="R688">
        <f t="shared" si="111"/>
        <v>4.9178725236864773</v>
      </c>
      <c r="S688">
        <f t="shared" si="112"/>
        <v>3.0370478723404255</v>
      </c>
      <c r="T688">
        <f t="shared" si="113"/>
        <v>3.0576394825915378</v>
      </c>
      <c r="U688">
        <f t="shared" si="114"/>
        <v>2.9875768947269874</v>
      </c>
      <c r="V688">
        <f t="shared" si="115"/>
        <v>2.6454222693490919</v>
      </c>
      <c r="W688">
        <f t="shared" si="116"/>
        <v>2.5751878449276608</v>
      </c>
      <c r="X688">
        <f t="shared" si="117"/>
        <v>0.72520102267593245</v>
      </c>
      <c r="Y688">
        <f t="shared" si="118"/>
        <v>0.69177726718898269</v>
      </c>
      <c r="Z688">
        <f t="shared" si="119"/>
        <v>0.48245163766387672</v>
      </c>
      <c r="AA688" s="4">
        <f t="shared" si="120"/>
        <v>39203</v>
      </c>
    </row>
    <row r="689" spans="1:27" x14ac:dyDescent="0.2">
      <c r="A689">
        <v>993</v>
      </c>
      <c r="B689" t="s">
        <v>57</v>
      </c>
      <c r="C689">
        <v>2007</v>
      </c>
      <c r="D689">
        <v>6</v>
      </c>
      <c r="E689" s="9">
        <v>292</v>
      </c>
      <c r="F689" s="9">
        <v>1302.19</v>
      </c>
      <c r="G689" s="9">
        <v>1530.12</v>
      </c>
      <c r="H689">
        <v>533.11</v>
      </c>
      <c r="I689" s="8">
        <v>6</v>
      </c>
      <c r="J689">
        <v>376</v>
      </c>
      <c r="K689">
        <v>18223</v>
      </c>
      <c r="L689" t="s">
        <v>18</v>
      </c>
      <c r="M689">
        <v>31668</v>
      </c>
      <c r="N689">
        <v>232.2</v>
      </c>
      <c r="O689">
        <v>35989.269999999997</v>
      </c>
      <c r="P689" t="s">
        <v>56</v>
      </c>
      <c r="Q689">
        <f t="shared" si="110"/>
        <v>5.2401369863013691</v>
      </c>
      <c r="R689">
        <f t="shared" si="111"/>
        <v>6.5896640826873387</v>
      </c>
      <c r="S689">
        <f t="shared" si="112"/>
        <v>4.0694680851063829</v>
      </c>
      <c r="T689">
        <f t="shared" si="113"/>
        <v>3.1847254917941976</v>
      </c>
      <c r="U689">
        <f t="shared" si="114"/>
        <v>3.1146743559152745</v>
      </c>
      <c r="V689">
        <f t="shared" si="115"/>
        <v>2.6454222693490919</v>
      </c>
      <c r="W689">
        <f t="shared" si="116"/>
        <v>2.5751878449276608</v>
      </c>
      <c r="X689">
        <f t="shared" si="117"/>
        <v>0.71934264034577944</v>
      </c>
      <c r="Y689">
        <f t="shared" si="118"/>
        <v>0.8188632763916428</v>
      </c>
      <c r="Z689">
        <f t="shared" si="119"/>
        <v>0.60953764686653678</v>
      </c>
      <c r="AA689" s="4">
        <f t="shared" si="120"/>
        <v>39234</v>
      </c>
    </row>
    <row r="690" spans="1:27" x14ac:dyDescent="0.2">
      <c r="A690">
        <v>993</v>
      </c>
      <c r="B690" t="s">
        <v>57</v>
      </c>
      <c r="C690">
        <v>2007</v>
      </c>
      <c r="D690">
        <v>7</v>
      </c>
      <c r="E690" s="9">
        <v>199</v>
      </c>
      <c r="F690" s="9">
        <v>863.01</v>
      </c>
      <c r="G690" s="9">
        <v>1014.21</v>
      </c>
      <c r="H690">
        <v>284.93</v>
      </c>
      <c r="I690" s="8">
        <v>6</v>
      </c>
      <c r="J690">
        <v>376</v>
      </c>
      <c r="K690">
        <v>18223</v>
      </c>
      <c r="L690" t="s">
        <v>18</v>
      </c>
      <c r="M690">
        <v>31668</v>
      </c>
      <c r="N690">
        <v>232.2</v>
      </c>
      <c r="O690">
        <v>35989.269999999997</v>
      </c>
      <c r="P690" t="s">
        <v>56</v>
      </c>
      <c r="Q690">
        <f t="shared" si="110"/>
        <v>5.0965326633165828</v>
      </c>
      <c r="R690">
        <f t="shared" si="111"/>
        <v>4.3678294573643415</v>
      </c>
      <c r="S690">
        <f t="shared" si="112"/>
        <v>2.6973670212765959</v>
      </c>
      <c r="T690">
        <f t="shared" si="113"/>
        <v>3.0061278883291966</v>
      </c>
      <c r="U690">
        <f t="shared" si="114"/>
        <v>2.9360158280670721</v>
      </c>
      <c r="V690">
        <f t="shared" si="115"/>
        <v>2.6454222693490919</v>
      </c>
      <c r="W690">
        <f t="shared" si="116"/>
        <v>2.5751878449276608</v>
      </c>
      <c r="X690">
        <f t="shared" si="117"/>
        <v>0.70727481191948993</v>
      </c>
      <c r="Y690">
        <f t="shared" si="118"/>
        <v>0.6402656729266416</v>
      </c>
      <c r="Z690">
        <f t="shared" si="119"/>
        <v>0.43094004340153558</v>
      </c>
      <c r="AA690" s="4">
        <f t="shared" si="120"/>
        <v>39264</v>
      </c>
    </row>
    <row r="691" spans="1:27" x14ac:dyDescent="0.2">
      <c r="A691">
        <v>993</v>
      </c>
      <c r="B691" t="s">
        <v>57</v>
      </c>
      <c r="C691">
        <v>2007</v>
      </c>
      <c r="D691">
        <v>8</v>
      </c>
      <c r="E691" s="9">
        <v>213</v>
      </c>
      <c r="F691" s="9">
        <v>868.72</v>
      </c>
      <c r="G691" s="9">
        <v>1020.76</v>
      </c>
      <c r="H691">
        <v>301.25</v>
      </c>
      <c r="I691" s="8">
        <v>6</v>
      </c>
      <c r="J691">
        <v>376</v>
      </c>
      <c r="K691">
        <v>18223</v>
      </c>
      <c r="L691" t="s">
        <v>18</v>
      </c>
      <c r="M691">
        <v>31668</v>
      </c>
      <c r="N691">
        <v>232.2</v>
      </c>
      <c r="O691">
        <v>35989.269999999997</v>
      </c>
      <c r="P691" t="s">
        <v>56</v>
      </c>
      <c r="Q691">
        <f t="shared" si="110"/>
        <v>4.7923004694835685</v>
      </c>
      <c r="R691">
        <f t="shared" si="111"/>
        <v>4.3960378983634802</v>
      </c>
      <c r="S691">
        <f t="shared" si="112"/>
        <v>2.7147872340425532</v>
      </c>
      <c r="T691">
        <f t="shared" si="113"/>
        <v>3.0089236432348052</v>
      </c>
      <c r="U691">
        <f t="shared" si="114"/>
        <v>2.9388798201197006</v>
      </c>
      <c r="V691">
        <f t="shared" si="115"/>
        <v>2.6454222693490919</v>
      </c>
      <c r="W691">
        <f t="shared" si="116"/>
        <v>2.5751878449276608</v>
      </c>
      <c r="X691">
        <f t="shared" si="117"/>
        <v>0.6805440397960677</v>
      </c>
      <c r="Y691">
        <f t="shared" si="118"/>
        <v>0.6430614278322504</v>
      </c>
      <c r="Z691">
        <f t="shared" si="119"/>
        <v>0.43373579830714432</v>
      </c>
      <c r="AA691" s="4">
        <f t="shared" si="120"/>
        <v>39295</v>
      </c>
    </row>
    <row r="692" spans="1:27" x14ac:dyDescent="0.2">
      <c r="A692">
        <v>993</v>
      </c>
      <c r="B692" t="s">
        <v>57</v>
      </c>
      <c r="C692">
        <v>2007</v>
      </c>
      <c r="D692">
        <v>9</v>
      </c>
      <c r="E692" s="9">
        <v>354</v>
      </c>
      <c r="F692" s="9">
        <v>1412.74</v>
      </c>
      <c r="G692" s="9">
        <v>1660.14</v>
      </c>
      <c r="H692">
        <v>525.66</v>
      </c>
      <c r="I692" s="8">
        <v>6</v>
      </c>
      <c r="J692">
        <v>376</v>
      </c>
      <c r="K692">
        <v>18223</v>
      </c>
      <c r="L692" t="s">
        <v>18</v>
      </c>
      <c r="M692">
        <v>31668</v>
      </c>
      <c r="N692">
        <v>232.2</v>
      </c>
      <c r="O692">
        <v>35989.269999999997</v>
      </c>
      <c r="P692" t="s">
        <v>56</v>
      </c>
      <c r="Q692">
        <f t="shared" si="110"/>
        <v>4.6896610169491524</v>
      </c>
      <c r="R692">
        <f t="shared" si="111"/>
        <v>7.1496124031007762</v>
      </c>
      <c r="S692">
        <f t="shared" si="112"/>
        <v>4.4152659574468087</v>
      </c>
      <c r="T692">
        <f t="shared" si="113"/>
        <v>3.2201447137410812</v>
      </c>
      <c r="U692">
        <f t="shared" si="114"/>
        <v>3.1500622418519466</v>
      </c>
      <c r="V692">
        <f t="shared" si="115"/>
        <v>2.6454222693490919</v>
      </c>
      <c r="W692">
        <f t="shared" si="116"/>
        <v>2.5751878449276608</v>
      </c>
      <c r="X692">
        <f t="shared" si="117"/>
        <v>0.67114145171529338</v>
      </c>
      <c r="Y692">
        <f t="shared" si="118"/>
        <v>0.85428249833852632</v>
      </c>
      <c r="Z692">
        <f t="shared" si="119"/>
        <v>0.64495686881342018</v>
      </c>
      <c r="AA692" s="4">
        <f t="shared" si="120"/>
        <v>39326</v>
      </c>
    </row>
    <row r="693" spans="1:27" x14ac:dyDescent="0.2">
      <c r="A693">
        <v>993</v>
      </c>
      <c r="B693" t="s">
        <v>57</v>
      </c>
      <c r="C693">
        <v>2007</v>
      </c>
      <c r="D693">
        <v>11</v>
      </c>
      <c r="E693" s="9">
        <v>666</v>
      </c>
      <c r="F693" s="9">
        <v>2621.93</v>
      </c>
      <c r="G693" s="9">
        <v>3080.82</v>
      </c>
      <c r="H693">
        <v>1075.1300000000001</v>
      </c>
      <c r="I693" s="8">
        <v>6</v>
      </c>
      <c r="J693">
        <v>376</v>
      </c>
      <c r="K693">
        <v>18223</v>
      </c>
      <c r="L693" t="s">
        <v>18</v>
      </c>
      <c r="M693">
        <v>31668</v>
      </c>
      <c r="N693">
        <v>232.2</v>
      </c>
      <c r="O693">
        <v>35989.269999999997</v>
      </c>
      <c r="P693" t="s">
        <v>56</v>
      </c>
      <c r="Q693">
        <f t="shared" si="110"/>
        <v>4.625855855855856</v>
      </c>
      <c r="R693">
        <f t="shared" si="111"/>
        <v>13.26795865633075</v>
      </c>
      <c r="S693">
        <f t="shared" si="112"/>
        <v>8.1936702127659586</v>
      </c>
      <c r="T693">
        <f t="shared" si="113"/>
        <v>3.48866632496726</v>
      </c>
      <c r="U693">
        <f t="shared" si="114"/>
        <v>3.418621092762324</v>
      </c>
      <c r="V693">
        <f t="shared" si="115"/>
        <v>2.6454222693490919</v>
      </c>
      <c r="W693">
        <f t="shared" si="116"/>
        <v>2.5751878449276608</v>
      </c>
      <c r="X693">
        <f t="shared" si="117"/>
        <v>0.66519209579695882</v>
      </c>
      <c r="Y693">
        <f t="shared" si="118"/>
        <v>1.122804109564705</v>
      </c>
      <c r="Z693">
        <f t="shared" si="119"/>
        <v>0.91347848003959897</v>
      </c>
      <c r="AA693" s="4">
        <f t="shared" si="120"/>
        <v>39387</v>
      </c>
    </row>
    <row r="694" spans="1:27" x14ac:dyDescent="0.2">
      <c r="A694">
        <v>993</v>
      </c>
      <c r="B694" t="s">
        <v>57</v>
      </c>
      <c r="C694">
        <v>2007</v>
      </c>
      <c r="D694">
        <v>12</v>
      </c>
      <c r="E694" s="9">
        <v>434</v>
      </c>
      <c r="F694" s="9">
        <v>1721.18</v>
      </c>
      <c r="G694" s="9">
        <v>2022.59</v>
      </c>
      <c r="H694">
        <v>611.59</v>
      </c>
      <c r="I694" s="8">
        <v>6</v>
      </c>
      <c r="J694">
        <v>376</v>
      </c>
      <c r="K694">
        <v>18223</v>
      </c>
      <c r="L694" t="s">
        <v>18</v>
      </c>
      <c r="M694">
        <v>31668</v>
      </c>
      <c r="N694">
        <v>232.2</v>
      </c>
      <c r="O694">
        <v>35989.269999999997</v>
      </c>
      <c r="P694" t="s">
        <v>56</v>
      </c>
      <c r="Q694">
        <f t="shared" si="110"/>
        <v>4.6603456221198156</v>
      </c>
      <c r="R694">
        <f t="shared" si="111"/>
        <v>8.7105512489233412</v>
      </c>
      <c r="S694">
        <f t="shared" si="112"/>
        <v>5.3792287234042551</v>
      </c>
      <c r="T694">
        <f t="shared" si="113"/>
        <v>3.3059078556903589</v>
      </c>
      <c r="U694">
        <f t="shared" si="114"/>
        <v>3.2358262909661173</v>
      </c>
      <c r="V694">
        <f t="shared" si="115"/>
        <v>2.6454222693490919</v>
      </c>
      <c r="W694">
        <f t="shared" si="116"/>
        <v>2.5751878449276608</v>
      </c>
      <c r="X694">
        <f t="shared" si="117"/>
        <v>0.66841812617784835</v>
      </c>
      <c r="Y694">
        <f t="shared" si="118"/>
        <v>0.94004564028780402</v>
      </c>
      <c r="Z694">
        <f t="shared" si="119"/>
        <v>0.73072001076269799</v>
      </c>
      <c r="AA694" s="4">
        <f t="shared" si="120"/>
        <v>39417</v>
      </c>
    </row>
    <row r="695" spans="1:27" x14ac:dyDescent="0.2">
      <c r="A695">
        <v>1005</v>
      </c>
      <c r="B695" t="s">
        <v>57</v>
      </c>
      <c r="C695">
        <v>2007</v>
      </c>
      <c r="D695">
        <v>1</v>
      </c>
      <c r="E695" s="9">
        <v>110</v>
      </c>
      <c r="F695" s="9">
        <v>580.16</v>
      </c>
      <c r="G695" s="9">
        <v>681.78</v>
      </c>
      <c r="H695">
        <v>226.27</v>
      </c>
      <c r="I695" s="8">
        <v>5</v>
      </c>
      <c r="J695">
        <v>250</v>
      </c>
      <c r="K695">
        <v>34476</v>
      </c>
      <c r="L695" t="s">
        <v>18</v>
      </c>
      <c r="M695">
        <v>94576</v>
      </c>
      <c r="N695">
        <v>172</v>
      </c>
      <c r="O695">
        <v>53485.61</v>
      </c>
      <c r="P695" t="s">
        <v>54</v>
      </c>
      <c r="Q695">
        <f t="shared" si="110"/>
        <v>6.1979999999999995</v>
      </c>
      <c r="R695">
        <f t="shared" si="111"/>
        <v>3.9638372093023255</v>
      </c>
      <c r="S695">
        <f t="shared" si="112"/>
        <v>2.7271199999999998</v>
      </c>
      <c r="T695">
        <f t="shared" si="113"/>
        <v>2.833644257061489</v>
      </c>
      <c r="U695">
        <f t="shared" si="114"/>
        <v>2.7635477824154147</v>
      </c>
      <c r="V695">
        <f t="shared" si="115"/>
        <v>2.6454222693490919</v>
      </c>
      <c r="W695">
        <f t="shared" si="116"/>
        <v>2.3979400086720375</v>
      </c>
      <c r="X695">
        <f t="shared" si="117"/>
        <v>0.79225157190326423</v>
      </c>
      <c r="Y695">
        <f t="shared" si="118"/>
        <v>0.59811581015394033</v>
      </c>
      <c r="Z695">
        <f t="shared" si="119"/>
        <v>0.4357042483894516</v>
      </c>
      <c r="AA695" s="4">
        <f t="shared" si="120"/>
        <v>39083</v>
      </c>
    </row>
    <row r="696" spans="1:27" x14ac:dyDescent="0.2">
      <c r="A696">
        <v>1005</v>
      </c>
      <c r="B696" t="s">
        <v>57</v>
      </c>
      <c r="C696">
        <v>2007</v>
      </c>
      <c r="D696">
        <v>2</v>
      </c>
      <c r="E696" s="9">
        <v>114</v>
      </c>
      <c r="F696" s="9">
        <v>599.88</v>
      </c>
      <c r="G696" s="9">
        <v>704.91</v>
      </c>
      <c r="H696">
        <v>210.74</v>
      </c>
      <c r="I696" s="8">
        <v>5</v>
      </c>
      <c r="J696">
        <v>250</v>
      </c>
      <c r="K696">
        <v>34476</v>
      </c>
      <c r="L696" t="s">
        <v>18</v>
      </c>
      <c r="M696">
        <v>94576</v>
      </c>
      <c r="N696">
        <v>172</v>
      </c>
      <c r="O696">
        <v>53485.61</v>
      </c>
      <c r="P696" t="s">
        <v>54</v>
      </c>
      <c r="Q696">
        <f t="shared" si="110"/>
        <v>6.1834210526315783</v>
      </c>
      <c r="R696">
        <f t="shared" si="111"/>
        <v>4.0983139534883719</v>
      </c>
      <c r="S696">
        <f t="shared" si="112"/>
        <v>2.8196399999999997</v>
      </c>
      <c r="T696">
        <f t="shared" si="113"/>
        <v>2.8481336716035024</v>
      </c>
      <c r="U696">
        <f t="shared" si="114"/>
        <v>2.7780643828002152</v>
      </c>
      <c r="V696">
        <f t="shared" si="115"/>
        <v>2.6454222693490919</v>
      </c>
      <c r="W696">
        <f t="shared" si="116"/>
        <v>2.3979400086720375</v>
      </c>
      <c r="X696">
        <f t="shared" si="117"/>
        <v>0.79122882026702979</v>
      </c>
      <c r="Y696">
        <f t="shared" si="118"/>
        <v>0.61260522469595358</v>
      </c>
      <c r="Z696">
        <f t="shared" si="119"/>
        <v>0.45019366293146484</v>
      </c>
      <c r="AA696" s="4">
        <f t="shared" si="120"/>
        <v>39114</v>
      </c>
    </row>
    <row r="697" spans="1:27" x14ac:dyDescent="0.2">
      <c r="A697">
        <v>1005</v>
      </c>
      <c r="B697" t="s">
        <v>57</v>
      </c>
      <c r="C697">
        <v>2007</v>
      </c>
      <c r="D697">
        <v>3</v>
      </c>
      <c r="E697" s="9">
        <v>97</v>
      </c>
      <c r="F697" s="9">
        <v>473.37</v>
      </c>
      <c r="G697" s="9">
        <v>556.27</v>
      </c>
      <c r="H697">
        <v>167.55</v>
      </c>
      <c r="I697" s="8">
        <v>5</v>
      </c>
      <c r="J697">
        <v>250</v>
      </c>
      <c r="K697">
        <v>34476</v>
      </c>
      <c r="L697" t="s">
        <v>18</v>
      </c>
      <c r="M697">
        <v>94576</v>
      </c>
      <c r="N697">
        <v>172</v>
      </c>
      <c r="O697">
        <v>53485.61</v>
      </c>
      <c r="P697" t="s">
        <v>54</v>
      </c>
      <c r="Q697">
        <f t="shared" si="110"/>
        <v>5.734742268041237</v>
      </c>
      <c r="R697">
        <f t="shared" si="111"/>
        <v>3.2341279069767439</v>
      </c>
      <c r="S697">
        <f t="shared" si="112"/>
        <v>2.2250799999999997</v>
      </c>
      <c r="T697">
        <f t="shared" si="113"/>
        <v>2.7452856387907696</v>
      </c>
      <c r="U697">
        <f t="shared" si="114"/>
        <v>2.675200730890694</v>
      </c>
      <c r="V697">
        <f t="shared" si="115"/>
        <v>2.6454222693490919</v>
      </c>
      <c r="W697">
        <f t="shared" si="116"/>
        <v>2.3979400086720375</v>
      </c>
      <c r="X697">
        <f t="shared" si="117"/>
        <v>0.75851390452452472</v>
      </c>
      <c r="Y697">
        <f t="shared" si="118"/>
        <v>0.50975719188322055</v>
      </c>
      <c r="Z697">
        <f t="shared" si="119"/>
        <v>0.34734563011873187</v>
      </c>
      <c r="AA697" s="4">
        <f t="shared" si="120"/>
        <v>39142</v>
      </c>
    </row>
    <row r="698" spans="1:27" x14ac:dyDescent="0.2">
      <c r="A698">
        <v>1005</v>
      </c>
      <c r="B698" t="s">
        <v>57</v>
      </c>
      <c r="C698">
        <v>2007</v>
      </c>
      <c r="D698">
        <v>4</v>
      </c>
      <c r="E698" s="9">
        <v>147</v>
      </c>
      <c r="F698" s="9">
        <v>680.33</v>
      </c>
      <c r="G698" s="9">
        <v>799.5</v>
      </c>
      <c r="H698">
        <v>182.26</v>
      </c>
      <c r="I698" s="8">
        <v>5</v>
      </c>
      <c r="J698">
        <v>250</v>
      </c>
      <c r="K698">
        <v>34476</v>
      </c>
      <c r="L698" t="s">
        <v>18</v>
      </c>
      <c r="M698">
        <v>94576</v>
      </c>
      <c r="N698">
        <v>172</v>
      </c>
      <c r="O698">
        <v>53485.61</v>
      </c>
      <c r="P698" t="s">
        <v>54</v>
      </c>
      <c r="Q698">
        <f t="shared" si="110"/>
        <v>5.4387755102040813</v>
      </c>
      <c r="R698">
        <f t="shared" si="111"/>
        <v>4.6482558139534884</v>
      </c>
      <c r="S698">
        <f t="shared" si="112"/>
        <v>3.198</v>
      </c>
      <c r="T698">
        <f t="shared" si="113"/>
        <v>2.9028184680822533</v>
      </c>
      <c r="U698">
        <f t="shared" si="114"/>
        <v>2.8327196221397406</v>
      </c>
      <c r="V698">
        <f t="shared" si="115"/>
        <v>2.6454222693490919</v>
      </c>
      <c r="W698">
        <f t="shared" si="116"/>
        <v>2.3979400086720375</v>
      </c>
      <c r="X698">
        <f t="shared" si="117"/>
        <v>0.73550113333407741</v>
      </c>
      <c r="Y698">
        <f t="shared" si="118"/>
        <v>0.6672900211747046</v>
      </c>
      <c r="Z698">
        <f t="shared" si="119"/>
        <v>0.50487845941021592</v>
      </c>
      <c r="AA698" s="4">
        <f t="shared" si="120"/>
        <v>39173</v>
      </c>
    </row>
    <row r="699" spans="1:27" x14ac:dyDescent="0.2">
      <c r="A699">
        <v>1005</v>
      </c>
      <c r="B699" t="s">
        <v>57</v>
      </c>
      <c r="C699">
        <v>2007</v>
      </c>
      <c r="D699">
        <v>5</v>
      </c>
      <c r="E699" s="9">
        <v>278</v>
      </c>
      <c r="F699" s="9">
        <v>1273.45</v>
      </c>
      <c r="G699" s="9">
        <v>1496.4</v>
      </c>
      <c r="H699">
        <v>487.58</v>
      </c>
      <c r="I699" s="8">
        <v>5</v>
      </c>
      <c r="J699">
        <v>250</v>
      </c>
      <c r="K699">
        <v>34476</v>
      </c>
      <c r="L699" t="s">
        <v>18</v>
      </c>
      <c r="M699">
        <v>94576</v>
      </c>
      <c r="N699">
        <v>172</v>
      </c>
      <c r="O699">
        <v>53485.61</v>
      </c>
      <c r="P699" t="s">
        <v>54</v>
      </c>
      <c r="Q699">
        <f t="shared" si="110"/>
        <v>5.3827338129496409</v>
      </c>
      <c r="R699">
        <f t="shared" si="111"/>
        <v>8.7000000000000011</v>
      </c>
      <c r="S699">
        <f t="shared" si="112"/>
        <v>5.9856000000000007</v>
      </c>
      <c r="T699">
        <f t="shared" si="113"/>
        <v>3.1750476995261674</v>
      </c>
      <c r="U699">
        <f t="shared" si="114"/>
        <v>3.1049818977484862</v>
      </c>
      <c r="V699">
        <f t="shared" si="115"/>
        <v>2.6454222693490919</v>
      </c>
      <c r="W699">
        <f t="shared" si="116"/>
        <v>2.3979400086720375</v>
      </c>
      <c r="X699">
        <f t="shared" si="117"/>
        <v>0.73100290360809117</v>
      </c>
      <c r="Y699">
        <f t="shared" si="118"/>
        <v>0.93951925261861857</v>
      </c>
      <c r="Z699">
        <f t="shared" si="119"/>
        <v>0.7771076908541299</v>
      </c>
      <c r="AA699" s="4">
        <f t="shared" si="120"/>
        <v>39203</v>
      </c>
    </row>
    <row r="700" spans="1:27" x14ac:dyDescent="0.2">
      <c r="A700">
        <v>1005</v>
      </c>
      <c r="B700" t="s">
        <v>57</v>
      </c>
      <c r="C700">
        <v>2007</v>
      </c>
      <c r="D700">
        <v>6</v>
      </c>
      <c r="E700" s="9">
        <v>272</v>
      </c>
      <c r="F700" s="9">
        <v>1302.8900000000001</v>
      </c>
      <c r="G700" s="9">
        <v>1531.09</v>
      </c>
      <c r="H700">
        <v>387.22</v>
      </c>
      <c r="I700" s="8">
        <v>5</v>
      </c>
      <c r="J700">
        <v>250</v>
      </c>
      <c r="K700">
        <v>34476</v>
      </c>
      <c r="L700" t="s">
        <v>18</v>
      </c>
      <c r="M700">
        <v>94576</v>
      </c>
      <c r="N700">
        <v>172</v>
      </c>
      <c r="O700">
        <v>53485.61</v>
      </c>
      <c r="P700" t="s">
        <v>54</v>
      </c>
      <c r="Q700">
        <f t="shared" si="110"/>
        <v>5.6290073529411764</v>
      </c>
      <c r="R700">
        <f t="shared" si="111"/>
        <v>8.9016860465116281</v>
      </c>
      <c r="S700">
        <f t="shared" si="112"/>
        <v>6.1243599999999994</v>
      </c>
      <c r="T700">
        <f t="shared" si="113"/>
        <v>3.1850007199958208</v>
      </c>
      <c r="U700">
        <f t="shared" si="114"/>
        <v>3.1149077507781189</v>
      </c>
      <c r="V700">
        <f t="shared" si="115"/>
        <v>2.6454222693490919</v>
      </c>
      <c r="W700">
        <f t="shared" si="116"/>
        <v>2.3979400086720375</v>
      </c>
      <c r="X700">
        <f t="shared" si="117"/>
        <v>0.75043181596162223</v>
      </c>
      <c r="Y700">
        <f t="shared" si="118"/>
        <v>0.94947227308827198</v>
      </c>
      <c r="Z700">
        <f t="shared" si="119"/>
        <v>0.78706071132378319</v>
      </c>
      <c r="AA700" s="4">
        <f t="shared" si="120"/>
        <v>39234</v>
      </c>
    </row>
    <row r="701" spans="1:27" x14ac:dyDescent="0.2">
      <c r="A701">
        <v>1005</v>
      </c>
      <c r="B701" t="s">
        <v>57</v>
      </c>
      <c r="C701">
        <v>2007</v>
      </c>
      <c r="D701">
        <v>7</v>
      </c>
      <c r="E701" s="9">
        <v>167</v>
      </c>
      <c r="F701" s="9">
        <v>783.07</v>
      </c>
      <c r="G701" s="9">
        <v>920.21</v>
      </c>
      <c r="H701">
        <v>288.5</v>
      </c>
      <c r="I701" s="8">
        <v>5</v>
      </c>
      <c r="J701">
        <v>250</v>
      </c>
      <c r="K701">
        <v>34476</v>
      </c>
      <c r="L701" t="s">
        <v>18</v>
      </c>
      <c r="M701">
        <v>94576</v>
      </c>
      <c r="N701">
        <v>172</v>
      </c>
      <c r="O701">
        <v>53485.61</v>
      </c>
      <c r="P701" t="s">
        <v>54</v>
      </c>
      <c r="Q701">
        <f t="shared" si="110"/>
        <v>5.5102395209580841</v>
      </c>
      <c r="R701">
        <f t="shared" si="111"/>
        <v>5.3500581395348838</v>
      </c>
      <c r="S701">
        <f t="shared" si="112"/>
        <v>3.6808400000000003</v>
      </c>
      <c r="T701">
        <f t="shared" si="113"/>
        <v>2.9638869484693351</v>
      </c>
      <c r="U701">
        <f t="shared" si="114"/>
        <v>2.8938005861382892</v>
      </c>
      <c r="V701">
        <f t="shared" si="115"/>
        <v>2.6454222693490919</v>
      </c>
      <c r="W701">
        <f t="shared" si="116"/>
        <v>2.3979400086720375</v>
      </c>
      <c r="X701">
        <f t="shared" si="117"/>
        <v>0.74117047732175201</v>
      </c>
      <c r="Y701">
        <f t="shared" si="118"/>
        <v>0.72835850156178639</v>
      </c>
      <c r="Z701">
        <f t="shared" si="119"/>
        <v>0.56594693979729771</v>
      </c>
      <c r="AA701" s="4">
        <f t="shared" si="120"/>
        <v>39264</v>
      </c>
    </row>
    <row r="702" spans="1:27" x14ac:dyDescent="0.2">
      <c r="A702">
        <v>1005</v>
      </c>
      <c r="B702" t="s">
        <v>57</v>
      </c>
      <c r="C702">
        <v>2007</v>
      </c>
      <c r="D702">
        <v>8</v>
      </c>
      <c r="E702" s="9">
        <v>177</v>
      </c>
      <c r="F702" s="9">
        <v>805.24</v>
      </c>
      <c r="G702" s="9">
        <v>946.24</v>
      </c>
      <c r="H702">
        <v>264.17</v>
      </c>
      <c r="I702" s="8">
        <v>5</v>
      </c>
      <c r="J702">
        <v>250</v>
      </c>
      <c r="K702">
        <v>34476</v>
      </c>
      <c r="L702" t="s">
        <v>18</v>
      </c>
      <c r="M702">
        <v>94576</v>
      </c>
      <c r="N702">
        <v>172</v>
      </c>
      <c r="O702">
        <v>53485.61</v>
      </c>
      <c r="P702" t="s">
        <v>54</v>
      </c>
      <c r="Q702">
        <f t="shared" si="110"/>
        <v>5.3459887005649716</v>
      </c>
      <c r="R702">
        <f t="shared" si="111"/>
        <v>5.5013953488372094</v>
      </c>
      <c r="S702">
        <f t="shared" si="112"/>
        <v>3.7849599999999999</v>
      </c>
      <c r="T702">
        <f t="shared" si="113"/>
        <v>2.9760013028460235</v>
      </c>
      <c r="U702">
        <f t="shared" si="114"/>
        <v>2.9059253401706662</v>
      </c>
      <c r="V702">
        <f t="shared" si="115"/>
        <v>2.6454222693490919</v>
      </c>
      <c r="W702">
        <f t="shared" si="116"/>
        <v>2.3979400086720375</v>
      </c>
      <c r="X702">
        <f t="shared" si="117"/>
        <v>0.72802803648421699</v>
      </c>
      <c r="Y702">
        <f t="shared" si="118"/>
        <v>0.74047285593847467</v>
      </c>
      <c r="Z702">
        <f t="shared" si="119"/>
        <v>0.578061294173986</v>
      </c>
      <c r="AA702" s="4">
        <f t="shared" si="120"/>
        <v>39295</v>
      </c>
    </row>
    <row r="703" spans="1:27" x14ac:dyDescent="0.2">
      <c r="A703">
        <v>1005</v>
      </c>
      <c r="B703" t="s">
        <v>57</v>
      </c>
      <c r="C703">
        <v>2007</v>
      </c>
      <c r="D703">
        <v>9</v>
      </c>
      <c r="E703" s="9">
        <v>307</v>
      </c>
      <c r="F703" s="9">
        <v>1379.02</v>
      </c>
      <c r="G703" s="9">
        <v>1620.46</v>
      </c>
      <c r="H703">
        <v>369.61</v>
      </c>
      <c r="I703" s="8">
        <v>5</v>
      </c>
      <c r="J703">
        <v>250</v>
      </c>
      <c r="K703">
        <v>34476</v>
      </c>
      <c r="L703" t="s">
        <v>18</v>
      </c>
      <c r="M703">
        <v>94576</v>
      </c>
      <c r="N703">
        <v>172</v>
      </c>
      <c r="O703">
        <v>53485.61</v>
      </c>
      <c r="P703" t="s">
        <v>54</v>
      </c>
      <c r="Q703">
        <f t="shared" si="110"/>
        <v>5.278371335504886</v>
      </c>
      <c r="R703">
        <f t="shared" si="111"/>
        <v>9.4212790697674418</v>
      </c>
      <c r="S703">
        <f t="shared" si="112"/>
        <v>6.48184</v>
      </c>
      <c r="T703">
        <f t="shared" si="113"/>
        <v>3.2096383152240264</v>
      </c>
      <c r="U703">
        <f t="shared" si="114"/>
        <v>3.1395705648173666</v>
      </c>
      <c r="V703">
        <f t="shared" si="115"/>
        <v>2.6454222693490919</v>
      </c>
      <c r="W703">
        <f t="shared" si="116"/>
        <v>2.3979400086720375</v>
      </c>
      <c r="X703">
        <f t="shared" si="117"/>
        <v>0.7224999397468399</v>
      </c>
      <c r="Y703">
        <f t="shared" si="118"/>
        <v>0.9741098683164775</v>
      </c>
      <c r="Z703">
        <f t="shared" si="119"/>
        <v>0.81169830655198882</v>
      </c>
      <c r="AA703" s="4">
        <f t="shared" si="120"/>
        <v>39326</v>
      </c>
    </row>
    <row r="704" spans="1:27" x14ac:dyDescent="0.2">
      <c r="A704">
        <v>1005</v>
      </c>
      <c r="B704" t="s">
        <v>57</v>
      </c>
      <c r="C704">
        <v>2007</v>
      </c>
      <c r="D704">
        <v>11</v>
      </c>
      <c r="E704" s="9">
        <v>752</v>
      </c>
      <c r="F704" s="9">
        <v>3410.7</v>
      </c>
      <c r="G704" s="9">
        <v>4007.71</v>
      </c>
      <c r="H704">
        <v>1017.47</v>
      </c>
      <c r="I704" s="8">
        <v>5</v>
      </c>
      <c r="J704">
        <v>250</v>
      </c>
      <c r="K704">
        <v>34476</v>
      </c>
      <c r="L704" t="s">
        <v>18</v>
      </c>
      <c r="M704">
        <v>94576</v>
      </c>
      <c r="N704">
        <v>172</v>
      </c>
      <c r="O704">
        <v>53485.61</v>
      </c>
      <c r="P704" t="s">
        <v>54</v>
      </c>
      <c r="Q704">
        <f t="shared" si="110"/>
        <v>5.329401595744681</v>
      </c>
      <c r="R704">
        <f t="shared" si="111"/>
        <v>23.300639534883722</v>
      </c>
      <c r="S704">
        <f t="shared" si="112"/>
        <v>16.030840000000001</v>
      </c>
      <c r="T704">
        <f t="shared" si="113"/>
        <v>3.602896288219374</v>
      </c>
      <c r="U704">
        <f t="shared" si="114"/>
        <v>3.5328435212032385</v>
      </c>
      <c r="V704">
        <f t="shared" si="115"/>
        <v>2.6454222693490919</v>
      </c>
      <c r="W704">
        <f t="shared" si="116"/>
        <v>2.3979400086720375</v>
      </c>
      <c r="X704">
        <f t="shared" si="117"/>
        <v>0.72667844762773182</v>
      </c>
      <c r="Y704">
        <f t="shared" si="118"/>
        <v>1.3673678413118251</v>
      </c>
      <c r="Z704">
        <f t="shared" si="119"/>
        <v>1.2049562795473365</v>
      </c>
      <c r="AA704" s="4">
        <f t="shared" si="120"/>
        <v>39387</v>
      </c>
    </row>
    <row r="705" spans="1:27" x14ac:dyDescent="0.2">
      <c r="A705">
        <v>1005</v>
      </c>
      <c r="B705" t="s">
        <v>57</v>
      </c>
      <c r="C705">
        <v>2007</v>
      </c>
      <c r="D705">
        <v>12</v>
      </c>
      <c r="E705" s="9">
        <v>387</v>
      </c>
      <c r="F705" s="9">
        <v>1728.86</v>
      </c>
      <c r="G705" s="9">
        <v>2031.49</v>
      </c>
      <c r="H705">
        <v>354.79</v>
      </c>
      <c r="I705" s="8">
        <v>5</v>
      </c>
      <c r="J705">
        <v>250</v>
      </c>
      <c r="K705">
        <v>34476</v>
      </c>
      <c r="L705" t="s">
        <v>18</v>
      </c>
      <c r="M705">
        <v>94576</v>
      </c>
      <c r="N705">
        <v>172</v>
      </c>
      <c r="O705">
        <v>53485.61</v>
      </c>
      <c r="P705" t="s">
        <v>54</v>
      </c>
      <c r="Q705">
        <f t="shared" ref="Q705:Q768" si="121">G705/E705</f>
        <v>5.2493281653746768</v>
      </c>
      <c r="R705">
        <f t="shared" ref="R705:R768" si="122">G705/N705</f>
        <v>11.810988372093023</v>
      </c>
      <c r="S705">
        <f t="shared" ref="S705:S768" si="123">G705/J705</f>
        <v>8.1259599999999992</v>
      </c>
      <c r="T705">
        <f t="shared" ref="T705:T768" si="124">LOG(G705)</f>
        <v>3.3078146888551414</v>
      </c>
      <c r="U705">
        <f t="shared" ref="U705:U768" si="125">LOG(F705)</f>
        <v>3.2377598263050462</v>
      </c>
      <c r="V705">
        <f t="shared" ref="V705:V768" si="126">LOG(442)</f>
        <v>2.6454222693490919</v>
      </c>
      <c r="W705">
        <f t="shared" ref="W705:W768" si="127">LOG(J705)</f>
        <v>2.3979400086720375</v>
      </c>
      <c r="X705">
        <f t="shared" ref="X705:X768" si="128">LOG(Q705)</f>
        <v>0.72010372383622978</v>
      </c>
      <c r="Y705">
        <f t="shared" ref="Y705:Y768" si="129">LOG(R705)</f>
        <v>1.0722862419475923</v>
      </c>
      <c r="Z705">
        <f t="shared" ref="Z705:Z768" si="130">LOG(S705)</f>
        <v>0.90987468018310358</v>
      </c>
      <c r="AA705" s="4">
        <f t="shared" ref="AA705:AA768" si="131">DATE(C705, D705, 1)</f>
        <v>39417</v>
      </c>
    </row>
    <row r="706" spans="1:27" x14ac:dyDescent="0.2">
      <c r="A706">
        <v>1040</v>
      </c>
      <c r="B706" t="s">
        <v>57</v>
      </c>
      <c r="C706">
        <v>2007</v>
      </c>
      <c r="D706">
        <v>1</v>
      </c>
      <c r="E706" s="9">
        <v>134</v>
      </c>
      <c r="F706" s="9">
        <v>627.25</v>
      </c>
      <c r="G706" s="9">
        <v>737.03</v>
      </c>
      <c r="H706">
        <v>262.27999999999997</v>
      </c>
      <c r="I706" s="8">
        <v>5</v>
      </c>
      <c r="J706">
        <v>306</v>
      </c>
      <c r="K706">
        <v>22029</v>
      </c>
      <c r="L706" t="s">
        <v>18</v>
      </c>
      <c r="M706">
        <v>29756</v>
      </c>
      <c r="N706">
        <v>191.7</v>
      </c>
      <c r="O706">
        <v>38759.24</v>
      </c>
      <c r="P706" t="s">
        <v>56</v>
      </c>
      <c r="Q706">
        <f t="shared" si="121"/>
        <v>5.5002238805970149</v>
      </c>
      <c r="R706">
        <f t="shared" si="122"/>
        <v>3.8447052686489309</v>
      </c>
      <c r="S706">
        <f t="shared" si="123"/>
        <v>2.4085947712418299</v>
      </c>
      <c r="T706">
        <f t="shared" si="124"/>
        <v>2.8674851657006948</v>
      </c>
      <c r="U706">
        <f t="shared" si="125"/>
        <v>2.7974406699866483</v>
      </c>
      <c r="V706">
        <f t="shared" si="126"/>
        <v>2.6454222693490919</v>
      </c>
      <c r="W706">
        <f t="shared" si="127"/>
        <v>2.4857214264815801</v>
      </c>
      <c r="X706">
        <f t="shared" si="128"/>
        <v>0.74038036733588741</v>
      </c>
      <c r="Y706">
        <f t="shared" si="129"/>
        <v>0.5848630528226324</v>
      </c>
      <c r="Z706">
        <f t="shared" si="130"/>
        <v>0.38176373921911494</v>
      </c>
      <c r="AA706" s="4">
        <f t="shared" si="131"/>
        <v>39083</v>
      </c>
    </row>
    <row r="707" spans="1:27" x14ac:dyDescent="0.2">
      <c r="A707">
        <v>1040</v>
      </c>
      <c r="B707" t="s">
        <v>57</v>
      </c>
      <c r="C707">
        <v>2007</v>
      </c>
      <c r="D707">
        <v>2</v>
      </c>
      <c r="E707" s="9">
        <v>90</v>
      </c>
      <c r="F707" s="9">
        <v>390.44</v>
      </c>
      <c r="G707" s="9">
        <v>458.81</v>
      </c>
      <c r="H707">
        <v>168.9</v>
      </c>
      <c r="I707" s="8">
        <v>5</v>
      </c>
      <c r="J707">
        <v>306</v>
      </c>
      <c r="K707">
        <v>22029</v>
      </c>
      <c r="L707" t="s">
        <v>18</v>
      </c>
      <c r="M707">
        <v>29756</v>
      </c>
      <c r="N707">
        <v>191.7</v>
      </c>
      <c r="O707">
        <v>38759.24</v>
      </c>
      <c r="P707" t="s">
        <v>56</v>
      </c>
      <c r="Q707">
        <f t="shared" si="121"/>
        <v>5.0978888888888889</v>
      </c>
      <c r="R707">
        <f t="shared" si="122"/>
        <v>2.3933750652060515</v>
      </c>
      <c r="S707">
        <f t="shared" si="123"/>
        <v>1.4993790849673203</v>
      </c>
      <c r="T707">
        <f t="shared" si="124"/>
        <v>2.6616328750040563</v>
      </c>
      <c r="U707">
        <f t="shared" si="125"/>
        <v>2.5915543041006717</v>
      </c>
      <c r="V707">
        <f t="shared" si="126"/>
        <v>2.6454222693490919</v>
      </c>
      <c r="W707">
        <f t="shared" si="127"/>
        <v>2.4857214264815801</v>
      </c>
      <c r="X707">
        <f t="shared" si="128"/>
        <v>0.70739036556473156</v>
      </c>
      <c r="Y707">
        <f t="shared" si="129"/>
        <v>0.37901076212599388</v>
      </c>
      <c r="Z707">
        <f t="shared" si="130"/>
        <v>0.17591144852247642</v>
      </c>
      <c r="AA707" s="4">
        <f t="shared" si="131"/>
        <v>39114</v>
      </c>
    </row>
    <row r="708" spans="1:27" x14ac:dyDescent="0.2">
      <c r="A708">
        <v>1040</v>
      </c>
      <c r="B708" t="s">
        <v>57</v>
      </c>
      <c r="C708">
        <v>2007</v>
      </c>
      <c r="D708">
        <v>3</v>
      </c>
      <c r="E708" s="9">
        <v>103</v>
      </c>
      <c r="F708" s="9">
        <v>491.62</v>
      </c>
      <c r="G708" s="9">
        <v>577.66999999999996</v>
      </c>
      <c r="H708">
        <v>194.21</v>
      </c>
      <c r="I708" s="8">
        <v>5</v>
      </c>
      <c r="J708">
        <v>306</v>
      </c>
      <c r="K708">
        <v>22029</v>
      </c>
      <c r="L708" t="s">
        <v>18</v>
      </c>
      <c r="M708">
        <v>29756</v>
      </c>
      <c r="N708">
        <v>191.7</v>
      </c>
      <c r="O708">
        <v>38759.24</v>
      </c>
      <c r="P708" t="s">
        <v>56</v>
      </c>
      <c r="Q708">
        <f t="shared" si="121"/>
        <v>5.6084466019417469</v>
      </c>
      <c r="R708">
        <f t="shared" si="122"/>
        <v>3.0134063641105895</v>
      </c>
      <c r="S708">
        <f t="shared" si="123"/>
        <v>1.8878104575163397</v>
      </c>
      <c r="T708">
        <f t="shared" si="124"/>
        <v>2.7616798140140406</v>
      </c>
      <c r="U708">
        <f t="shared" si="125"/>
        <v>2.6916295424669729</v>
      </c>
      <c r="V708">
        <f t="shared" si="126"/>
        <v>2.6454222693490919</v>
      </c>
      <c r="W708">
        <f t="shared" si="127"/>
        <v>2.4857214264815801</v>
      </c>
      <c r="X708">
        <f t="shared" si="128"/>
        <v>0.74884258930886816</v>
      </c>
      <c r="Y708">
        <f t="shared" si="129"/>
        <v>0.47905770113597784</v>
      </c>
      <c r="Z708">
        <f t="shared" si="130"/>
        <v>0.27595838753246044</v>
      </c>
      <c r="AA708" s="4">
        <f t="shared" si="131"/>
        <v>39142</v>
      </c>
    </row>
    <row r="709" spans="1:27" x14ac:dyDescent="0.2">
      <c r="A709">
        <v>1040</v>
      </c>
      <c r="B709" t="s">
        <v>57</v>
      </c>
      <c r="C709">
        <v>2007</v>
      </c>
      <c r="D709">
        <v>4</v>
      </c>
      <c r="E709" s="9">
        <v>139</v>
      </c>
      <c r="F709" s="9">
        <v>660.21</v>
      </c>
      <c r="G709" s="9">
        <v>775.78</v>
      </c>
      <c r="H709">
        <v>322.44</v>
      </c>
      <c r="I709" s="8">
        <v>5</v>
      </c>
      <c r="J709">
        <v>306</v>
      </c>
      <c r="K709">
        <v>22029</v>
      </c>
      <c r="L709" t="s">
        <v>18</v>
      </c>
      <c r="M709">
        <v>29756</v>
      </c>
      <c r="N709">
        <v>191.7</v>
      </c>
      <c r="O709">
        <v>38759.24</v>
      </c>
      <c r="P709" t="s">
        <v>56</v>
      </c>
      <c r="Q709">
        <f t="shared" si="121"/>
        <v>5.5811510791366903</v>
      </c>
      <c r="R709">
        <f t="shared" si="122"/>
        <v>4.0468440271257178</v>
      </c>
      <c r="S709">
        <f t="shared" si="123"/>
        <v>2.5352287581699344</v>
      </c>
      <c r="T709">
        <f t="shared" si="124"/>
        <v>2.8897385790773913</v>
      </c>
      <c r="U709">
        <f t="shared" si="125"/>
        <v>2.8196820981704942</v>
      </c>
      <c r="V709">
        <f t="shared" si="126"/>
        <v>2.6454222693490919</v>
      </c>
      <c r="W709">
        <f t="shared" si="127"/>
        <v>2.4857214264815801</v>
      </c>
      <c r="X709">
        <f t="shared" si="128"/>
        <v>0.74672377882329599</v>
      </c>
      <c r="Y709">
        <f t="shared" si="129"/>
        <v>0.60711646619932857</v>
      </c>
      <c r="Z709">
        <f t="shared" si="130"/>
        <v>0.40401715259581106</v>
      </c>
      <c r="AA709" s="4">
        <f t="shared" si="131"/>
        <v>39173</v>
      </c>
    </row>
    <row r="710" spans="1:27" x14ac:dyDescent="0.2">
      <c r="A710">
        <v>1040</v>
      </c>
      <c r="B710" t="s">
        <v>57</v>
      </c>
      <c r="C710">
        <v>2007</v>
      </c>
      <c r="D710">
        <v>5</v>
      </c>
      <c r="E710" s="9">
        <v>362</v>
      </c>
      <c r="F710" s="9">
        <v>1582.07</v>
      </c>
      <c r="G710" s="9">
        <v>1859.09</v>
      </c>
      <c r="H710">
        <v>651.14</v>
      </c>
      <c r="I710" s="8">
        <v>5</v>
      </c>
      <c r="J710">
        <v>306</v>
      </c>
      <c r="K710">
        <v>22029</v>
      </c>
      <c r="L710" t="s">
        <v>18</v>
      </c>
      <c r="M710">
        <v>29756</v>
      </c>
      <c r="N710">
        <v>191.7</v>
      </c>
      <c r="O710">
        <v>38759.24</v>
      </c>
      <c r="P710" t="s">
        <v>56</v>
      </c>
      <c r="Q710">
        <f t="shared" si="121"/>
        <v>5.13560773480663</v>
      </c>
      <c r="R710">
        <f t="shared" si="122"/>
        <v>9.6979134063641101</v>
      </c>
      <c r="S710">
        <f t="shared" si="123"/>
        <v>6.0754575163398687</v>
      </c>
      <c r="T710">
        <f t="shared" si="124"/>
        <v>3.269300414816144</v>
      </c>
      <c r="U710">
        <f t="shared" si="125"/>
        <v>3.1992256953065206</v>
      </c>
      <c r="V710">
        <f t="shared" si="126"/>
        <v>2.6454222693490919</v>
      </c>
      <c r="W710">
        <f t="shared" si="127"/>
        <v>2.4857214264815801</v>
      </c>
      <c r="X710">
        <f t="shared" si="128"/>
        <v>0.71059184428297817</v>
      </c>
      <c r="Y710">
        <f t="shared" si="129"/>
        <v>0.98667830193808126</v>
      </c>
      <c r="Z710">
        <f t="shared" si="130"/>
        <v>0.78357898833456385</v>
      </c>
      <c r="AA710" s="4">
        <f t="shared" si="131"/>
        <v>39203</v>
      </c>
    </row>
    <row r="711" spans="1:27" x14ac:dyDescent="0.2">
      <c r="A711">
        <v>1040</v>
      </c>
      <c r="B711" t="s">
        <v>57</v>
      </c>
      <c r="C711">
        <v>2007</v>
      </c>
      <c r="D711">
        <v>6</v>
      </c>
      <c r="E711" s="9">
        <v>398</v>
      </c>
      <c r="F711" s="9">
        <v>1749.56</v>
      </c>
      <c r="G711" s="9">
        <v>2055.89</v>
      </c>
      <c r="H711">
        <v>637.03</v>
      </c>
      <c r="I711" s="8">
        <v>5</v>
      </c>
      <c r="J711">
        <v>306</v>
      </c>
      <c r="K711">
        <v>22029</v>
      </c>
      <c r="L711" t="s">
        <v>18</v>
      </c>
      <c r="M711">
        <v>29756</v>
      </c>
      <c r="N711">
        <v>191.7</v>
      </c>
      <c r="O711">
        <v>38759.24</v>
      </c>
      <c r="P711" t="s">
        <v>56</v>
      </c>
      <c r="Q711">
        <f t="shared" si="121"/>
        <v>5.165552763819095</v>
      </c>
      <c r="R711">
        <f t="shared" si="122"/>
        <v>10.724517475221701</v>
      </c>
      <c r="S711">
        <f t="shared" si="123"/>
        <v>6.7185947712418299</v>
      </c>
      <c r="T711">
        <f t="shared" si="124"/>
        <v>3.3129998741019282</v>
      </c>
      <c r="U711">
        <f t="shared" si="125"/>
        <v>3.2429288409155781</v>
      </c>
      <c r="V711">
        <f t="shared" si="126"/>
        <v>2.6454222693490919</v>
      </c>
      <c r="W711">
        <f t="shared" si="127"/>
        <v>2.4857214264815801</v>
      </c>
      <c r="X711">
        <f t="shared" si="128"/>
        <v>0.71311680202824046</v>
      </c>
      <c r="Y711">
        <f t="shared" si="129"/>
        <v>1.0303777612238658</v>
      </c>
      <c r="Z711">
        <f t="shared" si="130"/>
        <v>0.8272784476203483</v>
      </c>
      <c r="AA711" s="4">
        <f t="shared" si="131"/>
        <v>39234</v>
      </c>
    </row>
    <row r="712" spans="1:27" x14ac:dyDescent="0.2">
      <c r="A712">
        <v>1040</v>
      </c>
      <c r="B712" t="s">
        <v>57</v>
      </c>
      <c r="C712">
        <v>2007</v>
      </c>
      <c r="D712">
        <v>7</v>
      </c>
      <c r="E712" s="9">
        <v>176</v>
      </c>
      <c r="F712" s="9">
        <v>797.78</v>
      </c>
      <c r="G712" s="9">
        <v>937.47</v>
      </c>
      <c r="H712">
        <v>412.92</v>
      </c>
      <c r="I712" s="8">
        <v>5</v>
      </c>
      <c r="J712">
        <v>306</v>
      </c>
      <c r="K712">
        <v>22029</v>
      </c>
      <c r="L712" t="s">
        <v>18</v>
      </c>
      <c r="M712">
        <v>29756</v>
      </c>
      <c r="N712">
        <v>191.7</v>
      </c>
      <c r="O712">
        <v>38759.24</v>
      </c>
      <c r="P712" t="s">
        <v>56</v>
      </c>
      <c r="Q712">
        <f t="shared" si="121"/>
        <v>5.3265340909090915</v>
      </c>
      <c r="R712">
        <f t="shared" si="122"/>
        <v>4.8902973395931149</v>
      </c>
      <c r="S712">
        <f t="shared" si="123"/>
        <v>3.0636274509803925</v>
      </c>
      <c r="T712">
        <f t="shared" si="124"/>
        <v>2.9719573787539719</v>
      </c>
      <c r="U712">
        <f t="shared" si="125"/>
        <v>2.9018831445352236</v>
      </c>
      <c r="V712">
        <f t="shared" si="126"/>
        <v>2.6454222693490919</v>
      </c>
      <c r="W712">
        <f t="shared" si="127"/>
        <v>2.4857214264815801</v>
      </c>
      <c r="X712">
        <f t="shared" si="128"/>
        <v>0.72644471093982221</v>
      </c>
      <c r="Y712">
        <f t="shared" si="129"/>
        <v>0.68933526587590954</v>
      </c>
      <c r="Z712">
        <f t="shared" si="130"/>
        <v>0.48623595227239208</v>
      </c>
      <c r="AA712" s="4">
        <f t="shared" si="131"/>
        <v>39264</v>
      </c>
    </row>
    <row r="713" spans="1:27" x14ac:dyDescent="0.2">
      <c r="A713">
        <v>1040</v>
      </c>
      <c r="B713" t="s">
        <v>57</v>
      </c>
      <c r="C713">
        <v>2007</v>
      </c>
      <c r="D713">
        <v>8</v>
      </c>
      <c r="E713" s="9">
        <v>222</v>
      </c>
      <c r="F713" s="9">
        <v>977.85</v>
      </c>
      <c r="G713" s="9">
        <v>1149.02</v>
      </c>
      <c r="H713">
        <v>349.96</v>
      </c>
      <c r="I713" s="8">
        <v>5</v>
      </c>
      <c r="J713">
        <v>306</v>
      </c>
      <c r="K713">
        <v>22029</v>
      </c>
      <c r="L713" t="s">
        <v>18</v>
      </c>
      <c r="M713">
        <v>29756</v>
      </c>
      <c r="N713">
        <v>191.7</v>
      </c>
      <c r="O713">
        <v>38759.24</v>
      </c>
      <c r="P713" t="s">
        <v>56</v>
      </c>
      <c r="Q713">
        <f t="shared" si="121"/>
        <v>5.1757657657657656</v>
      </c>
      <c r="R713">
        <f t="shared" si="122"/>
        <v>5.9938445487741268</v>
      </c>
      <c r="S713">
        <f t="shared" si="123"/>
        <v>3.754967320261438</v>
      </c>
      <c r="T713">
        <f t="shared" si="124"/>
        <v>3.0603275881435015</v>
      </c>
      <c r="U713">
        <f t="shared" si="125"/>
        <v>2.9902722400958681</v>
      </c>
      <c r="V713">
        <f t="shared" si="126"/>
        <v>2.6454222693490919</v>
      </c>
      <c r="W713">
        <f t="shared" si="127"/>
        <v>2.4857214264815801</v>
      </c>
      <c r="X713">
        <f t="shared" si="128"/>
        <v>0.71397461369286297</v>
      </c>
      <c r="Y713">
        <f t="shared" si="129"/>
        <v>0.77770547526543909</v>
      </c>
      <c r="Z713">
        <f t="shared" si="130"/>
        <v>0.57460616166192169</v>
      </c>
      <c r="AA713" s="4">
        <f t="shared" si="131"/>
        <v>39295</v>
      </c>
    </row>
    <row r="714" spans="1:27" x14ac:dyDescent="0.2">
      <c r="A714">
        <v>1040</v>
      </c>
      <c r="B714" t="s">
        <v>57</v>
      </c>
      <c r="C714">
        <v>2007</v>
      </c>
      <c r="D714">
        <v>9</v>
      </c>
      <c r="E714" s="9">
        <v>346</v>
      </c>
      <c r="F714" s="9">
        <v>1560.05</v>
      </c>
      <c r="G714" s="9">
        <v>1833.17</v>
      </c>
      <c r="H714">
        <v>608.46</v>
      </c>
      <c r="I714" s="8">
        <v>5</v>
      </c>
      <c r="J714">
        <v>306</v>
      </c>
      <c r="K714">
        <v>22029</v>
      </c>
      <c r="L714" t="s">
        <v>18</v>
      </c>
      <c r="M714">
        <v>29756</v>
      </c>
      <c r="N714">
        <v>191.7</v>
      </c>
      <c r="O714">
        <v>38759.24</v>
      </c>
      <c r="P714" t="s">
        <v>56</v>
      </c>
      <c r="Q714">
        <f t="shared" si="121"/>
        <v>5.2981791907514451</v>
      </c>
      <c r="R714">
        <f t="shared" si="122"/>
        <v>9.5627021387584783</v>
      </c>
      <c r="S714">
        <f t="shared" si="123"/>
        <v>5.9907516339869282</v>
      </c>
      <c r="T714">
        <f t="shared" si="124"/>
        <v>3.2632027413607343</v>
      </c>
      <c r="U714">
        <f t="shared" si="125"/>
        <v>3.193138517826327</v>
      </c>
      <c r="V714">
        <f t="shared" si="126"/>
        <v>2.6454222693490919</v>
      </c>
      <c r="W714">
        <f t="shared" si="127"/>
        <v>2.4857214264815801</v>
      </c>
      <c r="X714">
        <f t="shared" si="128"/>
        <v>0.72412664256795756</v>
      </c>
      <c r="Y714">
        <f t="shared" si="129"/>
        <v>0.98058062848267169</v>
      </c>
      <c r="Z714">
        <f t="shared" si="130"/>
        <v>0.77748131487915417</v>
      </c>
      <c r="AA714" s="4">
        <f t="shared" si="131"/>
        <v>39326</v>
      </c>
    </row>
    <row r="715" spans="1:27" x14ac:dyDescent="0.2">
      <c r="A715">
        <v>1040</v>
      </c>
      <c r="B715" t="s">
        <v>57</v>
      </c>
      <c r="C715">
        <v>2007</v>
      </c>
      <c r="D715">
        <v>10</v>
      </c>
      <c r="E715" s="9">
        <v>861</v>
      </c>
      <c r="F715" s="9">
        <v>3581.38</v>
      </c>
      <c r="G715" s="9">
        <v>4208.1400000000003</v>
      </c>
      <c r="H715">
        <v>1170.21</v>
      </c>
      <c r="I715" s="8">
        <v>5</v>
      </c>
      <c r="J715">
        <v>306</v>
      </c>
      <c r="K715">
        <v>22029</v>
      </c>
      <c r="L715" t="s">
        <v>18</v>
      </c>
      <c r="M715">
        <v>29756</v>
      </c>
      <c r="N715">
        <v>191.7</v>
      </c>
      <c r="O715">
        <v>38759.24</v>
      </c>
      <c r="P715" t="s">
        <v>56</v>
      </c>
      <c r="Q715">
        <f t="shared" si="121"/>
        <v>4.8875029036004651</v>
      </c>
      <c r="R715">
        <f t="shared" si="122"/>
        <v>21.951695357329164</v>
      </c>
      <c r="S715">
        <f t="shared" si="123"/>
        <v>13.752091503267975</v>
      </c>
      <c r="T715">
        <f t="shared" si="124"/>
        <v>3.6240901798662297</v>
      </c>
      <c r="U715">
        <f t="shared" si="125"/>
        <v>3.5540504039908227</v>
      </c>
      <c r="V715">
        <f t="shared" si="126"/>
        <v>2.6454222693490919</v>
      </c>
      <c r="W715">
        <f t="shared" si="127"/>
        <v>2.4857214264815801</v>
      </c>
      <c r="X715">
        <f t="shared" si="128"/>
        <v>0.68908702841257485</v>
      </c>
      <c r="Y715">
        <f t="shared" si="129"/>
        <v>1.3414680669881671</v>
      </c>
      <c r="Z715">
        <f t="shared" si="130"/>
        <v>1.1383687533846496</v>
      </c>
      <c r="AA715" s="4">
        <f t="shared" si="131"/>
        <v>39356</v>
      </c>
    </row>
    <row r="716" spans="1:27" x14ac:dyDescent="0.2">
      <c r="A716">
        <v>1040</v>
      </c>
      <c r="B716" t="s">
        <v>57</v>
      </c>
      <c r="C716">
        <v>2007</v>
      </c>
      <c r="D716">
        <v>11</v>
      </c>
      <c r="E716" s="9">
        <v>679</v>
      </c>
      <c r="F716" s="9">
        <v>2848.66</v>
      </c>
      <c r="G716" s="9">
        <v>3347.27</v>
      </c>
      <c r="H716">
        <v>1054.46</v>
      </c>
      <c r="I716" s="8">
        <v>5</v>
      </c>
      <c r="J716">
        <v>306</v>
      </c>
      <c r="K716">
        <v>22029</v>
      </c>
      <c r="L716" t="s">
        <v>18</v>
      </c>
      <c r="M716">
        <v>29756</v>
      </c>
      <c r="N716">
        <v>191.7</v>
      </c>
      <c r="O716">
        <v>38759.24</v>
      </c>
      <c r="P716" t="s">
        <v>56</v>
      </c>
      <c r="Q716">
        <f t="shared" si="121"/>
        <v>4.929705449189985</v>
      </c>
      <c r="R716">
        <f t="shared" si="122"/>
        <v>17.460980699008868</v>
      </c>
      <c r="S716">
        <f t="shared" si="123"/>
        <v>10.938790849673202</v>
      </c>
      <c r="T716">
        <f t="shared" si="124"/>
        <v>3.5246907451575229</v>
      </c>
      <c r="U716">
        <f t="shared" si="125"/>
        <v>3.4546406173913069</v>
      </c>
      <c r="V716">
        <f t="shared" si="126"/>
        <v>2.6454222693490919</v>
      </c>
      <c r="W716">
        <f t="shared" si="127"/>
        <v>2.4857214264815801</v>
      </c>
      <c r="X716">
        <f t="shared" si="128"/>
        <v>0.69282097087702132</v>
      </c>
      <c r="Y716">
        <f t="shared" si="129"/>
        <v>1.2420686322794605</v>
      </c>
      <c r="Z716">
        <f t="shared" si="130"/>
        <v>1.038969318675943</v>
      </c>
      <c r="AA716" s="4">
        <f t="shared" si="131"/>
        <v>39387</v>
      </c>
    </row>
    <row r="717" spans="1:27" x14ac:dyDescent="0.2">
      <c r="A717">
        <v>1040</v>
      </c>
      <c r="B717" t="s">
        <v>57</v>
      </c>
      <c r="C717">
        <v>2007</v>
      </c>
      <c r="D717">
        <v>12</v>
      </c>
      <c r="E717" s="9">
        <v>346</v>
      </c>
      <c r="F717" s="9">
        <v>1450.34</v>
      </c>
      <c r="G717" s="9">
        <v>1704.25</v>
      </c>
      <c r="H717">
        <v>580.78</v>
      </c>
      <c r="I717" s="8">
        <v>5</v>
      </c>
      <c r="J717">
        <v>306</v>
      </c>
      <c r="K717">
        <v>22029</v>
      </c>
      <c r="L717" t="s">
        <v>18</v>
      </c>
      <c r="M717">
        <v>29756</v>
      </c>
      <c r="N717">
        <v>191.7</v>
      </c>
      <c r="O717">
        <v>38759.24</v>
      </c>
      <c r="P717" t="s">
        <v>56</v>
      </c>
      <c r="Q717">
        <f t="shared" si="121"/>
        <v>4.925578034682081</v>
      </c>
      <c r="R717">
        <f t="shared" si="122"/>
        <v>8.8901930099113198</v>
      </c>
      <c r="S717">
        <f t="shared" si="123"/>
        <v>5.5694444444444446</v>
      </c>
      <c r="T717">
        <f t="shared" si="124"/>
        <v>3.2315333026704938</v>
      </c>
      <c r="U717">
        <f t="shared" si="125"/>
        <v>3.1614698248657862</v>
      </c>
      <c r="V717">
        <f t="shared" si="126"/>
        <v>2.6454222693490919</v>
      </c>
      <c r="W717">
        <f t="shared" si="127"/>
        <v>2.4857214264815801</v>
      </c>
      <c r="X717">
        <f t="shared" si="128"/>
        <v>0.69245720387771725</v>
      </c>
      <c r="Y717">
        <f t="shared" si="129"/>
        <v>0.94891118979243128</v>
      </c>
      <c r="Z717">
        <f t="shared" si="130"/>
        <v>0.74581187618891387</v>
      </c>
      <c r="AA717" s="4">
        <f t="shared" si="131"/>
        <v>39417</v>
      </c>
    </row>
    <row r="718" spans="1:27" x14ac:dyDescent="0.2">
      <c r="A718">
        <v>1072</v>
      </c>
      <c r="B718" t="s">
        <v>57</v>
      </c>
      <c r="C718">
        <v>2007</v>
      </c>
      <c r="D718">
        <v>1</v>
      </c>
      <c r="E718" s="9">
        <v>76</v>
      </c>
      <c r="F718" s="9">
        <v>393.37</v>
      </c>
      <c r="G718" s="9">
        <v>462.28</v>
      </c>
      <c r="H718">
        <v>211.95</v>
      </c>
      <c r="I718" s="8">
        <v>5</v>
      </c>
      <c r="J718">
        <v>199</v>
      </c>
      <c r="K718">
        <v>10373</v>
      </c>
      <c r="L718" t="s">
        <v>18</v>
      </c>
      <c r="M718">
        <v>26470</v>
      </c>
      <c r="N718">
        <v>130.5</v>
      </c>
      <c r="O718">
        <v>17942.55</v>
      </c>
      <c r="P718" t="s">
        <v>56</v>
      </c>
      <c r="Q718">
        <f t="shared" si="121"/>
        <v>6.0826315789473684</v>
      </c>
      <c r="R718">
        <f t="shared" si="122"/>
        <v>3.5423754789272031</v>
      </c>
      <c r="S718">
        <f t="shared" si="123"/>
        <v>2.3230150753768841</v>
      </c>
      <c r="T718">
        <f t="shared" si="124"/>
        <v>2.6649051046050127</v>
      </c>
      <c r="U718">
        <f t="shared" si="125"/>
        <v>2.5948012357783852</v>
      </c>
      <c r="V718">
        <f t="shared" si="126"/>
        <v>2.6454222693490919</v>
      </c>
      <c r="W718">
        <f t="shared" si="127"/>
        <v>2.2988530764097068</v>
      </c>
      <c r="X718">
        <f t="shared" si="128"/>
        <v>0.78409151232422147</v>
      </c>
      <c r="Y718">
        <f t="shared" si="129"/>
        <v>0.54929459293071303</v>
      </c>
      <c r="Z718">
        <f t="shared" si="130"/>
        <v>0.36605202819530613</v>
      </c>
      <c r="AA718" s="4">
        <f t="shared" si="131"/>
        <v>39083</v>
      </c>
    </row>
    <row r="719" spans="1:27" x14ac:dyDescent="0.2">
      <c r="A719">
        <v>1072</v>
      </c>
      <c r="B719" t="s">
        <v>57</v>
      </c>
      <c r="C719">
        <v>2007</v>
      </c>
      <c r="D719">
        <v>2</v>
      </c>
      <c r="E719" s="9">
        <v>26</v>
      </c>
      <c r="F719" s="9">
        <v>144.79</v>
      </c>
      <c r="G719" s="9">
        <v>170.1</v>
      </c>
      <c r="H719">
        <v>82.16</v>
      </c>
      <c r="I719" s="8">
        <v>5</v>
      </c>
      <c r="J719">
        <v>199</v>
      </c>
      <c r="K719">
        <v>10373</v>
      </c>
      <c r="L719" t="s">
        <v>18</v>
      </c>
      <c r="M719">
        <v>26470</v>
      </c>
      <c r="N719">
        <v>130.5</v>
      </c>
      <c r="O719">
        <v>17942.55</v>
      </c>
      <c r="P719" t="s">
        <v>56</v>
      </c>
      <c r="Q719">
        <f t="shared" si="121"/>
        <v>6.5423076923076922</v>
      </c>
      <c r="R719">
        <f t="shared" si="122"/>
        <v>1.3034482758620689</v>
      </c>
      <c r="S719">
        <f t="shared" si="123"/>
        <v>0.85477386934673361</v>
      </c>
      <c r="T719">
        <f t="shared" si="124"/>
        <v>2.230704313612569</v>
      </c>
      <c r="U719">
        <f t="shared" si="125"/>
        <v>2.1607385681125817</v>
      </c>
      <c r="V719">
        <f t="shared" si="126"/>
        <v>2.6454222693490919</v>
      </c>
      <c r="W719">
        <f t="shared" si="127"/>
        <v>2.2988530764097068</v>
      </c>
      <c r="X719">
        <f t="shared" si="128"/>
        <v>0.81573096564175107</v>
      </c>
      <c r="Y719">
        <f t="shared" si="129"/>
        <v>0.11509380193826924</v>
      </c>
      <c r="Z719">
        <f t="shared" si="130"/>
        <v>-6.8148762797137663E-2</v>
      </c>
      <c r="AA719" s="4">
        <f t="shared" si="131"/>
        <v>39114</v>
      </c>
    </row>
    <row r="720" spans="1:27" x14ac:dyDescent="0.2">
      <c r="A720">
        <v>1072</v>
      </c>
      <c r="B720" t="s">
        <v>57</v>
      </c>
      <c r="C720">
        <v>2007</v>
      </c>
      <c r="D720">
        <v>3</v>
      </c>
      <c r="E720" s="9">
        <v>47</v>
      </c>
      <c r="F720" s="9">
        <v>248.95</v>
      </c>
      <c r="G720" s="9">
        <v>292.56</v>
      </c>
      <c r="H720">
        <v>130.91999999999999</v>
      </c>
      <c r="I720" s="8">
        <v>5</v>
      </c>
      <c r="J720">
        <v>199</v>
      </c>
      <c r="K720">
        <v>10373</v>
      </c>
      <c r="L720" t="s">
        <v>18</v>
      </c>
      <c r="M720">
        <v>26470</v>
      </c>
      <c r="N720">
        <v>130.5</v>
      </c>
      <c r="O720">
        <v>17942.55</v>
      </c>
      <c r="P720" t="s">
        <v>56</v>
      </c>
      <c r="Q720">
        <f t="shared" si="121"/>
        <v>6.2246808510638294</v>
      </c>
      <c r="R720">
        <f t="shared" si="122"/>
        <v>2.2418390804597701</v>
      </c>
      <c r="S720">
        <f t="shared" si="123"/>
        <v>1.4701507537688443</v>
      </c>
      <c r="T720">
        <f t="shared" si="124"/>
        <v>2.4662149473299881</v>
      </c>
      <c r="U720">
        <f t="shared" si="125"/>
        <v>2.3961121306114781</v>
      </c>
      <c r="V720">
        <f t="shared" si="126"/>
        <v>2.6454222693490919</v>
      </c>
      <c r="W720">
        <f t="shared" si="127"/>
        <v>2.2988530764097068</v>
      </c>
      <c r="X720">
        <f t="shared" si="128"/>
        <v>0.7941170893942705</v>
      </c>
      <c r="Y720">
        <f t="shared" si="129"/>
        <v>0.35060443565568816</v>
      </c>
      <c r="Z720">
        <f t="shared" si="130"/>
        <v>0.16736187092028132</v>
      </c>
      <c r="AA720" s="4">
        <f t="shared" si="131"/>
        <v>39142</v>
      </c>
    </row>
    <row r="721" spans="1:27" x14ac:dyDescent="0.2">
      <c r="A721">
        <v>1072</v>
      </c>
      <c r="B721" t="s">
        <v>57</v>
      </c>
      <c r="C721">
        <v>2007</v>
      </c>
      <c r="D721">
        <v>4</v>
      </c>
      <c r="E721" s="9">
        <v>57</v>
      </c>
      <c r="F721" s="9">
        <v>258.27</v>
      </c>
      <c r="G721" s="9">
        <v>303.48</v>
      </c>
      <c r="H721">
        <v>125.38</v>
      </c>
      <c r="I721" s="8">
        <v>5</v>
      </c>
      <c r="J721">
        <v>199</v>
      </c>
      <c r="K721">
        <v>10373</v>
      </c>
      <c r="L721" t="s">
        <v>18</v>
      </c>
      <c r="M721">
        <v>26470</v>
      </c>
      <c r="N721">
        <v>130.5</v>
      </c>
      <c r="O721">
        <v>17942.55</v>
      </c>
      <c r="P721" t="s">
        <v>56</v>
      </c>
      <c r="Q721">
        <f t="shared" si="121"/>
        <v>5.3242105263157899</v>
      </c>
      <c r="R721">
        <f t="shared" si="122"/>
        <v>2.3255172413793104</v>
      </c>
      <c r="S721">
        <f t="shared" si="123"/>
        <v>1.5250251256281409</v>
      </c>
      <c r="T721">
        <f t="shared" si="124"/>
        <v>2.4821300753920297</v>
      </c>
      <c r="U721">
        <f t="shared" si="125"/>
        <v>2.4120739625375207</v>
      </c>
      <c r="V721">
        <f t="shared" si="126"/>
        <v>2.6454222693490919</v>
      </c>
      <c r="W721">
        <f t="shared" si="127"/>
        <v>2.2988530764097068</v>
      </c>
      <c r="X721">
        <f t="shared" si="128"/>
        <v>0.72625521971953821</v>
      </c>
      <c r="Y721">
        <f t="shared" si="129"/>
        <v>0.36651956371772981</v>
      </c>
      <c r="Z721">
        <f t="shared" si="130"/>
        <v>0.183276998982323</v>
      </c>
      <c r="AA721" s="4">
        <f t="shared" si="131"/>
        <v>39173</v>
      </c>
    </row>
    <row r="722" spans="1:27" x14ac:dyDescent="0.2">
      <c r="A722">
        <v>1072</v>
      </c>
      <c r="B722" t="s">
        <v>57</v>
      </c>
      <c r="C722">
        <v>2007</v>
      </c>
      <c r="D722">
        <v>5</v>
      </c>
      <c r="E722" s="9">
        <v>87</v>
      </c>
      <c r="F722" s="9">
        <v>424.08</v>
      </c>
      <c r="G722" s="9">
        <v>498.34</v>
      </c>
      <c r="H722">
        <v>209.94</v>
      </c>
      <c r="I722" s="8">
        <v>5</v>
      </c>
      <c r="J722">
        <v>199</v>
      </c>
      <c r="K722">
        <v>10373</v>
      </c>
      <c r="L722" t="s">
        <v>18</v>
      </c>
      <c r="M722">
        <v>26470</v>
      </c>
      <c r="N722">
        <v>130.5</v>
      </c>
      <c r="O722">
        <v>17942.55</v>
      </c>
      <c r="P722" t="s">
        <v>56</v>
      </c>
      <c r="Q722">
        <f t="shared" si="121"/>
        <v>5.7280459770114938</v>
      </c>
      <c r="R722">
        <f t="shared" si="122"/>
        <v>3.8186973180076627</v>
      </c>
      <c r="S722">
        <f t="shared" si="123"/>
        <v>2.504221105527638</v>
      </c>
      <c r="T722">
        <f t="shared" si="124"/>
        <v>2.697525747861548</v>
      </c>
      <c r="U722">
        <f t="shared" si="125"/>
        <v>2.62744779121837</v>
      </c>
      <c r="V722">
        <f t="shared" si="126"/>
        <v>2.6454222693490919</v>
      </c>
      <c r="W722">
        <f t="shared" si="127"/>
        <v>2.2988530764097068</v>
      </c>
      <c r="X722">
        <f t="shared" si="128"/>
        <v>0.75800649524292929</v>
      </c>
      <c r="Y722">
        <f t="shared" si="129"/>
        <v>0.58191523618724805</v>
      </c>
      <c r="Z722">
        <f t="shared" si="130"/>
        <v>0.39867267145184121</v>
      </c>
      <c r="AA722" s="4">
        <f t="shared" si="131"/>
        <v>39203</v>
      </c>
    </row>
    <row r="723" spans="1:27" x14ac:dyDescent="0.2">
      <c r="A723">
        <v>1072</v>
      </c>
      <c r="B723" t="s">
        <v>57</v>
      </c>
      <c r="C723">
        <v>2007</v>
      </c>
      <c r="D723">
        <v>6</v>
      </c>
      <c r="E723" s="9">
        <v>156</v>
      </c>
      <c r="F723" s="9">
        <v>773.75</v>
      </c>
      <c r="G723" s="9">
        <v>909.2</v>
      </c>
      <c r="H723">
        <v>319.82</v>
      </c>
      <c r="I723" s="8">
        <v>5</v>
      </c>
      <c r="J723">
        <v>199</v>
      </c>
      <c r="K723">
        <v>10373</v>
      </c>
      <c r="L723" t="s">
        <v>18</v>
      </c>
      <c r="M723">
        <v>26470</v>
      </c>
      <c r="N723">
        <v>130.5</v>
      </c>
      <c r="O723">
        <v>17942.55</v>
      </c>
      <c r="P723" t="s">
        <v>56</v>
      </c>
      <c r="Q723">
        <f t="shared" si="121"/>
        <v>5.8282051282051288</v>
      </c>
      <c r="R723">
        <f t="shared" si="122"/>
        <v>6.9670498084291195</v>
      </c>
      <c r="S723">
        <f t="shared" si="123"/>
        <v>4.568844221105528</v>
      </c>
      <c r="T723">
        <f t="shared" si="124"/>
        <v>2.9586594270529334</v>
      </c>
      <c r="U723">
        <f t="shared" si="125"/>
        <v>2.8886006620281743</v>
      </c>
      <c r="V723">
        <f t="shared" si="126"/>
        <v>2.6454222693490919</v>
      </c>
      <c r="W723">
        <f t="shared" si="127"/>
        <v>2.2988530764097068</v>
      </c>
      <c r="X723">
        <f t="shared" si="128"/>
        <v>0.76553482869847167</v>
      </c>
      <c r="Y723">
        <f t="shared" si="129"/>
        <v>0.84304891537863347</v>
      </c>
      <c r="Z723">
        <f t="shared" si="130"/>
        <v>0.65980635064322657</v>
      </c>
      <c r="AA723" s="4">
        <f t="shared" si="131"/>
        <v>39234</v>
      </c>
    </row>
    <row r="724" spans="1:27" x14ac:dyDescent="0.2">
      <c r="A724">
        <v>1072</v>
      </c>
      <c r="B724" t="s">
        <v>57</v>
      </c>
      <c r="C724">
        <v>2007</v>
      </c>
      <c r="D724">
        <v>7</v>
      </c>
      <c r="E724" s="9">
        <v>87</v>
      </c>
      <c r="F724" s="9">
        <v>339.74</v>
      </c>
      <c r="G724" s="9">
        <v>399.26</v>
      </c>
      <c r="H724">
        <v>97.99</v>
      </c>
      <c r="I724" s="8">
        <v>5</v>
      </c>
      <c r="J724">
        <v>199</v>
      </c>
      <c r="K724">
        <v>10373</v>
      </c>
      <c r="L724" t="s">
        <v>18</v>
      </c>
      <c r="M724">
        <v>26470</v>
      </c>
      <c r="N724">
        <v>130.5</v>
      </c>
      <c r="O724">
        <v>17942.55</v>
      </c>
      <c r="P724" t="s">
        <v>56</v>
      </c>
      <c r="Q724">
        <f t="shared" si="121"/>
        <v>4.5891954022988504</v>
      </c>
      <c r="R724">
        <f t="shared" si="122"/>
        <v>3.0594636015325669</v>
      </c>
      <c r="S724">
        <f t="shared" si="123"/>
        <v>2.0063316582914572</v>
      </c>
      <c r="T724">
        <f t="shared" si="124"/>
        <v>2.6012558024321391</v>
      </c>
      <c r="U724">
        <f t="shared" si="125"/>
        <v>2.5311466824502005</v>
      </c>
      <c r="V724">
        <f t="shared" si="126"/>
        <v>2.6454222693490919</v>
      </c>
      <c r="W724">
        <f t="shared" si="127"/>
        <v>2.2988530764097068</v>
      </c>
      <c r="X724">
        <f t="shared" si="128"/>
        <v>0.66173654981352037</v>
      </c>
      <c r="Y724">
        <f t="shared" si="129"/>
        <v>0.48564529075783919</v>
      </c>
      <c r="Z724">
        <f t="shared" si="130"/>
        <v>0.30240272602243229</v>
      </c>
      <c r="AA724" s="4">
        <f t="shared" si="131"/>
        <v>39264</v>
      </c>
    </row>
    <row r="725" spans="1:27" x14ac:dyDescent="0.2">
      <c r="A725">
        <v>1072</v>
      </c>
      <c r="B725" t="s">
        <v>57</v>
      </c>
      <c r="C725">
        <v>2007</v>
      </c>
      <c r="D725">
        <v>8</v>
      </c>
      <c r="E725" s="9">
        <v>121</v>
      </c>
      <c r="F725" s="9">
        <v>557.46</v>
      </c>
      <c r="G725" s="9">
        <v>655.01</v>
      </c>
      <c r="H725">
        <v>227.01</v>
      </c>
      <c r="I725" s="8">
        <v>5</v>
      </c>
      <c r="J725">
        <v>199</v>
      </c>
      <c r="K725">
        <v>10373</v>
      </c>
      <c r="L725" t="s">
        <v>18</v>
      </c>
      <c r="M725">
        <v>26470</v>
      </c>
      <c r="N725">
        <v>130.5</v>
      </c>
      <c r="O725">
        <v>17942.55</v>
      </c>
      <c r="P725" t="s">
        <v>56</v>
      </c>
      <c r="Q725">
        <f t="shared" si="121"/>
        <v>5.413305785123967</v>
      </c>
      <c r="R725">
        <f t="shared" si="122"/>
        <v>5.019233716475096</v>
      </c>
      <c r="S725">
        <f t="shared" si="123"/>
        <v>3.291507537688442</v>
      </c>
      <c r="T725">
        <f t="shared" si="124"/>
        <v>2.8162479303912749</v>
      </c>
      <c r="U725">
        <f t="shared" si="125"/>
        <v>2.746213710460093</v>
      </c>
      <c r="V725">
        <f t="shared" si="126"/>
        <v>2.6454222693490919</v>
      </c>
      <c r="W725">
        <f t="shared" si="127"/>
        <v>2.2988530764097068</v>
      </c>
      <c r="X725">
        <f t="shared" si="128"/>
        <v>0.7334625600748248</v>
      </c>
      <c r="Y725">
        <f t="shared" si="129"/>
        <v>0.70063741871697505</v>
      </c>
      <c r="Z725">
        <f t="shared" si="130"/>
        <v>0.51739485398156815</v>
      </c>
      <c r="AA725" s="4">
        <f t="shared" si="131"/>
        <v>39295</v>
      </c>
    </row>
    <row r="726" spans="1:27" x14ac:dyDescent="0.2">
      <c r="A726">
        <v>1072</v>
      </c>
      <c r="B726" t="s">
        <v>57</v>
      </c>
      <c r="C726">
        <v>2007</v>
      </c>
      <c r="D726">
        <v>9</v>
      </c>
      <c r="E726" s="9">
        <v>169</v>
      </c>
      <c r="F726" s="9">
        <v>760.44</v>
      </c>
      <c r="G726" s="9">
        <v>893.54</v>
      </c>
      <c r="H726">
        <v>393.75</v>
      </c>
      <c r="I726" s="8">
        <v>5</v>
      </c>
      <c r="J726">
        <v>199</v>
      </c>
      <c r="K726">
        <v>10373</v>
      </c>
      <c r="L726" t="s">
        <v>18</v>
      </c>
      <c r="M726">
        <v>26470</v>
      </c>
      <c r="N726">
        <v>130.5</v>
      </c>
      <c r="O726">
        <v>17942.55</v>
      </c>
      <c r="P726" t="s">
        <v>56</v>
      </c>
      <c r="Q726">
        <f t="shared" si="121"/>
        <v>5.287218934911242</v>
      </c>
      <c r="R726">
        <f t="shared" si="122"/>
        <v>6.8470498084291185</v>
      </c>
      <c r="S726">
        <f t="shared" si="123"/>
        <v>4.4901507537688436</v>
      </c>
      <c r="T726">
        <f t="shared" si="124"/>
        <v>2.9511139988007451</v>
      </c>
      <c r="U726">
        <f t="shared" si="125"/>
        <v>2.8810649531728645</v>
      </c>
      <c r="V726">
        <f t="shared" si="126"/>
        <v>2.6454222693490919</v>
      </c>
      <c r="W726">
        <f t="shared" si="127"/>
        <v>2.2988530764097068</v>
      </c>
      <c r="X726">
        <f t="shared" si="128"/>
        <v>0.72322729418707155</v>
      </c>
      <c r="Y726">
        <f t="shared" si="129"/>
        <v>0.8355034871264454</v>
      </c>
      <c r="Z726">
        <f t="shared" si="130"/>
        <v>0.65226092239103839</v>
      </c>
      <c r="AA726" s="4">
        <f t="shared" si="131"/>
        <v>39326</v>
      </c>
    </row>
    <row r="727" spans="1:27" x14ac:dyDescent="0.2">
      <c r="A727">
        <v>1072</v>
      </c>
      <c r="B727" t="s">
        <v>57</v>
      </c>
      <c r="C727">
        <v>2007</v>
      </c>
      <c r="D727">
        <v>10</v>
      </c>
      <c r="E727" s="9">
        <v>655</v>
      </c>
      <c r="F727" s="9">
        <v>2658.71</v>
      </c>
      <c r="G727" s="9">
        <v>3124.22</v>
      </c>
      <c r="H727">
        <v>913.74</v>
      </c>
      <c r="I727" s="8">
        <v>5</v>
      </c>
      <c r="J727">
        <v>199</v>
      </c>
      <c r="K727">
        <v>10373</v>
      </c>
      <c r="L727" t="s">
        <v>18</v>
      </c>
      <c r="M727">
        <v>26470</v>
      </c>
      <c r="N727">
        <v>130.5</v>
      </c>
      <c r="O727">
        <v>17942.55</v>
      </c>
      <c r="P727" t="s">
        <v>56</v>
      </c>
      <c r="Q727">
        <f t="shared" si="121"/>
        <v>4.7698015267175569</v>
      </c>
      <c r="R727">
        <f t="shared" si="122"/>
        <v>23.94038314176245</v>
      </c>
      <c r="S727">
        <f t="shared" si="123"/>
        <v>15.699597989949748</v>
      </c>
      <c r="T727">
        <f t="shared" si="124"/>
        <v>3.4947416082468514</v>
      </c>
      <c r="U727">
        <f t="shared" si="125"/>
        <v>3.4246709690471451</v>
      </c>
      <c r="V727">
        <f t="shared" si="126"/>
        <v>2.6454222693490919</v>
      </c>
      <c r="W727">
        <f t="shared" si="127"/>
        <v>2.2988530764097068</v>
      </c>
      <c r="X727">
        <f t="shared" si="128"/>
        <v>0.67850030825506846</v>
      </c>
      <c r="Y727">
        <f t="shared" si="129"/>
        <v>1.3791310965725518</v>
      </c>
      <c r="Z727">
        <f t="shared" si="130"/>
        <v>1.1958885318371448</v>
      </c>
      <c r="AA727" s="4">
        <f t="shared" si="131"/>
        <v>39356</v>
      </c>
    </row>
    <row r="728" spans="1:27" x14ac:dyDescent="0.2">
      <c r="A728">
        <v>1072</v>
      </c>
      <c r="B728" t="s">
        <v>57</v>
      </c>
      <c r="C728">
        <v>2007</v>
      </c>
      <c r="D728">
        <v>11</v>
      </c>
      <c r="E728" s="9">
        <v>319</v>
      </c>
      <c r="F728" s="9">
        <v>1361.62</v>
      </c>
      <c r="G728" s="9">
        <v>1600</v>
      </c>
      <c r="H728">
        <v>449.98</v>
      </c>
      <c r="I728" s="8">
        <v>5</v>
      </c>
      <c r="J728">
        <v>199</v>
      </c>
      <c r="K728">
        <v>10373</v>
      </c>
      <c r="L728" t="s">
        <v>18</v>
      </c>
      <c r="M728">
        <v>26470</v>
      </c>
      <c r="N728">
        <v>130.5</v>
      </c>
      <c r="O728">
        <v>17942.55</v>
      </c>
      <c r="P728" t="s">
        <v>56</v>
      </c>
      <c r="Q728">
        <f t="shared" si="121"/>
        <v>5.015673981191223</v>
      </c>
      <c r="R728">
        <f t="shared" si="122"/>
        <v>12.260536398467433</v>
      </c>
      <c r="S728">
        <f t="shared" si="123"/>
        <v>8.0402010050251249</v>
      </c>
      <c r="T728">
        <f t="shared" si="124"/>
        <v>3.2041199826559246</v>
      </c>
      <c r="U728">
        <f t="shared" si="125"/>
        <v>3.1340559218723039</v>
      </c>
      <c r="V728">
        <f t="shared" si="126"/>
        <v>2.6454222693490919</v>
      </c>
      <c r="W728">
        <f t="shared" si="127"/>
        <v>2.2988530764097068</v>
      </c>
      <c r="X728">
        <f t="shared" si="128"/>
        <v>0.70032929959874368</v>
      </c>
      <c r="Y728">
        <f t="shared" si="129"/>
        <v>1.088509470981625</v>
      </c>
      <c r="Z728">
        <f t="shared" si="130"/>
        <v>0.90526690624621808</v>
      </c>
      <c r="AA728" s="4">
        <f t="shared" si="131"/>
        <v>39387</v>
      </c>
    </row>
    <row r="729" spans="1:27" x14ac:dyDescent="0.2">
      <c r="A729">
        <v>1072</v>
      </c>
      <c r="B729" t="s">
        <v>57</v>
      </c>
      <c r="C729">
        <v>2007</v>
      </c>
      <c r="D729">
        <v>12</v>
      </c>
      <c r="E729" s="9">
        <v>213</v>
      </c>
      <c r="F729" s="9">
        <v>866.39</v>
      </c>
      <c r="G729" s="9">
        <v>1018.08</v>
      </c>
      <c r="H729">
        <v>263.97000000000003</v>
      </c>
      <c r="I729" s="8">
        <v>5</v>
      </c>
      <c r="J729">
        <v>199</v>
      </c>
      <c r="K729">
        <v>10373</v>
      </c>
      <c r="L729" t="s">
        <v>18</v>
      </c>
      <c r="M729">
        <v>26470</v>
      </c>
      <c r="N729">
        <v>130.5</v>
      </c>
      <c r="O729">
        <v>17942.55</v>
      </c>
      <c r="P729" t="s">
        <v>56</v>
      </c>
      <c r="Q729">
        <f t="shared" si="121"/>
        <v>4.7797183098591551</v>
      </c>
      <c r="R729">
        <f t="shared" si="122"/>
        <v>7.8013793103448279</v>
      </c>
      <c r="S729">
        <f t="shared" si="123"/>
        <v>5.1159798994974874</v>
      </c>
      <c r="T729">
        <f t="shared" si="124"/>
        <v>3.0077819058921489</v>
      </c>
      <c r="U729">
        <f t="shared" si="125"/>
        <v>2.9377134309558115</v>
      </c>
      <c r="V729">
        <f t="shared" si="126"/>
        <v>2.6454222693490919</v>
      </c>
      <c r="W729">
        <f t="shared" si="127"/>
        <v>2.2988530764097068</v>
      </c>
      <c r="X729">
        <f t="shared" si="128"/>
        <v>0.67940230245341138</v>
      </c>
      <c r="Y729">
        <f t="shared" si="129"/>
        <v>0.8921713942178493</v>
      </c>
      <c r="Z729">
        <f t="shared" si="130"/>
        <v>0.7089288294824424</v>
      </c>
      <c r="AA729" s="4">
        <f t="shared" si="131"/>
        <v>39417</v>
      </c>
    </row>
    <row r="730" spans="1:27" x14ac:dyDescent="0.2">
      <c r="A730">
        <v>1080</v>
      </c>
      <c r="B730" t="s">
        <v>57</v>
      </c>
      <c r="C730">
        <v>2007</v>
      </c>
      <c r="D730">
        <v>1</v>
      </c>
      <c r="E730" s="9">
        <v>113</v>
      </c>
      <c r="F730" s="9">
        <v>424.83</v>
      </c>
      <c r="G730" s="9">
        <v>499.24</v>
      </c>
      <c r="H730">
        <v>267.45999999999998</v>
      </c>
      <c r="I730" s="8">
        <v>15</v>
      </c>
      <c r="J730">
        <v>931</v>
      </c>
      <c r="K730">
        <v>34611</v>
      </c>
      <c r="L730" t="s">
        <v>18</v>
      </c>
      <c r="M730">
        <v>52292</v>
      </c>
      <c r="N730">
        <v>444.2</v>
      </c>
      <c r="O730">
        <v>54431.89</v>
      </c>
      <c r="P730" t="s">
        <v>55</v>
      </c>
      <c r="Q730">
        <f t="shared" si="121"/>
        <v>4.4180530973451324</v>
      </c>
      <c r="R730">
        <f t="shared" si="122"/>
        <v>1.1239081494822152</v>
      </c>
      <c r="S730">
        <f t="shared" si="123"/>
        <v>0.53624060150375941</v>
      </c>
      <c r="T730">
        <f t="shared" si="124"/>
        <v>2.6983093745175739</v>
      </c>
      <c r="U730">
        <f t="shared" si="125"/>
        <v>2.6282151775047238</v>
      </c>
      <c r="V730">
        <f t="shared" si="126"/>
        <v>2.6454222693490919</v>
      </c>
      <c r="W730">
        <f t="shared" si="127"/>
        <v>2.9689496809813427</v>
      </c>
      <c r="X730">
        <f t="shared" si="128"/>
        <v>0.64523093103415408</v>
      </c>
      <c r="Y730">
        <f t="shared" si="129"/>
        <v>5.0730820305118655E-2</v>
      </c>
      <c r="Z730">
        <f t="shared" si="130"/>
        <v>-0.2706403064637688</v>
      </c>
      <c r="AA730" s="4">
        <f t="shared" si="131"/>
        <v>39083</v>
      </c>
    </row>
    <row r="731" spans="1:27" x14ac:dyDescent="0.2">
      <c r="A731">
        <v>1080</v>
      </c>
      <c r="B731" t="s">
        <v>57</v>
      </c>
      <c r="C731">
        <v>2007</v>
      </c>
      <c r="D731">
        <v>2</v>
      </c>
      <c r="E731" s="9">
        <v>106</v>
      </c>
      <c r="F731" s="9">
        <v>424.94</v>
      </c>
      <c r="G731" s="9">
        <v>499.37</v>
      </c>
      <c r="H731">
        <v>239.34</v>
      </c>
      <c r="I731" s="8">
        <v>15</v>
      </c>
      <c r="J731">
        <v>931</v>
      </c>
      <c r="K731">
        <v>34611</v>
      </c>
      <c r="L731" t="s">
        <v>18</v>
      </c>
      <c r="M731">
        <v>52292</v>
      </c>
      <c r="N731">
        <v>444.2</v>
      </c>
      <c r="O731">
        <v>54431.89</v>
      </c>
      <c r="P731" t="s">
        <v>55</v>
      </c>
      <c r="Q731">
        <f t="shared" si="121"/>
        <v>4.7110377358490565</v>
      </c>
      <c r="R731">
        <f t="shared" si="122"/>
        <v>1.1242008104457453</v>
      </c>
      <c r="S731">
        <f t="shared" si="123"/>
        <v>0.53638023630504839</v>
      </c>
      <c r="T731">
        <f t="shared" si="124"/>
        <v>2.6984224482560029</v>
      </c>
      <c r="U731">
        <f t="shared" si="125"/>
        <v>2.6283276135598359</v>
      </c>
      <c r="V731">
        <f t="shared" si="126"/>
        <v>2.6454222693490919</v>
      </c>
      <c r="W731">
        <f t="shared" si="127"/>
        <v>2.9689496809813427</v>
      </c>
      <c r="X731">
        <f t="shared" si="128"/>
        <v>0.67311658299123267</v>
      </c>
      <c r="Y731">
        <f t="shared" si="129"/>
        <v>5.0843894043547846E-2</v>
      </c>
      <c r="Z731">
        <f t="shared" si="130"/>
        <v>-0.27052723272533963</v>
      </c>
      <c r="AA731" s="4">
        <f t="shared" si="131"/>
        <v>39114</v>
      </c>
    </row>
    <row r="732" spans="1:27" x14ac:dyDescent="0.2">
      <c r="A732">
        <v>1080</v>
      </c>
      <c r="B732" t="s">
        <v>57</v>
      </c>
      <c r="C732">
        <v>2007</v>
      </c>
      <c r="D732">
        <v>3</v>
      </c>
      <c r="E732" s="9">
        <v>113</v>
      </c>
      <c r="F732" s="9">
        <v>475.09</v>
      </c>
      <c r="G732" s="9">
        <v>558.29999999999995</v>
      </c>
      <c r="H732">
        <v>206.85</v>
      </c>
      <c r="I732" s="8">
        <v>15</v>
      </c>
      <c r="J732">
        <v>931</v>
      </c>
      <c r="K732">
        <v>34611</v>
      </c>
      <c r="L732" t="s">
        <v>18</v>
      </c>
      <c r="M732">
        <v>52292</v>
      </c>
      <c r="N732">
        <v>444.2</v>
      </c>
      <c r="O732">
        <v>54431.89</v>
      </c>
      <c r="P732" t="s">
        <v>55</v>
      </c>
      <c r="Q732">
        <f t="shared" si="121"/>
        <v>4.9407079646017698</v>
      </c>
      <c r="R732">
        <f t="shared" si="122"/>
        <v>1.2568662764520486</v>
      </c>
      <c r="S732">
        <f t="shared" si="123"/>
        <v>0.59967776584317933</v>
      </c>
      <c r="T732">
        <f t="shared" si="124"/>
        <v>2.7468676278504294</v>
      </c>
      <c r="U732">
        <f t="shared" si="125"/>
        <v>2.6767758892057234</v>
      </c>
      <c r="V732">
        <f t="shared" si="126"/>
        <v>2.6454222693490919</v>
      </c>
      <c r="W732">
        <f t="shared" si="127"/>
        <v>2.9689496809813427</v>
      </c>
      <c r="X732">
        <f t="shared" si="128"/>
        <v>0.69378918436700976</v>
      </c>
      <c r="Y732">
        <f t="shared" si="129"/>
        <v>9.928907363797429E-2</v>
      </c>
      <c r="Z732">
        <f t="shared" si="130"/>
        <v>-0.2220820531309132</v>
      </c>
      <c r="AA732" s="4">
        <f t="shared" si="131"/>
        <v>39142</v>
      </c>
    </row>
    <row r="733" spans="1:27" x14ac:dyDescent="0.2">
      <c r="A733">
        <v>1080</v>
      </c>
      <c r="B733" t="s">
        <v>57</v>
      </c>
      <c r="C733">
        <v>2007</v>
      </c>
      <c r="D733">
        <v>4</v>
      </c>
      <c r="E733" s="9">
        <v>150</v>
      </c>
      <c r="F733" s="9">
        <v>628.41</v>
      </c>
      <c r="G733" s="9">
        <v>738.39</v>
      </c>
      <c r="H733">
        <v>340.57</v>
      </c>
      <c r="I733" s="8">
        <v>15</v>
      </c>
      <c r="J733">
        <v>931</v>
      </c>
      <c r="K733">
        <v>34611</v>
      </c>
      <c r="L733" t="s">
        <v>18</v>
      </c>
      <c r="M733">
        <v>52292</v>
      </c>
      <c r="N733">
        <v>444.2</v>
      </c>
      <c r="O733">
        <v>54431.89</v>
      </c>
      <c r="P733" t="s">
        <v>55</v>
      </c>
      <c r="Q733">
        <f t="shared" si="121"/>
        <v>4.9226000000000001</v>
      </c>
      <c r="R733">
        <f t="shared" si="122"/>
        <v>1.6622917604682577</v>
      </c>
      <c r="S733">
        <f t="shared" si="123"/>
        <v>0.79311493018259938</v>
      </c>
      <c r="T733">
        <f t="shared" si="124"/>
        <v>2.8682858064167895</v>
      </c>
      <c r="U733">
        <f t="shared" si="125"/>
        <v>2.7982430874281898</v>
      </c>
      <c r="V733">
        <f t="shared" si="126"/>
        <v>2.6454222693490919</v>
      </c>
      <c r="W733">
        <f t="shared" si="127"/>
        <v>2.9689496809813427</v>
      </c>
      <c r="X733">
        <f t="shared" si="128"/>
        <v>0.69219454736110841</v>
      </c>
      <c r="Y733">
        <f t="shared" si="129"/>
        <v>0.22070725220433457</v>
      </c>
      <c r="Z733">
        <f t="shared" si="130"/>
        <v>-0.10066387456455293</v>
      </c>
      <c r="AA733" s="4">
        <f t="shared" si="131"/>
        <v>39173</v>
      </c>
    </row>
    <row r="734" spans="1:27" x14ac:dyDescent="0.2">
      <c r="A734">
        <v>1080</v>
      </c>
      <c r="B734" t="s">
        <v>57</v>
      </c>
      <c r="C734">
        <v>2007</v>
      </c>
      <c r="D734">
        <v>5</v>
      </c>
      <c r="E734" s="9">
        <v>312</v>
      </c>
      <c r="F734" s="9">
        <v>1390.34</v>
      </c>
      <c r="G734" s="9">
        <v>1633.67</v>
      </c>
      <c r="H734">
        <v>725.55</v>
      </c>
      <c r="I734" s="8">
        <v>15</v>
      </c>
      <c r="J734">
        <v>931</v>
      </c>
      <c r="K734">
        <v>34611</v>
      </c>
      <c r="L734" t="s">
        <v>18</v>
      </c>
      <c r="M734">
        <v>52292</v>
      </c>
      <c r="N734">
        <v>444.2</v>
      </c>
      <c r="O734">
        <v>54431.89</v>
      </c>
      <c r="P734" t="s">
        <v>55</v>
      </c>
      <c r="Q734">
        <f t="shared" si="121"/>
        <v>5.2361217948717949</v>
      </c>
      <c r="R734">
        <f t="shared" si="122"/>
        <v>3.6777802791535348</v>
      </c>
      <c r="S734">
        <f t="shared" si="123"/>
        <v>1.754747583243824</v>
      </c>
      <c r="T734">
        <f t="shared" si="124"/>
        <v>3.2131643339264886</v>
      </c>
      <c r="U734">
        <f t="shared" si="125"/>
        <v>3.1431210175689439</v>
      </c>
      <c r="V734">
        <f t="shared" si="126"/>
        <v>2.6454222693490919</v>
      </c>
      <c r="W734">
        <f t="shared" si="127"/>
        <v>2.9689496809813427</v>
      </c>
      <c r="X734">
        <f t="shared" si="128"/>
        <v>0.71900973990804584</v>
      </c>
      <c r="Y734">
        <f t="shared" si="129"/>
        <v>0.56558577971403345</v>
      </c>
      <c r="Z734">
        <f t="shared" si="130"/>
        <v>0.24421465294514599</v>
      </c>
      <c r="AA734" s="4">
        <f t="shared" si="131"/>
        <v>39203</v>
      </c>
    </row>
    <row r="735" spans="1:27" x14ac:dyDescent="0.2">
      <c r="A735">
        <v>1080</v>
      </c>
      <c r="B735" t="s">
        <v>57</v>
      </c>
      <c r="C735">
        <v>2007</v>
      </c>
      <c r="D735">
        <v>6</v>
      </c>
      <c r="E735" s="9">
        <v>328</v>
      </c>
      <c r="F735" s="9">
        <v>1292.54</v>
      </c>
      <c r="G735" s="9">
        <v>1518.83</v>
      </c>
      <c r="H735">
        <v>649.29999999999995</v>
      </c>
      <c r="I735" s="8">
        <v>15</v>
      </c>
      <c r="J735">
        <v>931</v>
      </c>
      <c r="K735">
        <v>34611</v>
      </c>
      <c r="L735" t="s">
        <v>18</v>
      </c>
      <c r="M735">
        <v>52292</v>
      </c>
      <c r="N735">
        <v>444.2</v>
      </c>
      <c r="O735">
        <v>54431.89</v>
      </c>
      <c r="P735" t="s">
        <v>55</v>
      </c>
      <c r="Q735">
        <f t="shared" si="121"/>
        <v>4.6305792682926823</v>
      </c>
      <c r="R735">
        <f t="shared" si="122"/>
        <v>3.4192480864475461</v>
      </c>
      <c r="S735">
        <f t="shared" si="123"/>
        <v>1.6313963480128892</v>
      </c>
      <c r="T735">
        <f t="shared" si="124"/>
        <v>3.1815091667570559</v>
      </c>
      <c r="U735">
        <f t="shared" si="125"/>
        <v>3.1114439920061909</v>
      </c>
      <c r="V735">
        <f t="shared" si="126"/>
        <v>2.6454222693490919</v>
      </c>
      <c r="W735">
        <f t="shared" si="127"/>
        <v>2.9689496809813427</v>
      </c>
      <c r="X735">
        <f t="shared" si="128"/>
        <v>0.66563532304537676</v>
      </c>
      <c r="Y735">
        <f t="shared" si="129"/>
        <v>0.53393061254460072</v>
      </c>
      <c r="Z735">
        <f t="shared" si="130"/>
        <v>0.21255948577571321</v>
      </c>
      <c r="AA735" s="4">
        <f t="shared" si="131"/>
        <v>39234</v>
      </c>
    </row>
    <row r="736" spans="1:27" x14ac:dyDescent="0.2">
      <c r="A736">
        <v>1080</v>
      </c>
      <c r="B736" t="s">
        <v>57</v>
      </c>
      <c r="C736">
        <v>2007</v>
      </c>
      <c r="D736">
        <v>7</v>
      </c>
      <c r="E736" s="9">
        <v>169</v>
      </c>
      <c r="F736" s="9">
        <v>726.95</v>
      </c>
      <c r="G736" s="9">
        <v>854.22</v>
      </c>
      <c r="H736">
        <v>364.1</v>
      </c>
      <c r="I736" s="8">
        <v>15</v>
      </c>
      <c r="J736">
        <v>931</v>
      </c>
      <c r="K736">
        <v>34611</v>
      </c>
      <c r="L736" t="s">
        <v>18</v>
      </c>
      <c r="M736">
        <v>52292</v>
      </c>
      <c r="N736">
        <v>444.2</v>
      </c>
      <c r="O736">
        <v>54431.89</v>
      </c>
      <c r="P736" t="s">
        <v>55</v>
      </c>
      <c r="Q736">
        <f t="shared" si="121"/>
        <v>5.0545562130177517</v>
      </c>
      <c r="R736">
        <f t="shared" si="122"/>
        <v>1.9230526789734355</v>
      </c>
      <c r="S736">
        <f t="shared" si="123"/>
        <v>0.91752953813104188</v>
      </c>
      <c r="T736">
        <f t="shared" si="124"/>
        <v>2.9315697354213546</v>
      </c>
      <c r="U736">
        <f t="shared" si="125"/>
        <v>2.8615045408853748</v>
      </c>
      <c r="V736">
        <f t="shared" si="126"/>
        <v>2.6454222693490919</v>
      </c>
      <c r="W736">
        <f t="shared" si="127"/>
        <v>2.9689496809813427</v>
      </c>
      <c r="X736">
        <f t="shared" si="128"/>
        <v>0.70368303080768102</v>
      </c>
      <c r="Y736">
        <f t="shared" si="129"/>
        <v>0.28399118120889938</v>
      </c>
      <c r="Z736">
        <f t="shared" si="130"/>
        <v>-3.7379945559988144E-2</v>
      </c>
      <c r="AA736" s="4">
        <f t="shared" si="131"/>
        <v>39264</v>
      </c>
    </row>
    <row r="737" spans="1:27" x14ac:dyDescent="0.2">
      <c r="A737">
        <v>1080</v>
      </c>
      <c r="B737" t="s">
        <v>57</v>
      </c>
      <c r="C737">
        <v>2007</v>
      </c>
      <c r="D737">
        <v>8</v>
      </c>
      <c r="E737" s="9">
        <v>203</v>
      </c>
      <c r="F737" s="9">
        <v>797.29</v>
      </c>
      <c r="G737" s="9">
        <v>936.89</v>
      </c>
      <c r="H737">
        <v>387.44</v>
      </c>
      <c r="I737" s="8">
        <v>15</v>
      </c>
      <c r="J737">
        <v>931</v>
      </c>
      <c r="K737">
        <v>34611</v>
      </c>
      <c r="L737" t="s">
        <v>18</v>
      </c>
      <c r="M737">
        <v>52292</v>
      </c>
      <c r="N737">
        <v>444.2</v>
      </c>
      <c r="O737">
        <v>54431.89</v>
      </c>
      <c r="P737" t="s">
        <v>55</v>
      </c>
      <c r="Q737">
        <f t="shared" si="121"/>
        <v>4.6152216748768469</v>
      </c>
      <c r="R737">
        <f t="shared" si="122"/>
        <v>2.1091625393966682</v>
      </c>
      <c r="S737">
        <f t="shared" si="123"/>
        <v>1.0063265306122449</v>
      </c>
      <c r="T737">
        <f t="shared" si="124"/>
        <v>2.9716886034839667</v>
      </c>
      <c r="U737">
        <f t="shared" si="125"/>
        <v>2.9016163169943296</v>
      </c>
      <c r="V737">
        <f t="shared" si="126"/>
        <v>2.6454222693490919</v>
      </c>
      <c r="W737">
        <f t="shared" si="127"/>
        <v>2.9689496809813427</v>
      </c>
      <c r="X737">
        <f t="shared" si="128"/>
        <v>0.66419256557075379</v>
      </c>
      <c r="Y737">
        <f t="shared" si="129"/>
        <v>0.32411004927151155</v>
      </c>
      <c r="Z737">
        <f t="shared" si="130"/>
        <v>2.7389225026240565E-3</v>
      </c>
      <c r="AA737" s="4">
        <f t="shared" si="131"/>
        <v>39295</v>
      </c>
    </row>
    <row r="738" spans="1:27" x14ac:dyDescent="0.2">
      <c r="A738">
        <v>1080</v>
      </c>
      <c r="B738" t="s">
        <v>57</v>
      </c>
      <c r="C738">
        <v>2007</v>
      </c>
      <c r="D738">
        <v>9</v>
      </c>
      <c r="E738" s="9">
        <v>383</v>
      </c>
      <c r="F738" s="9">
        <v>1526.85</v>
      </c>
      <c r="G738" s="9">
        <v>1794.18</v>
      </c>
      <c r="H738">
        <v>727.19</v>
      </c>
      <c r="I738" s="8">
        <v>15</v>
      </c>
      <c r="J738">
        <v>931</v>
      </c>
      <c r="K738">
        <v>34611</v>
      </c>
      <c r="L738" t="s">
        <v>18</v>
      </c>
      <c r="M738">
        <v>52292</v>
      </c>
      <c r="N738">
        <v>444.2</v>
      </c>
      <c r="O738">
        <v>54431.89</v>
      </c>
      <c r="P738" t="s">
        <v>55</v>
      </c>
      <c r="Q738">
        <f t="shared" si="121"/>
        <v>4.6845430809399478</v>
      </c>
      <c r="R738">
        <f t="shared" si="122"/>
        <v>4.0391265195857722</v>
      </c>
      <c r="S738">
        <f t="shared" si="123"/>
        <v>1.9271535982814179</v>
      </c>
      <c r="T738">
        <f t="shared" si="124"/>
        <v>3.2538660112193787</v>
      </c>
      <c r="U738">
        <f t="shared" si="125"/>
        <v>3.1837963734204613</v>
      </c>
      <c r="V738">
        <f t="shared" si="126"/>
        <v>2.6454222693490919</v>
      </c>
      <c r="W738">
        <f t="shared" si="127"/>
        <v>2.9689496809813427</v>
      </c>
      <c r="X738">
        <f t="shared" si="128"/>
        <v>0.67066723725075605</v>
      </c>
      <c r="Y738">
        <f t="shared" si="129"/>
        <v>0.60628745700692366</v>
      </c>
      <c r="Z738">
        <f t="shared" si="130"/>
        <v>0.2849163302380362</v>
      </c>
      <c r="AA738" s="4">
        <f t="shared" si="131"/>
        <v>39326</v>
      </c>
    </row>
    <row r="739" spans="1:27" x14ac:dyDescent="0.2">
      <c r="A739">
        <v>1080</v>
      </c>
      <c r="B739" t="s">
        <v>57</v>
      </c>
      <c r="C739">
        <v>2007</v>
      </c>
      <c r="D739">
        <v>10</v>
      </c>
      <c r="E739" s="9">
        <v>884</v>
      </c>
      <c r="F739" s="9">
        <v>3297.37</v>
      </c>
      <c r="G739" s="9">
        <v>3874.55</v>
      </c>
      <c r="H739">
        <v>1270.29</v>
      </c>
      <c r="I739" s="8">
        <v>15</v>
      </c>
      <c r="J739">
        <v>931</v>
      </c>
      <c r="K739">
        <v>34611</v>
      </c>
      <c r="L739" t="s">
        <v>18</v>
      </c>
      <c r="M739">
        <v>52292</v>
      </c>
      <c r="N739">
        <v>444.2</v>
      </c>
      <c r="O739">
        <v>54431.89</v>
      </c>
      <c r="P739" t="s">
        <v>55</v>
      </c>
      <c r="Q739">
        <f t="shared" si="121"/>
        <v>4.3829751131221721</v>
      </c>
      <c r="R739">
        <f t="shared" si="122"/>
        <v>8.7225348941918064</v>
      </c>
      <c r="S739">
        <f t="shared" si="123"/>
        <v>4.1617078410311494</v>
      </c>
      <c r="T739">
        <f t="shared" si="124"/>
        <v>3.5882212697157665</v>
      </c>
      <c r="U739">
        <f t="shared" si="125"/>
        <v>3.518167682339532</v>
      </c>
      <c r="V739">
        <f t="shared" si="126"/>
        <v>2.6454222693490919</v>
      </c>
      <c r="W739">
        <f t="shared" si="127"/>
        <v>2.9689496809813427</v>
      </c>
      <c r="X739">
        <f t="shared" si="128"/>
        <v>0.6417690047026936</v>
      </c>
      <c r="Y739">
        <f t="shared" si="129"/>
        <v>0.94064271550331147</v>
      </c>
      <c r="Z739">
        <f t="shared" si="130"/>
        <v>0.61927158873442401</v>
      </c>
      <c r="AA739" s="4">
        <f t="shared" si="131"/>
        <v>39356</v>
      </c>
    </row>
    <row r="740" spans="1:27" x14ac:dyDescent="0.2">
      <c r="A740">
        <v>1080</v>
      </c>
      <c r="B740" t="s">
        <v>57</v>
      </c>
      <c r="C740">
        <v>2007</v>
      </c>
      <c r="D740">
        <v>11</v>
      </c>
      <c r="E740" s="9">
        <v>740</v>
      </c>
      <c r="F740" s="9">
        <v>2836.04</v>
      </c>
      <c r="G740" s="9">
        <v>3332.53</v>
      </c>
      <c r="H740">
        <v>1161.5899999999999</v>
      </c>
      <c r="I740" s="8">
        <v>15</v>
      </c>
      <c r="J740">
        <v>931</v>
      </c>
      <c r="K740">
        <v>34611</v>
      </c>
      <c r="L740" t="s">
        <v>18</v>
      </c>
      <c r="M740">
        <v>52292</v>
      </c>
      <c r="N740">
        <v>444.2</v>
      </c>
      <c r="O740">
        <v>54431.89</v>
      </c>
      <c r="P740" t="s">
        <v>55</v>
      </c>
      <c r="Q740">
        <f t="shared" si="121"/>
        <v>4.5034189189189195</v>
      </c>
      <c r="R740">
        <f t="shared" si="122"/>
        <v>7.5023187753264304</v>
      </c>
      <c r="S740">
        <f t="shared" si="123"/>
        <v>3.5795166487647694</v>
      </c>
      <c r="T740">
        <f t="shared" si="124"/>
        <v>3.5227740676960435</v>
      </c>
      <c r="U740">
        <f t="shared" si="125"/>
        <v>3.4527123519189162</v>
      </c>
      <c r="V740">
        <f t="shared" si="126"/>
        <v>2.6454222693490919</v>
      </c>
      <c r="W740">
        <f t="shared" si="127"/>
        <v>2.9689496809813427</v>
      </c>
      <c r="X740">
        <f t="shared" si="128"/>
        <v>0.65354234796506716</v>
      </c>
      <c r="Y740">
        <f t="shared" si="129"/>
        <v>0.87519551348358815</v>
      </c>
      <c r="Z740">
        <f t="shared" si="130"/>
        <v>0.55382438671470069</v>
      </c>
      <c r="AA740" s="4">
        <f t="shared" si="131"/>
        <v>39387</v>
      </c>
    </row>
    <row r="741" spans="1:27" x14ac:dyDescent="0.2">
      <c r="A741">
        <v>1080</v>
      </c>
      <c r="B741" t="s">
        <v>57</v>
      </c>
      <c r="C741">
        <v>2007</v>
      </c>
      <c r="D741">
        <v>12</v>
      </c>
      <c r="E741" s="9">
        <v>422</v>
      </c>
      <c r="F741" s="9">
        <v>1534.4</v>
      </c>
      <c r="G741" s="9">
        <v>1803.12</v>
      </c>
      <c r="H741">
        <v>648.51</v>
      </c>
      <c r="I741" s="8">
        <v>15</v>
      </c>
      <c r="J741">
        <v>931</v>
      </c>
      <c r="K741">
        <v>34611</v>
      </c>
      <c r="L741" t="s">
        <v>18</v>
      </c>
      <c r="M741">
        <v>52292</v>
      </c>
      <c r="N741">
        <v>444.2</v>
      </c>
      <c r="O741">
        <v>54431.89</v>
      </c>
      <c r="P741" t="s">
        <v>55</v>
      </c>
      <c r="Q741">
        <f t="shared" si="121"/>
        <v>4.2727962085308056</v>
      </c>
      <c r="R741">
        <f t="shared" si="122"/>
        <v>4.0592525889239077</v>
      </c>
      <c r="S741">
        <f t="shared" si="123"/>
        <v>1.9367561761546723</v>
      </c>
      <c r="T741">
        <f t="shared" si="124"/>
        <v>3.2560246305513636</v>
      </c>
      <c r="U741">
        <f t="shared" si="125"/>
        <v>3.1859385898265886</v>
      </c>
      <c r="V741">
        <f t="shared" si="126"/>
        <v>2.6454222693490919</v>
      </c>
      <c r="W741">
        <f t="shared" si="127"/>
        <v>2.9689496809813427</v>
      </c>
      <c r="X741">
        <f t="shared" si="128"/>
        <v>0.63071217958968973</v>
      </c>
      <c r="Y741">
        <f t="shared" si="129"/>
        <v>0.60844607633890846</v>
      </c>
      <c r="Z741">
        <f t="shared" si="130"/>
        <v>0.287074949570021</v>
      </c>
      <c r="AA741" s="4">
        <f t="shared" si="131"/>
        <v>39417</v>
      </c>
    </row>
    <row r="742" spans="1:27" x14ac:dyDescent="0.2">
      <c r="A742">
        <v>1084</v>
      </c>
      <c r="B742" t="s">
        <v>57</v>
      </c>
      <c r="C742">
        <v>2007</v>
      </c>
      <c r="D742">
        <v>1</v>
      </c>
      <c r="E742" s="9">
        <v>40</v>
      </c>
      <c r="F742" s="9">
        <v>158.08000000000001</v>
      </c>
      <c r="G742" s="9">
        <v>185.75</v>
      </c>
      <c r="H742">
        <v>75.94</v>
      </c>
      <c r="I742" s="8">
        <v>4</v>
      </c>
      <c r="J742">
        <v>249</v>
      </c>
      <c r="K742">
        <v>13059</v>
      </c>
      <c r="L742" t="s">
        <v>18</v>
      </c>
      <c r="M742">
        <v>23320</v>
      </c>
      <c r="N742">
        <v>158.19999999999999</v>
      </c>
      <c r="O742">
        <v>18901.580000000002</v>
      </c>
      <c r="P742" t="s">
        <v>55</v>
      </c>
      <c r="Q742">
        <f t="shared" si="121"/>
        <v>4.6437499999999998</v>
      </c>
      <c r="R742">
        <f t="shared" si="122"/>
        <v>1.1741466498103668</v>
      </c>
      <c r="S742">
        <f t="shared" si="123"/>
        <v>0.74598393574297184</v>
      </c>
      <c r="T742">
        <f t="shared" si="124"/>
        <v>2.268928822432613</v>
      </c>
      <c r="U742">
        <f t="shared" si="125"/>
        <v>2.1988769272435529</v>
      </c>
      <c r="V742">
        <f t="shared" si="126"/>
        <v>2.6454222693490919</v>
      </c>
      <c r="W742">
        <f t="shared" si="127"/>
        <v>2.3961993470957363</v>
      </c>
      <c r="X742">
        <f t="shared" si="128"/>
        <v>0.66686883110465045</v>
      </c>
      <c r="Y742">
        <f t="shared" si="129"/>
        <v>6.9722343270955209E-2</v>
      </c>
      <c r="Z742">
        <f t="shared" si="130"/>
        <v>-0.12727052466312347</v>
      </c>
      <c r="AA742" s="4">
        <f t="shared" si="131"/>
        <v>39083</v>
      </c>
    </row>
    <row r="743" spans="1:27" x14ac:dyDescent="0.2">
      <c r="A743">
        <v>1084</v>
      </c>
      <c r="B743" t="s">
        <v>57</v>
      </c>
      <c r="C743">
        <v>2007</v>
      </c>
      <c r="D743">
        <v>2</v>
      </c>
      <c r="E743" s="9">
        <v>24</v>
      </c>
      <c r="F743" s="9">
        <v>85.02</v>
      </c>
      <c r="G743" s="9">
        <v>99.9</v>
      </c>
      <c r="H743">
        <v>36.31</v>
      </c>
      <c r="I743" s="8">
        <v>4</v>
      </c>
      <c r="J743">
        <v>249</v>
      </c>
      <c r="K743">
        <v>13059</v>
      </c>
      <c r="L743" t="s">
        <v>18</v>
      </c>
      <c r="M743">
        <v>23320</v>
      </c>
      <c r="N743">
        <v>158.19999999999999</v>
      </c>
      <c r="O743">
        <v>18901.580000000002</v>
      </c>
      <c r="P743" t="s">
        <v>55</v>
      </c>
      <c r="Q743">
        <f t="shared" si="121"/>
        <v>4.1625000000000005</v>
      </c>
      <c r="R743">
        <f t="shared" si="122"/>
        <v>0.6314791403286979</v>
      </c>
      <c r="S743">
        <f t="shared" si="123"/>
        <v>0.40120481927710844</v>
      </c>
      <c r="T743">
        <f t="shared" si="124"/>
        <v>1.9995654882259823</v>
      </c>
      <c r="U743">
        <f t="shared" si="125"/>
        <v>1.9295211006311039</v>
      </c>
      <c r="V743">
        <f t="shared" si="126"/>
        <v>2.6454222693490919</v>
      </c>
      <c r="W743">
        <f t="shared" si="127"/>
        <v>2.3961993470957363</v>
      </c>
      <c r="X743">
        <f t="shared" si="128"/>
        <v>0.61935424651437632</v>
      </c>
      <c r="Y743">
        <f t="shared" si="129"/>
        <v>-0.19964099093567542</v>
      </c>
      <c r="Z743">
        <f t="shared" si="130"/>
        <v>-0.39663385886975405</v>
      </c>
      <c r="AA743" s="4">
        <f t="shared" si="131"/>
        <v>39114</v>
      </c>
    </row>
    <row r="744" spans="1:27" x14ac:dyDescent="0.2">
      <c r="A744">
        <v>1084</v>
      </c>
      <c r="B744" t="s">
        <v>57</v>
      </c>
      <c r="C744">
        <v>2007</v>
      </c>
      <c r="D744">
        <v>3</v>
      </c>
      <c r="E744" s="9">
        <v>65</v>
      </c>
      <c r="F744" s="9">
        <v>243.49</v>
      </c>
      <c r="G744" s="9">
        <v>286.10000000000002</v>
      </c>
      <c r="H744">
        <v>107.12</v>
      </c>
      <c r="I744" s="8">
        <v>4</v>
      </c>
      <c r="J744">
        <v>249</v>
      </c>
      <c r="K744">
        <v>13059</v>
      </c>
      <c r="L744" t="s">
        <v>18</v>
      </c>
      <c r="M744">
        <v>23320</v>
      </c>
      <c r="N744">
        <v>158.19999999999999</v>
      </c>
      <c r="O744">
        <v>18901.580000000002</v>
      </c>
      <c r="P744" t="s">
        <v>55</v>
      </c>
      <c r="Q744">
        <f t="shared" si="121"/>
        <v>4.4015384615384621</v>
      </c>
      <c r="R744">
        <f t="shared" si="122"/>
        <v>1.808470290771176</v>
      </c>
      <c r="S744">
        <f t="shared" si="123"/>
        <v>1.1489959839357431</v>
      </c>
      <c r="T744">
        <f t="shared" si="124"/>
        <v>2.4565178578052627</v>
      </c>
      <c r="U744">
        <f t="shared" si="125"/>
        <v>2.3864811296820743</v>
      </c>
      <c r="V744">
        <f t="shared" si="126"/>
        <v>2.6454222693490919</v>
      </c>
      <c r="W744">
        <f t="shared" si="127"/>
        <v>2.3961993470957363</v>
      </c>
      <c r="X744">
        <f t="shared" si="128"/>
        <v>0.64360450116240708</v>
      </c>
      <c r="Y744">
        <f t="shared" si="129"/>
        <v>0.25731137864360498</v>
      </c>
      <c r="Z744">
        <f t="shared" si="130"/>
        <v>6.0318510709526346E-2</v>
      </c>
      <c r="AA744" s="4">
        <f t="shared" si="131"/>
        <v>39142</v>
      </c>
    </row>
    <row r="745" spans="1:27" x14ac:dyDescent="0.2">
      <c r="A745">
        <v>1084</v>
      </c>
      <c r="B745" t="s">
        <v>57</v>
      </c>
      <c r="C745">
        <v>2007</v>
      </c>
      <c r="D745">
        <v>4</v>
      </c>
      <c r="E745" s="9">
        <v>68</v>
      </c>
      <c r="F745" s="9">
        <v>279.02</v>
      </c>
      <c r="G745" s="9">
        <v>327.89</v>
      </c>
      <c r="H745">
        <v>119.24</v>
      </c>
      <c r="I745" s="8">
        <v>4</v>
      </c>
      <c r="J745">
        <v>249</v>
      </c>
      <c r="K745">
        <v>13059</v>
      </c>
      <c r="L745" t="s">
        <v>18</v>
      </c>
      <c r="M745">
        <v>23320</v>
      </c>
      <c r="N745">
        <v>158.19999999999999</v>
      </c>
      <c r="O745">
        <v>18901.580000000002</v>
      </c>
      <c r="P745" t="s">
        <v>55</v>
      </c>
      <c r="Q745">
        <f t="shared" si="121"/>
        <v>4.8219117647058818</v>
      </c>
      <c r="R745">
        <f t="shared" si="122"/>
        <v>2.0726295828065742</v>
      </c>
      <c r="S745">
        <f t="shared" si="123"/>
        <v>1.3168273092369478</v>
      </c>
      <c r="T745">
        <f t="shared" si="124"/>
        <v>2.515728171743949</v>
      </c>
      <c r="U745">
        <f t="shared" si="125"/>
        <v>2.4456353343787258</v>
      </c>
      <c r="V745">
        <f t="shared" si="126"/>
        <v>2.6454222693490919</v>
      </c>
      <c r="W745">
        <f t="shared" si="127"/>
        <v>2.3961993470957363</v>
      </c>
      <c r="X745">
        <f t="shared" si="128"/>
        <v>0.68321925903771263</v>
      </c>
      <c r="Y745">
        <f t="shared" si="129"/>
        <v>0.31652169258229124</v>
      </c>
      <c r="Z745">
        <f t="shared" si="130"/>
        <v>0.11952882464821261</v>
      </c>
      <c r="AA745" s="4">
        <f t="shared" si="131"/>
        <v>39173</v>
      </c>
    </row>
    <row r="746" spans="1:27" x14ac:dyDescent="0.2">
      <c r="A746">
        <v>1084</v>
      </c>
      <c r="B746" t="s">
        <v>57</v>
      </c>
      <c r="C746">
        <v>2007</v>
      </c>
      <c r="D746">
        <v>5</v>
      </c>
      <c r="E746" s="9">
        <v>152</v>
      </c>
      <c r="F746" s="9">
        <v>652.4</v>
      </c>
      <c r="G746" s="9">
        <v>766.64</v>
      </c>
      <c r="H746">
        <v>287.25</v>
      </c>
      <c r="I746" s="8">
        <v>4</v>
      </c>
      <c r="J746">
        <v>249</v>
      </c>
      <c r="K746">
        <v>13059</v>
      </c>
      <c r="L746" t="s">
        <v>18</v>
      </c>
      <c r="M746">
        <v>23320</v>
      </c>
      <c r="N746">
        <v>158.19999999999999</v>
      </c>
      <c r="O746">
        <v>18901.580000000002</v>
      </c>
      <c r="P746" t="s">
        <v>55</v>
      </c>
      <c r="Q746">
        <f t="shared" si="121"/>
        <v>5.0436842105263153</v>
      </c>
      <c r="R746">
        <f t="shared" si="122"/>
        <v>4.8460176991150448</v>
      </c>
      <c r="S746">
        <f t="shared" si="123"/>
        <v>3.0788755020080321</v>
      </c>
      <c r="T746">
        <f t="shared" si="124"/>
        <v>2.8845914751401902</v>
      </c>
      <c r="U746">
        <f t="shared" si="125"/>
        <v>2.8145139523682383</v>
      </c>
      <c r="V746">
        <f t="shared" si="126"/>
        <v>2.6454222693490919</v>
      </c>
      <c r="W746">
        <f t="shared" si="127"/>
        <v>2.3961993470957363</v>
      </c>
      <c r="X746">
        <f t="shared" si="128"/>
        <v>0.70274788719541781</v>
      </c>
      <c r="Y746">
        <f t="shared" si="129"/>
        <v>0.68538499597853275</v>
      </c>
      <c r="Z746">
        <f t="shared" si="130"/>
        <v>0.48839212804445403</v>
      </c>
      <c r="AA746" s="4">
        <f t="shared" si="131"/>
        <v>39203</v>
      </c>
    </row>
    <row r="747" spans="1:27" x14ac:dyDescent="0.2">
      <c r="A747">
        <v>1084</v>
      </c>
      <c r="B747" t="s">
        <v>57</v>
      </c>
      <c r="C747">
        <v>2007</v>
      </c>
      <c r="D747">
        <v>6</v>
      </c>
      <c r="E747" s="9">
        <v>139</v>
      </c>
      <c r="F747" s="9">
        <v>535.47</v>
      </c>
      <c r="G747" s="9">
        <v>629.21</v>
      </c>
      <c r="H747">
        <v>257.20999999999998</v>
      </c>
      <c r="I747" s="8">
        <v>4</v>
      </c>
      <c r="J747">
        <v>249</v>
      </c>
      <c r="K747">
        <v>13059</v>
      </c>
      <c r="L747" t="s">
        <v>18</v>
      </c>
      <c r="M747">
        <v>23320</v>
      </c>
      <c r="N747">
        <v>158.19999999999999</v>
      </c>
      <c r="O747">
        <v>18901.580000000002</v>
      </c>
      <c r="P747" t="s">
        <v>55</v>
      </c>
      <c r="Q747">
        <f t="shared" si="121"/>
        <v>4.526690647482015</v>
      </c>
      <c r="R747">
        <f t="shared" si="122"/>
        <v>3.9773072060682684</v>
      </c>
      <c r="S747">
        <f t="shared" si="123"/>
        <v>2.526947791164659</v>
      </c>
      <c r="T747">
        <f t="shared" si="124"/>
        <v>2.7987956162244658</v>
      </c>
      <c r="U747">
        <f t="shared" si="125"/>
        <v>2.7287351442632541</v>
      </c>
      <c r="V747">
        <f t="shared" si="126"/>
        <v>2.6454222693490919</v>
      </c>
      <c r="W747">
        <f t="shared" si="127"/>
        <v>2.3961993470957363</v>
      </c>
      <c r="X747">
        <f t="shared" si="128"/>
        <v>0.65578081597037063</v>
      </c>
      <c r="Y747">
        <f t="shared" si="129"/>
        <v>0.59958913706280792</v>
      </c>
      <c r="Z747">
        <f t="shared" si="130"/>
        <v>0.40259626912872937</v>
      </c>
      <c r="AA747" s="4">
        <f t="shared" si="131"/>
        <v>39234</v>
      </c>
    </row>
    <row r="748" spans="1:27" x14ac:dyDescent="0.2">
      <c r="A748">
        <v>1084</v>
      </c>
      <c r="B748" t="s">
        <v>57</v>
      </c>
      <c r="C748">
        <v>2007</v>
      </c>
      <c r="D748">
        <v>7</v>
      </c>
      <c r="E748" s="9">
        <v>62</v>
      </c>
      <c r="F748" s="9">
        <v>234.41</v>
      </c>
      <c r="G748" s="9">
        <v>275.44</v>
      </c>
      <c r="H748">
        <v>140.37</v>
      </c>
      <c r="I748" s="8">
        <v>4</v>
      </c>
      <c r="J748">
        <v>249</v>
      </c>
      <c r="K748">
        <v>13059</v>
      </c>
      <c r="L748" t="s">
        <v>18</v>
      </c>
      <c r="M748">
        <v>23320</v>
      </c>
      <c r="N748">
        <v>158.19999999999999</v>
      </c>
      <c r="O748">
        <v>18901.580000000002</v>
      </c>
      <c r="P748" t="s">
        <v>55</v>
      </c>
      <c r="Q748">
        <f t="shared" si="121"/>
        <v>4.4425806451612901</v>
      </c>
      <c r="R748">
        <f t="shared" si="122"/>
        <v>1.7410872313527181</v>
      </c>
      <c r="S748">
        <f t="shared" si="123"/>
        <v>1.1061847389558233</v>
      </c>
      <c r="T748">
        <f t="shared" si="124"/>
        <v>2.440027009696617</v>
      </c>
      <c r="U748">
        <f t="shared" si="125"/>
        <v>2.3699761348724269</v>
      </c>
      <c r="V748">
        <f t="shared" si="126"/>
        <v>2.6454222693490919</v>
      </c>
      <c r="W748">
        <f t="shared" si="127"/>
        <v>2.3961993470957363</v>
      </c>
      <c r="X748">
        <f t="shared" si="128"/>
        <v>0.64763532019836323</v>
      </c>
      <c r="Y748">
        <f t="shared" si="129"/>
        <v>0.24082053053495939</v>
      </c>
      <c r="Z748">
        <f t="shared" si="130"/>
        <v>4.3827662600880758E-2</v>
      </c>
      <c r="AA748" s="4">
        <f t="shared" si="131"/>
        <v>39264</v>
      </c>
    </row>
    <row r="749" spans="1:27" x14ac:dyDescent="0.2">
      <c r="A749">
        <v>1084</v>
      </c>
      <c r="B749" t="s">
        <v>57</v>
      </c>
      <c r="C749">
        <v>2007</v>
      </c>
      <c r="D749">
        <v>8</v>
      </c>
      <c r="E749" s="9">
        <v>73</v>
      </c>
      <c r="F749" s="9">
        <v>278.32</v>
      </c>
      <c r="G749" s="9">
        <v>327.01</v>
      </c>
      <c r="H749">
        <v>171.24</v>
      </c>
      <c r="I749" s="8">
        <v>4</v>
      </c>
      <c r="J749">
        <v>249</v>
      </c>
      <c r="K749">
        <v>13059</v>
      </c>
      <c r="L749" t="s">
        <v>18</v>
      </c>
      <c r="M749">
        <v>23320</v>
      </c>
      <c r="N749">
        <v>158.19999999999999</v>
      </c>
      <c r="O749">
        <v>18901.580000000002</v>
      </c>
      <c r="P749" t="s">
        <v>55</v>
      </c>
      <c r="Q749">
        <f t="shared" si="121"/>
        <v>4.4795890410958901</v>
      </c>
      <c r="R749">
        <f t="shared" si="122"/>
        <v>2.0670670037926677</v>
      </c>
      <c r="S749">
        <f t="shared" si="123"/>
        <v>1.3132931726907631</v>
      </c>
      <c r="T749">
        <f t="shared" si="124"/>
        <v>2.5145610336340307</v>
      </c>
      <c r="U749">
        <f t="shared" si="125"/>
        <v>2.4445444157395326</v>
      </c>
      <c r="V749">
        <f t="shared" si="126"/>
        <v>2.6454222693490919</v>
      </c>
      <c r="W749">
        <f t="shared" si="127"/>
        <v>2.3961993470957363</v>
      </c>
      <c r="X749">
        <f t="shared" si="128"/>
        <v>0.65123817351357483</v>
      </c>
      <c r="Y749">
        <f t="shared" si="129"/>
        <v>0.31535455447237304</v>
      </c>
      <c r="Z749">
        <f t="shared" si="130"/>
        <v>0.11836168653829439</v>
      </c>
      <c r="AA749" s="4">
        <f t="shared" si="131"/>
        <v>39295</v>
      </c>
    </row>
    <row r="750" spans="1:27" x14ac:dyDescent="0.2">
      <c r="A750">
        <v>1084</v>
      </c>
      <c r="B750" t="s">
        <v>57</v>
      </c>
      <c r="C750">
        <v>2007</v>
      </c>
      <c r="D750">
        <v>9</v>
      </c>
      <c r="E750" s="9">
        <v>81</v>
      </c>
      <c r="F750" s="9">
        <v>326.5</v>
      </c>
      <c r="G750" s="9">
        <v>383.68</v>
      </c>
      <c r="H750">
        <v>166.27</v>
      </c>
      <c r="I750" s="8">
        <v>4</v>
      </c>
      <c r="J750">
        <v>249</v>
      </c>
      <c r="K750">
        <v>13059</v>
      </c>
      <c r="L750" t="s">
        <v>18</v>
      </c>
      <c r="M750">
        <v>23320</v>
      </c>
      <c r="N750">
        <v>158.19999999999999</v>
      </c>
      <c r="O750">
        <v>18901.580000000002</v>
      </c>
      <c r="P750" t="s">
        <v>55</v>
      </c>
      <c r="Q750">
        <f t="shared" si="121"/>
        <v>4.7367901234567906</v>
      </c>
      <c r="R750">
        <f t="shared" si="122"/>
        <v>2.4252844500632111</v>
      </c>
      <c r="S750">
        <f t="shared" si="123"/>
        <v>1.5408835341365461</v>
      </c>
      <c r="T750">
        <f t="shared" si="124"/>
        <v>2.5839691614187545</v>
      </c>
      <c r="U750">
        <f t="shared" si="125"/>
        <v>2.5138831856110926</v>
      </c>
      <c r="V750">
        <f t="shared" si="126"/>
        <v>2.6454222693490919</v>
      </c>
      <c r="W750">
        <f t="shared" si="127"/>
        <v>2.3961993470957363</v>
      </c>
      <c r="X750">
        <f t="shared" si="128"/>
        <v>0.67548414254010491</v>
      </c>
      <c r="Y750">
        <f t="shared" si="129"/>
        <v>0.38476268225709692</v>
      </c>
      <c r="Z750">
        <f t="shared" si="130"/>
        <v>0.18776981432301829</v>
      </c>
      <c r="AA750" s="4">
        <f t="shared" si="131"/>
        <v>39326</v>
      </c>
    </row>
    <row r="751" spans="1:27" x14ac:dyDescent="0.2">
      <c r="A751">
        <v>1084</v>
      </c>
      <c r="B751" t="s">
        <v>57</v>
      </c>
      <c r="C751">
        <v>2007</v>
      </c>
      <c r="D751">
        <v>10</v>
      </c>
      <c r="E751" s="9">
        <v>380</v>
      </c>
      <c r="F751" s="9">
        <v>1446.73</v>
      </c>
      <c r="G751" s="9">
        <v>1699.9</v>
      </c>
      <c r="H751">
        <v>739.61</v>
      </c>
      <c r="I751" s="8">
        <v>4</v>
      </c>
      <c r="J751">
        <v>249</v>
      </c>
      <c r="K751">
        <v>13059</v>
      </c>
      <c r="L751" t="s">
        <v>18</v>
      </c>
      <c r="M751">
        <v>23320</v>
      </c>
      <c r="N751">
        <v>158.19999999999999</v>
      </c>
      <c r="O751">
        <v>18901.580000000002</v>
      </c>
      <c r="P751" t="s">
        <v>55</v>
      </c>
      <c r="Q751">
        <f t="shared" si="121"/>
        <v>4.4734210526315792</v>
      </c>
      <c r="R751">
        <f t="shared" si="122"/>
        <v>10.745259165613149</v>
      </c>
      <c r="S751">
        <f t="shared" si="123"/>
        <v>6.826907630522089</v>
      </c>
      <c r="T751">
        <f t="shared" si="124"/>
        <v>3.2304233738926404</v>
      </c>
      <c r="U751">
        <f t="shared" si="125"/>
        <v>3.1603874872687445</v>
      </c>
      <c r="V751">
        <f t="shared" si="126"/>
        <v>2.6454222693490919</v>
      </c>
      <c r="W751">
        <f t="shared" si="127"/>
        <v>2.3961993470957363</v>
      </c>
      <c r="X751">
        <f t="shared" si="128"/>
        <v>0.65063977727583022</v>
      </c>
      <c r="Y751">
        <f t="shared" si="129"/>
        <v>1.0312168947309825</v>
      </c>
      <c r="Z751">
        <f t="shared" si="130"/>
        <v>0.83422402679690399</v>
      </c>
      <c r="AA751" s="4">
        <f t="shared" si="131"/>
        <v>39356</v>
      </c>
    </row>
    <row r="752" spans="1:27" x14ac:dyDescent="0.2">
      <c r="A752">
        <v>1084</v>
      </c>
      <c r="B752" t="s">
        <v>57</v>
      </c>
      <c r="C752">
        <v>2007</v>
      </c>
      <c r="D752">
        <v>11</v>
      </c>
      <c r="E752" s="9">
        <v>254</v>
      </c>
      <c r="F752" s="9">
        <v>981.2</v>
      </c>
      <c r="G752" s="9">
        <v>1152.9100000000001</v>
      </c>
      <c r="H752">
        <v>504.59</v>
      </c>
      <c r="I752" s="8">
        <v>4</v>
      </c>
      <c r="J752">
        <v>249</v>
      </c>
      <c r="K752">
        <v>13059</v>
      </c>
      <c r="L752" t="s">
        <v>18</v>
      </c>
      <c r="M752">
        <v>23320</v>
      </c>
      <c r="N752">
        <v>158.19999999999999</v>
      </c>
      <c r="O752">
        <v>18901.580000000002</v>
      </c>
      <c r="P752" t="s">
        <v>55</v>
      </c>
      <c r="Q752">
        <f t="shared" si="121"/>
        <v>4.5390157480314963</v>
      </c>
      <c r="R752">
        <f t="shared" si="122"/>
        <v>7.2876738305941853</v>
      </c>
      <c r="S752">
        <f t="shared" si="123"/>
        <v>4.6301606425702815</v>
      </c>
      <c r="T752">
        <f t="shared" si="124"/>
        <v>3.0617954061421031</v>
      </c>
      <c r="U752">
        <f t="shared" si="125"/>
        <v>2.9917575395343481</v>
      </c>
      <c r="V752">
        <f t="shared" si="126"/>
        <v>2.6454222693490919</v>
      </c>
      <c r="W752">
        <f t="shared" si="127"/>
        <v>2.3961993470957363</v>
      </c>
      <c r="X752">
        <f t="shared" si="128"/>
        <v>0.65696168952216516</v>
      </c>
      <c r="Y752">
        <f t="shared" si="129"/>
        <v>0.86258892698044543</v>
      </c>
      <c r="Z752">
        <f t="shared" si="130"/>
        <v>0.66559605904636687</v>
      </c>
      <c r="AA752" s="4">
        <f t="shared" si="131"/>
        <v>39387</v>
      </c>
    </row>
    <row r="753" spans="1:27" x14ac:dyDescent="0.2">
      <c r="A753">
        <v>1084</v>
      </c>
      <c r="B753" t="s">
        <v>57</v>
      </c>
      <c r="C753">
        <v>2007</v>
      </c>
      <c r="D753">
        <v>12</v>
      </c>
      <c r="E753" s="9">
        <v>125</v>
      </c>
      <c r="F753" s="9">
        <v>440.51</v>
      </c>
      <c r="G753" s="9">
        <v>517.57000000000005</v>
      </c>
      <c r="H753">
        <v>235.78</v>
      </c>
      <c r="I753" s="8">
        <v>4</v>
      </c>
      <c r="J753">
        <v>249</v>
      </c>
      <c r="K753">
        <v>13059</v>
      </c>
      <c r="L753" t="s">
        <v>18</v>
      </c>
      <c r="M753">
        <v>23320</v>
      </c>
      <c r="N753">
        <v>158.19999999999999</v>
      </c>
      <c r="O753">
        <v>18901.580000000002</v>
      </c>
      <c r="P753" t="s">
        <v>55</v>
      </c>
      <c r="Q753">
        <f t="shared" si="121"/>
        <v>4.1405600000000007</v>
      </c>
      <c r="R753">
        <f t="shared" si="122"/>
        <v>3.2716182048040459</v>
      </c>
      <c r="S753">
        <f t="shared" si="123"/>
        <v>2.0785943775100404</v>
      </c>
      <c r="T753">
        <f t="shared" si="124"/>
        <v>2.7139690953035225</v>
      </c>
      <c r="U753">
        <f t="shared" si="125"/>
        <v>2.6439557717617426</v>
      </c>
      <c r="V753">
        <f t="shared" si="126"/>
        <v>2.6454222693490919</v>
      </c>
      <c r="W753">
        <f t="shared" si="127"/>
        <v>2.3961993470957363</v>
      </c>
      <c r="X753">
        <f t="shared" si="128"/>
        <v>0.61705908229546613</v>
      </c>
      <c r="Y753">
        <f t="shared" si="129"/>
        <v>0.51476261614186469</v>
      </c>
      <c r="Z753">
        <f t="shared" si="130"/>
        <v>0.31776974820778614</v>
      </c>
      <c r="AA753" s="4">
        <f t="shared" si="131"/>
        <v>39417</v>
      </c>
    </row>
    <row r="754" spans="1:27" x14ac:dyDescent="0.2">
      <c r="A754">
        <v>1115</v>
      </c>
      <c r="B754" t="s">
        <v>57</v>
      </c>
      <c r="C754">
        <v>2007</v>
      </c>
      <c r="D754">
        <v>1</v>
      </c>
      <c r="E754" s="9">
        <v>427</v>
      </c>
      <c r="F754" s="9">
        <v>1829.7</v>
      </c>
      <c r="G754" s="9">
        <v>2150.0500000000002</v>
      </c>
      <c r="H754">
        <v>884.7</v>
      </c>
      <c r="I754" s="8">
        <v>17</v>
      </c>
      <c r="J754">
        <v>1099</v>
      </c>
      <c r="K754">
        <v>65021</v>
      </c>
      <c r="L754" t="s">
        <v>18</v>
      </c>
      <c r="M754">
        <v>229560</v>
      </c>
      <c r="N754">
        <v>544.20000000000005</v>
      </c>
      <c r="O754">
        <v>116524.58</v>
      </c>
      <c r="P754" t="s">
        <v>56</v>
      </c>
      <c r="Q754">
        <f t="shared" si="121"/>
        <v>5.0352459016393443</v>
      </c>
      <c r="R754">
        <f t="shared" si="122"/>
        <v>3.9508452774715179</v>
      </c>
      <c r="S754">
        <f t="shared" si="123"/>
        <v>1.9563694267515925</v>
      </c>
      <c r="T754">
        <f t="shared" si="124"/>
        <v>3.3324485596698388</v>
      </c>
      <c r="U754">
        <f t="shared" si="125"/>
        <v>3.2623798880773633</v>
      </c>
      <c r="V754">
        <f t="shared" si="126"/>
        <v>2.6454222693490919</v>
      </c>
      <c r="W754">
        <f t="shared" si="127"/>
        <v>3.0409976924234905</v>
      </c>
      <c r="X754">
        <f t="shared" si="128"/>
        <v>0.70202068464481504</v>
      </c>
      <c r="Y754">
        <f t="shared" si="129"/>
        <v>0.59669002222610013</v>
      </c>
      <c r="Z754">
        <f t="shared" si="130"/>
        <v>0.29145086724634844</v>
      </c>
      <c r="AA754" s="4">
        <f t="shared" si="131"/>
        <v>39083</v>
      </c>
    </row>
    <row r="755" spans="1:27" x14ac:dyDescent="0.2">
      <c r="A755">
        <v>1115</v>
      </c>
      <c r="B755" t="s">
        <v>57</v>
      </c>
      <c r="C755">
        <v>2007</v>
      </c>
      <c r="D755">
        <v>2</v>
      </c>
      <c r="E755" s="9">
        <v>463</v>
      </c>
      <c r="F755" s="9">
        <v>1986.36</v>
      </c>
      <c r="G755" s="9">
        <v>2334.09</v>
      </c>
      <c r="H755">
        <v>986.31</v>
      </c>
      <c r="I755" s="8">
        <v>17</v>
      </c>
      <c r="J755">
        <v>1099</v>
      </c>
      <c r="K755">
        <v>65021</v>
      </c>
      <c r="L755" t="s">
        <v>18</v>
      </c>
      <c r="M755">
        <v>229560</v>
      </c>
      <c r="N755">
        <v>544.20000000000005</v>
      </c>
      <c r="O755">
        <v>116524.58</v>
      </c>
      <c r="P755" t="s">
        <v>56</v>
      </c>
      <c r="Q755">
        <f t="shared" si="121"/>
        <v>5.0412311015118796</v>
      </c>
      <c r="R755">
        <f t="shared" si="122"/>
        <v>4.2890297684674747</v>
      </c>
      <c r="S755">
        <f t="shared" si="123"/>
        <v>2.1238307552320292</v>
      </c>
      <c r="T755">
        <f t="shared" si="124"/>
        <v>3.3681175979603348</v>
      </c>
      <c r="U755">
        <f t="shared" si="125"/>
        <v>3.2980579611003815</v>
      </c>
      <c r="V755">
        <f t="shared" si="126"/>
        <v>2.6454222693490919</v>
      </c>
      <c r="W755">
        <f t="shared" si="127"/>
        <v>3.0409976924234905</v>
      </c>
      <c r="X755">
        <f t="shared" si="128"/>
        <v>0.70253660694238151</v>
      </c>
      <c r="Y755">
        <f t="shared" si="129"/>
        <v>0.63235906051659563</v>
      </c>
      <c r="Z755">
        <f t="shared" si="130"/>
        <v>0.32711990553684406</v>
      </c>
      <c r="AA755" s="4">
        <f t="shared" si="131"/>
        <v>39114</v>
      </c>
    </row>
    <row r="756" spans="1:27" x14ac:dyDescent="0.2">
      <c r="A756">
        <v>1115</v>
      </c>
      <c r="B756" t="s">
        <v>57</v>
      </c>
      <c r="C756">
        <v>2007</v>
      </c>
      <c r="D756">
        <v>3</v>
      </c>
      <c r="E756" s="9">
        <v>439</v>
      </c>
      <c r="F756" s="9">
        <v>1893.56</v>
      </c>
      <c r="G756" s="9">
        <v>2225.04</v>
      </c>
      <c r="H756">
        <v>940.32</v>
      </c>
      <c r="I756" s="8">
        <v>17</v>
      </c>
      <c r="J756">
        <v>1099</v>
      </c>
      <c r="K756">
        <v>65021</v>
      </c>
      <c r="L756" t="s">
        <v>18</v>
      </c>
      <c r="M756">
        <v>229560</v>
      </c>
      <c r="N756">
        <v>544.20000000000005</v>
      </c>
      <c r="O756">
        <v>116524.58</v>
      </c>
      <c r="P756" t="s">
        <v>56</v>
      </c>
      <c r="Q756">
        <f t="shared" si="121"/>
        <v>5.0684282460136671</v>
      </c>
      <c r="R756">
        <f t="shared" si="122"/>
        <v>4.0886438809261296</v>
      </c>
      <c r="S756">
        <f t="shared" si="123"/>
        <v>2.0246041856232937</v>
      </c>
      <c r="T756">
        <f t="shared" si="124"/>
        <v>3.3473378227880186</v>
      </c>
      <c r="U756">
        <f t="shared" si="125"/>
        <v>3.2772790708807022</v>
      </c>
      <c r="V756">
        <f t="shared" si="126"/>
        <v>2.6454222693490919</v>
      </c>
      <c r="W756">
        <f t="shared" si="127"/>
        <v>3.0409976924234905</v>
      </c>
      <c r="X756">
        <f t="shared" si="128"/>
        <v>0.70487330254589742</v>
      </c>
      <c r="Y756">
        <f t="shared" si="129"/>
        <v>0.61157928534427985</v>
      </c>
      <c r="Z756">
        <f t="shared" si="130"/>
        <v>0.30634013036452817</v>
      </c>
      <c r="AA756" s="4">
        <f t="shared" si="131"/>
        <v>39142</v>
      </c>
    </row>
    <row r="757" spans="1:27" x14ac:dyDescent="0.2">
      <c r="A757">
        <v>1115</v>
      </c>
      <c r="B757" t="s">
        <v>57</v>
      </c>
      <c r="C757">
        <v>2007</v>
      </c>
      <c r="D757">
        <v>4</v>
      </c>
      <c r="E757" s="9">
        <v>645</v>
      </c>
      <c r="F757" s="9">
        <v>2742.25</v>
      </c>
      <c r="G757" s="9">
        <v>3222.19</v>
      </c>
      <c r="H757">
        <v>1323.79</v>
      </c>
      <c r="I757" s="8">
        <v>17</v>
      </c>
      <c r="J757">
        <v>1099</v>
      </c>
      <c r="K757">
        <v>65021</v>
      </c>
      <c r="L757" t="s">
        <v>18</v>
      </c>
      <c r="M757">
        <v>229560</v>
      </c>
      <c r="N757">
        <v>544.20000000000005</v>
      </c>
      <c r="O757">
        <v>116524.58</v>
      </c>
      <c r="P757" t="s">
        <v>56</v>
      </c>
      <c r="Q757">
        <f t="shared" si="121"/>
        <v>4.995643410852713</v>
      </c>
      <c r="R757">
        <f t="shared" si="122"/>
        <v>5.9209665564130827</v>
      </c>
      <c r="S757">
        <f t="shared" si="123"/>
        <v>2.9319290263876252</v>
      </c>
      <c r="T757">
        <f t="shared" si="124"/>
        <v>3.5081511454930974</v>
      </c>
      <c r="U757">
        <f t="shared" si="125"/>
        <v>3.4381070451548847</v>
      </c>
      <c r="V757">
        <f t="shared" si="126"/>
        <v>2.6454222693490919</v>
      </c>
      <c r="W757">
        <f t="shared" si="127"/>
        <v>3.0409976924234905</v>
      </c>
      <c r="X757">
        <f t="shared" si="128"/>
        <v>0.69859143085782949</v>
      </c>
      <c r="Y757">
        <f t="shared" si="129"/>
        <v>0.77239260804935839</v>
      </c>
      <c r="Z757">
        <f t="shared" si="130"/>
        <v>0.46715345306960676</v>
      </c>
      <c r="AA757" s="4">
        <f t="shared" si="131"/>
        <v>39173</v>
      </c>
    </row>
    <row r="758" spans="1:27" x14ac:dyDescent="0.2">
      <c r="A758">
        <v>1115</v>
      </c>
      <c r="B758" t="s">
        <v>57</v>
      </c>
      <c r="C758">
        <v>2007</v>
      </c>
      <c r="D758">
        <v>12</v>
      </c>
      <c r="E758" s="9">
        <v>940</v>
      </c>
      <c r="F758" s="9">
        <v>3463.63</v>
      </c>
      <c r="G758" s="9">
        <v>4069.86</v>
      </c>
      <c r="H758">
        <v>1316.88</v>
      </c>
      <c r="I758" s="8">
        <v>17</v>
      </c>
      <c r="J758">
        <v>1099</v>
      </c>
      <c r="K758">
        <v>65021</v>
      </c>
      <c r="L758" t="s">
        <v>18</v>
      </c>
      <c r="M758">
        <v>229560</v>
      </c>
      <c r="N758">
        <v>544.20000000000005</v>
      </c>
      <c r="O758">
        <v>116524.58</v>
      </c>
      <c r="P758" t="s">
        <v>56</v>
      </c>
      <c r="Q758">
        <f t="shared" si="121"/>
        <v>4.3296382978723402</v>
      </c>
      <c r="R758">
        <f t="shared" si="122"/>
        <v>7.478610804851157</v>
      </c>
      <c r="S758">
        <f t="shared" si="123"/>
        <v>3.7032393084622384</v>
      </c>
      <c r="T758">
        <f t="shared" si="124"/>
        <v>3.6095794700917527</v>
      </c>
      <c r="U758">
        <f t="shared" si="125"/>
        <v>3.5395314926002905</v>
      </c>
      <c r="V758">
        <f t="shared" si="126"/>
        <v>2.6454222693490919</v>
      </c>
      <c r="W758">
        <f t="shared" si="127"/>
        <v>3.0409976924234905</v>
      </c>
      <c r="X758">
        <f t="shared" si="128"/>
        <v>0.63645161649205406</v>
      </c>
      <c r="Y758">
        <f t="shared" si="129"/>
        <v>0.87382093264801386</v>
      </c>
      <c r="Z758">
        <f t="shared" si="130"/>
        <v>0.56858177766826223</v>
      </c>
      <c r="AA758" s="4">
        <f t="shared" si="131"/>
        <v>39417</v>
      </c>
    </row>
    <row r="759" spans="1:27" x14ac:dyDescent="0.2">
      <c r="A759">
        <v>1123</v>
      </c>
      <c r="B759" t="s">
        <v>57</v>
      </c>
      <c r="C759">
        <v>2007</v>
      </c>
      <c r="D759">
        <v>1</v>
      </c>
      <c r="E759" s="9">
        <v>115</v>
      </c>
      <c r="F759" s="9">
        <v>370.57</v>
      </c>
      <c r="G759" s="9">
        <v>435.43</v>
      </c>
      <c r="H759">
        <v>137.80000000000001</v>
      </c>
      <c r="I759" s="8">
        <v>12</v>
      </c>
      <c r="J759">
        <v>600</v>
      </c>
      <c r="K759">
        <v>26867</v>
      </c>
      <c r="L759" t="s">
        <v>18</v>
      </c>
      <c r="M759">
        <v>53182</v>
      </c>
      <c r="N759">
        <v>332</v>
      </c>
      <c r="O759">
        <v>38545.58</v>
      </c>
      <c r="P759" t="s">
        <v>55</v>
      </c>
      <c r="Q759">
        <f t="shared" si="121"/>
        <v>3.7863478260869567</v>
      </c>
      <c r="R759">
        <f t="shared" si="122"/>
        <v>1.3115361445783134</v>
      </c>
      <c r="S759">
        <f t="shared" si="123"/>
        <v>0.72571666666666668</v>
      </c>
      <c r="T759">
        <f t="shared" si="124"/>
        <v>2.6389183475016313</v>
      </c>
      <c r="U759">
        <f t="shared" si="125"/>
        <v>2.5688702575035847</v>
      </c>
      <c r="V759">
        <f t="shared" si="126"/>
        <v>2.6454222693490919</v>
      </c>
      <c r="W759">
        <f t="shared" si="127"/>
        <v>2.7781512503836434</v>
      </c>
      <c r="X759">
        <f t="shared" si="128"/>
        <v>0.57822050714801942</v>
      </c>
      <c r="Y759">
        <f t="shared" si="129"/>
        <v>0.11778026379759486</v>
      </c>
      <c r="Z759">
        <f t="shared" si="130"/>
        <v>-0.13923290288201251</v>
      </c>
      <c r="AA759" s="4">
        <f t="shared" si="131"/>
        <v>39083</v>
      </c>
    </row>
    <row r="760" spans="1:27" x14ac:dyDescent="0.2">
      <c r="A760">
        <v>1123</v>
      </c>
      <c r="B760" t="s">
        <v>57</v>
      </c>
      <c r="C760">
        <v>2007</v>
      </c>
      <c r="D760">
        <v>2</v>
      </c>
      <c r="E760" s="9">
        <v>69</v>
      </c>
      <c r="F760" s="9">
        <v>295.41000000000003</v>
      </c>
      <c r="G760" s="9">
        <v>347.14</v>
      </c>
      <c r="H760">
        <v>143.44</v>
      </c>
      <c r="I760" s="8">
        <v>12</v>
      </c>
      <c r="J760">
        <v>600</v>
      </c>
      <c r="K760">
        <v>26867</v>
      </c>
      <c r="L760" t="s">
        <v>18</v>
      </c>
      <c r="M760">
        <v>53182</v>
      </c>
      <c r="N760">
        <v>332</v>
      </c>
      <c r="O760">
        <v>38545.58</v>
      </c>
      <c r="P760" t="s">
        <v>55</v>
      </c>
      <c r="Q760">
        <f t="shared" si="121"/>
        <v>5.0310144927536227</v>
      </c>
      <c r="R760">
        <f t="shared" si="122"/>
        <v>1.0456024096385541</v>
      </c>
      <c r="S760">
        <f t="shared" si="123"/>
        <v>0.57856666666666667</v>
      </c>
      <c r="T760">
        <f t="shared" si="124"/>
        <v>2.5405046591291653</v>
      </c>
      <c r="U760">
        <f t="shared" si="125"/>
        <v>2.4704251926391372</v>
      </c>
      <c r="V760">
        <f t="shared" si="126"/>
        <v>2.6454222693490919</v>
      </c>
      <c r="W760">
        <f t="shared" si="127"/>
        <v>2.7781512503836434</v>
      </c>
      <c r="X760">
        <f t="shared" si="128"/>
        <v>0.70165556839191001</v>
      </c>
      <c r="Y760">
        <f t="shared" si="129"/>
        <v>1.9366575425129033E-2</v>
      </c>
      <c r="Z760">
        <f t="shared" si="130"/>
        <v>-0.23764659125447826</v>
      </c>
      <c r="AA760" s="4">
        <f t="shared" si="131"/>
        <v>39114</v>
      </c>
    </row>
    <row r="761" spans="1:27" x14ac:dyDescent="0.2">
      <c r="A761">
        <v>1123</v>
      </c>
      <c r="B761" t="s">
        <v>57</v>
      </c>
      <c r="C761">
        <v>2007</v>
      </c>
      <c r="D761">
        <v>3</v>
      </c>
      <c r="E761" s="9">
        <v>76</v>
      </c>
      <c r="F761" s="9">
        <v>315.97000000000003</v>
      </c>
      <c r="G761" s="9">
        <v>371.26</v>
      </c>
      <c r="H761">
        <v>177.36</v>
      </c>
      <c r="I761" s="8">
        <v>12</v>
      </c>
      <c r="J761">
        <v>600</v>
      </c>
      <c r="K761">
        <v>26867</v>
      </c>
      <c r="L761" t="s">
        <v>18</v>
      </c>
      <c r="M761">
        <v>53182</v>
      </c>
      <c r="N761">
        <v>332</v>
      </c>
      <c r="O761">
        <v>38545.58</v>
      </c>
      <c r="P761" t="s">
        <v>55</v>
      </c>
      <c r="Q761">
        <f t="shared" si="121"/>
        <v>4.8849999999999998</v>
      </c>
      <c r="R761">
        <f t="shared" si="122"/>
        <v>1.1182530120481928</v>
      </c>
      <c r="S761">
        <f t="shared" si="123"/>
        <v>0.61876666666666669</v>
      </c>
      <c r="T761">
        <f t="shared" si="124"/>
        <v>2.5696781603355832</v>
      </c>
      <c r="U761">
        <f t="shared" si="125"/>
        <v>2.4996458501723482</v>
      </c>
      <c r="V761">
        <f t="shared" si="126"/>
        <v>2.6454222693490919</v>
      </c>
      <c r="W761">
        <f t="shared" si="127"/>
        <v>2.7781512503836434</v>
      </c>
      <c r="X761">
        <f t="shared" si="128"/>
        <v>0.6888645680547919</v>
      </c>
      <c r="Y761">
        <f t="shared" si="129"/>
        <v>4.8540076631546955E-2</v>
      </c>
      <c r="Z761">
        <f t="shared" si="130"/>
        <v>-0.20847309004806039</v>
      </c>
      <c r="AA761" s="4">
        <f t="shared" si="131"/>
        <v>39142</v>
      </c>
    </row>
    <row r="762" spans="1:27" x14ac:dyDescent="0.2">
      <c r="A762">
        <v>1123</v>
      </c>
      <c r="B762" t="s">
        <v>57</v>
      </c>
      <c r="C762">
        <v>2007</v>
      </c>
      <c r="D762">
        <v>4</v>
      </c>
      <c r="E762" s="9">
        <v>173</v>
      </c>
      <c r="F762" s="9">
        <v>776.77</v>
      </c>
      <c r="G762" s="9">
        <v>912.72</v>
      </c>
      <c r="H762">
        <v>426.8</v>
      </c>
      <c r="I762" s="8">
        <v>12</v>
      </c>
      <c r="J762">
        <v>600</v>
      </c>
      <c r="K762">
        <v>26867</v>
      </c>
      <c r="L762" t="s">
        <v>18</v>
      </c>
      <c r="M762">
        <v>53182</v>
      </c>
      <c r="N762">
        <v>332</v>
      </c>
      <c r="O762">
        <v>38545.58</v>
      </c>
      <c r="P762" t="s">
        <v>55</v>
      </c>
      <c r="Q762">
        <f t="shared" si="121"/>
        <v>5.2758381502890179</v>
      </c>
      <c r="R762">
        <f t="shared" si="122"/>
        <v>2.7491566265060241</v>
      </c>
      <c r="S762">
        <f t="shared" si="123"/>
        <v>1.5212000000000001</v>
      </c>
      <c r="T762">
        <f t="shared" si="124"/>
        <v>2.9603375671231884</v>
      </c>
      <c r="U762">
        <f t="shared" si="125"/>
        <v>2.8902924441321187</v>
      </c>
      <c r="V762">
        <f t="shared" si="126"/>
        <v>2.6454222693490919</v>
      </c>
      <c r="W762">
        <f t="shared" si="127"/>
        <v>2.7781512503836434</v>
      </c>
      <c r="X762">
        <f t="shared" si="128"/>
        <v>0.72229146399439315</v>
      </c>
      <c r="Y762">
        <f t="shared" si="129"/>
        <v>0.43919948341915221</v>
      </c>
      <c r="Z762">
        <f t="shared" si="130"/>
        <v>0.18218631673954488</v>
      </c>
      <c r="AA762" s="4">
        <f t="shared" si="131"/>
        <v>39173</v>
      </c>
    </row>
    <row r="763" spans="1:27" x14ac:dyDescent="0.2">
      <c r="A763">
        <v>1123</v>
      </c>
      <c r="B763" t="s">
        <v>57</v>
      </c>
      <c r="C763">
        <v>2007</v>
      </c>
      <c r="D763">
        <v>5</v>
      </c>
      <c r="E763" s="9">
        <v>252</v>
      </c>
      <c r="F763" s="9">
        <v>1109.28</v>
      </c>
      <c r="G763" s="9">
        <v>1303.57</v>
      </c>
      <c r="H763">
        <v>541.02</v>
      </c>
      <c r="I763" s="8">
        <v>12</v>
      </c>
      <c r="J763">
        <v>600</v>
      </c>
      <c r="K763">
        <v>26867</v>
      </c>
      <c r="L763" t="s">
        <v>18</v>
      </c>
      <c r="M763">
        <v>53182</v>
      </c>
      <c r="N763">
        <v>332</v>
      </c>
      <c r="O763">
        <v>38545.58</v>
      </c>
      <c r="P763" t="s">
        <v>55</v>
      </c>
      <c r="Q763">
        <f t="shared" si="121"/>
        <v>5.1728968253968253</v>
      </c>
      <c r="R763">
        <f t="shared" si="122"/>
        <v>3.9264156626506024</v>
      </c>
      <c r="S763">
        <f t="shared" si="123"/>
        <v>2.1726166666666664</v>
      </c>
      <c r="T763">
        <f t="shared" si="124"/>
        <v>3.1151343571748362</v>
      </c>
      <c r="U763">
        <f t="shared" si="125"/>
        <v>3.0450411828546966</v>
      </c>
      <c r="V763">
        <f t="shared" si="126"/>
        <v>2.6454222693490919</v>
      </c>
      <c r="W763">
        <f t="shared" si="127"/>
        <v>2.7781512503836434</v>
      </c>
      <c r="X763">
        <f t="shared" si="128"/>
        <v>0.71373381639329236</v>
      </c>
      <c r="Y763">
        <f t="shared" si="129"/>
        <v>0.5939962734708002</v>
      </c>
      <c r="Z763">
        <f t="shared" si="130"/>
        <v>0.33698310679119275</v>
      </c>
      <c r="AA763" s="4">
        <f t="shared" si="131"/>
        <v>39203</v>
      </c>
    </row>
    <row r="764" spans="1:27" x14ac:dyDescent="0.2">
      <c r="A764">
        <v>1123</v>
      </c>
      <c r="B764" t="s">
        <v>57</v>
      </c>
      <c r="C764">
        <v>2007</v>
      </c>
      <c r="D764">
        <v>6</v>
      </c>
      <c r="E764" s="9">
        <v>336</v>
      </c>
      <c r="F764" s="9">
        <v>1393.48</v>
      </c>
      <c r="G764" s="9">
        <v>1637.48</v>
      </c>
      <c r="H764">
        <v>772.85</v>
      </c>
      <c r="I764" s="8">
        <v>12</v>
      </c>
      <c r="J764">
        <v>600</v>
      </c>
      <c r="K764">
        <v>26867</v>
      </c>
      <c r="L764" t="s">
        <v>18</v>
      </c>
      <c r="M764">
        <v>53182</v>
      </c>
      <c r="N764">
        <v>332</v>
      </c>
      <c r="O764">
        <v>38545.58</v>
      </c>
      <c r="P764" t="s">
        <v>55</v>
      </c>
      <c r="Q764">
        <f t="shared" si="121"/>
        <v>4.8734523809523811</v>
      </c>
      <c r="R764">
        <f t="shared" si="122"/>
        <v>4.9321686746987954</v>
      </c>
      <c r="S764">
        <f t="shared" si="123"/>
        <v>2.7291333333333334</v>
      </c>
      <c r="T764">
        <f t="shared" si="124"/>
        <v>3.214176004271343</v>
      </c>
      <c r="U764">
        <f t="shared" si="125"/>
        <v>3.1441007398580996</v>
      </c>
      <c r="V764">
        <f t="shared" si="126"/>
        <v>2.6454222693490919</v>
      </c>
      <c r="W764">
        <f t="shared" si="127"/>
        <v>2.7781512503836434</v>
      </c>
      <c r="X764">
        <f t="shared" si="128"/>
        <v>0.68783672688149899</v>
      </c>
      <c r="Y764">
        <f t="shared" si="129"/>
        <v>0.69303792056730673</v>
      </c>
      <c r="Z764">
        <f t="shared" si="130"/>
        <v>0.43602475388769946</v>
      </c>
      <c r="AA764" s="4">
        <f t="shared" si="131"/>
        <v>39234</v>
      </c>
    </row>
    <row r="765" spans="1:27" x14ac:dyDescent="0.2">
      <c r="A765">
        <v>1123</v>
      </c>
      <c r="B765" t="s">
        <v>57</v>
      </c>
      <c r="C765">
        <v>2007</v>
      </c>
      <c r="D765">
        <v>7</v>
      </c>
      <c r="E765" s="9">
        <v>186</v>
      </c>
      <c r="F765" s="9">
        <v>767.27</v>
      </c>
      <c r="G765" s="9">
        <v>901.51</v>
      </c>
      <c r="H765">
        <v>491.58</v>
      </c>
      <c r="I765" s="8">
        <v>12</v>
      </c>
      <c r="J765">
        <v>600</v>
      </c>
      <c r="K765">
        <v>26867</v>
      </c>
      <c r="L765" t="s">
        <v>18</v>
      </c>
      <c r="M765">
        <v>53182</v>
      </c>
      <c r="N765">
        <v>332</v>
      </c>
      <c r="O765">
        <v>38545.58</v>
      </c>
      <c r="P765" t="s">
        <v>55</v>
      </c>
      <c r="Q765">
        <f t="shared" si="121"/>
        <v>4.8468279569892472</v>
      </c>
      <c r="R765">
        <f t="shared" si="122"/>
        <v>2.7153915662650601</v>
      </c>
      <c r="S765">
        <f t="shared" si="123"/>
        <v>1.5025166666666667</v>
      </c>
      <c r="T765">
        <f t="shared" si="124"/>
        <v>2.9549705484968367</v>
      </c>
      <c r="U765">
        <f t="shared" si="125"/>
        <v>2.8849482177639212</v>
      </c>
      <c r="V765">
        <f t="shared" si="126"/>
        <v>2.6454222693490919</v>
      </c>
      <c r="W765">
        <f t="shared" si="127"/>
        <v>2.7781512503836434</v>
      </c>
      <c r="X765">
        <f t="shared" si="128"/>
        <v>0.68545760427892033</v>
      </c>
      <c r="Y765">
        <f t="shared" si="129"/>
        <v>0.4338324647928003</v>
      </c>
      <c r="Z765">
        <f t="shared" si="130"/>
        <v>0.176819298113193</v>
      </c>
      <c r="AA765" s="4">
        <f t="shared" si="131"/>
        <v>39264</v>
      </c>
    </row>
    <row r="766" spans="1:27" x14ac:dyDescent="0.2">
      <c r="A766">
        <v>1123</v>
      </c>
      <c r="B766" t="s">
        <v>57</v>
      </c>
      <c r="C766">
        <v>2007</v>
      </c>
      <c r="D766">
        <v>8</v>
      </c>
      <c r="E766" s="9">
        <v>353</v>
      </c>
      <c r="F766" s="9">
        <v>1429.68</v>
      </c>
      <c r="G766" s="9">
        <v>1679.96</v>
      </c>
      <c r="H766">
        <v>867.97</v>
      </c>
      <c r="I766" s="8">
        <v>12</v>
      </c>
      <c r="J766">
        <v>600</v>
      </c>
      <c r="K766">
        <v>26867</v>
      </c>
      <c r="L766" t="s">
        <v>18</v>
      </c>
      <c r="M766">
        <v>53182</v>
      </c>
      <c r="N766">
        <v>332</v>
      </c>
      <c r="O766">
        <v>38545.58</v>
      </c>
      <c r="P766" t="s">
        <v>55</v>
      </c>
      <c r="Q766">
        <f t="shared" si="121"/>
        <v>4.7590934844192638</v>
      </c>
      <c r="R766">
        <f t="shared" si="122"/>
        <v>5.0601204819277106</v>
      </c>
      <c r="S766">
        <f t="shared" si="123"/>
        <v>2.7999333333333336</v>
      </c>
      <c r="T766">
        <f t="shared" si="124"/>
        <v>3.2252989412579542</v>
      </c>
      <c r="U766">
        <f t="shared" si="125"/>
        <v>3.1552388418104509</v>
      </c>
      <c r="V766">
        <f t="shared" si="126"/>
        <v>2.6454222693490919</v>
      </c>
      <c r="W766">
        <f t="shared" si="127"/>
        <v>2.7781512503836434</v>
      </c>
      <c r="X766">
        <f t="shared" si="128"/>
        <v>0.67752423587013177</v>
      </c>
      <c r="Y766">
        <f t="shared" si="129"/>
        <v>0.704160857553918</v>
      </c>
      <c r="Z766">
        <f t="shared" si="130"/>
        <v>0.44714769087431072</v>
      </c>
      <c r="AA766" s="4">
        <f t="shared" si="131"/>
        <v>39295</v>
      </c>
    </row>
    <row r="767" spans="1:27" x14ac:dyDescent="0.2">
      <c r="A767">
        <v>1123</v>
      </c>
      <c r="B767" t="s">
        <v>57</v>
      </c>
      <c r="C767">
        <v>2007</v>
      </c>
      <c r="D767">
        <v>9</v>
      </c>
      <c r="E767" s="9">
        <v>352</v>
      </c>
      <c r="F767" s="9">
        <v>1311.21</v>
      </c>
      <c r="G767" s="9">
        <v>1540.83</v>
      </c>
      <c r="H767">
        <v>619.24</v>
      </c>
      <c r="I767" s="8">
        <v>12</v>
      </c>
      <c r="J767">
        <v>600</v>
      </c>
      <c r="K767">
        <v>26867</v>
      </c>
      <c r="L767" t="s">
        <v>18</v>
      </c>
      <c r="M767">
        <v>53182</v>
      </c>
      <c r="N767">
        <v>332</v>
      </c>
      <c r="O767">
        <v>38545.58</v>
      </c>
      <c r="P767" t="s">
        <v>55</v>
      </c>
      <c r="Q767">
        <f t="shared" si="121"/>
        <v>4.3773579545454542</v>
      </c>
      <c r="R767">
        <f t="shared" si="122"/>
        <v>4.6410542168674693</v>
      </c>
      <c r="S767">
        <f t="shared" si="123"/>
        <v>2.5680499999999999</v>
      </c>
      <c r="T767">
        <f t="shared" si="124"/>
        <v>3.1877547255875855</v>
      </c>
      <c r="U767">
        <f t="shared" si="125"/>
        <v>3.117672252740797</v>
      </c>
      <c r="V767">
        <f t="shared" si="126"/>
        <v>2.6454222693490919</v>
      </c>
      <c r="W767">
        <f t="shared" si="127"/>
        <v>2.7781512503836434</v>
      </c>
      <c r="X767">
        <f t="shared" si="128"/>
        <v>0.64121206210945469</v>
      </c>
      <c r="Y767">
        <f t="shared" si="129"/>
        <v>0.66661664188354941</v>
      </c>
      <c r="Z767">
        <f t="shared" si="130"/>
        <v>0.40960347520394208</v>
      </c>
      <c r="AA767" s="4">
        <f t="shared" si="131"/>
        <v>39326</v>
      </c>
    </row>
    <row r="768" spans="1:27" x14ac:dyDescent="0.2">
      <c r="A768">
        <v>1123</v>
      </c>
      <c r="B768" t="s">
        <v>57</v>
      </c>
      <c r="C768">
        <v>2007</v>
      </c>
      <c r="D768">
        <v>10</v>
      </c>
      <c r="E768" s="9">
        <v>654</v>
      </c>
      <c r="F768" s="9">
        <v>2490.4499999999998</v>
      </c>
      <c r="G768" s="9">
        <v>2926.42</v>
      </c>
      <c r="H768">
        <v>1120.3599999999999</v>
      </c>
      <c r="I768" s="8">
        <v>12</v>
      </c>
      <c r="J768">
        <v>600</v>
      </c>
      <c r="K768">
        <v>26867</v>
      </c>
      <c r="L768" t="s">
        <v>18</v>
      </c>
      <c r="M768">
        <v>53182</v>
      </c>
      <c r="N768">
        <v>332</v>
      </c>
      <c r="O768">
        <v>38545.58</v>
      </c>
      <c r="P768" t="s">
        <v>55</v>
      </c>
      <c r="Q768">
        <f t="shared" si="121"/>
        <v>4.4746483180428136</v>
      </c>
      <c r="R768">
        <f t="shared" si="122"/>
        <v>8.8145180722891574</v>
      </c>
      <c r="S768">
        <f t="shared" si="123"/>
        <v>4.8773666666666671</v>
      </c>
      <c r="T768">
        <f t="shared" si="124"/>
        <v>3.4663366562364821</v>
      </c>
      <c r="U768">
        <f t="shared" si="125"/>
        <v>3.3962778269589569</v>
      </c>
      <c r="V768">
        <f t="shared" si="126"/>
        <v>2.6454222693490919</v>
      </c>
      <c r="W768">
        <f t="shared" si="127"/>
        <v>2.7781512503836434</v>
      </c>
      <c r="X768">
        <f t="shared" si="128"/>
        <v>0.65075890791221502</v>
      </c>
      <c r="Y768">
        <f t="shared" si="129"/>
        <v>0.94519857253244599</v>
      </c>
      <c r="Z768">
        <f t="shared" si="130"/>
        <v>0.68818540585283861</v>
      </c>
      <c r="AA768" s="4">
        <f t="shared" si="131"/>
        <v>39356</v>
      </c>
    </row>
    <row r="769" spans="1:27" x14ac:dyDescent="0.2">
      <c r="A769">
        <v>1123</v>
      </c>
      <c r="B769" t="s">
        <v>57</v>
      </c>
      <c r="C769">
        <v>2007</v>
      </c>
      <c r="D769">
        <v>11</v>
      </c>
      <c r="E769" s="9">
        <v>444</v>
      </c>
      <c r="F769" s="9">
        <v>1701.83</v>
      </c>
      <c r="G769" s="9">
        <v>1999.75</v>
      </c>
      <c r="H769">
        <v>726.37</v>
      </c>
      <c r="I769" s="8">
        <v>12</v>
      </c>
      <c r="J769">
        <v>600</v>
      </c>
      <c r="K769">
        <v>26867</v>
      </c>
      <c r="L769" t="s">
        <v>18</v>
      </c>
      <c r="M769">
        <v>53182</v>
      </c>
      <c r="N769">
        <v>332</v>
      </c>
      <c r="O769">
        <v>38545.58</v>
      </c>
      <c r="P769" t="s">
        <v>55</v>
      </c>
      <c r="Q769">
        <f t="shared" ref="Q769:Q832" si="132">G769/E769</f>
        <v>4.5039414414414418</v>
      </c>
      <c r="R769">
        <f t="shared" ref="R769:R832" si="133">G769/N769</f>
        <v>6.0233433734939759</v>
      </c>
      <c r="S769">
        <f t="shared" ref="S769:S832" si="134">G769/J769</f>
        <v>3.3329166666666667</v>
      </c>
      <c r="T769">
        <f t="shared" ref="T769:T832" si="135">LOG(G769)</f>
        <v>3.3009757054605351</v>
      </c>
      <c r="U769">
        <f t="shared" ref="U769:U832" si="136">LOG(F769)</f>
        <v>3.2309161751672915</v>
      </c>
      <c r="V769">
        <f t="shared" ref="V769:V832" si="137">LOG(442)</f>
        <v>2.6454222693490919</v>
      </c>
      <c r="W769">
        <f t="shared" ref="W769:W832" si="138">LOG(J769)</f>
        <v>2.7781512503836434</v>
      </c>
      <c r="X769">
        <f t="shared" ref="X769:X832" si="139">LOG(Q769)</f>
        <v>0.65359273534591511</v>
      </c>
      <c r="Y769">
        <f t="shared" ref="Y769:Y832" si="140">LOG(R769)</f>
        <v>0.77983762175649862</v>
      </c>
      <c r="Z769">
        <f t="shared" ref="Z769:Z832" si="141">LOG(S769)</f>
        <v>0.52282445507689124</v>
      </c>
      <c r="AA769" s="4">
        <f t="shared" ref="AA769:AA832" si="142">DATE(C769, D769, 1)</f>
        <v>39387</v>
      </c>
    </row>
    <row r="770" spans="1:27" x14ac:dyDescent="0.2">
      <c r="A770">
        <v>1123</v>
      </c>
      <c r="B770" t="s">
        <v>57</v>
      </c>
      <c r="C770">
        <v>2007</v>
      </c>
      <c r="D770">
        <v>12</v>
      </c>
      <c r="E770" s="9">
        <v>293</v>
      </c>
      <c r="F770" s="9">
        <v>1157.6400000000001</v>
      </c>
      <c r="G770" s="9">
        <v>1360.22</v>
      </c>
      <c r="H770">
        <v>574.76</v>
      </c>
      <c r="I770" s="8">
        <v>12</v>
      </c>
      <c r="J770">
        <v>600</v>
      </c>
      <c r="K770">
        <v>26867</v>
      </c>
      <c r="L770" t="s">
        <v>18</v>
      </c>
      <c r="M770">
        <v>53182</v>
      </c>
      <c r="N770">
        <v>332</v>
      </c>
      <c r="O770">
        <v>38545.58</v>
      </c>
      <c r="P770" t="s">
        <v>55</v>
      </c>
      <c r="Q770">
        <f t="shared" si="132"/>
        <v>4.6423890784982937</v>
      </c>
      <c r="R770">
        <f t="shared" si="133"/>
        <v>4.0970481927710845</v>
      </c>
      <c r="S770">
        <f t="shared" si="134"/>
        <v>2.2670333333333335</v>
      </c>
      <c r="T770">
        <f t="shared" si="135"/>
        <v>3.1336091562076915</v>
      </c>
      <c r="U770">
        <f t="shared" si="136"/>
        <v>3.0635735245718902</v>
      </c>
      <c r="V770">
        <f t="shared" si="137"/>
        <v>2.6454222693490919</v>
      </c>
      <c r="W770">
        <f t="shared" si="138"/>
        <v>2.7781512503836434</v>
      </c>
      <c r="X770">
        <f t="shared" si="139"/>
        <v>0.66674153585358231</v>
      </c>
      <c r="Y770">
        <f t="shared" si="140"/>
        <v>0.6124710725036554</v>
      </c>
      <c r="Z770">
        <f t="shared" si="141"/>
        <v>0.35545790582404813</v>
      </c>
      <c r="AA770" s="4">
        <f t="shared" si="142"/>
        <v>39417</v>
      </c>
    </row>
    <row r="771" spans="1:27" x14ac:dyDescent="0.2">
      <c r="A771">
        <v>1143</v>
      </c>
      <c r="B771" t="s">
        <v>57</v>
      </c>
      <c r="C771">
        <v>2007</v>
      </c>
      <c r="D771">
        <v>1</v>
      </c>
      <c r="E771" s="9">
        <v>323</v>
      </c>
      <c r="F771" s="9">
        <v>1287.8499999999999</v>
      </c>
      <c r="G771" s="9">
        <v>1513.32</v>
      </c>
      <c r="H771">
        <v>806.61</v>
      </c>
      <c r="I771" s="8">
        <v>18</v>
      </c>
      <c r="J771">
        <v>1255</v>
      </c>
      <c r="K771">
        <v>70473</v>
      </c>
      <c r="L771" t="s">
        <v>18</v>
      </c>
      <c r="M771">
        <v>155139</v>
      </c>
      <c r="N771">
        <v>639.20000000000005</v>
      </c>
      <c r="O771">
        <v>96352.79</v>
      </c>
      <c r="P771" t="s">
        <v>55</v>
      </c>
      <c r="Q771">
        <f t="shared" si="132"/>
        <v>4.6852012383900927</v>
      </c>
      <c r="R771">
        <f t="shared" si="133"/>
        <v>2.3675219023779723</v>
      </c>
      <c r="S771">
        <f t="shared" si="134"/>
        <v>1.205832669322709</v>
      </c>
      <c r="T771">
        <f t="shared" si="135"/>
        <v>3.1799307717374847</v>
      </c>
      <c r="U771">
        <f t="shared" si="136"/>
        <v>3.1098652823049169</v>
      </c>
      <c r="V771">
        <f t="shared" si="137"/>
        <v>2.6454222693490919</v>
      </c>
      <c r="W771">
        <f t="shared" si="138"/>
        <v>3.0986437258170572</v>
      </c>
      <c r="X771">
        <f t="shared" si="139"/>
        <v>0.67072824940638165</v>
      </c>
      <c r="Y771">
        <f t="shared" si="140"/>
        <v>0.37429400543154961</v>
      </c>
      <c r="Z771">
        <f t="shared" si="141"/>
        <v>8.1287045920427611E-2</v>
      </c>
      <c r="AA771" s="4">
        <f t="shared" si="142"/>
        <v>39083</v>
      </c>
    </row>
    <row r="772" spans="1:27" x14ac:dyDescent="0.2">
      <c r="A772">
        <v>1143</v>
      </c>
      <c r="B772" t="s">
        <v>57</v>
      </c>
      <c r="C772">
        <v>2007</v>
      </c>
      <c r="D772">
        <v>2</v>
      </c>
      <c r="E772" s="9">
        <v>265</v>
      </c>
      <c r="F772" s="9">
        <v>1040.6099999999999</v>
      </c>
      <c r="G772" s="9">
        <v>1222.76</v>
      </c>
      <c r="H772">
        <v>545.03</v>
      </c>
      <c r="I772" s="8">
        <v>18</v>
      </c>
      <c r="J772">
        <v>1255</v>
      </c>
      <c r="K772">
        <v>70473</v>
      </c>
      <c r="L772" t="s">
        <v>18</v>
      </c>
      <c r="M772">
        <v>155139</v>
      </c>
      <c r="N772">
        <v>639.20000000000005</v>
      </c>
      <c r="O772">
        <v>96352.79</v>
      </c>
      <c r="P772" t="s">
        <v>55</v>
      </c>
      <c r="Q772">
        <f t="shared" si="132"/>
        <v>4.6141886792452826</v>
      </c>
      <c r="R772">
        <f t="shared" si="133"/>
        <v>1.9129536921151438</v>
      </c>
      <c r="S772">
        <f t="shared" si="134"/>
        <v>0.97431075697211156</v>
      </c>
      <c r="T772">
        <f t="shared" si="135"/>
        <v>3.0873412232635595</v>
      </c>
      <c r="U772">
        <f t="shared" si="136"/>
        <v>3.0172879950406557</v>
      </c>
      <c r="V772">
        <f t="shared" si="137"/>
        <v>2.6454222693490919</v>
      </c>
      <c r="W772">
        <f t="shared" si="138"/>
        <v>3.0986437258170572</v>
      </c>
      <c r="X772">
        <f t="shared" si="139"/>
        <v>0.66409534932675141</v>
      </c>
      <c r="Y772">
        <f t="shared" si="140"/>
        <v>0.28170445695762431</v>
      </c>
      <c r="Z772">
        <f t="shared" si="141"/>
        <v>-1.1302502553497615E-2</v>
      </c>
      <c r="AA772" s="4">
        <f t="shared" si="142"/>
        <v>39114</v>
      </c>
    </row>
    <row r="773" spans="1:27" x14ac:dyDescent="0.2">
      <c r="A773">
        <v>1143</v>
      </c>
      <c r="B773" t="s">
        <v>57</v>
      </c>
      <c r="C773">
        <v>2007</v>
      </c>
      <c r="D773">
        <v>3</v>
      </c>
      <c r="E773" s="9">
        <v>327</v>
      </c>
      <c r="F773" s="9">
        <v>1306.51</v>
      </c>
      <c r="G773" s="9">
        <v>1535.21</v>
      </c>
      <c r="H773">
        <v>565.22</v>
      </c>
      <c r="I773" s="8">
        <v>18</v>
      </c>
      <c r="J773">
        <v>1255</v>
      </c>
      <c r="K773">
        <v>70473</v>
      </c>
      <c r="L773" t="s">
        <v>18</v>
      </c>
      <c r="M773">
        <v>155139</v>
      </c>
      <c r="N773">
        <v>639.20000000000005</v>
      </c>
      <c r="O773">
        <v>96352.79</v>
      </c>
      <c r="P773" t="s">
        <v>55</v>
      </c>
      <c r="Q773">
        <f t="shared" si="132"/>
        <v>4.6948318042813453</v>
      </c>
      <c r="R773">
        <f t="shared" si="133"/>
        <v>2.4017678347934917</v>
      </c>
      <c r="S773">
        <f t="shared" si="134"/>
        <v>1.2232749003984065</v>
      </c>
      <c r="T773">
        <f t="shared" si="135"/>
        <v>3.1861677906296264</v>
      </c>
      <c r="U773">
        <f t="shared" si="136"/>
        <v>3.1161127381568758</v>
      </c>
      <c r="V773">
        <f t="shared" si="137"/>
        <v>2.6454222693490919</v>
      </c>
      <c r="W773">
        <f t="shared" si="138"/>
        <v>3.0986437258170572</v>
      </c>
      <c r="X773">
        <f t="shared" si="139"/>
        <v>0.67162003796934011</v>
      </c>
      <c r="Y773">
        <f t="shared" si="140"/>
        <v>0.38053102432369124</v>
      </c>
      <c r="Z773">
        <f t="shared" si="141"/>
        <v>8.7524064812569344E-2</v>
      </c>
      <c r="AA773" s="4">
        <f t="shared" si="142"/>
        <v>39142</v>
      </c>
    </row>
    <row r="774" spans="1:27" x14ac:dyDescent="0.2">
      <c r="A774">
        <v>1143</v>
      </c>
      <c r="B774" t="s">
        <v>57</v>
      </c>
      <c r="C774">
        <v>2007</v>
      </c>
      <c r="D774">
        <v>4</v>
      </c>
      <c r="E774" s="9">
        <v>445</v>
      </c>
      <c r="F774" s="9">
        <v>1706.12</v>
      </c>
      <c r="G774" s="9">
        <v>2004.65</v>
      </c>
      <c r="H774">
        <v>732.38</v>
      </c>
      <c r="I774" s="8">
        <v>18</v>
      </c>
      <c r="J774">
        <v>1255</v>
      </c>
      <c r="K774">
        <v>70473</v>
      </c>
      <c r="L774" t="s">
        <v>18</v>
      </c>
      <c r="M774">
        <v>155139</v>
      </c>
      <c r="N774">
        <v>639.20000000000005</v>
      </c>
      <c r="O774">
        <v>96352.79</v>
      </c>
      <c r="P774" t="s">
        <v>55</v>
      </c>
      <c r="Q774">
        <f t="shared" si="132"/>
        <v>4.5048314606741577</v>
      </c>
      <c r="R774">
        <f t="shared" si="133"/>
        <v>3.1361858573216521</v>
      </c>
      <c r="S774">
        <f t="shared" si="134"/>
        <v>1.5973306772908367</v>
      </c>
      <c r="T774">
        <f t="shared" si="135"/>
        <v>3.3020385583341008</v>
      </c>
      <c r="U774">
        <f t="shared" si="136"/>
        <v>3.232009574020847</v>
      </c>
      <c r="V774">
        <f t="shared" si="137"/>
        <v>2.6454222693490919</v>
      </c>
      <c r="W774">
        <f t="shared" si="138"/>
        <v>3.0986437258170572</v>
      </c>
      <c r="X774">
        <f t="shared" si="139"/>
        <v>0.65367854735316933</v>
      </c>
      <c r="Y774">
        <f t="shared" si="140"/>
        <v>0.49640179202816587</v>
      </c>
      <c r="Z774">
        <f t="shared" si="141"/>
        <v>0.20339483251704388</v>
      </c>
      <c r="AA774" s="4">
        <f t="shared" si="142"/>
        <v>39173</v>
      </c>
    </row>
    <row r="775" spans="1:27" x14ac:dyDescent="0.2">
      <c r="A775">
        <v>1143</v>
      </c>
      <c r="B775" t="s">
        <v>57</v>
      </c>
      <c r="C775">
        <v>2007</v>
      </c>
      <c r="D775">
        <v>5</v>
      </c>
      <c r="E775" s="9">
        <v>685</v>
      </c>
      <c r="F775" s="9">
        <v>2652.23</v>
      </c>
      <c r="G775" s="9">
        <v>3116.4</v>
      </c>
      <c r="H775">
        <v>1054.33</v>
      </c>
      <c r="I775" s="8">
        <v>18</v>
      </c>
      <c r="J775">
        <v>1255</v>
      </c>
      <c r="K775">
        <v>70473</v>
      </c>
      <c r="L775" t="s">
        <v>18</v>
      </c>
      <c r="M775">
        <v>155139</v>
      </c>
      <c r="N775">
        <v>639.20000000000005</v>
      </c>
      <c r="O775">
        <v>96352.79</v>
      </c>
      <c r="P775" t="s">
        <v>55</v>
      </c>
      <c r="Q775">
        <f t="shared" si="132"/>
        <v>4.5494890510948904</v>
      </c>
      <c r="R775">
        <f t="shared" si="133"/>
        <v>4.8754693366708386</v>
      </c>
      <c r="S775">
        <f t="shared" si="134"/>
        <v>2.483187250996016</v>
      </c>
      <c r="T775">
        <f t="shared" si="135"/>
        <v>3.4936531956769277</v>
      </c>
      <c r="U775">
        <f t="shared" si="136"/>
        <v>3.4236111831564182</v>
      </c>
      <c r="V775">
        <f t="shared" si="137"/>
        <v>2.6454222693490919</v>
      </c>
      <c r="W775">
        <f t="shared" si="138"/>
        <v>3.0986437258170572</v>
      </c>
      <c r="X775">
        <f t="shared" si="139"/>
        <v>0.65796262418450191</v>
      </c>
      <c r="Y775">
        <f t="shared" si="140"/>
        <v>0.68801642937099261</v>
      </c>
      <c r="Z775">
        <f t="shared" si="141"/>
        <v>0.39500946985987062</v>
      </c>
      <c r="AA775" s="4">
        <f t="shared" si="142"/>
        <v>39203</v>
      </c>
    </row>
    <row r="776" spans="1:27" x14ac:dyDescent="0.2">
      <c r="A776">
        <v>1143</v>
      </c>
      <c r="B776" t="s">
        <v>57</v>
      </c>
      <c r="C776">
        <v>2007</v>
      </c>
      <c r="D776">
        <v>6</v>
      </c>
      <c r="E776" s="9">
        <v>749</v>
      </c>
      <c r="F776" s="9">
        <v>2860.73</v>
      </c>
      <c r="G776" s="9">
        <v>3361.68</v>
      </c>
      <c r="H776">
        <v>1291.4000000000001</v>
      </c>
      <c r="I776" s="8">
        <v>18</v>
      </c>
      <c r="J776">
        <v>1255</v>
      </c>
      <c r="K776">
        <v>70473</v>
      </c>
      <c r="L776" t="s">
        <v>18</v>
      </c>
      <c r="M776">
        <v>155139</v>
      </c>
      <c r="N776">
        <v>639.20000000000005</v>
      </c>
      <c r="O776">
        <v>96352.79</v>
      </c>
      <c r="P776" t="s">
        <v>55</v>
      </c>
      <c r="Q776">
        <f t="shared" si="132"/>
        <v>4.4882242990654202</v>
      </c>
      <c r="R776">
        <f t="shared" si="133"/>
        <v>5.2591989987484347</v>
      </c>
      <c r="S776">
        <f t="shared" si="134"/>
        <v>2.6786294820717131</v>
      </c>
      <c r="T776">
        <f t="shared" si="135"/>
        <v>3.5265563703620741</v>
      </c>
      <c r="U776">
        <f t="shared" si="136"/>
        <v>3.4564768703730695</v>
      </c>
      <c r="V776">
        <f t="shared" si="137"/>
        <v>2.6454222693490919</v>
      </c>
      <c r="W776">
        <f t="shared" si="138"/>
        <v>3.0986437258170572</v>
      </c>
      <c r="X776">
        <f t="shared" si="139"/>
        <v>0.65207455266260772</v>
      </c>
      <c r="Y776">
        <f t="shared" si="140"/>
        <v>0.7209196040561392</v>
      </c>
      <c r="Z776">
        <f t="shared" si="141"/>
        <v>0.42791264454501732</v>
      </c>
      <c r="AA776" s="4">
        <f t="shared" si="142"/>
        <v>39234</v>
      </c>
    </row>
    <row r="777" spans="1:27" x14ac:dyDescent="0.2">
      <c r="A777">
        <v>1143</v>
      </c>
      <c r="B777" t="s">
        <v>57</v>
      </c>
      <c r="C777">
        <v>2007</v>
      </c>
      <c r="D777">
        <v>7</v>
      </c>
      <c r="E777" s="9">
        <v>616</v>
      </c>
      <c r="F777" s="9">
        <v>2396.59</v>
      </c>
      <c r="G777" s="9">
        <v>2816.11</v>
      </c>
      <c r="H777">
        <v>1170.0999999999999</v>
      </c>
      <c r="I777" s="8">
        <v>18</v>
      </c>
      <c r="J777">
        <v>1255</v>
      </c>
      <c r="K777">
        <v>70473</v>
      </c>
      <c r="L777" t="s">
        <v>18</v>
      </c>
      <c r="M777">
        <v>155139</v>
      </c>
      <c r="N777">
        <v>639.20000000000005</v>
      </c>
      <c r="O777">
        <v>96352.79</v>
      </c>
      <c r="P777" t="s">
        <v>55</v>
      </c>
      <c r="Q777">
        <f t="shared" si="132"/>
        <v>4.5716071428571432</v>
      </c>
      <c r="R777">
        <f t="shared" si="133"/>
        <v>4.405678973717146</v>
      </c>
      <c r="S777">
        <f t="shared" si="134"/>
        <v>2.2439123505976095</v>
      </c>
      <c r="T777">
        <f t="shared" si="135"/>
        <v>3.4496496147669422</v>
      </c>
      <c r="U777">
        <f t="shared" si="136"/>
        <v>3.3795937428497962</v>
      </c>
      <c r="V777">
        <f t="shared" si="137"/>
        <v>2.6454222693490919</v>
      </c>
      <c r="W777">
        <f t="shared" si="138"/>
        <v>3.0986437258170572</v>
      </c>
      <c r="X777">
        <f t="shared" si="139"/>
        <v>0.66006890260251672</v>
      </c>
      <c r="Y777">
        <f t="shared" si="140"/>
        <v>0.64401284846100715</v>
      </c>
      <c r="Z777">
        <f t="shared" si="141"/>
        <v>0.35100588894988521</v>
      </c>
      <c r="AA777" s="4">
        <f t="shared" si="142"/>
        <v>39264</v>
      </c>
    </row>
    <row r="778" spans="1:27" x14ac:dyDescent="0.2">
      <c r="A778">
        <v>1143</v>
      </c>
      <c r="B778" t="s">
        <v>57</v>
      </c>
      <c r="C778">
        <v>2007</v>
      </c>
      <c r="D778">
        <v>8</v>
      </c>
      <c r="E778" s="9">
        <v>825</v>
      </c>
      <c r="F778" s="9">
        <v>3290.4</v>
      </c>
      <c r="G778" s="9">
        <v>3866.46</v>
      </c>
      <c r="H778">
        <v>1267.9100000000001</v>
      </c>
      <c r="I778" s="8">
        <v>18</v>
      </c>
      <c r="J778">
        <v>1255</v>
      </c>
      <c r="K778">
        <v>70473</v>
      </c>
      <c r="L778" t="s">
        <v>18</v>
      </c>
      <c r="M778">
        <v>155139</v>
      </c>
      <c r="N778">
        <v>639.20000000000005</v>
      </c>
      <c r="O778">
        <v>96352.79</v>
      </c>
      <c r="P778" t="s">
        <v>55</v>
      </c>
      <c r="Q778">
        <f t="shared" si="132"/>
        <v>4.686618181818182</v>
      </c>
      <c r="R778">
        <f t="shared" si="133"/>
        <v>6.0489048811013761</v>
      </c>
      <c r="S778">
        <f t="shared" si="134"/>
        <v>3.0808446215139442</v>
      </c>
      <c r="T778">
        <f t="shared" si="135"/>
        <v>3.5873135215956315</v>
      </c>
      <c r="U778">
        <f t="shared" si="136"/>
        <v>3.5172486965011185</v>
      </c>
      <c r="V778">
        <f t="shared" si="137"/>
        <v>2.6454222693490919</v>
      </c>
      <c r="W778">
        <f t="shared" si="138"/>
        <v>3.0986437258170572</v>
      </c>
      <c r="X778">
        <f t="shared" si="139"/>
        <v>0.6708595730457062</v>
      </c>
      <c r="Y778">
        <f t="shared" si="140"/>
        <v>0.78167675528969627</v>
      </c>
      <c r="Z778">
        <f t="shared" si="141"/>
        <v>0.48866979577857439</v>
      </c>
      <c r="AA778" s="4">
        <f t="shared" si="142"/>
        <v>39295</v>
      </c>
    </row>
    <row r="779" spans="1:27" x14ac:dyDescent="0.2">
      <c r="A779">
        <v>1143</v>
      </c>
      <c r="B779" t="s">
        <v>57</v>
      </c>
      <c r="C779">
        <v>2007</v>
      </c>
      <c r="D779">
        <v>9</v>
      </c>
      <c r="E779" s="9">
        <v>859</v>
      </c>
      <c r="F779" s="9">
        <v>3240.04</v>
      </c>
      <c r="G779" s="9">
        <v>3807.19</v>
      </c>
      <c r="H779">
        <v>1183.25</v>
      </c>
      <c r="I779" s="8">
        <v>18</v>
      </c>
      <c r="J779">
        <v>1255</v>
      </c>
      <c r="K779">
        <v>70473</v>
      </c>
      <c r="L779" t="s">
        <v>18</v>
      </c>
      <c r="M779">
        <v>155139</v>
      </c>
      <c r="N779">
        <v>639.20000000000005</v>
      </c>
      <c r="O779">
        <v>96352.79</v>
      </c>
      <c r="P779" t="s">
        <v>55</v>
      </c>
      <c r="Q779">
        <f t="shared" si="132"/>
        <v>4.4321187427240982</v>
      </c>
      <c r="R779">
        <f t="shared" si="133"/>
        <v>5.9561795994993743</v>
      </c>
      <c r="S779">
        <f t="shared" si="134"/>
        <v>3.0336175298804782</v>
      </c>
      <c r="T779">
        <f t="shared" si="135"/>
        <v>3.5806045510703495</v>
      </c>
      <c r="U779">
        <f t="shared" si="136"/>
        <v>3.5105503718337863</v>
      </c>
      <c r="V779">
        <f t="shared" si="137"/>
        <v>2.6454222693490919</v>
      </c>
      <c r="W779">
        <f t="shared" si="138"/>
        <v>3.0986437258170572</v>
      </c>
      <c r="X779">
        <f t="shared" si="139"/>
        <v>0.64661138723910716</v>
      </c>
      <c r="Y779">
        <f t="shared" si="140"/>
        <v>0.77496778476441452</v>
      </c>
      <c r="Z779">
        <f t="shared" si="141"/>
        <v>0.48196082525329254</v>
      </c>
      <c r="AA779" s="4">
        <f t="shared" si="142"/>
        <v>39326</v>
      </c>
    </row>
    <row r="780" spans="1:27" x14ac:dyDescent="0.2">
      <c r="A780">
        <v>1143</v>
      </c>
      <c r="B780" t="s">
        <v>57</v>
      </c>
      <c r="C780">
        <v>2007</v>
      </c>
      <c r="D780">
        <v>12</v>
      </c>
      <c r="E780" s="9">
        <v>689</v>
      </c>
      <c r="F780" s="9">
        <v>2508.0500000000002</v>
      </c>
      <c r="G780" s="9">
        <v>2947.04</v>
      </c>
      <c r="H780">
        <v>879.7</v>
      </c>
      <c r="I780" s="8">
        <v>18</v>
      </c>
      <c r="J780">
        <v>1255</v>
      </c>
      <c r="K780">
        <v>70473</v>
      </c>
      <c r="L780" t="s">
        <v>18</v>
      </c>
      <c r="M780">
        <v>155139</v>
      </c>
      <c r="N780">
        <v>639.20000000000005</v>
      </c>
      <c r="O780">
        <v>96352.79</v>
      </c>
      <c r="P780" t="s">
        <v>55</v>
      </c>
      <c r="Q780">
        <f t="shared" si="132"/>
        <v>4.2772714078374454</v>
      </c>
      <c r="R780">
        <f t="shared" si="133"/>
        <v>4.6105131414267833</v>
      </c>
      <c r="S780">
        <f t="shared" si="134"/>
        <v>2.3482390438247012</v>
      </c>
      <c r="T780">
        <f t="shared" si="135"/>
        <v>3.4693860305433022</v>
      </c>
      <c r="U780">
        <f t="shared" si="136"/>
        <v>3.3993361902558252</v>
      </c>
      <c r="V780">
        <f t="shared" si="137"/>
        <v>2.6454222693490919</v>
      </c>
      <c r="W780">
        <f t="shared" si="138"/>
        <v>3.0986437258170572</v>
      </c>
      <c r="X780">
        <f t="shared" si="139"/>
        <v>0.63116680863567654</v>
      </c>
      <c r="Y780">
        <f t="shared" si="140"/>
        <v>0.66374926423736735</v>
      </c>
      <c r="Z780">
        <f t="shared" si="141"/>
        <v>0.37074230472624536</v>
      </c>
      <c r="AA780" s="4">
        <f t="shared" si="142"/>
        <v>39417</v>
      </c>
    </row>
    <row r="781" spans="1:27" x14ac:dyDescent="0.2">
      <c r="A781">
        <v>1152</v>
      </c>
      <c r="B781" t="s">
        <v>57</v>
      </c>
      <c r="C781">
        <v>2007</v>
      </c>
      <c r="D781">
        <v>1</v>
      </c>
      <c r="E781" s="9">
        <v>267</v>
      </c>
      <c r="F781" s="9">
        <v>1197.74</v>
      </c>
      <c r="G781" s="9">
        <v>1407.4</v>
      </c>
      <c r="H781">
        <v>632.89</v>
      </c>
      <c r="I781" s="8">
        <v>17</v>
      </c>
      <c r="J781">
        <v>1195</v>
      </c>
      <c r="K781">
        <v>51796</v>
      </c>
      <c r="L781" t="s">
        <v>18</v>
      </c>
      <c r="M781">
        <v>118312</v>
      </c>
      <c r="N781">
        <v>597.20000000000005</v>
      </c>
      <c r="O781">
        <v>94968.69</v>
      </c>
      <c r="P781" t="s">
        <v>55</v>
      </c>
      <c r="Q781">
        <f t="shared" si="132"/>
        <v>5.2711610486891392</v>
      </c>
      <c r="R781">
        <f t="shared" si="133"/>
        <v>2.3566644340254519</v>
      </c>
      <c r="S781">
        <f t="shared" si="134"/>
        <v>1.1777405857740586</v>
      </c>
      <c r="T781">
        <f t="shared" si="135"/>
        <v>3.1484175466913764</v>
      </c>
      <c r="U781">
        <f t="shared" si="136"/>
        <v>3.0783625535957655</v>
      </c>
      <c r="V781">
        <f t="shared" si="137"/>
        <v>2.6454222693490919</v>
      </c>
      <c r="W781">
        <f t="shared" si="138"/>
        <v>3.0773679052841563</v>
      </c>
      <c r="X781">
        <f t="shared" si="139"/>
        <v>0.72190628532680146</v>
      </c>
      <c r="Y781">
        <f t="shared" si="140"/>
        <v>0.37229774763838874</v>
      </c>
      <c r="Z781">
        <f t="shared" si="141"/>
        <v>7.1049641407220115E-2</v>
      </c>
      <c r="AA781" s="4">
        <f t="shared" si="142"/>
        <v>39083</v>
      </c>
    </row>
    <row r="782" spans="1:27" x14ac:dyDescent="0.2">
      <c r="A782">
        <v>1152</v>
      </c>
      <c r="B782" t="s">
        <v>57</v>
      </c>
      <c r="C782">
        <v>2007</v>
      </c>
      <c r="D782">
        <v>2</v>
      </c>
      <c r="E782" s="9">
        <v>272</v>
      </c>
      <c r="F782" s="9">
        <v>1066.8699999999999</v>
      </c>
      <c r="G782" s="9">
        <v>1253.6400000000001</v>
      </c>
      <c r="H782">
        <v>512.52</v>
      </c>
      <c r="I782" s="8">
        <v>17</v>
      </c>
      <c r="J782">
        <v>1195</v>
      </c>
      <c r="K782">
        <v>51796</v>
      </c>
      <c r="L782" t="s">
        <v>18</v>
      </c>
      <c r="M782">
        <v>118312</v>
      </c>
      <c r="N782">
        <v>597.20000000000005</v>
      </c>
      <c r="O782">
        <v>94968.69</v>
      </c>
      <c r="P782" t="s">
        <v>55</v>
      </c>
      <c r="Q782">
        <f t="shared" si="132"/>
        <v>4.6089705882352945</v>
      </c>
      <c r="R782">
        <f t="shared" si="133"/>
        <v>2.0991962491627594</v>
      </c>
      <c r="S782">
        <f t="shared" si="134"/>
        <v>1.0490711297071131</v>
      </c>
      <c r="T782">
        <f t="shared" si="135"/>
        <v>3.0981728407532363</v>
      </c>
      <c r="U782">
        <f t="shared" si="136"/>
        <v>3.028111503096186</v>
      </c>
      <c r="V782">
        <f t="shared" si="137"/>
        <v>2.6454222693490919</v>
      </c>
      <c r="W782">
        <f t="shared" si="138"/>
        <v>3.0773679052841563</v>
      </c>
      <c r="X782">
        <f t="shared" si="139"/>
        <v>0.6636039367190375</v>
      </c>
      <c r="Y782">
        <f t="shared" si="140"/>
        <v>0.32205304170024829</v>
      </c>
      <c r="Z782">
        <f t="shared" si="141"/>
        <v>2.0804935469079713E-2</v>
      </c>
      <c r="AA782" s="4">
        <f t="shared" si="142"/>
        <v>39114</v>
      </c>
    </row>
    <row r="783" spans="1:27" x14ac:dyDescent="0.2">
      <c r="A783">
        <v>1152</v>
      </c>
      <c r="B783" t="s">
        <v>57</v>
      </c>
      <c r="C783">
        <v>2007</v>
      </c>
      <c r="D783">
        <v>3</v>
      </c>
      <c r="E783" s="9">
        <v>270</v>
      </c>
      <c r="F783" s="9">
        <v>1125.28</v>
      </c>
      <c r="G783" s="9">
        <v>1322.26</v>
      </c>
      <c r="H783">
        <v>503.45</v>
      </c>
      <c r="I783" s="8">
        <v>17</v>
      </c>
      <c r="J783">
        <v>1195</v>
      </c>
      <c r="K783">
        <v>51796</v>
      </c>
      <c r="L783" t="s">
        <v>18</v>
      </c>
      <c r="M783">
        <v>118312</v>
      </c>
      <c r="N783">
        <v>597.20000000000005</v>
      </c>
      <c r="O783">
        <v>94968.69</v>
      </c>
      <c r="P783" t="s">
        <v>55</v>
      </c>
      <c r="Q783">
        <f t="shared" si="132"/>
        <v>4.8972592592592594</v>
      </c>
      <c r="R783">
        <f t="shared" si="133"/>
        <v>2.2140991292699264</v>
      </c>
      <c r="S783">
        <f t="shared" si="134"/>
        <v>1.1064937238493724</v>
      </c>
      <c r="T783">
        <f t="shared" si="135"/>
        <v>3.1213168601897148</v>
      </c>
      <c r="U783">
        <f t="shared" si="136"/>
        <v>3.0512606000693312</v>
      </c>
      <c r="V783">
        <f t="shared" si="137"/>
        <v>2.6454222693490919</v>
      </c>
      <c r="W783">
        <f t="shared" si="138"/>
        <v>3.0773679052841563</v>
      </c>
      <c r="X783">
        <f t="shared" si="139"/>
        <v>0.68995309603072752</v>
      </c>
      <c r="Y783">
        <f t="shared" si="140"/>
        <v>0.3451970611367271</v>
      </c>
      <c r="Z783">
        <f t="shared" si="141"/>
        <v>4.3948954905558384E-2</v>
      </c>
      <c r="AA783" s="4">
        <f t="shared" si="142"/>
        <v>39142</v>
      </c>
    </row>
    <row r="784" spans="1:27" x14ac:dyDescent="0.2">
      <c r="A784">
        <v>1152</v>
      </c>
      <c r="B784" t="s">
        <v>57</v>
      </c>
      <c r="C784">
        <v>2007</v>
      </c>
      <c r="D784">
        <v>4</v>
      </c>
      <c r="E784" s="9">
        <v>437</v>
      </c>
      <c r="F784" s="9">
        <v>1793.17</v>
      </c>
      <c r="G784" s="9">
        <v>2107.0500000000002</v>
      </c>
      <c r="H784">
        <v>905.28</v>
      </c>
      <c r="I784" s="8">
        <v>17</v>
      </c>
      <c r="J784">
        <v>1195</v>
      </c>
      <c r="K784">
        <v>51796</v>
      </c>
      <c r="L784" t="s">
        <v>18</v>
      </c>
      <c r="M784">
        <v>118312</v>
      </c>
      <c r="N784">
        <v>597.20000000000005</v>
      </c>
      <c r="O784">
        <v>94968.69</v>
      </c>
      <c r="P784" t="s">
        <v>55</v>
      </c>
      <c r="Q784">
        <f t="shared" si="132"/>
        <v>4.8216247139588102</v>
      </c>
      <c r="R784">
        <f t="shared" si="133"/>
        <v>3.5282150033489619</v>
      </c>
      <c r="S784">
        <f t="shared" si="134"/>
        <v>1.7632217573221758</v>
      </c>
      <c r="T784">
        <f t="shared" si="135"/>
        <v>3.3236748414773216</v>
      </c>
      <c r="U784">
        <f t="shared" si="136"/>
        <v>3.2536214644434511</v>
      </c>
      <c r="V784">
        <f t="shared" si="137"/>
        <v>2.6454222693490919</v>
      </c>
      <c r="W784">
        <f t="shared" si="138"/>
        <v>3.0773679052841563</v>
      </c>
      <c r="X784">
        <f t="shared" si="139"/>
        <v>0.68319340450689969</v>
      </c>
      <c r="Y784">
        <f t="shared" si="140"/>
        <v>0.54755504242433373</v>
      </c>
      <c r="Z784">
        <f t="shared" si="141"/>
        <v>0.2463069361931651</v>
      </c>
      <c r="AA784" s="4">
        <f t="shared" si="142"/>
        <v>39173</v>
      </c>
    </row>
    <row r="785" spans="1:27" x14ac:dyDescent="0.2">
      <c r="A785">
        <v>1152</v>
      </c>
      <c r="B785" t="s">
        <v>57</v>
      </c>
      <c r="C785">
        <v>2007</v>
      </c>
      <c r="D785">
        <v>5</v>
      </c>
      <c r="E785" s="9">
        <v>589</v>
      </c>
      <c r="F785" s="9">
        <v>2421.59</v>
      </c>
      <c r="G785" s="9">
        <v>2845.62</v>
      </c>
      <c r="H785">
        <v>1001.19</v>
      </c>
      <c r="I785" s="8">
        <v>17</v>
      </c>
      <c r="J785">
        <v>1195</v>
      </c>
      <c r="K785">
        <v>51796</v>
      </c>
      <c r="L785" t="s">
        <v>18</v>
      </c>
      <c r="M785">
        <v>118312</v>
      </c>
      <c r="N785">
        <v>597.20000000000005</v>
      </c>
      <c r="O785">
        <v>94968.69</v>
      </c>
      <c r="P785" t="s">
        <v>55</v>
      </c>
      <c r="Q785">
        <f t="shared" si="132"/>
        <v>4.8312733446519527</v>
      </c>
      <c r="R785">
        <f t="shared" si="133"/>
        <v>4.7649363697253841</v>
      </c>
      <c r="S785">
        <f t="shared" si="134"/>
        <v>2.3812719665271964</v>
      </c>
      <c r="T785">
        <f t="shared" si="135"/>
        <v>3.4541769045600383</v>
      </c>
      <c r="U785">
        <f t="shared" si="136"/>
        <v>3.3841006145252486</v>
      </c>
      <c r="V785">
        <f t="shared" si="137"/>
        <v>2.6454222693490919</v>
      </c>
      <c r="W785">
        <f t="shared" si="138"/>
        <v>3.0773679052841563</v>
      </c>
      <c r="X785">
        <f t="shared" si="139"/>
        <v>0.68406160977293684</v>
      </c>
      <c r="Y785">
        <f t="shared" si="140"/>
        <v>0.67805710550705056</v>
      </c>
      <c r="Z785">
        <f t="shared" si="141"/>
        <v>0.37680899927588196</v>
      </c>
      <c r="AA785" s="4">
        <f t="shared" si="142"/>
        <v>39203</v>
      </c>
    </row>
    <row r="786" spans="1:27" x14ac:dyDescent="0.2">
      <c r="A786">
        <v>1152</v>
      </c>
      <c r="B786" t="s">
        <v>57</v>
      </c>
      <c r="C786">
        <v>2007</v>
      </c>
      <c r="D786">
        <v>6</v>
      </c>
      <c r="E786" s="9">
        <v>667</v>
      </c>
      <c r="F786" s="9">
        <v>2571.1799999999998</v>
      </c>
      <c r="G786" s="9">
        <v>3021.09</v>
      </c>
      <c r="H786">
        <v>1242.6099999999999</v>
      </c>
      <c r="I786" s="8">
        <v>17</v>
      </c>
      <c r="J786">
        <v>1195</v>
      </c>
      <c r="K786">
        <v>51796</v>
      </c>
      <c r="L786" t="s">
        <v>18</v>
      </c>
      <c r="M786">
        <v>118312</v>
      </c>
      <c r="N786">
        <v>597.20000000000005</v>
      </c>
      <c r="O786">
        <v>94968.69</v>
      </c>
      <c r="P786" t="s">
        <v>55</v>
      </c>
      <c r="Q786">
        <f t="shared" si="132"/>
        <v>4.5293703148425788</v>
      </c>
      <c r="R786">
        <f t="shared" si="133"/>
        <v>5.0587575351640988</v>
      </c>
      <c r="S786">
        <f t="shared" si="134"/>
        <v>2.5281087866108787</v>
      </c>
      <c r="T786">
        <f t="shared" si="135"/>
        <v>3.4801636633471502</v>
      </c>
      <c r="U786">
        <f t="shared" si="136"/>
        <v>3.4101324812598808</v>
      </c>
      <c r="V786">
        <f t="shared" si="137"/>
        <v>2.6454222693490919</v>
      </c>
      <c r="W786">
        <f t="shared" si="138"/>
        <v>3.0773679052841563</v>
      </c>
      <c r="X786">
        <f t="shared" si="139"/>
        <v>0.6560378294306014</v>
      </c>
      <c r="Y786">
        <f t="shared" si="140"/>
        <v>0.70404386429416244</v>
      </c>
      <c r="Z786">
        <f t="shared" si="141"/>
        <v>0.40279575806299384</v>
      </c>
      <c r="AA786" s="4">
        <f t="shared" si="142"/>
        <v>39234</v>
      </c>
    </row>
    <row r="787" spans="1:27" x14ac:dyDescent="0.2">
      <c r="A787">
        <v>1152</v>
      </c>
      <c r="B787" t="s">
        <v>57</v>
      </c>
      <c r="C787">
        <v>2007</v>
      </c>
      <c r="D787">
        <v>7</v>
      </c>
      <c r="E787" s="9">
        <v>509</v>
      </c>
      <c r="F787" s="9">
        <v>2086.0100000000002</v>
      </c>
      <c r="G787" s="9">
        <v>2451.08</v>
      </c>
      <c r="H787">
        <v>1007.45</v>
      </c>
      <c r="I787" s="8">
        <v>17</v>
      </c>
      <c r="J787">
        <v>1195</v>
      </c>
      <c r="K787">
        <v>51796</v>
      </c>
      <c r="L787" t="s">
        <v>18</v>
      </c>
      <c r="M787">
        <v>118312</v>
      </c>
      <c r="N787">
        <v>597.20000000000005</v>
      </c>
      <c r="O787">
        <v>94968.69</v>
      </c>
      <c r="P787" t="s">
        <v>55</v>
      </c>
      <c r="Q787">
        <f t="shared" si="132"/>
        <v>4.8154813359528488</v>
      </c>
      <c r="R787">
        <f t="shared" si="133"/>
        <v>4.1042866711319483</v>
      </c>
      <c r="S787">
        <f t="shared" si="134"/>
        <v>2.0511129707112969</v>
      </c>
      <c r="T787">
        <f t="shared" si="135"/>
        <v>3.3893574862792319</v>
      </c>
      <c r="U787">
        <f t="shared" si="136"/>
        <v>3.3193163860341408</v>
      </c>
      <c r="V787">
        <f t="shared" si="137"/>
        <v>2.6454222693490919</v>
      </c>
      <c r="W787">
        <f t="shared" si="138"/>
        <v>3.0773679052841563</v>
      </c>
      <c r="X787">
        <f t="shared" si="139"/>
        <v>0.68263970394247309</v>
      </c>
      <c r="Y787">
        <f t="shared" si="140"/>
        <v>0.61323768722624394</v>
      </c>
      <c r="Z787">
        <f t="shared" si="141"/>
        <v>0.31198958099507534</v>
      </c>
      <c r="AA787" s="4">
        <f t="shared" si="142"/>
        <v>39264</v>
      </c>
    </row>
    <row r="788" spans="1:27" x14ac:dyDescent="0.2">
      <c r="A788">
        <v>1152</v>
      </c>
      <c r="B788" t="s">
        <v>57</v>
      </c>
      <c r="C788">
        <v>2007</v>
      </c>
      <c r="D788">
        <v>8</v>
      </c>
      <c r="E788" s="9">
        <v>483</v>
      </c>
      <c r="F788" s="9">
        <v>1836.69</v>
      </c>
      <c r="G788" s="9">
        <v>2158.38</v>
      </c>
      <c r="H788">
        <v>768.42</v>
      </c>
      <c r="I788" s="8">
        <v>17</v>
      </c>
      <c r="J788">
        <v>1195</v>
      </c>
      <c r="K788">
        <v>51796</v>
      </c>
      <c r="L788" t="s">
        <v>18</v>
      </c>
      <c r="M788">
        <v>118312</v>
      </c>
      <c r="N788">
        <v>597.20000000000005</v>
      </c>
      <c r="O788">
        <v>94968.69</v>
      </c>
      <c r="P788" t="s">
        <v>55</v>
      </c>
      <c r="Q788">
        <f t="shared" si="132"/>
        <v>4.4686956521739134</v>
      </c>
      <c r="R788">
        <f t="shared" si="133"/>
        <v>3.614166108506363</v>
      </c>
      <c r="S788">
        <f t="shared" si="134"/>
        <v>1.8061757322175733</v>
      </c>
      <c r="T788">
        <f t="shared" si="135"/>
        <v>3.3341279080830732</v>
      </c>
      <c r="U788">
        <f t="shared" si="136"/>
        <v>3.264035861449841</v>
      </c>
      <c r="V788">
        <f t="shared" si="137"/>
        <v>2.6454222693490919</v>
      </c>
      <c r="W788">
        <f t="shared" si="138"/>
        <v>3.0773679052841563</v>
      </c>
      <c r="X788">
        <f t="shared" si="139"/>
        <v>0.65018077733156132</v>
      </c>
      <c r="Y788">
        <f t="shared" si="140"/>
        <v>0.55800810903008558</v>
      </c>
      <c r="Z788">
        <f t="shared" si="141"/>
        <v>0.25676000279891692</v>
      </c>
      <c r="AA788" s="4">
        <f t="shared" si="142"/>
        <v>39295</v>
      </c>
    </row>
    <row r="789" spans="1:27" x14ac:dyDescent="0.2">
      <c r="A789">
        <v>1152</v>
      </c>
      <c r="B789" t="s">
        <v>57</v>
      </c>
      <c r="C789">
        <v>2007</v>
      </c>
      <c r="D789">
        <v>9</v>
      </c>
      <c r="E789" s="9">
        <v>802</v>
      </c>
      <c r="F789" s="9">
        <v>3002.87</v>
      </c>
      <c r="G789" s="9">
        <v>3528.46</v>
      </c>
      <c r="H789">
        <v>1034.3699999999999</v>
      </c>
      <c r="I789" s="8">
        <v>17</v>
      </c>
      <c r="J789">
        <v>1195</v>
      </c>
      <c r="K789">
        <v>51796</v>
      </c>
      <c r="L789" t="s">
        <v>18</v>
      </c>
      <c r="M789">
        <v>118312</v>
      </c>
      <c r="N789">
        <v>597.20000000000005</v>
      </c>
      <c r="O789">
        <v>94968.69</v>
      </c>
      <c r="P789" t="s">
        <v>55</v>
      </c>
      <c r="Q789">
        <f t="shared" si="132"/>
        <v>4.3995760598503741</v>
      </c>
      <c r="R789">
        <f t="shared" si="133"/>
        <v>5.908338914936369</v>
      </c>
      <c r="S789">
        <f t="shared" si="134"/>
        <v>2.9526861924686192</v>
      </c>
      <c r="T789">
        <f t="shared" si="135"/>
        <v>3.5475851984662721</v>
      </c>
      <c r="U789">
        <f t="shared" si="136"/>
        <v>3.4775365311651072</v>
      </c>
      <c r="V789">
        <f t="shared" si="137"/>
        <v>2.6454222693490919</v>
      </c>
      <c r="W789">
        <f t="shared" si="138"/>
        <v>3.0773679052841563</v>
      </c>
      <c r="X789">
        <f t="shared" si="139"/>
        <v>0.64341083018210865</v>
      </c>
      <c r="Y789">
        <f t="shared" si="140"/>
        <v>0.77146539941328429</v>
      </c>
      <c r="Z789">
        <f t="shared" si="141"/>
        <v>0.47021729318211569</v>
      </c>
      <c r="AA789" s="4">
        <f t="shared" si="142"/>
        <v>39326</v>
      </c>
    </row>
    <row r="790" spans="1:27" x14ac:dyDescent="0.2">
      <c r="A790">
        <v>1152</v>
      </c>
      <c r="B790" t="s">
        <v>57</v>
      </c>
      <c r="C790">
        <v>2007</v>
      </c>
      <c r="D790">
        <v>11</v>
      </c>
      <c r="E790" s="9">
        <v>914</v>
      </c>
      <c r="F790" s="9">
        <v>3443.56</v>
      </c>
      <c r="G790" s="9">
        <v>4046.26</v>
      </c>
      <c r="H790">
        <v>1167.06</v>
      </c>
      <c r="I790" s="8">
        <v>17</v>
      </c>
      <c r="J790">
        <v>1195</v>
      </c>
      <c r="K790">
        <v>51796</v>
      </c>
      <c r="L790" t="s">
        <v>18</v>
      </c>
      <c r="M790">
        <v>118312</v>
      </c>
      <c r="N790">
        <v>597.20000000000005</v>
      </c>
      <c r="O790">
        <v>94968.69</v>
      </c>
      <c r="P790" t="s">
        <v>55</v>
      </c>
      <c r="Q790">
        <f t="shared" si="132"/>
        <v>4.4269803063457331</v>
      </c>
      <c r="R790">
        <f t="shared" si="133"/>
        <v>6.7753851306095108</v>
      </c>
      <c r="S790">
        <f t="shared" si="134"/>
        <v>3.3859916317991634</v>
      </c>
      <c r="T790">
        <f t="shared" si="135"/>
        <v>3.6070537857351774</v>
      </c>
      <c r="U790">
        <f t="shared" si="136"/>
        <v>3.5370076544599773</v>
      </c>
      <c r="V790">
        <f t="shared" si="137"/>
        <v>2.6454222693490919</v>
      </c>
      <c r="W790">
        <f t="shared" si="138"/>
        <v>3.0773679052841563</v>
      </c>
      <c r="X790">
        <f t="shared" si="139"/>
        <v>0.6461075900013461</v>
      </c>
      <c r="Y790">
        <f t="shared" si="140"/>
        <v>0.83093398668218976</v>
      </c>
      <c r="Z790">
        <f t="shared" si="141"/>
        <v>0.52968588045102105</v>
      </c>
      <c r="AA790" s="4">
        <f t="shared" si="142"/>
        <v>39387</v>
      </c>
    </row>
    <row r="791" spans="1:27" x14ac:dyDescent="0.2">
      <c r="A791">
        <v>1152</v>
      </c>
      <c r="B791" t="s">
        <v>57</v>
      </c>
      <c r="C791">
        <v>2007</v>
      </c>
      <c r="D791">
        <v>12</v>
      </c>
      <c r="E791" s="9">
        <v>462</v>
      </c>
      <c r="F791" s="9">
        <v>1681.72</v>
      </c>
      <c r="G791" s="9">
        <v>1976.04</v>
      </c>
      <c r="H791">
        <v>616.58000000000004</v>
      </c>
      <c r="I791" s="8">
        <v>17</v>
      </c>
      <c r="J791">
        <v>1195</v>
      </c>
      <c r="K791">
        <v>51796</v>
      </c>
      <c r="L791" t="s">
        <v>18</v>
      </c>
      <c r="M791">
        <v>118312</v>
      </c>
      <c r="N791">
        <v>597.20000000000005</v>
      </c>
      <c r="O791">
        <v>94968.69</v>
      </c>
      <c r="P791" t="s">
        <v>55</v>
      </c>
      <c r="Q791">
        <f t="shared" si="132"/>
        <v>4.2771428571428567</v>
      </c>
      <c r="R791">
        <f t="shared" si="133"/>
        <v>3.3088412592096446</v>
      </c>
      <c r="S791">
        <f t="shared" si="134"/>
        <v>1.6535899581589957</v>
      </c>
      <c r="T791">
        <f t="shared" si="135"/>
        <v>3.2957957315489024</v>
      </c>
      <c r="U791">
        <f t="shared" si="136"/>
        <v>3.2257536890971226</v>
      </c>
      <c r="V791">
        <f t="shared" si="137"/>
        <v>2.6454222693490919</v>
      </c>
      <c r="W791">
        <f t="shared" si="138"/>
        <v>3.0773679052841563</v>
      </c>
      <c r="X791">
        <f t="shared" si="139"/>
        <v>0.63115375599277668</v>
      </c>
      <c r="Y791">
        <f t="shared" si="140"/>
        <v>0.51967593249591437</v>
      </c>
      <c r="Z791">
        <f t="shared" si="141"/>
        <v>0.21842782626474569</v>
      </c>
      <c r="AA791" s="4">
        <f t="shared" si="142"/>
        <v>39417</v>
      </c>
    </row>
    <row r="792" spans="1:27" x14ac:dyDescent="0.2">
      <c r="A792">
        <v>1179</v>
      </c>
      <c r="B792" t="s">
        <v>57</v>
      </c>
      <c r="C792">
        <v>2007</v>
      </c>
      <c r="D792">
        <v>1</v>
      </c>
      <c r="E792" s="9">
        <v>204</v>
      </c>
      <c r="F792" s="9">
        <v>710.82</v>
      </c>
      <c r="G792" s="9">
        <v>835.23</v>
      </c>
      <c r="H792">
        <v>356.32</v>
      </c>
      <c r="I792" s="8">
        <v>12</v>
      </c>
      <c r="J792">
        <v>912</v>
      </c>
      <c r="K792">
        <v>40120</v>
      </c>
      <c r="L792" t="s">
        <v>18</v>
      </c>
      <c r="M792">
        <v>127208</v>
      </c>
      <c r="N792">
        <v>453.2</v>
      </c>
      <c r="O792">
        <v>56713.16</v>
      </c>
      <c r="P792" t="s">
        <v>55</v>
      </c>
      <c r="Q792">
        <f t="shared" si="132"/>
        <v>4.0942647058823534</v>
      </c>
      <c r="R792">
        <f t="shared" si="133"/>
        <v>1.8429611650485438</v>
      </c>
      <c r="S792">
        <f t="shared" si="134"/>
        <v>0.91582236842105269</v>
      </c>
      <c r="T792">
        <f t="shared" si="135"/>
        <v>2.9218060850361418</v>
      </c>
      <c r="U792">
        <f t="shared" si="136"/>
        <v>2.8517596388398503</v>
      </c>
      <c r="V792">
        <f t="shared" si="137"/>
        <v>2.6454222693490919</v>
      </c>
      <c r="W792">
        <f t="shared" si="138"/>
        <v>2.959994838328416</v>
      </c>
      <c r="X792">
        <f t="shared" si="139"/>
        <v>0.61217591761024304</v>
      </c>
      <c r="Y792">
        <f t="shared" si="140"/>
        <v>0.26551618384478209</v>
      </c>
      <c r="Z792">
        <f t="shared" si="141"/>
        <v>-3.818875329227444E-2</v>
      </c>
      <c r="AA792" s="4">
        <f t="shared" si="142"/>
        <v>39083</v>
      </c>
    </row>
    <row r="793" spans="1:27" x14ac:dyDescent="0.2">
      <c r="A793">
        <v>1179</v>
      </c>
      <c r="B793" t="s">
        <v>57</v>
      </c>
      <c r="C793">
        <v>2007</v>
      </c>
      <c r="D793">
        <v>2</v>
      </c>
      <c r="E793" s="9">
        <v>175</v>
      </c>
      <c r="F793" s="9">
        <v>739.76</v>
      </c>
      <c r="G793" s="9">
        <v>869.15</v>
      </c>
      <c r="H793">
        <v>374.19</v>
      </c>
      <c r="I793" s="8">
        <v>12</v>
      </c>
      <c r="J793">
        <v>912</v>
      </c>
      <c r="K793">
        <v>40120</v>
      </c>
      <c r="L793" t="s">
        <v>18</v>
      </c>
      <c r="M793">
        <v>127208</v>
      </c>
      <c r="N793">
        <v>453.2</v>
      </c>
      <c r="O793">
        <v>56713.16</v>
      </c>
      <c r="P793" t="s">
        <v>55</v>
      </c>
      <c r="Q793">
        <f t="shared" si="132"/>
        <v>4.9665714285714282</v>
      </c>
      <c r="R793">
        <f t="shared" si="133"/>
        <v>1.9178067078552516</v>
      </c>
      <c r="S793">
        <f t="shared" si="134"/>
        <v>0.95301535087719291</v>
      </c>
      <c r="T793">
        <f t="shared" si="135"/>
        <v>2.9390947345045846</v>
      </c>
      <c r="U793">
        <f t="shared" si="136"/>
        <v>2.8690908446207275</v>
      </c>
      <c r="V793">
        <f t="shared" si="137"/>
        <v>2.6454222693490919</v>
      </c>
      <c r="W793">
        <f t="shared" si="138"/>
        <v>2.959994838328416</v>
      </c>
      <c r="X793">
        <f t="shared" si="139"/>
        <v>0.69605668581829028</v>
      </c>
      <c r="Y793">
        <f t="shared" si="140"/>
        <v>0.28280483331322515</v>
      </c>
      <c r="Z793">
        <f t="shared" si="141"/>
        <v>-2.090010382383143E-2</v>
      </c>
      <c r="AA793" s="4">
        <f t="shared" si="142"/>
        <v>39114</v>
      </c>
    </row>
    <row r="794" spans="1:27" x14ac:dyDescent="0.2">
      <c r="A794">
        <v>1179</v>
      </c>
      <c r="B794" t="s">
        <v>57</v>
      </c>
      <c r="C794">
        <v>2007</v>
      </c>
      <c r="D794">
        <v>3</v>
      </c>
      <c r="E794" s="9">
        <v>206</v>
      </c>
      <c r="F794" s="9">
        <v>736.08</v>
      </c>
      <c r="G794" s="9">
        <v>864.93</v>
      </c>
      <c r="H794">
        <v>295.61</v>
      </c>
      <c r="I794" s="8">
        <v>12</v>
      </c>
      <c r="J794">
        <v>912</v>
      </c>
      <c r="K794">
        <v>40120</v>
      </c>
      <c r="L794" t="s">
        <v>18</v>
      </c>
      <c r="M794">
        <v>127208</v>
      </c>
      <c r="N794">
        <v>453.2</v>
      </c>
      <c r="O794">
        <v>56713.16</v>
      </c>
      <c r="P794" t="s">
        <v>55</v>
      </c>
      <c r="Q794">
        <f t="shared" si="132"/>
        <v>4.1986893203883495</v>
      </c>
      <c r="R794">
        <f t="shared" si="133"/>
        <v>1.9084951456310679</v>
      </c>
      <c r="S794">
        <f t="shared" si="134"/>
        <v>0.94838815789473674</v>
      </c>
      <c r="T794">
        <f t="shared" si="135"/>
        <v>2.9369809608244881</v>
      </c>
      <c r="U794">
        <f t="shared" si="136"/>
        <v>2.8669250176940917</v>
      </c>
      <c r="V794">
        <f t="shared" si="137"/>
        <v>2.6454222693490919</v>
      </c>
      <c r="W794">
        <f t="shared" si="138"/>
        <v>2.959994838328416</v>
      </c>
      <c r="X794">
        <f t="shared" si="139"/>
        <v>0.62311374045533452</v>
      </c>
      <c r="Y794">
        <f t="shared" si="140"/>
        <v>0.28069105963312829</v>
      </c>
      <c r="Z794">
        <f t="shared" si="141"/>
        <v>-2.3013877503928287E-2</v>
      </c>
      <c r="AA794" s="4">
        <f t="shared" si="142"/>
        <v>39142</v>
      </c>
    </row>
    <row r="795" spans="1:27" x14ac:dyDescent="0.2">
      <c r="A795">
        <v>1179</v>
      </c>
      <c r="B795" t="s">
        <v>57</v>
      </c>
      <c r="C795">
        <v>2007</v>
      </c>
      <c r="D795">
        <v>4</v>
      </c>
      <c r="E795" s="9">
        <v>302</v>
      </c>
      <c r="F795" s="9">
        <v>1160.08</v>
      </c>
      <c r="G795" s="9">
        <v>1363.11</v>
      </c>
      <c r="H795">
        <v>531.1</v>
      </c>
      <c r="I795" s="8">
        <v>12</v>
      </c>
      <c r="J795">
        <v>912</v>
      </c>
      <c r="K795">
        <v>40120</v>
      </c>
      <c r="L795" t="s">
        <v>18</v>
      </c>
      <c r="M795">
        <v>127208</v>
      </c>
      <c r="N795">
        <v>453.2</v>
      </c>
      <c r="O795">
        <v>56713.16</v>
      </c>
      <c r="P795" t="s">
        <v>55</v>
      </c>
      <c r="Q795">
        <f t="shared" si="132"/>
        <v>4.5136092715231788</v>
      </c>
      <c r="R795">
        <f t="shared" si="133"/>
        <v>3.0077449249779344</v>
      </c>
      <c r="S795">
        <f t="shared" si="134"/>
        <v>1.4946381578947368</v>
      </c>
      <c r="T795">
        <f t="shared" si="135"/>
        <v>3.1345309038650431</v>
      </c>
      <c r="U795">
        <f t="shared" si="136"/>
        <v>3.0644879395377407</v>
      </c>
      <c r="V795">
        <f t="shared" si="137"/>
        <v>2.6454222693490919</v>
      </c>
      <c r="W795">
        <f t="shared" si="138"/>
        <v>2.959994838328416</v>
      </c>
      <c r="X795">
        <f t="shared" si="139"/>
        <v>0.65452396090789244</v>
      </c>
      <c r="Y795">
        <f t="shared" si="140"/>
        <v>0.47824100267368336</v>
      </c>
      <c r="Z795">
        <f t="shared" si="141"/>
        <v>0.17453606553662684</v>
      </c>
      <c r="AA795" s="4">
        <f t="shared" si="142"/>
        <v>39173</v>
      </c>
    </row>
    <row r="796" spans="1:27" x14ac:dyDescent="0.2">
      <c r="A796">
        <v>1179</v>
      </c>
      <c r="B796" t="s">
        <v>57</v>
      </c>
      <c r="C796">
        <v>2007</v>
      </c>
      <c r="D796">
        <v>5</v>
      </c>
      <c r="E796" s="9">
        <v>416</v>
      </c>
      <c r="F796" s="9">
        <v>1666.63</v>
      </c>
      <c r="G796" s="9">
        <v>1958.27</v>
      </c>
      <c r="H796">
        <v>698.84</v>
      </c>
      <c r="I796" s="8">
        <v>12</v>
      </c>
      <c r="J796">
        <v>912</v>
      </c>
      <c r="K796">
        <v>40120</v>
      </c>
      <c r="L796" t="s">
        <v>18</v>
      </c>
      <c r="M796">
        <v>127208</v>
      </c>
      <c r="N796">
        <v>453.2</v>
      </c>
      <c r="O796">
        <v>56713.16</v>
      </c>
      <c r="P796" t="s">
        <v>55</v>
      </c>
      <c r="Q796">
        <f t="shared" si="132"/>
        <v>4.7073798076923072</v>
      </c>
      <c r="R796">
        <f t="shared" si="133"/>
        <v>4.3209841129744042</v>
      </c>
      <c r="S796">
        <f t="shared" si="134"/>
        <v>2.1472258771929824</v>
      </c>
      <c r="T796">
        <f t="shared" si="135"/>
        <v>3.2918725707286405</v>
      </c>
      <c r="U796">
        <f t="shared" si="136"/>
        <v>3.2218391950326537</v>
      </c>
      <c r="V796">
        <f t="shared" si="137"/>
        <v>2.6454222693490919</v>
      </c>
      <c r="W796">
        <f t="shared" si="138"/>
        <v>2.959994838328416</v>
      </c>
      <c r="X796">
        <f t="shared" si="139"/>
        <v>0.67277924010189782</v>
      </c>
      <c r="Y796">
        <f t="shared" si="140"/>
        <v>0.63558266953728104</v>
      </c>
      <c r="Z796">
        <f t="shared" si="141"/>
        <v>0.33187773240022445</v>
      </c>
      <c r="AA796" s="4">
        <f t="shared" si="142"/>
        <v>39203</v>
      </c>
    </row>
    <row r="797" spans="1:27" x14ac:dyDescent="0.2">
      <c r="A797">
        <v>1179</v>
      </c>
      <c r="B797" t="s">
        <v>57</v>
      </c>
      <c r="C797">
        <v>2007</v>
      </c>
      <c r="D797">
        <v>6</v>
      </c>
      <c r="E797" s="9">
        <v>430</v>
      </c>
      <c r="F797" s="9">
        <v>1697.44</v>
      </c>
      <c r="G797" s="9">
        <v>1994.6</v>
      </c>
      <c r="H797">
        <v>815.77</v>
      </c>
      <c r="I797" s="8">
        <v>12</v>
      </c>
      <c r="J797">
        <v>912</v>
      </c>
      <c r="K797">
        <v>40120</v>
      </c>
      <c r="L797" t="s">
        <v>18</v>
      </c>
      <c r="M797">
        <v>127208</v>
      </c>
      <c r="N797">
        <v>453.2</v>
      </c>
      <c r="O797">
        <v>56713.16</v>
      </c>
      <c r="P797" t="s">
        <v>55</v>
      </c>
      <c r="Q797">
        <f t="shared" si="132"/>
        <v>4.6386046511627903</v>
      </c>
      <c r="R797">
        <f t="shared" si="133"/>
        <v>4.4011473962930276</v>
      </c>
      <c r="S797">
        <f t="shared" si="134"/>
        <v>2.1870614035087717</v>
      </c>
      <c r="T797">
        <f t="shared" si="135"/>
        <v>3.2998558147042671</v>
      </c>
      <c r="U797">
        <f t="shared" si="136"/>
        <v>3.229794432066269</v>
      </c>
      <c r="V797">
        <f t="shared" si="137"/>
        <v>2.6454222693490919</v>
      </c>
      <c r="W797">
        <f t="shared" si="138"/>
        <v>2.959994838328416</v>
      </c>
      <c r="X797">
        <f t="shared" si="139"/>
        <v>0.66638735912468072</v>
      </c>
      <c r="Y797">
        <f t="shared" si="140"/>
        <v>0.64356591351290759</v>
      </c>
      <c r="Z797">
        <f t="shared" si="141"/>
        <v>0.339860976375851</v>
      </c>
      <c r="AA797" s="4">
        <f t="shared" si="142"/>
        <v>39234</v>
      </c>
    </row>
    <row r="798" spans="1:27" x14ac:dyDescent="0.2">
      <c r="A798">
        <v>1179</v>
      </c>
      <c r="B798" t="s">
        <v>57</v>
      </c>
      <c r="C798">
        <v>2007</v>
      </c>
      <c r="D798">
        <v>7</v>
      </c>
      <c r="E798" s="9">
        <v>290</v>
      </c>
      <c r="F798" s="9">
        <v>1284.72</v>
      </c>
      <c r="G798" s="9">
        <v>1509.5</v>
      </c>
      <c r="H798">
        <v>587.54999999999995</v>
      </c>
      <c r="I798" s="8">
        <v>12</v>
      </c>
      <c r="J798">
        <v>912</v>
      </c>
      <c r="K798">
        <v>40120</v>
      </c>
      <c r="L798" t="s">
        <v>18</v>
      </c>
      <c r="M798">
        <v>127208</v>
      </c>
      <c r="N798">
        <v>453.2</v>
      </c>
      <c r="O798">
        <v>56713.16</v>
      </c>
      <c r="P798" t="s">
        <v>55</v>
      </c>
      <c r="Q798">
        <f t="shared" si="132"/>
        <v>5.205172413793103</v>
      </c>
      <c r="R798">
        <f t="shared" si="133"/>
        <v>3.3307590467784642</v>
      </c>
      <c r="S798">
        <f t="shared" si="134"/>
        <v>1.6551535087719298</v>
      </c>
      <c r="T798">
        <f t="shared" si="135"/>
        <v>3.1788331173591167</v>
      </c>
      <c r="U798">
        <f t="shared" si="136"/>
        <v>3.1088084850950377</v>
      </c>
      <c r="V798">
        <f t="shared" si="137"/>
        <v>2.6454222693490919</v>
      </c>
      <c r="W798">
        <f t="shared" si="138"/>
        <v>2.959994838328416</v>
      </c>
      <c r="X798">
        <f t="shared" si="139"/>
        <v>0.71643511946016036</v>
      </c>
      <c r="Y798">
        <f t="shared" si="140"/>
        <v>0.5225432161677569</v>
      </c>
      <c r="Z798">
        <f t="shared" si="141"/>
        <v>0.21883827903070036</v>
      </c>
      <c r="AA798" s="4">
        <f t="shared" si="142"/>
        <v>39264</v>
      </c>
    </row>
    <row r="799" spans="1:27" x14ac:dyDescent="0.2">
      <c r="A799">
        <v>1179</v>
      </c>
      <c r="B799" t="s">
        <v>57</v>
      </c>
      <c r="C799">
        <v>2007</v>
      </c>
      <c r="D799">
        <v>8</v>
      </c>
      <c r="E799" s="9">
        <v>404</v>
      </c>
      <c r="F799" s="9">
        <v>1516.64</v>
      </c>
      <c r="G799" s="9">
        <v>1782.03</v>
      </c>
      <c r="H799">
        <v>579.36</v>
      </c>
      <c r="I799" s="8">
        <v>12</v>
      </c>
      <c r="J799">
        <v>912</v>
      </c>
      <c r="K799">
        <v>40120</v>
      </c>
      <c r="L799" t="s">
        <v>18</v>
      </c>
      <c r="M799">
        <v>127208</v>
      </c>
      <c r="N799">
        <v>453.2</v>
      </c>
      <c r="O799">
        <v>56713.16</v>
      </c>
      <c r="P799" t="s">
        <v>55</v>
      </c>
      <c r="Q799">
        <f t="shared" si="132"/>
        <v>4.4109653465346534</v>
      </c>
      <c r="R799">
        <f t="shared" si="133"/>
        <v>3.9321050308914387</v>
      </c>
      <c r="S799">
        <f t="shared" si="134"/>
        <v>1.9539802631578946</v>
      </c>
      <c r="T799">
        <f t="shared" si="135"/>
        <v>3.2509150109942273</v>
      </c>
      <c r="U799">
        <f t="shared" si="136"/>
        <v>3.1808825059233854</v>
      </c>
      <c r="V799">
        <f t="shared" si="137"/>
        <v>2.6454222693490919</v>
      </c>
      <c r="W799">
        <f t="shared" si="138"/>
        <v>2.959994838328416</v>
      </c>
      <c r="X799">
        <f t="shared" si="139"/>
        <v>0.6445336458836225</v>
      </c>
      <c r="Y799">
        <f t="shared" si="140"/>
        <v>0.59462510980286787</v>
      </c>
      <c r="Z799">
        <f t="shared" si="141"/>
        <v>0.29092017266581127</v>
      </c>
      <c r="AA799" s="4">
        <f t="shared" si="142"/>
        <v>39295</v>
      </c>
    </row>
    <row r="800" spans="1:27" x14ac:dyDescent="0.2">
      <c r="A800">
        <v>1179</v>
      </c>
      <c r="B800" t="s">
        <v>57</v>
      </c>
      <c r="C800">
        <v>2007</v>
      </c>
      <c r="D800">
        <v>9</v>
      </c>
      <c r="E800" s="9">
        <v>487</v>
      </c>
      <c r="F800" s="9">
        <v>1723.76</v>
      </c>
      <c r="G800" s="9">
        <v>2025.46</v>
      </c>
      <c r="H800">
        <v>563.39</v>
      </c>
      <c r="I800" s="8">
        <v>12</v>
      </c>
      <c r="J800">
        <v>912</v>
      </c>
      <c r="K800">
        <v>40120</v>
      </c>
      <c r="L800" t="s">
        <v>18</v>
      </c>
      <c r="M800">
        <v>127208</v>
      </c>
      <c r="N800">
        <v>453.2</v>
      </c>
      <c r="O800">
        <v>56713.16</v>
      </c>
      <c r="P800" t="s">
        <v>55</v>
      </c>
      <c r="Q800">
        <f t="shared" si="132"/>
        <v>4.1590554414784391</v>
      </c>
      <c r="R800">
        <f t="shared" si="133"/>
        <v>4.4692409532215356</v>
      </c>
      <c r="S800">
        <f t="shared" si="134"/>
        <v>2.2208991228070176</v>
      </c>
      <c r="T800">
        <f t="shared" si="135"/>
        <v>3.3065236708961514</v>
      </c>
      <c r="U800">
        <f t="shared" si="136"/>
        <v>3.2364767986514749</v>
      </c>
      <c r="V800">
        <f t="shared" si="137"/>
        <v>2.6454222693490919</v>
      </c>
      <c r="W800">
        <f t="shared" si="138"/>
        <v>2.959994838328416</v>
      </c>
      <c r="X800">
        <f t="shared" si="139"/>
        <v>0.61899470968151715</v>
      </c>
      <c r="Y800">
        <f t="shared" si="140"/>
        <v>0.65023376970479185</v>
      </c>
      <c r="Z800">
        <f t="shared" si="141"/>
        <v>0.34652883256773537</v>
      </c>
      <c r="AA800" s="4">
        <f t="shared" si="142"/>
        <v>39326</v>
      </c>
    </row>
    <row r="801" spans="1:27" x14ac:dyDescent="0.2">
      <c r="A801">
        <v>1179</v>
      </c>
      <c r="B801" t="s">
        <v>57</v>
      </c>
      <c r="C801">
        <v>2007</v>
      </c>
      <c r="D801">
        <v>10</v>
      </c>
      <c r="E801" s="9">
        <v>941</v>
      </c>
      <c r="F801" s="9">
        <v>3372.87</v>
      </c>
      <c r="G801" s="9">
        <v>3963.17</v>
      </c>
      <c r="H801">
        <v>1111.43</v>
      </c>
      <c r="I801" s="8">
        <v>12</v>
      </c>
      <c r="J801">
        <v>912</v>
      </c>
      <c r="K801">
        <v>40120</v>
      </c>
      <c r="L801" t="s">
        <v>18</v>
      </c>
      <c r="M801">
        <v>127208</v>
      </c>
      <c r="N801">
        <v>453.2</v>
      </c>
      <c r="O801">
        <v>56713.16</v>
      </c>
      <c r="P801" t="s">
        <v>55</v>
      </c>
      <c r="Q801">
        <f t="shared" si="132"/>
        <v>4.2116578108395322</v>
      </c>
      <c r="R801">
        <f t="shared" si="133"/>
        <v>8.7448587819947043</v>
      </c>
      <c r="S801">
        <f t="shared" si="134"/>
        <v>4.3455811403508768</v>
      </c>
      <c r="T801">
        <f t="shared" si="135"/>
        <v>3.5980427017761358</v>
      </c>
      <c r="U801">
        <f t="shared" si="136"/>
        <v>3.5279996025675993</v>
      </c>
      <c r="V801">
        <f t="shared" si="137"/>
        <v>2.6454222693490919</v>
      </c>
      <c r="W801">
        <f t="shared" si="138"/>
        <v>2.959994838328416</v>
      </c>
      <c r="X801">
        <f t="shared" si="139"/>
        <v>0.62445307834887875</v>
      </c>
      <c r="Y801">
        <f t="shared" si="140"/>
        <v>0.94175280058477606</v>
      </c>
      <c r="Z801">
        <f t="shared" si="141"/>
        <v>0.63804786344771947</v>
      </c>
      <c r="AA801" s="4">
        <f t="shared" si="142"/>
        <v>39356</v>
      </c>
    </row>
    <row r="802" spans="1:27" x14ac:dyDescent="0.2">
      <c r="A802">
        <v>1179</v>
      </c>
      <c r="B802" t="s">
        <v>57</v>
      </c>
      <c r="C802">
        <v>2007</v>
      </c>
      <c r="D802">
        <v>11</v>
      </c>
      <c r="E802" s="9">
        <v>713</v>
      </c>
      <c r="F802" s="9">
        <v>2615.0500000000002</v>
      </c>
      <c r="G802" s="9">
        <v>3072.87</v>
      </c>
      <c r="H802">
        <v>857.51</v>
      </c>
      <c r="I802" s="8">
        <v>12</v>
      </c>
      <c r="J802">
        <v>912</v>
      </c>
      <c r="K802">
        <v>40120</v>
      </c>
      <c r="L802" t="s">
        <v>18</v>
      </c>
      <c r="M802">
        <v>127208</v>
      </c>
      <c r="N802">
        <v>453.2</v>
      </c>
      <c r="O802">
        <v>56713.16</v>
      </c>
      <c r="P802" t="s">
        <v>55</v>
      </c>
      <c r="Q802">
        <f t="shared" si="132"/>
        <v>4.3097755960729307</v>
      </c>
      <c r="R802">
        <f t="shared" si="133"/>
        <v>6.7803839364518979</v>
      </c>
      <c r="S802">
        <f t="shared" si="134"/>
        <v>3.3693749999999998</v>
      </c>
      <c r="T802">
        <f t="shared" si="135"/>
        <v>3.4875441875011277</v>
      </c>
      <c r="U802">
        <f t="shared" si="136"/>
        <v>3.4174799970336944</v>
      </c>
      <c r="V802">
        <f t="shared" si="137"/>
        <v>2.6454222693490919</v>
      </c>
      <c r="W802">
        <f t="shared" si="138"/>
        <v>2.959994838328416</v>
      </c>
      <c r="X802">
        <f t="shared" si="139"/>
        <v>0.63445465764926201</v>
      </c>
      <c r="Y802">
        <f t="shared" si="140"/>
        <v>0.83125428630976805</v>
      </c>
      <c r="Z802">
        <f t="shared" si="141"/>
        <v>0.52754934917271146</v>
      </c>
      <c r="AA802" s="4">
        <f t="shared" si="142"/>
        <v>39387</v>
      </c>
    </row>
    <row r="803" spans="1:27" x14ac:dyDescent="0.2">
      <c r="A803">
        <v>1179</v>
      </c>
      <c r="B803" t="s">
        <v>57</v>
      </c>
      <c r="C803">
        <v>2007</v>
      </c>
      <c r="D803">
        <v>12</v>
      </c>
      <c r="E803" s="9">
        <v>387</v>
      </c>
      <c r="F803" s="9">
        <v>1400.74</v>
      </c>
      <c r="G803" s="9">
        <v>1645.95</v>
      </c>
      <c r="H803">
        <v>498.94</v>
      </c>
      <c r="I803" s="8">
        <v>12</v>
      </c>
      <c r="J803">
        <v>912</v>
      </c>
      <c r="K803">
        <v>40120</v>
      </c>
      <c r="L803" t="s">
        <v>18</v>
      </c>
      <c r="M803">
        <v>127208</v>
      </c>
      <c r="N803">
        <v>453.2</v>
      </c>
      <c r="O803">
        <v>56713.16</v>
      </c>
      <c r="P803" t="s">
        <v>55</v>
      </c>
      <c r="Q803">
        <f t="shared" si="132"/>
        <v>4.2531007751937988</v>
      </c>
      <c r="R803">
        <f t="shared" si="133"/>
        <v>3.6318402471315094</v>
      </c>
      <c r="S803">
        <f t="shared" si="134"/>
        <v>1.8047697368421054</v>
      </c>
      <c r="T803">
        <f t="shared" si="135"/>
        <v>3.2164166382554051</v>
      </c>
      <c r="U803">
        <f t="shared" si="136"/>
        <v>3.1463575306860481</v>
      </c>
      <c r="V803">
        <f t="shared" si="137"/>
        <v>2.6454222693490919</v>
      </c>
      <c r="W803">
        <f t="shared" si="138"/>
        <v>2.959994838328416</v>
      </c>
      <c r="X803">
        <f t="shared" si="139"/>
        <v>0.62870567323649373</v>
      </c>
      <c r="Y803">
        <f t="shared" si="140"/>
        <v>0.56012673706404548</v>
      </c>
      <c r="Z803">
        <f t="shared" si="141"/>
        <v>0.25642179992698899</v>
      </c>
      <c r="AA803" s="4">
        <f t="shared" si="142"/>
        <v>39417</v>
      </c>
    </row>
    <row r="804" spans="1:27" x14ac:dyDescent="0.2">
      <c r="A804">
        <v>1181</v>
      </c>
      <c r="B804" t="s">
        <v>57</v>
      </c>
      <c r="C804">
        <v>2007</v>
      </c>
      <c r="D804">
        <v>1</v>
      </c>
      <c r="E804" s="9">
        <v>230</v>
      </c>
      <c r="F804" s="9">
        <v>970.35</v>
      </c>
      <c r="G804" s="9">
        <v>1140.21</v>
      </c>
      <c r="H804">
        <v>513.57000000000005</v>
      </c>
      <c r="I804" s="8">
        <v>12</v>
      </c>
      <c r="J804">
        <v>889</v>
      </c>
      <c r="K804">
        <v>46071</v>
      </c>
      <c r="L804" t="s">
        <v>18</v>
      </c>
      <c r="M804">
        <v>132484</v>
      </c>
      <c r="N804">
        <v>470.2</v>
      </c>
      <c r="O804">
        <v>72824.91</v>
      </c>
      <c r="P804" t="s">
        <v>55</v>
      </c>
      <c r="Q804">
        <f t="shared" si="132"/>
        <v>4.9574347826086962</v>
      </c>
      <c r="R804">
        <f t="shared" si="133"/>
        <v>2.4249468311356872</v>
      </c>
      <c r="S804">
        <f t="shared" si="134"/>
        <v>1.282575928008999</v>
      </c>
      <c r="T804">
        <f t="shared" si="135"/>
        <v>3.0569848455838948</v>
      </c>
      <c r="U804">
        <f t="shared" si="136"/>
        <v>2.9869284101961697</v>
      </c>
      <c r="V804">
        <f t="shared" si="137"/>
        <v>2.6454222693490919</v>
      </c>
      <c r="W804">
        <f t="shared" si="138"/>
        <v>2.9489017609702137</v>
      </c>
      <c r="X804">
        <f t="shared" si="139"/>
        <v>0.69525700956630221</v>
      </c>
      <c r="Y804">
        <f t="shared" si="140"/>
        <v>0.38470222079497451</v>
      </c>
      <c r="Z804">
        <f t="shared" si="141"/>
        <v>0.10808308461368137</v>
      </c>
      <c r="AA804" s="4">
        <f t="shared" si="142"/>
        <v>39083</v>
      </c>
    </row>
    <row r="805" spans="1:27" x14ac:dyDescent="0.2">
      <c r="A805">
        <v>1181</v>
      </c>
      <c r="B805" t="s">
        <v>57</v>
      </c>
      <c r="C805">
        <v>2007</v>
      </c>
      <c r="D805">
        <v>2</v>
      </c>
      <c r="E805" s="9">
        <v>218</v>
      </c>
      <c r="F805" s="9">
        <v>935.13</v>
      </c>
      <c r="G805" s="9">
        <v>1098.9100000000001</v>
      </c>
      <c r="H805">
        <v>499.84</v>
      </c>
      <c r="I805" s="8">
        <v>12</v>
      </c>
      <c r="J805">
        <v>889</v>
      </c>
      <c r="K805">
        <v>46071</v>
      </c>
      <c r="L805" t="s">
        <v>18</v>
      </c>
      <c r="M805">
        <v>132484</v>
      </c>
      <c r="N805">
        <v>470.2</v>
      </c>
      <c r="O805">
        <v>72824.91</v>
      </c>
      <c r="P805" t="s">
        <v>55</v>
      </c>
      <c r="Q805">
        <f t="shared" si="132"/>
        <v>5.040871559633028</v>
      </c>
      <c r="R805">
        <f t="shared" si="133"/>
        <v>2.3371118672905151</v>
      </c>
      <c r="S805">
        <f t="shared" si="134"/>
        <v>1.2361192350956132</v>
      </c>
      <c r="T805">
        <f t="shared" si="135"/>
        <v>3.0409621254499628</v>
      </c>
      <c r="U805">
        <f t="shared" si="136"/>
        <v>2.9708719898651421</v>
      </c>
      <c r="V805">
        <f t="shared" si="137"/>
        <v>2.6454222693490919</v>
      </c>
      <c r="W805">
        <f t="shared" si="138"/>
        <v>2.9489017609702137</v>
      </c>
      <c r="X805">
        <f t="shared" si="139"/>
        <v>0.70250563184535808</v>
      </c>
      <c r="Y805">
        <f t="shared" si="140"/>
        <v>0.36867950066104238</v>
      </c>
      <c r="Z805">
        <f t="shared" si="141"/>
        <v>9.2060364479749204E-2</v>
      </c>
      <c r="AA805" s="4">
        <f t="shared" si="142"/>
        <v>39114</v>
      </c>
    </row>
    <row r="806" spans="1:27" x14ac:dyDescent="0.2">
      <c r="A806">
        <v>1181</v>
      </c>
      <c r="B806" t="s">
        <v>57</v>
      </c>
      <c r="C806">
        <v>2007</v>
      </c>
      <c r="D806">
        <v>3</v>
      </c>
      <c r="E806" s="9">
        <v>218</v>
      </c>
      <c r="F806" s="9">
        <v>784.31</v>
      </c>
      <c r="G806" s="9">
        <v>921.57</v>
      </c>
      <c r="H806">
        <v>409.17</v>
      </c>
      <c r="I806" s="8">
        <v>12</v>
      </c>
      <c r="J806">
        <v>889</v>
      </c>
      <c r="K806">
        <v>46071</v>
      </c>
      <c r="L806" t="s">
        <v>18</v>
      </c>
      <c r="M806">
        <v>132484</v>
      </c>
      <c r="N806">
        <v>470.2</v>
      </c>
      <c r="O806">
        <v>72824.91</v>
      </c>
      <c r="P806" t="s">
        <v>55</v>
      </c>
      <c r="Q806">
        <f t="shared" si="132"/>
        <v>4.2273853211009174</v>
      </c>
      <c r="R806">
        <f t="shared" si="133"/>
        <v>1.9599532113994047</v>
      </c>
      <c r="S806">
        <f t="shared" si="134"/>
        <v>1.036636670416198</v>
      </c>
      <c r="T806">
        <f t="shared" si="135"/>
        <v>2.9645283286588682</v>
      </c>
      <c r="U806">
        <f t="shared" si="136"/>
        <v>2.8944877523263375</v>
      </c>
      <c r="V806">
        <f t="shared" si="137"/>
        <v>2.6454222693490919</v>
      </c>
      <c r="W806">
        <f t="shared" si="138"/>
        <v>2.9489017609702137</v>
      </c>
      <c r="X806">
        <f t="shared" si="139"/>
        <v>0.62607183505426334</v>
      </c>
      <c r="Y806">
        <f t="shared" si="140"/>
        <v>0.29224570386994769</v>
      </c>
      <c r="Z806">
        <f t="shared" si="141"/>
        <v>1.5626567688654534E-2</v>
      </c>
      <c r="AA806" s="4">
        <f t="shared" si="142"/>
        <v>39142</v>
      </c>
    </row>
    <row r="807" spans="1:27" x14ac:dyDescent="0.2">
      <c r="A807">
        <v>1181</v>
      </c>
      <c r="B807" t="s">
        <v>57</v>
      </c>
      <c r="C807">
        <v>2007</v>
      </c>
      <c r="D807">
        <v>4</v>
      </c>
      <c r="E807" s="9">
        <v>272</v>
      </c>
      <c r="F807" s="9">
        <v>1087.72</v>
      </c>
      <c r="G807" s="9">
        <v>1278.19</v>
      </c>
      <c r="H807">
        <v>472.73</v>
      </c>
      <c r="I807" s="8">
        <v>12</v>
      </c>
      <c r="J807">
        <v>889</v>
      </c>
      <c r="K807">
        <v>46071</v>
      </c>
      <c r="L807" t="s">
        <v>18</v>
      </c>
      <c r="M807">
        <v>132484</v>
      </c>
      <c r="N807">
        <v>470.2</v>
      </c>
      <c r="O807">
        <v>72824.91</v>
      </c>
      <c r="P807" t="s">
        <v>55</v>
      </c>
      <c r="Q807">
        <f t="shared" si="132"/>
        <v>4.6992279411764706</v>
      </c>
      <c r="R807">
        <f t="shared" si="133"/>
        <v>2.7183964270523182</v>
      </c>
      <c r="S807">
        <f t="shared" si="134"/>
        <v>1.4377840269966256</v>
      </c>
      <c r="T807">
        <f t="shared" si="135"/>
        <v>3.1065954154955855</v>
      </c>
      <c r="U807">
        <f t="shared" si="136"/>
        <v>3.0365171140156604</v>
      </c>
      <c r="V807">
        <f t="shared" si="137"/>
        <v>2.6454222693490919</v>
      </c>
      <c r="W807">
        <f t="shared" si="138"/>
        <v>2.9489017609702137</v>
      </c>
      <c r="X807">
        <f t="shared" si="139"/>
        <v>0.67202651146138659</v>
      </c>
      <c r="Y807">
        <f t="shared" si="140"/>
        <v>0.43431279070666473</v>
      </c>
      <c r="Z807">
        <f t="shared" si="141"/>
        <v>0.15769365452537162</v>
      </c>
      <c r="AA807" s="4">
        <f t="shared" si="142"/>
        <v>39173</v>
      </c>
    </row>
    <row r="808" spans="1:27" x14ac:dyDescent="0.2">
      <c r="A808">
        <v>1181</v>
      </c>
      <c r="B808" t="s">
        <v>57</v>
      </c>
      <c r="C808">
        <v>2007</v>
      </c>
      <c r="D808">
        <v>5</v>
      </c>
      <c r="E808" s="9">
        <v>414</v>
      </c>
      <c r="F808" s="9">
        <v>1755.85</v>
      </c>
      <c r="G808" s="9">
        <v>2063.2199999999998</v>
      </c>
      <c r="H808">
        <v>855.87</v>
      </c>
      <c r="I808" s="8">
        <v>12</v>
      </c>
      <c r="J808">
        <v>889</v>
      </c>
      <c r="K808">
        <v>46071</v>
      </c>
      <c r="L808" t="s">
        <v>18</v>
      </c>
      <c r="M808">
        <v>132484</v>
      </c>
      <c r="N808">
        <v>470.2</v>
      </c>
      <c r="O808">
        <v>72824.91</v>
      </c>
      <c r="P808" t="s">
        <v>55</v>
      </c>
      <c r="Q808">
        <f t="shared" si="132"/>
        <v>4.9836231884057964</v>
      </c>
      <c r="R808">
        <f t="shared" si="133"/>
        <v>4.387962569119523</v>
      </c>
      <c r="S808">
        <f t="shared" si="134"/>
        <v>2.3208323959505059</v>
      </c>
      <c r="T808">
        <f t="shared" si="135"/>
        <v>3.3145455390210885</v>
      </c>
      <c r="U808">
        <f t="shared" si="136"/>
        <v>3.2444874119375111</v>
      </c>
      <c r="V808">
        <f t="shared" si="137"/>
        <v>2.6454222693490919</v>
      </c>
      <c r="W808">
        <f t="shared" si="138"/>
        <v>2.9489017609702137</v>
      </c>
      <c r="X808">
        <f t="shared" si="139"/>
        <v>0.69754519790018954</v>
      </c>
      <c r="Y808">
        <f t="shared" si="140"/>
        <v>0.64226291423216797</v>
      </c>
      <c r="Z808">
        <f t="shared" si="141"/>
        <v>0.36564377805087478</v>
      </c>
      <c r="AA808" s="4">
        <f t="shared" si="142"/>
        <v>39203</v>
      </c>
    </row>
    <row r="809" spans="1:27" x14ac:dyDescent="0.2">
      <c r="A809">
        <v>1181</v>
      </c>
      <c r="B809" t="s">
        <v>57</v>
      </c>
      <c r="C809">
        <v>2007</v>
      </c>
      <c r="D809">
        <v>6</v>
      </c>
      <c r="E809" s="9">
        <v>486</v>
      </c>
      <c r="F809" s="9">
        <v>2051.02</v>
      </c>
      <c r="G809" s="9">
        <v>2409.98</v>
      </c>
      <c r="H809">
        <v>1054.95</v>
      </c>
      <c r="I809" s="8">
        <v>12</v>
      </c>
      <c r="J809">
        <v>889</v>
      </c>
      <c r="K809">
        <v>46071</v>
      </c>
      <c r="L809" t="s">
        <v>18</v>
      </c>
      <c r="M809">
        <v>132484</v>
      </c>
      <c r="N809">
        <v>470.2</v>
      </c>
      <c r="O809">
        <v>72824.91</v>
      </c>
      <c r="P809" t="s">
        <v>55</v>
      </c>
      <c r="Q809">
        <f t="shared" si="132"/>
        <v>4.9588065843621401</v>
      </c>
      <c r="R809">
        <f t="shared" si="133"/>
        <v>5.1254359846873676</v>
      </c>
      <c r="S809">
        <f t="shared" si="134"/>
        <v>2.7108886389201352</v>
      </c>
      <c r="T809">
        <f t="shared" si="135"/>
        <v>3.3820134384563292</v>
      </c>
      <c r="U809">
        <f t="shared" si="136"/>
        <v>3.3119698953012229</v>
      </c>
      <c r="V809">
        <f t="shared" si="137"/>
        <v>2.6454222693490919</v>
      </c>
      <c r="W809">
        <f t="shared" si="138"/>
        <v>2.9489017609702137</v>
      </c>
      <c r="X809">
        <f t="shared" si="139"/>
        <v>0.69537716919403592</v>
      </c>
      <c r="Y809">
        <f t="shared" si="140"/>
        <v>0.70973081366740876</v>
      </c>
      <c r="Z809">
        <f t="shared" si="141"/>
        <v>0.43311167748611562</v>
      </c>
      <c r="AA809" s="4">
        <f t="shared" si="142"/>
        <v>39234</v>
      </c>
    </row>
    <row r="810" spans="1:27" x14ac:dyDescent="0.2">
      <c r="A810">
        <v>1181</v>
      </c>
      <c r="B810" t="s">
        <v>57</v>
      </c>
      <c r="C810">
        <v>2007</v>
      </c>
      <c r="D810">
        <v>7</v>
      </c>
      <c r="E810" s="9">
        <v>454</v>
      </c>
      <c r="F810" s="9">
        <v>1715.73</v>
      </c>
      <c r="G810" s="9">
        <v>2016.04</v>
      </c>
      <c r="H810">
        <v>919.76</v>
      </c>
      <c r="I810" s="8">
        <v>12</v>
      </c>
      <c r="J810">
        <v>889</v>
      </c>
      <c r="K810">
        <v>46071</v>
      </c>
      <c r="L810" t="s">
        <v>18</v>
      </c>
      <c r="M810">
        <v>132484</v>
      </c>
      <c r="N810">
        <v>470.2</v>
      </c>
      <c r="O810">
        <v>72824.91</v>
      </c>
      <c r="P810" t="s">
        <v>55</v>
      </c>
      <c r="Q810">
        <f t="shared" si="132"/>
        <v>4.4406167400881058</v>
      </c>
      <c r="R810">
        <f t="shared" si="133"/>
        <v>4.2876222883879205</v>
      </c>
      <c r="S810">
        <f t="shared" si="134"/>
        <v>2.2677615298087739</v>
      </c>
      <c r="T810">
        <f t="shared" si="135"/>
        <v>3.3044991446420093</v>
      </c>
      <c r="U810">
        <f t="shared" si="136"/>
        <v>3.2344489450884191</v>
      </c>
      <c r="V810">
        <f t="shared" si="137"/>
        <v>2.6454222693490919</v>
      </c>
      <c r="W810">
        <f t="shared" si="138"/>
        <v>2.9489017609702137</v>
      </c>
      <c r="X810">
        <f t="shared" si="139"/>
        <v>0.64744329178490523</v>
      </c>
      <c r="Y810">
        <f t="shared" si="140"/>
        <v>0.63221651985308869</v>
      </c>
      <c r="Z810">
        <f t="shared" si="141"/>
        <v>0.3555973836717955</v>
      </c>
      <c r="AA810" s="4">
        <f t="shared" si="142"/>
        <v>39264</v>
      </c>
    </row>
    <row r="811" spans="1:27" x14ac:dyDescent="0.2">
      <c r="A811">
        <v>1181</v>
      </c>
      <c r="B811" t="s">
        <v>57</v>
      </c>
      <c r="C811">
        <v>2007</v>
      </c>
      <c r="D811">
        <v>8</v>
      </c>
      <c r="E811" s="9">
        <v>383</v>
      </c>
      <c r="F811" s="9">
        <v>1520.54</v>
      </c>
      <c r="G811" s="9">
        <v>1786.74</v>
      </c>
      <c r="H811">
        <v>729.38</v>
      </c>
      <c r="I811" s="8">
        <v>12</v>
      </c>
      <c r="J811">
        <v>889</v>
      </c>
      <c r="K811">
        <v>46071</v>
      </c>
      <c r="L811" t="s">
        <v>18</v>
      </c>
      <c r="M811">
        <v>132484</v>
      </c>
      <c r="N811">
        <v>470.2</v>
      </c>
      <c r="O811">
        <v>72824.91</v>
      </c>
      <c r="P811" t="s">
        <v>55</v>
      </c>
      <c r="Q811">
        <f t="shared" si="132"/>
        <v>4.665117493472585</v>
      </c>
      <c r="R811">
        <f t="shared" si="133"/>
        <v>3.7999574649085495</v>
      </c>
      <c r="S811">
        <f t="shared" si="134"/>
        <v>2.0098312710911137</v>
      </c>
      <c r="T811">
        <f t="shared" si="135"/>
        <v>3.2520613601270751</v>
      </c>
      <c r="U811">
        <f t="shared" si="136"/>
        <v>3.1819978493737908</v>
      </c>
      <c r="V811">
        <f t="shared" si="137"/>
        <v>2.6454222693490919</v>
      </c>
      <c r="W811">
        <f t="shared" si="138"/>
        <v>2.9489017609702137</v>
      </c>
      <c r="X811">
        <f t="shared" si="139"/>
        <v>0.66886258615845229</v>
      </c>
      <c r="Y811">
        <f t="shared" si="140"/>
        <v>0.57977873533815438</v>
      </c>
      <c r="Z811">
        <f t="shared" si="141"/>
        <v>0.3031595991568613</v>
      </c>
      <c r="AA811" s="4">
        <f t="shared" si="142"/>
        <v>39295</v>
      </c>
    </row>
    <row r="812" spans="1:27" x14ac:dyDescent="0.2">
      <c r="A812">
        <v>1181</v>
      </c>
      <c r="B812" t="s">
        <v>57</v>
      </c>
      <c r="C812">
        <v>2007</v>
      </c>
      <c r="D812">
        <v>9</v>
      </c>
      <c r="E812" s="9">
        <v>518</v>
      </c>
      <c r="F812" s="9">
        <v>2089.0700000000002</v>
      </c>
      <c r="G812" s="9">
        <v>2454.88</v>
      </c>
      <c r="H812">
        <v>739.75</v>
      </c>
      <c r="I812" s="8">
        <v>12</v>
      </c>
      <c r="J812">
        <v>889</v>
      </c>
      <c r="K812">
        <v>46071</v>
      </c>
      <c r="L812" t="s">
        <v>18</v>
      </c>
      <c r="M812">
        <v>132484</v>
      </c>
      <c r="N812">
        <v>470.2</v>
      </c>
      <c r="O812">
        <v>72824.91</v>
      </c>
      <c r="P812" t="s">
        <v>55</v>
      </c>
      <c r="Q812">
        <f t="shared" si="132"/>
        <v>4.7391505791505795</v>
      </c>
      <c r="R812">
        <f t="shared" si="133"/>
        <v>5.2209272649936205</v>
      </c>
      <c r="S812">
        <f t="shared" si="134"/>
        <v>2.7613948256467942</v>
      </c>
      <c r="T812">
        <f t="shared" si="135"/>
        <v>3.3900302676966394</v>
      </c>
      <c r="U812">
        <f t="shared" si="136"/>
        <v>3.3199529924477091</v>
      </c>
      <c r="V812">
        <f t="shared" si="137"/>
        <v>2.6454222693490919</v>
      </c>
      <c r="W812">
        <f t="shared" si="138"/>
        <v>2.9489017609702137</v>
      </c>
      <c r="X812">
        <f t="shared" si="139"/>
        <v>0.67570050795140624</v>
      </c>
      <c r="Y812">
        <f t="shared" si="140"/>
        <v>0.71774764290771875</v>
      </c>
      <c r="Z812">
        <f t="shared" si="141"/>
        <v>0.44112850672642551</v>
      </c>
      <c r="AA812" s="4">
        <f t="shared" si="142"/>
        <v>39326</v>
      </c>
    </row>
    <row r="813" spans="1:27" x14ac:dyDescent="0.2">
      <c r="A813">
        <v>1181</v>
      </c>
      <c r="B813" t="s">
        <v>57</v>
      </c>
      <c r="C813">
        <v>2007</v>
      </c>
      <c r="D813">
        <v>11</v>
      </c>
      <c r="E813" s="9">
        <v>776</v>
      </c>
      <c r="F813" s="9">
        <v>3111.32</v>
      </c>
      <c r="G813" s="9">
        <v>3655.91</v>
      </c>
      <c r="H813">
        <v>1121.8399999999999</v>
      </c>
      <c r="I813" s="8">
        <v>12</v>
      </c>
      <c r="J813">
        <v>889</v>
      </c>
      <c r="K813">
        <v>46071</v>
      </c>
      <c r="L813" t="s">
        <v>18</v>
      </c>
      <c r="M813">
        <v>132484</v>
      </c>
      <c r="N813">
        <v>470.2</v>
      </c>
      <c r="O813">
        <v>72824.91</v>
      </c>
      <c r="P813" t="s">
        <v>55</v>
      </c>
      <c r="Q813">
        <f t="shared" si="132"/>
        <v>4.7112242268041236</v>
      </c>
      <c r="R813">
        <f t="shared" si="133"/>
        <v>7.7752233092301148</v>
      </c>
      <c r="S813">
        <f t="shared" si="134"/>
        <v>4.1123847019122612</v>
      </c>
      <c r="T813">
        <f t="shared" si="135"/>
        <v>3.5629954958734795</v>
      </c>
      <c r="U813">
        <f t="shared" si="136"/>
        <v>3.4929446806963593</v>
      </c>
      <c r="V813">
        <f t="shared" si="137"/>
        <v>2.6454222693490919</v>
      </c>
      <c r="W813">
        <f t="shared" si="138"/>
        <v>2.9489017609702137</v>
      </c>
      <c r="X813">
        <f t="shared" si="139"/>
        <v>0.67313377461529111</v>
      </c>
      <c r="Y813">
        <f t="shared" si="140"/>
        <v>0.89071287108455899</v>
      </c>
      <c r="Z813">
        <f t="shared" si="141"/>
        <v>0.61409373490326591</v>
      </c>
      <c r="AA813" s="4">
        <f t="shared" si="142"/>
        <v>39387</v>
      </c>
    </row>
    <row r="814" spans="1:27" x14ac:dyDescent="0.2">
      <c r="A814">
        <v>1181</v>
      </c>
      <c r="B814" t="s">
        <v>57</v>
      </c>
      <c r="C814">
        <v>2007</v>
      </c>
      <c r="D814">
        <v>12</v>
      </c>
      <c r="E814" s="9">
        <v>429</v>
      </c>
      <c r="F814" s="9">
        <v>1580.78</v>
      </c>
      <c r="G814" s="9">
        <v>1857.61</v>
      </c>
      <c r="H814">
        <v>530.24</v>
      </c>
      <c r="I814" s="8">
        <v>12</v>
      </c>
      <c r="J814">
        <v>889</v>
      </c>
      <c r="K814">
        <v>46071</v>
      </c>
      <c r="L814" t="s">
        <v>18</v>
      </c>
      <c r="M814">
        <v>132484</v>
      </c>
      <c r="N814">
        <v>470.2</v>
      </c>
      <c r="O814">
        <v>72824.91</v>
      </c>
      <c r="P814" t="s">
        <v>55</v>
      </c>
      <c r="Q814">
        <f t="shared" si="132"/>
        <v>4.3300932400932401</v>
      </c>
      <c r="R814">
        <f t="shared" si="133"/>
        <v>3.9506805614632072</v>
      </c>
      <c r="S814">
        <f t="shared" si="134"/>
        <v>2.0895500562429694</v>
      </c>
      <c r="T814">
        <f t="shared" si="135"/>
        <v>3.268954540321463</v>
      </c>
      <c r="U814">
        <f t="shared" si="136"/>
        <v>3.1988714325923735</v>
      </c>
      <c r="V814">
        <f t="shared" si="137"/>
        <v>2.6454222693490919</v>
      </c>
      <c r="W814">
        <f t="shared" si="138"/>
        <v>2.9489017609702137</v>
      </c>
      <c r="X814">
        <f t="shared" si="139"/>
        <v>0.63649724813673891</v>
      </c>
      <c r="Y814">
        <f t="shared" si="140"/>
        <v>0.59667191553254262</v>
      </c>
      <c r="Z814">
        <f t="shared" si="141"/>
        <v>0.32005277935124948</v>
      </c>
      <c r="AA814" s="4">
        <f t="shared" si="142"/>
        <v>39417</v>
      </c>
    </row>
    <row r="815" spans="1:27" x14ac:dyDescent="0.2">
      <c r="A815">
        <v>1182</v>
      </c>
      <c r="B815" t="s">
        <v>57</v>
      </c>
      <c r="C815">
        <v>2007</v>
      </c>
      <c r="D815">
        <v>1</v>
      </c>
      <c r="E815" s="9">
        <v>236</v>
      </c>
      <c r="F815" s="9">
        <v>939.37</v>
      </c>
      <c r="G815" s="9">
        <v>1103.81</v>
      </c>
      <c r="H815">
        <v>470.42</v>
      </c>
      <c r="I815" s="8">
        <v>12</v>
      </c>
      <c r="J815">
        <v>1377</v>
      </c>
      <c r="K815">
        <v>48928</v>
      </c>
      <c r="L815" t="s">
        <v>18</v>
      </c>
      <c r="M815">
        <v>116669</v>
      </c>
      <c r="N815">
        <v>694.2</v>
      </c>
      <c r="O815">
        <v>92711.55</v>
      </c>
      <c r="P815" t="s">
        <v>55</v>
      </c>
      <c r="Q815">
        <f t="shared" si="132"/>
        <v>4.6771610169491522</v>
      </c>
      <c r="R815">
        <f t="shared" si="133"/>
        <v>1.5900460962258713</v>
      </c>
      <c r="S815">
        <f t="shared" si="134"/>
        <v>0.80160493827160495</v>
      </c>
      <c r="T815">
        <f t="shared" si="135"/>
        <v>3.04289432425103</v>
      </c>
      <c r="U815">
        <f t="shared" si="136"/>
        <v>2.9728366863108224</v>
      </c>
      <c r="V815">
        <f t="shared" si="137"/>
        <v>2.6454222693490919</v>
      </c>
      <c r="W815">
        <f t="shared" si="138"/>
        <v>3.1389339402569236</v>
      </c>
      <c r="X815">
        <f t="shared" si="139"/>
        <v>0.66998232128092328</v>
      </c>
      <c r="Y815">
        <f t="shared" si="140"/>
        <v>0.20140971491563667</v>
      </c>
      <c r="Z815">
        <f t="shared" si="141"/>
        <v>-9.603961600589378E-2</v>
      </c>
      <c r="AA815" s="4">
        <f t="shared" si="142"/>
        <v>39083</v>
      </c>
    </row>
    <row r="816" spans="1:27" x14ac:dyDescent="0.2">
      <c r="A816">
        <v>1182</v>
      </c>
      <c r="B816" t="s">
        <v>57</v>
      </c>
      <c r="C816">
        <v>2007</v>
      </c>
      <c r="D816">
        <v>2</v>
      </c>
      <c r="E816" s="9">
        <v>281</v>
      </c>
      <c r="F816" s="9">
        <v>1255.8</v>
      </c>
      <c r="G816" s="9">
        <v>1475.55</v>
      </c>
      <c r="H816">
        <v>600.91</v>
      </c>
      <c r="I816" s="8">
        <v>12</v>
      </c>
      <c r="J816">
        <v>1377</v>
      </c>
      <c r="K816">
        <v>48928</v>
      </c>
      <c r="L816" t="s">
        <v>18</v>
      </c>
      <c r="M816">
        <v>116669</v>
      </c>
      <c r="N816">
        <v>694.2</v>
      </c>
      <c r="O816">
        <v>92711.55</v>
      </c>
      <c r="P816" t="s">
        <v>55</v>
      </c>
      <c r="Q816">
        <f t="shared" si="132"/>
        <v>5.2510676156583624</v>
      </c>
      <c r="R816">
        <f t="shared" si="133"/>
        <v>2.1255401901469315</v>
      </c>
      <c r="S816">
        <f t="shared" si="134"/>
        <v>1.0715686274509804</v>
      </c>
      <c r="T816">
        <f t="shared" si="135"/>
        <v>3.168953930444709</v>
      </c>
      <c r="U816">
        <f t="shared" si="136"/>
        <v>3.0989204787223299</v>
      </c>
      <c r="V816">
        <f t="shared" si="137"/>
        <v>2.6454222693490919</v>
      </c>
      <c r="W816">
        <f t="shared" si="138"/>
        <v>3.1389339402569236</v>
      </c>
      <c r="X816">
        <f t="shared" si="139"/>
        <v>0.72024761053962894</v>
      </c>
      <c r="Y816">
        <f t="shared" si="140"/>
        <v>0.3274693211093157</v>
      </c>
      <c r="Z816">
        <f t="shared" si="141"/>
        <v>3.0019990187785218E-2</v>
      </c>
      <c r="AA816" s="4">
        <f t="shared" si="142"/>
        <v>39114</v>
      </c>
    </row>
    <row r="817" spans="1:27" x14ac:dyDescent="0.2">
      <c r="A817">
        <v>1182</v>
      </c>
      <c r="B817" t="s">
        <v>57</v>
      </c>
      <c r="C817">
        <v>2007</v>
      </c>
      <c r="D817">
        <v>3</v>
      </c>
      <c r="E817" s="9">
        <v>214</v>
      </c>
      <c r="F817" s="9">
        <v>918.66</v>
      </c>
      <c r="G817" s="9">
        <v>1079.3699999999999</v>
      </c>
      <c r="H817">
        <v>437.5</v>
      </c>
      <c r="I817" s="8">
        <v>12</v>
      </c>
      <c r="J817">
        <v>1377</v>
      </c>
      <c r="K817">
        <v>48928</v>
      </c>
      <c r="L817" t="s">
        <v>18</v>
      </c>
      <c r="M817">
        <v>116669</v>
      </c>
      <c r="N817">
        <v>694.2</v>
      </c>
      <c r="O817">
        <v>92711.55</v>
      </c>
      <c r="P817" t="s">
        <v>55</v>
      </c>
      <c r="Q817">
        <f t="shared" si="132"/>
        <v>5.0437850467289715</v>
      </c>
      <c r="R817">
        <f t="shared" si="133"/>
        <v>1.554840103716508</v>
      </c>
      <c r="S817">
        <f t="shared" si="134"/>
        <v>0.78385620915032672</v>
      </c>
      <c r="T817">
        <f t="shared" si="135"/>
        <v>3.0331703431200445</v>
      </c>
      <c r="U817">
        <f t="shared" si="136"/>
        <v>2.963154806875449</v>
      </c>
      <c r="V817">
        <f t="shared" si="137"/>
        <v>2.6454222693490919</v>
      </c>
      <c r="W817">
        <f t="shared" si="138"/>
        <v>3.1389339402569236</v>
      </c>
      <c r="X817">
        <f t="shared" si="139"/>
        <v>0.70275656977085366</v>
      </c>
      <c r="Y817">
        <f t="shared" si="140"/>
        <v>0.19168573378465126</v>
      </c>
      <c r="Z817">
        <f t="shared" si="141"/>
        <v>-0.10576359713687924</v>
      </c>
      <c r="AA817" s="4">
        <f t="shared" si="142"/>
        <v>39142</v>
      </c>
    </row>
    <row r="818" spans="1:27" x14ac:dyDescent="0.2">
      <c r="A818">
        <v>1182</v>
      </c>
      <c r="B818" t="s">
        <v>57</v>
      </c>
      <c r="C818">
        <v>2007</v>
      </c>
      <c r="D818">
        <v>4</v>
      </c>
      <c r="E818" s="9">
        <v>366</v>
      </c>
      <c r="F818" s="9">
        <v>1601.92</v>
      </c>
      <c r="G818" s="9">
        <v>1882.23</v>
      </c>
      <c r="H818">
        <v>762.51</v>
      </c>
      <c r="I818" s="8">
        <v>12</v>
      </c>
      <c r="J818">
        <v>1377</v>
      </c>
      <c r="K818">
        <v>48928</v>
      </c>
      <c r="L818" t="s">
        <v>18</v>
      </c>
      <c r="M818">
        <v>116669</v>
      </c>
      <c r="N818">
        <v>694.2</v>
      </c>
      <c r="O818">
        <v>92711.55</v>
      </c>
      <c r="P818" t="s">
        <v>55</v>
      </c>
      <c r="Q818">
        <f t="shared" si="132"/>
        <v>5.1427049180327868</v>
      </c>
      <c r="R818">
        <f t="shared" si="133"/>
        <v>2.7113656006914431</v>
      </c>
      <c r="S818">
        <f t="shared" si="134"/>
        <v>1.3669063180827887</v>
      </c>
      <c r="T818">
        <f t="shared" si="135"/>
        <v>3.2746726911569524</v>
      </c>
      <c r="U818">
        <f t="shared" si="136"/>
        <v>3.2046408235921104</v>
      </c>
      <c r="V818">
        <f t="shared" si="137"/>
        <v>2.6454222693490919</v>
      </c>
      <c r="W818">
        <f t="shared" si="138"/>
        <v>3.1389339402569236</v>
      </c>
      <c r="X818">
        <f t="shared" si="139"/>
        <v>0.71119160576254181</v>
      </c>
      <c r="Y818">
        <f t="shared" si="140"/>
        <v>0.43318808182155927</v>
      </c>
      <c r="Z818">
        <f t="shared" si="141"/>
        <v>0.13573875090002885</v>
      </c>
      <c r="AA818" s="4">
        <f t="shared" si="142"/>
        <v>39173</v>
      </c>
    </row>
    <row r="819" spans="1:27" x14ac:dyDescent="0.2">
      <c r="A819">
        <v>1182</v>
      </c>
      <c r="B819" t="s">
        <v>57</v>
      </c>
      <c r="C819">
        <v>2007</v>
      </c>
      <c r="D819">
        <v>5</v>
      </c>
      <c r="E819" s="9">
        <v>458</v>
      </c>
      <c r="F819" s="9">
        <v>1923.1</v>
      </c>
      <c r="G819" s="9">
        <v>2259.67</v>
      </c>
      <c r="H819">
        <v>840.49</v>
      </c>
      <c r="I819" s="8">
        <v>12</v>
      </c>
      <c r="J819">
        <v>1377</v>
      </c>
      <c r="K819">
        <v>48928</v>
      </c>
      <c r="L819" t="s">
        <v>18</v>
      </c>
      <c r="M819">
        <v>116669</v>
      </c>
      <c r="N819">
        <v>694.2</v>
      </c>
      <c r="O819">
        <v>92711.55</v>
      </c>
      <c r="P819" t="s">
        <v>55</v>
      </c>
      <c r="Q819">
        <f t="shared" si="132"/>
        <v>4.9337772925764192</v>
      </c>
      <c r="R819">
        <f t="shared" si="133"/>
        <v>3.2550705848458654</v>
      </c>
      <c r="S819">
        <f t="shared" si="134"/>
        <v>1.6410094408133624</v>
      </c>
      <c r="T819">
        <f t="shared" si="135"/>
        <v>3.3540450198361316</v>
      </c>
      <c r="U819">
        <f t="shared" si="136"/>
        <v>3.2840018678677145</v>
      </c>
      <c r="V819">
        <f t="shared" si="137"/>
        <v>2.6454222693490919</v>
      </c>
      <c r="W819">
        <f t="shared" si="138"/>
        <v>3.1389339402569236</v>
      </c>
      <c r="X819">
        <f t="shared" si="139"/>
        <v>0.69317954183226216</v>
      </c>
      <c r="Y819">
        <f t="shared" si="140"/>
        <v>0.51256041050073819</v>
      </c>
      <c r="Z819">
        <f t="shared" si="141"/>
        <v>0.21511107957920772</v>
      </c>
      <c r="AA819" s="4">
        <f t="shared" si="142"/>
        <v>39203</v>
      </c>
    </row>
    <row r="820" spans="1:27" x14ac:dyDescent="0.2">
      <c r="A820">
        <v>1182</v>
      </c>
      <c r="B820" t="s">
        <v>57</v>
      </c>
      <c r="C820">
        <v>2007</v>
      </c>
      <c r="D820">
        <v>6</v>
      </c>
      <c r="E820" s="9">
        <v>535</v>
      </c>
      <c r="F820" s="9">
        <v>2274.42</v>
      </c>
      <c r="G820" s="9">
        <v>2672.52</v>
      </c>
      <c r="H820">
        <v>1074.1300000000001</v>
      </c>
      <c r="I820" s="8">
        <v>12</v>
      </c>
      <c r="J820">
        <v>1377</v>
      </c>
      <c r="K820">
        <v>48928</v>
      </c>
      <c r="L820" t="s">
        <v>18</v>
      </c>
      <c r="M820">
        <v>116669</v>
      </c>
      <c r="N820">
        <v>694.2</v>
      </c>
      <c r="O820">
        <v>92711.55</v>
      </c>
      <c r="P820" t="s">
        <v>55</v>
      </c>
      <c r="Q820">
        <f t="shared" si="132"/>
        <v>4.995364485981308</v>
      </c>
      <c r="R820">
        <f t="shared" si="133"/>
        <v>3.849783923941227</v>
      </c>
      <c r="S820">
        <f t="shared" si="134"/>
        <v>1.9408278867102395</v>
      </c>
      <c r="T820">
        <f t="shared" si="135"/>
        <v>3.4269209639676772</v>
      </c>
      <c r="U820">
        <f t="shared" si="136"/>
        <v>3.3568706656462655</v>
      </c>
      <c r="V820">
        <f t="shared" si="137"/>
        <v>2.6454222693490919</v>
      </c>
      <c r="W820">
        <f t="shared" si="138"/>
        <v>3.1389339402569236</v>
      </c>
      <c r="X820">
        <f t="shared" si="139"/>
        <v>0.69856718194644862</v>
      </c>
      <c r="Y820">
        <f t="shared" si="140"/>
        <v>0.58543635463228383</v>
      </c>
      <c r="Z820">
        <f t="shared" si="141"/>
        <v>0.28798702371075335</v>
      </c>
      <c r="AA820" s="4">
        <f t="shared" si="142"/>
        <v>39234</v>
      </c>
    </row>
    <row r="821" spans="1:27" x14ac:dyDescent="0.2">
      <c r="A821">
        <v>1182</v>
      </c>
      <c r="B821" t="s">
        <v>57</v>
      </c>
      <c r="C821">
        <v>2007</v>
      </c>
      <c r="D821">
        <v>7</v>
      </c>
      <c r="E821" s="9">
        <v>405</v>
      </c>
      <c r="F821" s="9">
        <v>1697.32</v>
      </c>
      <c r="G821" s="9">
        <v>1994.47</v>
      </c>
      <c r="H821">
        <v>681.44</v>
      </c>
      <c r="I821" s="8">
        <v>12</v>
      </c>
      <c r="J821">
        <v>1377</v>
      </c>
      <c r="K821">
        <v>48928</v>
      </c>
      <c r="L821" t="s">
        <v>18</v>
      </c>
      <c r="M821">
        <v>116669</v>
      </c>
      <c r="N821">
        <v>694.2</v>
      </c>
      <c r="O821">
        <v>92711.55</v>
      </c>
      <c r="P821" t="s">
        <v>55</v>
      </c>
      <c r="Q821">
        <f t="shared" si="132"/>
        <v>4.9246172839506173</v>
      </c>
      <c r="R821">
        <f t="shared" si="133"/>
        <v>2.873048112935753</v>
      </c>
      <c r="S821">
        <f t="shared" si="134"/>
        <v>1.4484168482207698</v>
      </c>
      <c r="T821">
        <f t="shared" si="135"/>
        <v>3.2998275082154529</v>
      </c>
      <c r="U821">
        <f t="shared" si="136"/>
        <v>3.2297637286658225</v>
      </c>
      <c r="V821">
        <f t="shared" si="137"/>
        <v>2.6454222693490919</v>
      </c>
      <c r="W821">
        <f t="shared" si="138"/>
        <v>3.1389339402569236</v>
      </c>
      <c r="X821">
        <f t="shared" si="139"/>
        <v>0.6923724850007843</v>
      </c>
      <c r="Y821">
        <f t="shared" si="140"/>
        <v>0.45834289888005963</v>
      </c>
      <c r="Z821">
        <f t="shared" si="141"/>
        <v>0.16089356795852916</v>
      </c>
      <c r="AA821" s="4">
        <f t="shared" si="142"/>
        <v>39264</v>
      </c>
    </row>
    <row r="822" spans="1:27" x14ac:dyDescent="0.2">
      <c r="A822">
        <v>1182</v>
      </c>
      <c r="B822" t="s">
        <v>57</v>
      </c>
      <c r="C822">
        <v>2007</v>
      </c>
      <c r="D822">
        <v>8</v>
      </c>
      <c r="E822" s="9">
        <v>592</v>
      </c>
      <c r="F822" s="9">
        <v>2251.34</v>
      </c>
      <c r="G822" s="9">
        <v>2645.37</v>
      </c>
      <c r="H822">
        <v>860.93</v>
      </c>
      <c r="I822" s="8">
        <v>12</v>
      </c>
      <c r="J822">
        <v>1377</v>
      </c>
      <c r="K822">
        <v>48928</v>
      </c>
      <c r="L822" t="s">
        <v>18</v>
      </c>
      <c r="M822">
        <v>116669</v>
      </c>
      <c r="N822">
        <v>694.2</v>
      </c>
      <c r="O822">
        <v>92711.55</v>
      </c>
      <c r="P822" t="s">
        <v>55</v>
      </c>
      <c r="Q822">
        <f t="shared" si="132"/>
        <v>4.4685304054054056</v>
      </c>
      <c r="R822">
        <f t="shared" si="133"/>
        <v>3.8106741573033704</v>
      </c>
      <c r="S822">
        <f t="shared" si="134"/>
        <v>1.921111111111111</v>
      </c>
      <c r="T822">
        <f t="shared" si="135"/>
        <v>3.4224864240915212</v>
      </c>
      <c r="U822">
        <f t="shared" si="136"/>
        <v>3.3524410876141957</v>
      </c>
      <c r="V822">
        <f t="shared" si="137"/>
        <v>2.6454222693490919</v>
      </c>
      <c r="W822">
        <f t="shared" si="138"/>
        <v>3.1389339402569236</v>
      </c>
      <c r="X822">
        <f t="shared" si="139"/>
        <v>0.6501647173686016</v>
      </c>
      <c r="Y822">
        <f t="shared" si="140"/>
        <v>0.58100181475612811</v>
      </c>
      <c r="Z822">
        <f t="shared" si="141"/>
        <v>0.28355248383459764</v>
      </c>
      <c r="AA822" s="4">
        <f t="shared" si="142"/>
        <v>39295</v>
      </c>
    </row>
    <row r="823" spans="1:27" x14ac:dyDescent="0.2">
      <c r="A823">
        <v>1182</v>
      </c>
      <c r="B823" t="s">
        <v>57</v>
      </c>
      <c r="C823">
        <v>2007</v>
      </c>
      <c r="D823">
        <v>9</v>
      </c>
      <c r="E823" s="9">
        <v>577</v>
      </c>
      <c r="F823" s="9">
        <v>2099.85</v>
      </c>
      <c r="G823" s="9">
        <v>2467.3000000000002</v>
      </c>
      <c r="H823">
        <v>639.29999999999995</v>
      </c>
      <c r="I823" s="8">
        <v>12</v>
      </c>
      <c r="J823">
        <v>1377</v>
      </c>
      <c r="K823">
        <v>48928</v>
      </c>
      <c r="L823" t="s">
        <v>18</v>
      </c>
      <c r="M823">
        <v>116669</v>
      </c>
      <c r="N823">
        <v>694.2</v>
      </c>
      <c r="O823">
        <v>92711.55</v>
      </c>
      <c r="P823" t="s">
        <v>55</v>
      </c>
      <c r="Q823">
        <f t="shared" si="132"/>
        <v>4.2760831889081459</v>
      </c>
      <c r="R823">
        <f t="shared" si="133"/>
        <v>3.5541630653990204</v>
      </c>
      <c r="S823">
        <f t="shared" si="134"/>
        <v>1.7917937545388527</v>
      </c>
      <c r="T823">
        <f t="shared" si="135"/>
        <v>3.3922219587411928</v>
      </c>
      <c r="U823">
        <f t="shared" si="136"/>
        <v>3.3221882725915508</v>
      </c>
      <c r="V823">
        <f t="shared" si="137"/>
        <v>2.6454222693490919</v>
      </c>
      <c r="W823">
        <f t="shared" si="138"/>
        <v>3.1389339402569236</v>
      </c>
      <c r="X823">
        <f t="shared" si="139"/>
        <v>0.63104614558546135</v>
      </c>
      <c r="Y823">
        <f t="shared" si="140"/>
        <v>0.55073734940579955</v>
      </c>
      <c r="Z823">
        <f t="shared" si="141"/>
        <v>0.25328801848426913</v>
      </c>
      <c r="AA823" s="4">
        <f t="shared" si="142"/>
        <v>39326</v>
      </c>
    </row>
    <row r="824" spans="1:27" x14ac:dyDescent="0.2">
      <c r="A824">
        <v>1182</v>
      </c>
      <c r="B824" t="s">
        <v>57</v>
      </c>
      <c r="C824">
        <v>2007</v>
      </c>
      <c r="D824">
        <v>11</v>
      </c>
      <c r="E824" s="9">
        <v>846</v>
      </c>
      <c r="F824" s="9">
        <v>3277.26</v>
      </c>
      <c r="G824" s="9">
        <v>3850.92</v>
      </c>
      <c r="H824">
        <v>1220.3399999999999</v>
      </c>
      <c r="I824" s="8">
        <v>12</v>
      </c>
      <c r="J824">
        <v>1377</v>
      </c>
      <c r="K824">
        <v>48928</v>
      </c>
      <c r="L824" t="s">
        <v>18</v>
      </c>
      <c r="M824">
        <v>116669</v>
      </c>
      <c r="N824">
        <v>694.2</v>
      </c>
      <c r="O824">
        <v>92711.55</v>
      </c>
      <c r="P824" t="s">
        <v>55</v>
      </c>
      <c r="Q824">
        <f t="shared" si="132"/>
        <v>4.5519148936170213</v>
      </c>
      <c r="R824">
        <f t="shared" si="133"/>
        <v>5.5472774416594639</v>
      </c>
      <c r="S824">
        <f t="shared" si="134"/>
        <v>2.7966013071895426</v>
      </c>
      <c r="T824">
        <f t="shared" si="135"/>
        <v>3.5855644965714624</v>
      </c>
      <c r="U824">
        <f t="shared" si="136"/>
        <v>3.5155108973134355</v>
      </c>
      <c r="V824">
        <f t="shared" si="137"/>
        <v>2.6454222693490919</v>
      </c>
      <c r="W824">
        <f t="shared" si="138"/>
        <v>3.1389339402569236</v>
      </c>
      <c r="X824">
        <f t="shared" si="139"/>
        <v>0.65819413353243894</v>
      </c>
      <c r="Y824">
        <f t="shared" si="140"/>
        <v>0.74407988723606922</v>
      </c>
      <c r="Z824">
        <f t="shared" si="141"/>
        <v>0.4466305563145388</v>
      </c>
      <c r="AA824" s="4">
        <f t="shared" si="142"/>
        <v>39387</v>
      </c>
    </row>
    <row r="825" spans="1:27" x14ac:dyDescent="0.2">
      <c r="A825">
        <v>1182</v>
      </c>
      <c r="B825" t="s">
        <v>57</v>
      </c>
      <c r="C825">
        <v>2007</v>
      </c>
      <c r="D825">
        <v>12</v>
      </c>
      <c r="E825" s="9">
        <v>629</v>
      </c>
      <c r="F825" s="9">
        <v>2419.25</v>
      </c>
      <c r="G825" s="9">
        <v>2842.69</v>
      </c>
      <c r="H825">
        <v>696.65</v>
      </c>
      <c r="I825" s="8">
        <v>12</v>
      </c>
      <c r="J825">
        <v>1377</v>
      </c>
      <c r="K825">
        <v>48928</v>
      </c>
      <c r="L825" t="s">
        <v>18</v>
      </c>
      <c r="M825">
        <v>116669</v>
      </c>
      <c r="N825">
        <v>694.2</v>
      </c>
      <c r="O825">
        <v>92711.55</v>
      </c>
      <c r="P825" t="s">
        <v>55</v>
      </c>
      <c r="Q825">
        <f t="shared" si="132"/>
        <v>4.5193799682034976</v>
      </c>
      <c r="R825">
        <f t="shared" si="133"/>
        <v>4.0949150100835494</v>
      </c>
      <c r="S825">
        <f t="shared" si="134"/>
        <v>2.0644081336238198</v>
      </c>
      <c r="T825">
        <f t="shared" si="135"/>
        <v>3.4537295017481262</v>
      </c>
      <c r="U825">
        <f t="shared" si="136"/>
        <v>3.383680749722112</v>
      </c>
      <c r="V825">
        <f t="shared" si="137"/>
        <v>2.6454222693490919</v>
      </c>
      <c r="W825">
        <f t="shared" si="138"/>
        <v>3.1389339402569236</v>
      </c>
      <c r="X825">
        <f t="shared" si="139"/>
        <v>0.65507885630285723</v>
      </c>
      <c r="Y825">
        <f t="shared" si="140"/>
        <v>0.61224489241273294</v>
      </c>
      <c r="Z825">
        <f t="shared" si="141"/>
        <v>0.31479556149120241</v>
      </c>
      <c r="AA825" s="4">
        <f t="shared" si="142"/>
        <v>39417</v>
      </c>
    </row>
    <row r="826" spans="1:27" x14ac:dyDescent="0.2">
      <c r="A826">
        <v>1187</v>
      </c>
      <c r="B826" t="s">
        <v>57</v>
      </c>
      <c r="C826">
        <v>2007</v>
      </c>
      <c r="D826">
        <v>1</v>
      </c>
      <c r="E826" s="9">
        <v>38</v>
      </c>
      <c r="F826" s="9">
        <v>179.06</v>
      </c>
      <c r="G826" s="9">
        <v>210.38</v>
      </c>
      <c r="H826">
        <v>108.23</v>
      </c>
      <c r="I826" s="8">
        <v>6</v>
      </c>
      <c r="J826">
        <v>298</v>
      </c>
      <c r="K826">
        <v>9880</v>
      </c>
      <c r="L826" t="s">
        <v>18</v>
      </c>
      <c r="M826">
        <v>27405</v>
      </c>
      <c r="N826">
        <v>169</v>
      </c>
      <c r="O826">
        <v>15064.58</v>
      </c>
      <c r="P826" t="s">
        <v>55</v>
      </c>
      <c r="Q826">
        <f t="shared" si="132"/>
        <v>5.5363157894736839</v>
      </c>
      <c r="R826">
        <f t="shared" si="133"/>
        <v>1.2448520710059172</v>
      </c>
      <c r="S826">
        <f t="shared" si="134"/>
        <v>0.70597315436241614</v>
      </c>
      <c r="T826">
        <f t="shared" si="135"/>
        <v>2.3230044507740413</v>
      </c>
      <c r="U826">
        <f t="shared" si="136"/>
        <v>2.2529985801568921</v>
      </c>
      <c r="V826">
        <f t="shared" si="137"/>
        <v>2.6454222693490919</v>
      </c>
      <c r="W826">
        <f t="shared" si="138"/>
        <v>2.4742162640762553</v>
      </c>
      <c r="X826">
        <f t="shared" si="139"/>
        <v>0.74322085415723116</v>
      </c>
      <c r="Y826">
        <f t="shared" si="140"/>
        <v>9.5117746160367847E-2</v>
      </c>
      <c r="Z826">
        <f t="shared" si="141"/>
        <v>-0.15121181330221384</v>
      </c>
      <c r="AA826" s="4">
        <f t="shared" si="142"/>
        <v>39083</v>
      </c>
    </row>
    <row r="827" spans="1:27" x14ac:dyDescent="0.2">
      <c r="A827">
        <v>1187</v>
      </c>
      <c r="B827" t="s">
        <v>57</v>
      </c>
      <c r="C827">
        <v>2007</v>
      </c>
      <c r="D827">
        <v>2</v>
      </c>
      <c r="E827" s="9">
        <v>43</v>
      </c>
      <c r="F827" s="9">
        <v>188.18</v>
      </c>
      <c r="G827" s="9">
        <v>221.12</v>
      </c>
      <c r="H827">
        <v>123.23</v>
      </c>
      <c r="I827" s="8">
        <v>6</v>
      </c>
      <c r="J827">
        <v>298</v>
      </c>
      <c r="K827">
        <v>9880</v>
      </c>
      <c r="L827" t="s">
        <v>18</v>
      </c>
      <c r="M827">
        <v>27405</v>
      </c>
      <c r="N827">
        <v>169</v>
      </c>
      <c r="O827">
        <v>15064.58</v>
      </c>
      <c r="P827" t="s">
        <v>55</v>
      </c>
      <c r="Q827">
        <f t="shared" si="132"/>
        <v>5.1423255813953492</v>
      </c>
      <c r="R827">
        <f t="shared" si="133"/>
        <v>1.3084023668639053</v>
      </c>
      <c r="S827">
        <f t="shared" si="134"/>
        <v>0.74201342281879201</v>
      </c>
      <c r="T827">
        <f t="shared" si="135"/>
        <v>2.3446280256941043</v>
      </c>
      <c r="U827">
        <f t="shared" si="136"/>
        <v>2.2745734641964708</v>
      </c>
      <c r="V827">
        <f t="shared" si="137"/>
        <v>2.6454222693490919</v>
      </c>
      <c r="W827">
        <f t="shared" si="138"/>
        <v>2.4742162640762553</v>
      </c>
      <c r="X827">
        <f t="shared" si="139"/>
        <v>0.71115957011451791</v>
      </c>
      <c r="Y827">
        <f t="shared" si="140"/>
        <v>0.11674132108043084</v>
      </c>
      <c r="Z827">
        <f t="shared" si="141"/>
        <v>-0.12958823838215081</v>
      </c>
      <c r="AA827" s="4">
        <f t="shared" si="142"/>
        <v>39114</v>
      </c>
    </row>
    <row r="828" spans="1:27" x14ac:dyDescent="0.2">
      <c r="A828">
        <v>1187</v>
      </c>
      <c r="B828" t="s">
        <v>57</v>
      </c>
      <c r="C828">
        <v>2007</v>
      </c>
      <c r="D828">
        <v>3</v>
      </c>
      <c r="E828" s="9">
        <v>46</v>
      </c>
      <c r="F828" s="9">
        <v>232.91</v>
      </c>
      <c r="G828" s="9">
        <v>273.74</v>
      </c>
      <c r="H828">
        <v>133.65</v>
      </c>
      <c r="I828" s="8">
        <v>6</v>
      </c>
      <c r="J828">
        <v>298</v>
      </c>
      <c r="K828">
        <v>9880</v>
      </c>
      <c r="L828" t="s">
        <v>18</v>
      </c>
      <c r="M828">
        <v>27405</v>
      </c>
      <c r="N828">
        <v>169</v>
      </c>
      <c r="O828">
        <v>15064.58</v>
      </c>
      <c r="P828" t="s">
        <v>55</v>
      </c>
      <c r="Q828">
        <f t="shared" si="132"/>
        <v>5.9508695652173911</v>
      </c>
      <c r="R828">
        <f t="shared" si="133"/>
        <v>1.6197633136094676</v>
      </c>
      <c r="S828">
        <f t="shared" si="134"/>
        <v>0.91859060402684567</v>
      </c>
      <c r="T828">
        <f t="shared" si="135"/>
        <v>2.4373382629197944</v>
      </c>
      <c r="U828">
        <f t="shared" si="136"/>
        <v>2.3671881353856272</v>
      </c>
      <c r="V828">
        <f t="shared" si="137"/>
        <v>2.6454222693490919</v>
      </c>
      <c r="W828">
        <f t="shared" si="138"/>
        <v>2.4742162640762553</v>
      </c>
      <c r="X828">
        <f t="shared" si="139"/>
        <v>0.77458043123822018</v>
      </c>
      <c r="Y828">
        <f t="shared" si="140"/>
        <v>0.20945155830612075</v>
      </c>
      <c r="Z828">
        <f t="shared" si="141"/>
        <v>-3.6878001156460949E-2</v>
      </c>
      <c r="AA828" s="4">
        <f t="shared" si="142"/>
        <v>39142</v>
      </c>
    </row>
    <row r="829" spans="1:27" x14ac:dyDescent="0.2">
      <c r="A829">
        <v>1187</v>
      </c>
      <c r="B829" t="s">
        <v>57</v>
      </c>
      <c r="C829">
        <v>2007</v>
      </c>
      <c r="D829">
        <v>4</v>
      </c>
      <c r="E829" s="9">
        <v>61</v>
      </c>
      <c r="F829" s="9">
        <v>310.58999999999997</v>
      </c>
      <c r="G829" s="9">
        <v>364.91</v>
      </c>
      <c r="H829">
        <v>162.28</v>
      </c>
      <c r="I829" s="8">
        <v>6</v>
      </c>
      <c r="J829">
        <v>298</v>
      </c>
      <c r="K829">
        <v>9880</v>
      </c>
      <c r="L829" t="s">
        <v>18</v>
      </c>
      <c r="M829">
        <v>27405</v>
      </c>
      <c r="N829">
        <v>169</v>
      </c>
      <c r="O829">
        <v>15064.58</v>
      </c>
      <c r="P829" t="s">
        <v>55</v>
      </c>
      <c r="Q829">
        <f t="shared" si="132"/>
        <v>5.9821311475409837</v>
      </c>
      <c r="R829">
        <f t="shared" si="133"/>
        <v>2.1592307692307693</v>
      </c>
      <c r="S829">
        <f t="shared" si="134"/>
        <v>1.2245302013422819</v>
      </c>
      <c r="T829">
        <f t="shared" si="135"/>
        <v>2.562185764941276</v>
      </c>
      <c r="U829">
        <f t="shared" si="136"/>
        <v>2.4921874687308119</v>
      </c>
      <c r="V829">
        <f t="shared" si="137"/>
        <v>2.6454222693490919</v>
      </c>
      <c r="W829">
        <f t="shared" si="138"/>
        <v>2.4742162640762553</v>
      </c>
      <c r="X829">
        <f t="shared" si="139"/>
        <v>0.77685592993050889</v>
      </c>
      <c r="Y829">
        <f t="shared" si="140"/>
        <v>0.33429906032760237</v>
      </c>
      <c r="Z829">
        <f t="shared" si="141"/>
        <v>8.7969500865020658E-2</v>
      </c>
      <c r="AA829" s="4">
        <f t="shared" si="142"/>
        <v>39173</v>
      </c>
    </row>
    <row r="830" spans="1:27" x14ac:dyDescent="0.2">
      <c r="A830">
        <v>1187</v>
      </c>
      <c r="B830" t="s">
        <v>57</v>
      </c>
      <c r="C830">
        <v>2007</v>
      </c>
      <c r="D830">
        <v>5</v>
      </c>
      <c r="E830" s="9">
        <v>98</v>
      </c>
      <c r="F830" s="9">
        <v>388.61</v>
      </c>
      <c r="G830" s="9">
        <v>456.61</v>
      </c>
      <c r="H830">
        <v>220.06</v>
      </c>
      <c r="I830" s="8">
        <v>6</v>
      </c>
      <c r="J830">
        <v>298</v>
      </c>
      <c r="K830">
        <v>9880</v>
      </c>
      <c r="L830" t="s">
        <v>18</v>
      </c>
      <c r="M830">
        <v>27405</v>
      </c>
      <c r="N830">
        <v>169</v>
      </c>
      <c r="O830">
        <v>15064.58</v>
      </c>
      <c r="P830" t="s">
        <v>55</v>
      </c>
      <c r="Q830">
        <f t="shared" si="132"/>
        <v>4.6592857142857147</v>
      </c>
      <c r="R830">
        <f t="shared" si="133"/>
        <v>2.7018343195266272</v>
      </c>
      <c r="S830">
        <f t="shared" si="134"/>
        <v>1.5322483221476511</v>
      </c>
      <c r="T830">
        <f t="shared" si="135"/>
        <v>2.6595454185367444</v>
      </c>
      <c r="U830">
        <f t="shared" si="136"/>
        <v>2.5895139719944393</v>
      </c>
      <c r="V830">
        <f t="shared" si="137"/>
        <v>2.6454222693490919</v>
      </c>
      <c r="W830">
        <f t="shared" si="138"/>
        <v>2.4742162640762553</v>
      </c>
      <c r="X830">
        <f t="shared" si="139"/>
        <v>0.66831934284424965</v>
      </c>
      <c r="Y830">
        <f t="shared" si="140"/>
        <v>0.43165871392307092</v>
      </c>
      <c r="Z830">
        <f t="shared" si="141"/>
        <v>0.18532915446048925</v>
      </c>
      <c r="AA830" s="4">
        <f t="shared" si="142"/>
        <v>39203</v>
      </c>
    </row>
    <row r="831" spans="1:27" x14ac:dyDescent="0.2">
      <c r="A831">
        <v>1187</v>
      </c>
      <c r="B831" t="s">
        <v>57</v>
      </c>
      <c r="C831">
        <v>2007</v>
      </c>
      <c r="D831">
        <v>6</v>
      </c>
      <c r="E831" s="9">
        <v>132</v>
      </c>
      <c r="F831" s="9">
        <v>667.74</v>
      </c>
      <c r="G831" s="9">
        <v>784.61</v>
      </c>
      <c r="H831">
        <v>366.51</v>
      </c>
      <c r="I831" s="8">
        <v>6</v>
      </c>
      <c r="J831">
        <v>298</v>
      </c>
      <c r="K831">
        <v>9880</v>
      </c>
      <c r="L831" t="s">
        <v>18</v>
      </c>
      <c r="M831">
        <v>27405</v>
      </c>
      <c r="N831">
        <v>169</v>
      </c>
      <c r="O831">
        <v>15064.58</v>
      </c>
      <c r="P831" t="s">
        <v>55</v>
      </c>
      <c r="Q831">
        <f t="shared" si="132"/>
        <v>5.9440151515151518</v>
      </c>
      <c r="R831">
        <f t="shared" si="133"/>
        <v>4.6426627218934913</v>
      </c>
      <c r="S831">
        <f t="shared" si="134"/>
        <v>2.6329194630872483</v>
      </c>
      <c r="T831">
        <f t="shared" si="135"/>
        <v>2.8946538389925269</v>
      </c>
      <c r="U831">
        <f t="shared" si="136"/>
        <v>2.8246073927962354</v>
      </c>
      <c r="V831">
        <f t="shared" si="137"/>
        <v>2.6454222693490919</v>
      </c>
      <c r="W831">
        <f t="shared" si="138"/>
        <v>2.4742162640762553</v>
      </c>
      <c r="X831">
        <f t="shared" si="139"/>
        <v>0.77407990778667712</v>
      </c>
      <c r="Y831">
        <f t="shared" si="140"/>
        <v>0.66676713437885338</v>
      </c>
      <c r="Z831">
        <f t="shared" si="141"/>
        <v>0.42043757491627171</v>
      </c>
      <c r="AA831" s="4">
        <f t="shared" si="142"/>
        <v>39234</v>
      </c>
    </row>
    <row r="832" spans="1:27" x14ac:dyDescent="0.2">
      <c r="A832">
        <v>1187</v>
      </c>
      <c r="B832" t="s">
        <v>57</v>
      </c>
      <c r="C832">
        <v>2007</v>
      </c>
      <c r="D832">
        <v>7</v>
      </c>
      <c r="E832" s="9">
        <v>98</v>
      </c>
      <c r="F832" s="9">
        <v>366.69</v>
      </c>
      <c r="G832" s="9">
        <v>430.83</v>
      </c>
      <c r="H832">
        <v>206.28</v>
      </c>
      <c r="I832" s="8">
        <v>6</v>
      </c>
      <c r="J832">
        <v>298</v>
      </c>
      <c r="K832">
        <v>9880</v>
      </c>
      <c r="L832" t="s">
        <v>18</v>
      </c>
      <c r="M832">
        <v>27405</v>
      </c>
      <c r="N832">
        <v>169</v>
      </c>
      <c r="O832">
        <v>15064.58</v>
      </c>
      <c r="P832" t="s">
        <v>55</v>
      </c>
      <c r="Q832">
        <f t="shared" si="132"/>
        <v>4.3962244897959186</v>
      </c>
      <c r="R832">
        <f t="shared" si="133"/>
        <v>2.5492899408284022</v>
      </c>
      <c r="S832">
        <f t="shared" si="134"/>
        <v>1.4457382550335569</v>
      </c>
      <c r="T832">
        <f t="shared" si="135"/>
        <v>2.6343059369212734</v>
      </c>
      <c r="U832">
        <f t="shared" si="136"/>
        <v>2.5642990664808192</v>
      </c>
      <c r="V832">
        <f t="shared" si="137"/>
        <v>2.6454222693490919</v>
      </c>
      <c r="W832">
        <f t="shared" si="138"/>
        <v>2.4742162640762553</v>
      </c>
      <c r="X832">
        <f t="shared" si="139"/>
        <v>0.64307986122877858</v>
      </c>
      <c r="Y832">
        <f t="shared" si="140"/>
        <v>0.40641923230759985</v>
      </c>
      <c r="Z832">
        <f t="shared" si="141"/>
        <v>0.16008967284501815</v>
      </c>
      <c r="AA832" s="4">
        <f t="shared" si="142"/>
        <v>39264</v>
      </c>
    </row>
    <row r="833" spans="1:27" x14ac:dyDescent="0.2">
      <c r="A833">
        <v>1187</v>
      </c>
      <c r="B833" t="s">
        <v>57</v>
      </c>
      <c r="C833">
        <v>2007</v>
      </c>
      <c r="D833">
        <v>8</v>
      </c>
      <c r="E833" s="9">
        <v>120</v>
      </c>
      <c r="F833" s="9">
        <v>508.02</v>
      </c>
      <c r="G833" s="9">
        <v>596.94000000000005</v>
      </c>
      <c r="H833">
        <v>297.25</v>
      </c>
      <c r="I833" s="8">
        <v>6</v>
      </c>
      <c r="J833">
        <v>298</v>
      </c>
      <c r="K833">
        <v>9880</v>
      </c>
      <c r="L833" t="s">
        <v>18</v>
      </c>
      <c r="M833">
        <v>27405</v>
      </c>
      <c r="N833">
        <v>169</v>
      </c>
      <c r="O833">
        <v>15064.58</v>
      </c>
      <c r="P833" t="s">
        <v>55</v>
      </c>
      <c r="Q833">
        <f t="shared" ref="Q833:Q896" si="143">G833/E833</f>
        <v>4.9745000000000008</v>
      </c>
      <c r="R833">
        <f t="shared" ref="R833:R896" si="144">G833/N833</f>
        <v>3.5321893491124263</v>
      </c>
      <c r="S833">
        <f t="shared" ref="S833:S896" si="145">G833/J833</f>
        <v>2.0031543624161077</v>
      </c>
      <c r="T833">
        <f t="shared" ref="T833:T896" si="146">LOG(G833)</f>
        <v>2.7759306812492475</v>
      </c>
      <c r="U833">
        <f t="shared" ref="U833:U896" si="147">LOG(F833)</f>
        <v>2.705880810155298</v>
      </c>
      <c r="V833">
        <f t="shared" ref="V833:V896" si="148">LOG(442)</f>
        <v>2.6454222693490919</v>
      </c>
      <c r="W833">
        <f t="shared" ref="W833:W896" si="149">LOG(J833)</f>
        <v>2.4742162640762553</v>
      </c>
      <c r="X833">
        <f t="shared" ref="X833:X896" si="150">LOG(Q833)</f>
        <v>0.6967494352016228</v>
      </c>
      <c r="Y833">
        <f t="shared" ref="Y833:Y896" si="151">LOG(R833)</f>
        <v>0.54804397663557414</v>
      </c>
      <c r="Z833">
        <f t="shared" ref="Z833:Z896" si="152">LOG(S833)</f>
        <v>0.30171441717299241</v>
      </c>
      <c r="AA833" s="4">
        <f t="shared" ref="AA833:AA896" si="153">DATE(C833, D833, 1)</f>
        <v>39295</v>
      </c>
    </row>
    <row r="834" spans="1:27" x14ac:dyDescent="0.2">
      <c r="A834">
        <v>1187</v>
      </c>
      <c r="B834" t="s">
        <v>57</v>
      </c>
      <c r="C834">
        <v>2007</v>
      </c>
      <c r="D834">
        <v>9</v>
      </c>
      <c r="E834" s="9">
        <v>137</v>
      </c>
      <c r="F834" s="9">
        <v>526.71</v>
      </c>
      <c r="G834" s="9">
        <v>618.89</v>
      </c>
      <c r="H834">
        <v>243.84</v>
      </c>
      <c r="I834" s="8">
        <v>6</v>
      </c>
      <c r="J834">
        <v>298</v>
      </c>
      <c r="K834">
        <v>9880</v>
      </c>
      <c r="L834" t="s">
        <v>18</v>
      </c>
      <c r="M834">
        <v>27405</v>
      </c>
      <c r="N834">
        <v>169</v>
      </c>
      <c r="O834">
        <v>15064.58</v>
      </c>
      <c r="P834" t="s">
        <v>55</v>
      </c>
      <c r="Q834">
        <f t="shared" si="143"/>
        <v>4.5174452554744526</v>
      </c>
      <c r="R834">
        <f t="shared" si="144"/>
        <v>3.6620710059171597</v>
      </c>
      <c r="S834">
        <f t="shared" si="145"/>
        <v>2.0768120805369126</v>
      </c>
      <c r="T834">
        <f t="shared" si="146"/>
        <v>2.7916134654365443</v>
      </c>
      <c r="U834">
        <f t="shared" si="147"/>
        <v>2.7215715638550919</v>
      </c>
      <c r="V834">
        <f t="shared" si="148"/>
        <v>2.6454222693490919</v>
      </c>
      <c r="W834">
        <f t="shared" si="149"/>
        <v>2.4742162640762553</v>
      </c>
      <c r="X834">
        <f t="shared" si="150"/>
        <v>0.65489289828013741</v>
      </c>
      <c r="Y834">
        <f t="shared" si="151"/>
        <v>0.56372676082287065</v>
      </c>
      <c r="Z834">
        <f t="shared" si="152"/>
        <v>0.31739720136028887</v>
      </c>
      <c r="AA834" s="4">
        <f t="shared" si="153"/>
        <v>39326</v>
      </c>
    </row>
    <row r="835" spans="1:27" x14ac:dyDescent="0.2">
      <c r="A835">
        <v>1187</v>
      </c>
      <c r="B835" t="s">
        <v>57</v>
      </c>
      <c r="C835">
        <v>2007</v>
      </c>
      <c r="D835">
        <v>10</v>
      </c>
      <c r="E835" s="9">
        <v>417</v>
      </c>
      <c r="F835" s="9">
        <v>1570.21</v>
      </c>
      <c r="G835" s="9">
        <v>1845.13</v>
      </c>
      <c r="H835">
        <v>839</v>
      </c>
      <c r="I835" s="8">
        <v>6</v>
      </c>
      <c r="J835">
        <v>298</v>
      </c>
      <c r="K835">
        <v>9880</v>
      </c>
      <c r="L835" t="s">
        <v>18</v>
      </c>
      <c r="M835">
        <v>27405</v>
      </c>
      <c r="N835">
        <v>169</v>
      </c>
      <c r="O835">
        <v>15064.58</v>
      </c>
      <c r="P835" t="s">
        <v>55</v>
      </c>
      <c r="Q835">
        <f t="shared" si="143"/>
        <v>4.4247721822541966</v>
      </c>
      <c r="R835">
        <f t="shared" si="144"/>
        <v>10.917928994082841</v>
      </c>
      <c r="S835">
        <f t="shared" si="145"/>
        <v>6.1917114093959738</v>
      </c>
      <c r="T835">
        <f t="shared" si="146"/>
        <v>3.2660269701122586</v>
      </c>
      <c r="U835">
        <f t="shared" si="147"/>
        <v>3.1959577388692701</v>
      </c>
      <c r="V835">
        <f t="shared" si="148"/>
        <v>2.6454222693490919</v>
      </c>
      <c r="W835">
        <f t="shared" si="149"/>
        <v>2.4742162640762553</v>
      </c>
      <c r="X835">
        <f t="shared" si="150"/>
        <v>0.64589091513850083</v>
      </c>
      <c r="Y835">
        <f t="shared" si="151"/>
        <v>1.038140265498585</v>
      </c>
      <c r="Z835">
        <f t="shared" si="152"/>
        <v>0.79181070603600323</v>
      </c>
      <c r="AA835" s="4">
        <f t="shared" si="153"/>
        <v>39356</v>
      </c>
    </row>
    <row r="836" spans="1:27" x14ac:dyDescent="0.2">
      <c r="A836">
        <v>1187</v>
      </c>
      <c r="B836" t="s">
        <v>57</v>
      </c>
      <c r="C836">
        <v>2007</v>
      </c>
      <c r="D836">
        <v>11</v>
      </c>
      <c r="E836" s="9">
        <v>195</v>
      </c>
      <c r="F836" s="9">
        <v>784.89</v>
      </c>
      <c r="G836" s="9">
        <v>922.29</v>
      </c>
      <c r="H836">
        <v>441.34</v>
      </c>
      <c r="I836" s="8">
        <v>6</v>
      </c>
      <c r="J836">
        <v>298</v>
      </c>
      <c r="K836">
        <v>9880</v>
      </c>
      <c r="L836" t="s">
        <v>18</v>
      </c>
      <c r="M836">
        <v>27405</v>
      </c>
      <c r="N836">
        <v>169</v>
      </c>
      <c r="O836">
        <v>15064.58</v>
      </c>
      <c r="P836" t="s">
        <v>55</v>
      </c>
      <c r="Q836">
        <f t="shared" si="143"/>
        <v>4.7296923076923072</v>
      </c>
      <c r="R836">
        <f t="shared" si="144"/>
        <v>5.4573372781065084</v>
      </c>
      <c r="S836">
        <f t="shared" si="145"/>
        <v>3.0949328859060401</v>
      </c>
      <c r="T836">
        <f t="shared" si="146"/>
        <v>2.9648674997921032</v>
      </c>
      <c r="U836">
        <f t="shared" si="147"/>
        <v>2.8948087959294151</v>
      </c>
      <c r="V836">
        <f t="shared" si="148"/>
        <v>2.6454222693490919</v>
      </c>
      <c r="W836">
        <f t="shared" si="149"/>
        <v>2.4742162640762553</v>
      </c>
      <c r="X836">
        <f t="shared" si="150"/>
        <v>0.67483288842958511</v>
      </c>
      <c r="Y836">
        <f t="shared" si="151"/>
        <v>0.73698079517842963</v>
      </c>
      <c r="Z836">
        <f t="shared" si="152"/>
        <v>0.4906512357158479</v>
      </c>
      <c r="AA836" s="4">
        <f t="shared" si="153"/>
        <v>39387</v>
      </c>
    </row>
    <row r="837" spans="1:27" x14ac:dyDescent="0.2">
      <c r="A837">
        <v>1187</v>
      </c>
      <c r="B837" t="s">
        <v>57</v>
      </c>
      <c r="C837">
        <v>2007</v>
      </c>
      <c r="D837">
        <v>12</v>
      </c>
      <c r="E837" s="9">
        <v>98</v>
      </c>
      <c r="F837" s="9">
        <v>376.09</v>
      </c>
      <c r="G837" s="9">
        <v>441.86</v>
      </c>
      <c r="H837">
        <v>179.47</v>
      </c>
      <c r="I837" s="8">
        <v>6</v>
      </c>
      <c r="J837">
        <v>298</v>
      </c>
      <c r="K837">
        <v>9880</v>
      </c>
      <c r="L837" t="s">
        <v>18</v>
      </c>
      <c r="M837">
        <v>27405</v>
      </c>
      <c r="N837">
        <v>169</v>
      </c>
      <c r="O837">
        <v>15064.58</v>
      </c>
      <c r="P837" t="s">
        <v>55</v>
      </c>
      <c r="Q837">
        <f t="shared" si="143"/>
        <v>4.5087755102040816</v>
      </c>
      <c r="R837">
        <f t="shared" si="144"/>
        <v>2.6145562130177518</v>
      </c>
      <c r="S837">
        <f t="shared" si="145"/>
        <v>1.4827516778523491</v>
      </c>
      <c r="T837">
        <f t="shared" si="146"/>
        <v>2.6452846882209156</v>
      </c>
      <c r="U837">
        <f t="shared" si="147"/>
        <v>2.5752917859548194</v>
      </c>
      <c r="V837">
        <f t="shared" si="148"/>
        <v>2.6454222693490919</v>
      </c>
      <c r="W837">
        <f t="shared" si="149"/>
        <v>2.4742162640762553</v>
      </c>
      <c r="X837">
        <f t="shared" si="150"/>
        <v>0.65405861252842079</v>
      </c>
      <c r="Y837">
        <f t="shared" si="151"/>
        <v>0.41739798360724212</v>
      </c>
      <c r="Z837">
        <f t="shared" si="152"/>
        <v>0.17106842414466039</v>
      </c>
      <c r="AA837" s="4">
        <f t="shared" si="153"/>
        <v>39417</v>
      </c>
    </row>
    <row r="838" spans="1:27" x14ac:dyDescent="0.2">
      <c r="A838">
        <v>1238</v>
      </c>
      <c r="B838" t="s">
        <v>57</v>
      </c>
      <c r="C838">
        <v>2007</v>
      </c>
      <c r="D838">
        <v>1</v>
      </c>
      <c r="E838" s="9">
        <v>153</v>
      </c>
      <c r="F838" s="9">
        <v>519.04999999999995</v>
      </c>
      <c r="G838" s="9">
        <v>609.89</v>
      </c>
      <c r="H838">
        <v>292.44</v>
      </c>
      <c r="I838" s="8">
        <v>16</v>
      </c>
      <c r="J838">
        <v>1177</v>
      </c>
      <c r="K838">
        <v>39486</v>
      </c>
      <c r="L838" t="s">
        <v>18</v>
      </c>
      <c r="M838">
        <v>130520</v>
      </c>
      <c r="N838">
        <v>505.7</v>
      </c>
      <c r="O838">
        <v>54189.785000000003</v>
      </c>
      <c r="P838" t="s">
        <v>55</v>
      </c>
      <c r="Q838">
        <f t="shared" si="143"/>
        <v>3.9862091503267973</v>
      </c>
      <c r="R838">
        <f t="shared" si="144"/>
        <v>1.2060312438204468</v>
      </c>
      <c r="S838">
        <f t="shared" si="145"/>
        <v>0.51817332200509769</v>
      </c>
      <c r="T838">
        <f t="shared" si="146"/>
        <v>2.7852515125503174</v>
      </c>
      <c r="U838">
        <f t="shared" si="147"/>
        <v>2.7152091953786575</v>
      </c>
      <c r="V838">
        <f t="shared" si="148"/>
        <v>2.6454222693490919</v>
      </c>
      <c r="W838">
        <f t="shared" si="149"/>
        <v>3.0707764628434346</v>
      </c>
      <c r="X838">
        <f t="shared" si="150"/>
        <v>0.6005600817327188</v>
      </c>
      <c r="Y838">
        <f t="shared" si="151"/>
        <v>8.1358558917773049E-2</v>
      </c>
      <c r="Z838">
        <f t="shared" si="152"/>
        <v>-0.28552495029311709</v>
      </c>
      <c r="AA838" s="4">
        <f t="shared" si="153"/>
        <v>39083</v>
      </c>
    </row>
    <row r="839" spans="1:27" x14ac:dyDescent="0.2">
      <c r="A839">
        <v>1238</v>
      </c>
      <c r="B839" t="s">
        <v>57</v>
      </c>
      <c r="C839">
        <v>2007</v>
      </c>
      <c r="D839">
        <v>2</v>
      </c>
      <c r="E839" s="9">
        <v>152</v>
      </c>
      <c r="F839" s="9">
        <v>662.93</v>
      </c>
      <c r="G839" s="9">
        <v>779.09</v>
      </c>
      <c r="H839">
        <v>268.08999999999997</v>
      </c>
      <c r="I839" s="8">
        <v>16</v>
      </c>
      <c r="J839">
        <v>1177</v>
      </c>
      <c r="K839">
        <v>39486</v>
      </c>
      <c r="L839" t="s">
        <v>18</v>
      </c>
      <c r="M839">
        <v>130520</v>
      </c>
      <c r="N839">
        <v>505.7</v>
      </c>
      <c r="O839">
        <v>54189.785000000003</v>
      </c>
      <c r="P839" t="s">
        <v>55</v>
      </c>
      <c r="Q839">
        <f t="shared" si="143"/>
        <v>5.1255921052631583</v>
      </c>
      <c r="R839">
        <f t="shared" si="144"/>
        <v>1.540616966580977</v>
      </c>
      <c r="S839">
        <f t="shared" si="145"/>
        <v>0.66192863211554798</v>
      </c>
      <c r="T839">
        <f t="shared" si="146"/>
        <v>2.8915876300033219</v>
      </c>
      <c r="U839">
        <f t="shared" si="147"/>
        <v>2.8214676728712811</v>
      </c>
      <c r="V839">
        <f t="shared" si="148"/>
        <v>2.6454222693490919</v>
      </c>
      <c r="W839">
        <f t="shared" si="149"/>
        <v>3.0707764628434346</v>
      </c>
      <c r="X839">
        <f t="shared" si="150"/>
        <v>0.70974404205854913</v>
      </c>
      <c r="Y839">
        <f t="shared" si="151"/>
        <v>0.18769467637077722</v>
      </c>
      <c r="Z839">
        <f t="shared" si="152"/>
        <v>-0.17918883284011303</v>
      </c>
      <c r="AA839" s="4">
        <f t="shared" si="153"/>
        <v>39114</v>
      </c>
    </row>
    <row r="840" spans="1:27" x14ac:dyDescent="0.2">
      <c r="A840">
        <v>1238</v>
      </c>
      <c r="B840" t="s">
        <v>57</v>
      </c>
      <c r="C840">
        <v>2007</v>
      </c>
      <c r="D840">
        <v>3</v>
      </c>
      <c r="E840" s="9">
        <v>149</v>
      </c>
      <c r="F840" s="9">
        <v>525.58000000000004</v>
      </c>
      <c r="G840" s="9">
        <v>617.62</v>
      </c>
      <c r="H840">
        <v>228.93</v>
      </c>
      <c r="I840" s="8">
        <v>16</v>
      </c>
      <c r="J840">
        <v>1177</v>
      </c>
      <c r="K840">
        <v>39486</v>
      </c>
      <c r="L840" t="s">
        <v>18</v>
      </c>
      <c r="M840">
        <v>130520</v>
      </c>
      <c r="N840">
        <v>505.7</v>
      </c>
      <c r="O840">
        <v>54189.785000000003</v>
      </c>
      <c r="P840" t="s">
        <v>55</v>
      </c>
      <c r="Q840">
        <f t="shared" si="143"/>
        <v>4.1451006711409395</v>
      </c>
      <c r="R840">
        <f t="shared" si="144"/>
        <v>1.2213169863555469</v>
      </c>
      <c r="S840">
        <f t="shared" si="145"/>
        <v>0.5247408666100255</v>
      </c>
      <c r="T840">
        <f t="shared" si="146"/>
        <v>2.7907213510404416</v>
      </c>
      <c r="U840">
        <f t="shared" si="147"/>
        <v>2.7206388305720841</v>
      </c>
      <c r="V840">
        <f t="shared" si="148"/>
        <v>2.6454222693490919</v>
      </c>
      <c r="W840">
        <f t="shared" si="149"/>
        <v>3.0707764628434346</v>
      </c>
      <c r="X840">
        <f t="shared" si="150"/>
        <v>0.61753508262816748</v>
      </c>
      <c r="Y840">
        <f t="shared" si="151"/>
        <v>8.6828397407897079E-2</v>
      </c>
      <c r="Z840">
        <f t="shared" si="152"/>
        <v>-0.28005511180299314</v>
      </c>
      <c r="AA840" s="4">
        <f t="shared" si="153"/>
        <v>39142</v>
      </c>
    </row>
    <row r="841" spans="1:27" x14ac:dyDescent="0.2">
      <c r="A841">
        <v>1238</v>
      </c>
      <c r="B841" t="s">
        <v>57</v>
      </c>
      <c r="C841">
        <v>2007</v>
      </c>
      <c r="D841">
        <v>4</v>
      </c>
      <c r="E841" s="9">
        <v>224</v>
      </c>
      <c r="F841" s="9">
        <v>943</v>
      </c>
      <c r="G841" s="9">
        <v>1108.05</v>
      </c>
      <c r="H841">
        <v>447.27</v>
      </c>
      <c r="I841" s="8">
        <v>16</v>
      </c>
      <c r="J841">
        <v>1177</v>
      </c>
      <c r="K841">
        <v>39486</v>
      </c>
      <c r="L841" t="s">
        <v>18</v>
      </c>
      <c r="M841">
        <v>130520</v>
      </c>
      <c r="N841">
        <v>505.7</v>
      </c>
      <c r="O841">
        <v>54189.785000000003</v>
      </c>
      <c r="P841" t="s">
        <v>55</v>
      </c>
      <c r="Q841">
        <f t="shared" si="143"/>
        <v>4.9466517857142858</v>
      </c>
      <c r="R841">
        <f t="shared" si="144"/>
        <v>2.1911212181135058</v>
      </c>
      <c r="S841">
        <f t="shared" si="145"/>
        <v>0.94141886151231946</v>
      </c>
      <c r="T841">
        <f t="shared" si="146"/>
        <v>3.0445593580766679</v>
      </c>
      <c r="U841">
        <f t="shared" si="147"/>
        <v>2.9745116927373285</v>
      </c>
      <c r="V841">
        <f t="shared" si="148"/>
        <v>2.6454222693490919</v>
      </c>
      <c r="W841">
        <f t="shared" si="149"/>
        <v>3.0707764628434346</v>
      </c>
      <c r="X841">
        <f t="shared" si="150"/>
        <v>0.69431133974250514</v>
      </c>
      <c r="Y841">
        <f t="shared" si="151"/>
        <v>0.34066640444412338</v>
      </c>
      <c r="Z841">
        <f t="shared" si="152"/>
        <v>-2.6217104766766749E-2</v>
      </c>
      <c r="AA841" s="4">
        <f t="shared" si="153"/>
        <v>39173</v>
      </c>
    </row>
    <row r="842" spans="1:27" x14ac:dyDescent="0.2">
      <c r="A842">
        <v>1238</v>
      </c>
      <c r="B842" t="s">
        <v>57</v>
      </c>
      <c r="C842">
        <v>2007</v>
      </c>
      <c r="D842">
        <v>5</v>
      </c>
      <c r="E842" s="9">
        <v>284</v>
      </c>
      <c r="F842" s="9">
        <v>1129.3399999999999</v>
      </c>
      <c r="G842" s="9">
        <v>1326.86</v>
      </c>
      <c r="H842">
        <v>520.23</v>
      </c>
      <c r="I842" s="8">
        <v>16</v>
      </c>
      <c r="J842">
        <v>1177</v>
      </c>
      <c r="K842">
        <v>39486</v>
      </c>
      <c r="L842" t="s">
        <v>18</v>
      </c>
      <c r="M842">
        <v>130520</v>
      </c>
      <c r="N842">
        <v>505.7</v>
      </c>
      <c r="O842">
        <v>54189.785000000003</v>
      </c>
      <c r="P842" t="s">
        <v>55</v>
      </c>
      <c r="Q842">
        <f t="shared" si="143"/>
        <v>4.6720422535211261</v>
      </c>
      <c r="R842">
        <f t="shared" si="144"/>
        <v>2.6238085821633379</v>
      </c>
      <c r="S842">
        <f t="shared" si="145"/>
        <v>1.12732370433305</v>
      </c>
      <c r="T842">
        <f t="shared" si="146"/>
        <v>3.1228251018885569</v>
      </c>
      <c r="U842">
        <f t="shared" si="147"/>
        <v>3.0528247106532929</v>
      </c>
      <c r="V842">
        <f t="shared" si="148"/>
        <v>2.6454222693490919</v>
      </c>
      <c r="W842">
        <f t="shared" si="149"/>
        <v>3.0707764628434346</v>
      </c>
      <c r="X842">
        <f t="shared" si="150"/>
        <v>0.66950676184151903</v>
      </c>
      <c r="Y842">
        <f t="shared" si="151"/>
        <v>0.41893214825601222</v>
      </c>
      <c r="Z842">
        <f t="shared" si="152"/>
        <v>5.2048639045121962E-2</v>
      </c>
      <c r="AA842" s="4">
        <f t="shared" si="153"/>
        <v>39203</v>
      </c>
    </row>
    <row r="843" spans="1:27" x14ac:dyDescent="0.2">
      <c r="A843">
        <v>1238</v>
      </c>
      <c r="B843" t="s">
        <v>57</v>
      </c>
      <c r="C843">
        <v>2007</v>
      </c>
      <c r="D843">
        <v>6</v>
      </c>
      <c r="E843" s="9">
        <v>332</v>
      </c>
      <c r="F843" s="9">
        <v>1320.67</v>
      </c>
      <c r="G843" s="9">
        <v>1551.9</v>
      </c>
      <c r="H843">
        <v>604.01</v>
      </c>
      <c r="I843" s="8">
        <v>16</v>
      </c>
      <c r="J843">
        <v>1177</v>
      </c>
      <c r="K843">
        <v>39486</v>
      </c>
      <c r="L843" t="s">
        <v>18</v>
      </c>
      <c r="M843">
        <v>130520</v>
      </c>
      <c r="N843">
        <v>505.7</v>
      </c>
      <c r="O843">
        <v>54189.785000000003</v>
      </c>
      <c r="P843" t="s">
        <v>55</v>
      </c>
      <c r="Q843">
        <f t="shared" si="143"/>
        <v>4.6743975903614459</v>
      </c>
      <c r="R843">
        <f t="shared" si="144"/>
        <v>3.0688155032628042</v>
      </c>
      <c r="S843">
        <f t="shared" si="145"/>
        <v>1.3185216652506373</v>
      </c>
      <c r="T843">
        <f t="shared" si="146"/>
        <v>3.1908637331287451</v>
      </c>
      <c r="U843">
        <f t="shared" si="147"/>
        <v>3.1207943126311086</v>
      </c>
      <c r="V843">
        <f t="shared" si="148"/>
        <v>2.6454222693490919</v>
      </c>
      <c r="W843">
        <f t="shared" si="149"/>
        <v>3.0707764628434346</v>
      </c>
      <c r="X843">
        <f t="shared" si="150"/>
        <v>0.66972564942470869</v>
      </c>
      <c r="Y843">
        <f t="shared" si="151"/>
        <v>0.48697077949620055</v>
      </c>
      <c r="Z843">
        <f t="shared" si="152"/>
        <v>0.12008727028531035</v>
      </c>
      <c r="AA843" s="4">
        <f t="shared" si="153"/>
        <v>39234</v>
      </c>
    </row>
    <row r="844" spans="1:27" x14ac:dyDescent="0.2">
      <c r="A844">
        <v>1238</v>
      </c>
      <c r="B844" t="s">
        <v>57</v>
      </c>
      <c r="C844">
        <v>2007</v>
      </c>
      <c r="D844">
        <v>7</v>
      </c>
      <c r="E844" s="9">
        <v>311</v>
      </c>
      <c r="F844" s="9">
        <v>1166.3800000000001</v>
      </c>
      <c r="G844" s="9">
        <v>1370.72</v>
      </c>
      <c r="H844">
        <v>631.38</v>
      </c>
      <c r="I844" s="8">
        <v>16</v>
      </c>
      <c r="J844">
        <v>1177</v>
      </c>
      <c r="K844">
        <v>39486</v>
      </c>
      <c r="L844" t="s">
        <v>18</v>
      </c>
      <c r="M844">
        <v>130520</v>
      </c>
      <c r="N844">
        <v>505.7</v>
      </c>
      <c r="O844">
        <v>54189.785000000003</v>
      </c>
      <c r="P844" t="s">
        <v>55</v>
      </c>
      <c r="Q844">
        <f t="shared" si="143"/>
        <v>4.4074598070739555</v>
      </c>
      <c r="R844">
        <f t="shared" si="144"/>
        <v>2.7105398457583547</v>
      </c>
      <c r="S844">
        <f t="shared" si="145"/>
        <v>1.1645879354290569</v>
      </c>
      <c r="T844">
        <f t="shared" si="146"/>
        <v>3.1369487495567716</v>
      </c>
      <c r="U844">
        <f t="shared" si="147"/>
        <v>3.0668400641596794</v>
      </c>
      <c r="V844">
        <f t="shared" si="148"/>
        <v>2.6454222693490919</v>
      </c>
      <c r="W844">
        <f t="shared" si="149"/>
        <v>3.0707764628434346</v>
      </c>
      <c r="X844">
        <f t="shared" si="150"/>
        <v>0.644188360529934</v>
      </c>
      <c r="Y844">
        <f t="shared" si="151"/>
        <v>0.43305579592422688</v>
      </c>
      <c r="Z844">
        <f t="shared" si="152"/>
        <v>6.6172286713336734E-2</v>
      </c>
      <c r="AA844" s="4">
        <f t="shared" si="153"/>
        <v>39264</v>
      </c>
    </row>
    <row r="845" spans="1:27" x14ac:dyDescent="0.2">
      <c r="A845">
        <v>1238</v>
      </c>
      <c r="B845" t="s">
        <v>57</v>
      </c>
      <c r="C845">
        <v>2007</v>
      </c>
      <c r="D845">
        <v>8</v>
      </c>
      <c r="E845" s="9">
        <v>383</v>
      </c>
      <c r="F845" s="9">
        <v>1471.82</v>
      </c>
      <c r="G845" s="9">
        <v>1729.4</v>
      </c>
      <c r="H845">
        <v>597.91999999999996</v>
      </c>
      <c r="I845" s="8">
        <v>16</v>
      </c>
      <c r="J845">
        <v>1177</v>
      </c>
      <c r="K845">
        <v>39486</v>
      </c>
      <c r="L845" t="s">
        <v>18</v>
      </c>
      <c r="M845">
        <v>130520</v>
      </c>
      <c r="N845">
        <v>505.7</v>
      </c>
      <c r="O845">
        <v>54189.785000000003</v>
      </c>
      <c r="P845" t="s">
        <v>55</v>
      </c>
      <c r="Q845">
        <f t="shared" si="143"/>
        <v>4.5154046997389035</v>
      </c>
      <c r="R845">
        <f t="shared" si="144"/>
        <v>3.4198141190429112</v>
      </c>
      <c r="S845">
        <f t="shared" si="145"/>
        <v>1.4693288020390824</v>
      </c>
      <c r="T845">
        <f t="shared" si="146"/>
        <v>3.2378954546396037</v>
      </c>
      <c r="U845">
        <f t="shared" si="147"/>
        <v>3.1678547000920156</v>
      </c>
      <c r="V845">
        <f t="shared" si="148"/>
        <v>2.6454222693490919</v>
      </c>
      <c r="W845">
        <f t="shared" si="149"/>
        <v>3.0707764628434346</v>
      </c>
      <c r="X845">
        <f t="shared" si="150"/>
        <v>0.65469668067098108</v>
      </c>
      <c r="Y845">
        <f t="shared" si="151"/>
        <v>0.53400250100705926</v>
      </c>
      <c r="Z845">
        <f t="shared" si="152"/>
        <v>0.1671189917961691</v>
      </c>
      <c r="AA845" s="4">
        <f t="shared" si="153"/>
        <v>39295</v>
      </c>
    </row>
    <row r="846" spans="1:27" x14ac:dyDescent="0.2">
      <c r="A846">
        <v>1238</v>
      </c>
      <c r="B846" t="s">
        <v>57</v>
      </c>
      <c r="C846">
        <v>2007</v>
      </c>
      <c r="D846">
        <v>9</v>
      </c>
      <c r="E846" s="9">
        <v>397</v>
      </c>
      <c r="F846" s="9">
        <v>1431.5</v>
      </c>
      <c r="G846" s="9">
        <v>1682.06</v>
      </c>
      <c r="H846">
        <v>608.83000000000004</v>
      </c>
      <c r="I846" s="8">
        <v>16</v>
      </c>
      <c r="J846">
        <v>1177</v>
      </c>
      <c r="K846">
        <v>39486</v>
      </c>
      <c r="L846" t="s">
        <v>18</v>
      </c>
      <c r="M846">
        <v>130520</v>
      </c>
      <c r="N846">
        <v>505.7</v>
      </c>
      <c r="O846">
        <v>54189.785000000003</v>
      </c>
      <c r="P846" t="s">
        <v>55</v>
      </c>
      <c r="Q846">
        <f t="shared" si="143"/>
        <v>4.236926952141058</v>
      </c>
      <c r="R846">
        <f t="shared" si="144"/>
        <v>3.3262013051216135</v>
      </c>
      <c r="S846">
        <f t="shared" si="145"/>
        <v>1.42910790144435</v>
      </c>
      <c r="T846">
        <f t="shared" si="146"/>
        <v>3.2258414832598499</v>
      </c>
      <c r="U846">
        <f t="shared" si="147"/>
        <v>3.1557913523576175</v>
      </c>
      <c r="V846">
        <f t="shared" si="148"/>
        <v>2.6454222693490919</v>
      </c>
      <c r="W846">
        <f t="shared" si="149"/>
        <v>3.0707764628434346</v>
      </c>
      <c r="X846">
        <f t="shared" si="150"/>
        <v>0.62705097649673491</v>
      </c>
      <c r="Y846">
        <f t="shared" si="151"/>
        <v>0.52194852962730542</v>
      </c>
      <c r="Z846">
        <f t="shared" si="152"/>
        <v>0.15506502041641526</v>
      </c>
      <c r="AA846" s="4">
        <f t="shared" si="153"/>
        <v>39326</v>
      </c>
    </row>
    <row r="847" spans="1:27" x14ac:dyDescent="0.2">
      <c r="A847">
        <v>1238</v>
      </c>
      <c r="B847" t="s">
        <v>57</v>
      </c>
      <c r="C847">
        <v>2007</v>
      </c>
      <c r="D847">
        <v>10</v>
      </c>
      <c r="E847" s="9">
        <v>820</v>
      </c>
      <c r="F847" s="9">
        <v>2864.52</v>
      </c>
      <c r="G847" s="9">
        <v>3365.81</v>
      </c>
      <c r="H847">
        <v>1101.3900000000001</v>
      </c>
      <c r="I847" s="8">
        <v>16</v>
      </c>
      <c r="J847">
        <v>1177</v>
      </c>
      <c r="K847">
        <v>39486</v>
      </c>
      <c r="L847" t="s">
        <v>18</v>
      </c>
      <c r="M847">
        <v>130520</v>
      </c>
      <c r="N847">
        <v>505.7</v>
      </c>
      <c r="O847">
        <v>54189.785000000003</v>
      </c>
      <c r="P847" t="s">
        <v>55</v>
      </c>
      <c r="Q847">
        <f t="shared" si="143"/>
        <v>4.1046463414634147</v>
      </c>
      <c r="R847">
        <f t="shared" si="144"/>
        <v>6.6557445125568515</v>
      </c>
      <c r="S847">
        <f t="shared" si="145"/>
        <v>2.8596516567544605</v>
      </c>
      <c r="T847">
        <f t="shared" si="146"/>
        <v>3.5270895964049473</v>
      </c>
      <c r="U847">
        <f t="shared" si="147"/>
        <v>3.457051858828367</v>
      </c>
      <c r="V847">
        <f t="shared" si="148"/>
        <v>2.6454222693490919</v>
      </c>
      <c r="W847">
        <f t="shared" si="149"/>
        <v>3.0707764628434346</v>
      </c>
      <c r="X847">
        <f t="shared" si="150"/>
        <v>0.61327574402123075</v>
      </c>
      <c r="Y847">
        <f t="shared" si="151"/>
        <v>0.8231966427724029</v>
      </c>
      <c r="Z847">
        <f t="shared" si="152"/>
        <v>0.45631313356151271</v>
      </c>
      <c r="AA847" s="4">
        <f t="shared" si="153"/>
        <v>39356</v>
      </c>
    </row>
    <row r="848" spans="1:27" x14ac:dyDescent="0.2">
      <c r="A848">
        <v>1238</v>
      </c>
      <c r="B848" t="s">
        <v>57</v>
      </c>
      <c r="C848">
        <v>2007</v>
      </c>
      <c r="D848">
        <v>11</v>
      </c>
      <c r="E848" s="9">
        <v>612</v>
      </c>
      <c r="F848" s="9">
        <v>2454.6799999999998</v>
      </c>
      <c r="G848" s="9">
        <v>2884.45</v>
      </c>
      <c r="H848">
        <v>891.35</v>
      </c>
      <c r="I848" s="8">
        <v>16</v>
      </c>
      <c r="J848">
        <v>1177</v>
      </c>
      <c r="K848">
        <v>39486</v>
      </c>
      <c r="L848" t="s">
        <v>18</v>
      </c>
      <c r="M848">
        <v>130520</v>
      </c>
      <c r="N848">
        <v>505.7</v>
      </c>
      <c r="O848">
        <v>54189.785000000003</v>
      </c>
      <c r="P848" t="s">
        <v>55</v>
      </c>
      <c r="Q848">
        <f t="shared" si="143"/>
        <v>4.7131535947712413</v>
      </c>
      <c r="R848">
        <f t="shared" si="144"/>
        <v>5.7038758157010081</v>
      </c>
      <c r="S848">
        <f t="shared" si="145"/>
        <v>2.4506796941376381</v>
      </c>
      <c r="T848">
        <f t="shared" si="146"/>
        <v>3.4600630151567717</v>
      </c>
      <c r="U848">
        <f t="shared" si="147"/>
        <v>3.3899948841199321</v>
      </c>
      <c r="V848">
        <f t="shared" si="148"/>
        <v>2.6454222693490919</v>
      </c>
      <c r="W848">
        <f t="shared" si="149"/>
        <v>3.0707764628434346</v>
      </c>
      <c r="X848">
        <f t="shared" si="150"/>
        <v>0.67331159301121069</v>
      </c>
      <c r="Y848">
        <f t="shared" si="151"/>
        <v>0.75617006152422739</v>
      </c>
      <c r="Z848">
        <f t="shared" si="152"/>
        <v>0.38928655231333725</v>
      </c>
      <c r="AA848" s="4">
        <f t="shared" si="153"/>
        <v>39387</v>
      </c>
    </row>
    <row r="849" spans="1:27" x14ac:dyDescent="0.2">
      <c r="A849">
        <v>1238</v>
      </c>
      <c r="B849" t="s">
        <v>57</v>
      </c>
      <c r="C849">
        <v>2007</v>
      </c>
      <c r="D849">
        <v>12</v>
      </c>
      <c r="E849" s="9">
        <v>397</v>
      </c>
      <c r="F849" s="9">
        <v>1454.07</v>
      </c>
      <c r="G849" s="9">
        <v>1708.64</v>
      </c>
      <c r="H849">
        <v>491.31</v>
      </c>
      <c r="I849" s="8">
        <v>16</v>
      </c>
      <c r="J849">
        <v>1177</v>
      </c>
      <c r="K849">
        <v>39486</v>
      </c>
      <c r="L849" t="s">
        <v>18</v>
      </c>
      <c r="M849">
        <v>130520</v>
      </c>
      <c r="N849">
        <v>505.7</v>
      </c>
      <c r="O849">
        <v>54189.785000000003</v>
      </c>
      <c r="P849" t="s">
        <v>55</v>
      </c>
      <c r="Q849">
        <f t="shared" si="143"/>
        <v>4.3038790931989928</v>
      </c>
      <c r="R849">
        <f t="shared" si="144"/>
        <v>3.3787621119240661</v>
      </c>
      <c r="S849">
        <f t="shared" si="145"/>
        <v>1.4516907391673748</v>
      </c>
      <c r="T849">
        <f t="shared" si="146"/>
        <v>3.2326505691672534</v>
      </c>
      <c r="U849">
        <f t="shared" si="147"/>
        <v>3.1625853142822815</v>
      </c>
      <c r="V849">
        <f t="shared" si="148"/>
        <v>2.6454222693490919</v>
      </c>
      <c r="W849">
        <f t="shared" si="149"/>
        <v>3.0707764628434346</v>
      </c>
      <c r="X849">
        <f t="shared" si="150"/>
        <v>0.6338600624041385</v>
      </c>
      <c r="Y849">
        <f t="shared" si="151"/>
        <v>0.52875761553470901</v>
      </c>
      <c r="Z849">
        <f t="shared" si="152"/>
        <v>0.16187410632381882</v>
      </c>
      <c r="AA849" s="4">
        <f t="shared" si="153"/>
        <v>39417</v>
      </c>
    </row>
    <row r="850" spans="1:27" x14ac:dyDescent="0.2">
      <c r="A850">
        <v>1262</v>
      </c>
      <c r="B850" t="s">
        <v>57</v>
      </c>
      <c r="C850">
        <v>2007</v>
      </c>
      <c r="D850">
        <v>1</v>
      </c>
      <c r="E850" s="9">
        <v>12</v>
      </c>
      <c r="F850" s="9">
        <v>46.51</v>
      </c>
      <c r="G850" s="9">
        <v>54.65</v>
      </c>
      <c r="H850">
        <v>16.88</v>
      </c>
      <c r="I850" s="8">
        <v>4</v>
      </c>
      <c r="J850">
        <v>261</v>
      </c>
      <c r="K850">
        <v>13046</v>
      </c>
      <c r="L850" t="s">
        <v>18</v>
      </c>
      <c r="M850">
        <v>79018</v>
      </c>
      <c r="N850">
        <v>156.19999999999999</v>
      </c>
      <c r="O850">
        <v>14025.96</v>
      </c>
      <c r="P850" t="s">
        <v>55</v>
      </c>
      <c r="Q850">
        <f t="shared" si="143"/>
        <v>4.5541666666666663</v>
      </c>
      <c r="R850">
        <f t="shared" si="144"/>
        <v>0.34987195902688861</v>
      </c>
      <c r="S850">
        <f t="shared" si="145"/>
        <v>0.20938697318007662</v>
      </c>
      <c r="T850">
        <f t="shared" si="146"/>
        <v>1.7375901662857216</v>
      </c>
      <c r="U850">
        <f t="shared" si="147"/>
        <v>1.6675463395115164</v>
      </c>
      <c r="V850">
        <f t="shared" si="148"/>
        <v>2.6454222693490919</v>
      </c>
      <c r="W850">
        <f t="shared" si="149"/>
        <v>2.4166405073382808</v>
      </c>
      <c r="X850">
        <f t="shared" si="150"/>
        <v>0.65840892023809672</v>
      </c>
      <c r="Y850">
        <f t="shared" si="151"/>
        <v>-0.45609086325555992</v>
      </c>
      <c r="Z850">
        <f t="shared" si="152"/>
        <v>-0.67905034105255935</v>
      </c>
      <c r="AA850" s="4">
        <f t="shared" si="153"/>
        <v>39083</v>
      </c>
    </row>
    <row r="851" spans="1:27" x14ac:dyDescent="0.2">
      <c r="A851">
        <v>1262</v>
      </c>
      <c r="B851" t="s">
        <v>57</v>
      </c>
      <c r="C851">
        <v>2007</v>
      </c>
      <c r="D851">
        <v>2</v>
      </c>
      <c r="E851" s="9">
        <v>36</v>
      </c>
      <c r="F851" s="9">
        <v>174.26</v>
      </c>
      <c r="G851" s="9">
        <v>204.76</v>
      </c>
      <c r="H851">
        <v>107.79</v>
      </c>
      <c r="I851" s="8">
        <v>4</v>
      </c>
      <c r="J851">
        <v>261</v>
      </c>
      <c r="K851">
        <v>13046</v>
      </c>
      <c r="L851" t="s">
        <v>18</v>
      </c>
      <c r="M851">
        <v>79018</v>
      </c>
      <c r="N851">
        <v>156.19999999999999</v>
      </c>
      <c r="O851">
        <v>14025.96</v>
      </c>
      <c r="P851" t="s">
        <v>55</v>
      </c>
      <c r="Q851">
        <f t="shared" si="143"/>
        <v>5.6877777777777778</v>
      </c>
      <c r="R851">
        <f t="shared" si="144"/>
        <v>1.3108834827144686</v>
      </c>
      <c r="S851">
        <f t="shared" si="145"/>
        <v>0.78452107279693484</v>
      </c>
      <c r="T851">
        <f t="shared" si="146"/>
        <v>2.3112451208782079</v>
      </c>
      <c r="U851">
        <f t="shared" si="147"/>
        <v>2.241197709698056</v>
      </c>
      <c r="V851">
        <f t="shared" si="148"/>
        <v>2.6454222693490919</v>
      </c>
      <c r="W851">
        <f t="shared" si="149"/>
        <v>2.4166405073382808</v>
      </c>
      <c r="X851">
        <f t="shared" si="150"/>
        <v>0.7549426201109205</v>
      </c>
      <c r="Y851">
        <f t="shared" si="151"/>
        <v>0.1175640913369263</v>
      </c>
      <c r="Z851">
        <f t="shared" si="152"/>
        <v>-0.10539538646007317</v>
      </c>
      <c r="AA851" s="4">
        <f t="shared" si="153"/>
        <v>39114</v>
      </c>
    </row>
    <row r="852" spans="1:27" x14ac:dyDescent="0.2">
      <c r="A852">
        <v>1262</v>
      </c>
      <c r="B852" t="s">
        <v>57</v>
      </c>
      <c r="C852">
        <v>2007</v>
      </c>
      <c r="D852">
        <v>3</v>
      </c>
      <c r="E852" s="9">
        <v>28</v>
      </c>
      <c r="F852" s="9">
        <v>120.09</v>
      </c>
      <c r="G852" s="9">
        <v>141.1</v>
      </c>
      <c r="H852">
        <v>82.54</v>
      </c>
      <c r="I852" s="8">
        <v>4</v>
      </c>
      <c r="J852">
        <v>261</v>
      </c>
      <c r="K852">
        <v>13046</v>
      </c>
      <c r="L852" t="s">
        <v>18</v>
      </c>
      <c r="M852">
        <v>79018</v>
      </c>
      <c r="N852">
        <v>156.19999999999999</v>
      </c>
      <c r="O852">
        <v>14025.96</v>
      </c>
      <c r="P852" t="s">
        <v>55</v>
      </c>
      <c r="Q852">
        <f t="shared" si="143"/>
        <v>5.0392857142857137</v>
      </c>
      <c r="R852">
        <f t="shared" si="144"/>
        <v>0.90332906530089629</v>
      </c>
      <c r="S852">
        <f t="shared" si="145"/>
        <v>0.5406130268199234</v>
      </c>
      <c r="T852">
        <f t="shared" si="146"/>
        <v>2.1495270137543478</v>
      </c>
      <c r="U852">
        <f t="shared" si="147"/>
        <v>2.0795068448247678</v>
      </c>
      <c r="V852">
        <f t="shared" si="148"/>
        <v>2.6454222693490919</v>
      </c>
      <c r="W852">
        <f t="shared" si="149"/>
        <v>2.4166405073382808</v>
      </c>
      <c r="X852">
        <f t="shared" si="150"/>
        <v>0.70236898241212853</v>
      </c>
      <c r="Y852">
        <f t="shared" si="151"/>
        <v>-4.4154015786933683E-2</v>
      </c>
      <c r="Z852">
        <f t="shared" si="152"/>
        <v>-0.2671134935839331</v>
      </c>
      <c r="AA852" s="4">
        <f t="shared" si="153"/>
        <v>39142</v>
      </c>
    </row>
    <row r="853" spans="1:27" x14ac:dyDescent="0.2">
      <c r="A853">
        <v>1262</v>
      </c>
      <c r="B853" t="s">
        <v>57</v>
      </c>
      <c r="C853">
        <v>2007</v>
      </c>
      <c r="D853">
        <v>4</v>
      </c>
      <c r="E853" s="9">
        <v>37</v>
      </c>
      <c r="F853" s="9">
        <v>140.16</v>
      </c>
      <c r="G853" s="9">
        <v>164.68</v>
      </c>
      <c r="H853">
        <v>91.1</v>
      </c>
      <c r="I853" s="8">
        <v>4</v>
      </c>
      <c r="J853">
        <v>261</v>
      </c>
      <c r="K853">
        <v>13046</v>
      </c>
      <c r="L853" t="s">
        <v>18</v>
      </c>
      <c r="M853">
        <v>79018</v>
      </c>
      <c r="N853">
        <v>156.19999999999999</v>
      </c>
      <c r="O853">
        <v>14025.96</v>
      </c>
      <c r="P853" t="s">
        <v>55</v>
      </c>
      <c r="Q853">
        <f t="shared" si="143"/>
        <v>4.4508108108108111</v>
      </c>
      <c r="R853">
        <f t="shared" si="144"/>
        <v>1.0542893725992319</v>
      </c>
      <c r="S853">
        <f t="shared" si="145"/>
        <v>0.63095785440613028</v>
      </c>
      <c r="T853">
        <f t="shared" si="146"/>
        <v>2.2166408583254484</v>
      </c>
      <c r="U853">
        <f t="shared" si="147"/>
        <v>2.1466240888240056</v>
      </c>
      <c r="V853">
        <f t="shared" si="148"/>
        <v>2.6454222693490919</v>
      </c>
      <c r="W853">
        <f t="shared" si="149"/>
        <v>2.4166405073382808</v>
      </c>
      <c r="X853">
        <f t="shared" si="150"/>
        <v>0.64843913425845345</v>
      </c>
      <c r="Y853">
        <f t="shared" si="151"/>
        <v>2.2959828784166997E-2</v>
      </c>
      <c r="Z853">
        <f t="shared" si="152"/>
        <v>-0.19999964901283251</v>
      </c>
      <c r="AA853" s="4">
        <f t="shared" si="153"/>
        <v>39173</v>
      </c>
    </row>
    <row r="854" spans="1:27" x14ac:dyDescent="0.2">
      <c r="A854">
        <v>1262</v>
      </c>
      <c r="B854" t="s">
        <v>57</v>
      </c>
      <c r="C854">
        <v>2007</v>
      </c>
      <c r="D854">
        <v>5</v>
      </c>
      <c r="E854" s="9">
        <v>79</v>
      </c>
      <c r="F854" s="9">
        <v>320.19</v>
      </c>
      <c r="G854" s="9">
        <v>376.24</v>
      </c>
      <c r="H854">
        <v>176.99</v>
      </c>
      <c r="I854" s="8">
        <v>4</v>
      </c>
      <c r="J854">
        <v>261</v>
      </c>
      <c r="K854">
        <v>13046</v>
      </c>
      <c r="L854" t="s">
        <v>18</v>
      </c>
      <c r="M854">
        <v>79018</v>
      </c>
      <c r="N854">
        <v>156.19999999999999</v>
      </c>
      <c r="O854">
        <v>14025.96</v>
      </c>
      <c r="P854" t="s">
        <v>55</v>
      </c>
      <c r="Q854">
        <f t="shared" si="143"/>
        <v>4.7625316455696201</v>
      </c>
      <c r="R854">
        <f t="shared" si="144"/>
        <v>2.408706786171575</v>
      </c>
      <c r="S854">
        <f t="shared" si="145"/>
        <v>1.4415325670498085</v>
      </c>
      <c r="T854">
        <f t="shared" si="146"/>
        <v>2.5754649657380231</v>
      </c>
      <c r="U854">
        <f t="shared" si="147"/>
        <v>2.5054077641459398</v>
      </c>
      <c r="V854">
        <f t="shared" si="148"/>
        <v>2.6454222693490919</v>
      </c>
      <c r="W854">
        <f t="shared" si="149"/>
        <v>2.4166405073382808</v>
      </c>
      <c r="X854">
        <f t="shared" si="150"/>
        <v>0.67783787444758159</v>
      </c>
      <c r="Y854">
        <f t="shared" si="151"/>
        <v>0.38178393619674156</v>
      </c>
      <c r="Z854">
        <f t="shared" si="152"/>
        <v>0.15882445839974213</v>
      </c>
      <c r="AA854" s="4">
        <f t="shared" si="153"/>
        <v>39203</v>
      </c>
    </row>
    <row r="855" spans="1:27" x14ac:dyDescent="0.2">
      <c r="A855">
        <v>1262</v>
      </c>
      <c r="B855" t="s">
        <v>57</v>
      </c>
      <c r="C855">
        <v>2007</v>
      </c>
      <c r="D855">
        <v>6</v>
      </c>
      <c r="E855" s="9">
        <v>97</v>
      </c>
      <c r="F855" s="9">
        <v>373.31</v>
      </c>
      <c r="G855" s="9">
        <v>438.63</v>
      </c>
      <c r="H855">
        <v>248.62</v>
      </c>
      <c r="I855" s="8">
        <v>4</v>
      </c>
      <c r="J855">
        <v>261</v>
      </c>
      <c r="K855">
        <v>13046</v>
      </c>
      <c r="L855" t="s">
        <v>18</v>
      </c>
      <c r="M855">
        <v>79018</v>
      </c>
      <c r="N855">
        <v>156.19999999999999</v>
      </c>
      <c r="O855">
        <v>14025.96</v>
      </c>
      <c r="P855" t="s">
        <v>55</v>
      </c>
      <c r="Q855">
        <f t="shared" si="143"/>
        <v>4.521958762886598</v>
      </c>
      <c r="R855">
        <f t="shared" si="144"/>
        <v>2.8081306017925738</v>
      </c>
      <c r="S855">
        <f t="shared" si="145"/>
        <v>1.6805747126436781</v>
      </c>
      <c r="T855">
        <f t="shared" si="146"/>
        <v>2.6420983318305482</v>
      </c>
      <c r="U855">
        <f t="shared" si="147"/>
        <v>2.5720696236971334</v>
      </c>
      <c r="V855">
        <f t="shared" si="148"/>
        <v>2.6454222693490919</v>
      </c>
      <c r="W855">
        <f t="shared" si="149"/>
        <v>2.4166405073382808</v>
      </c>
      <c r="X855">
        <f t="shared" si="150"/>
        <v>0.65532659756430356</v>
      </c>
      <c r="Y855">
        <f t="shared" si="151"/>
        <v>0.44841730228926691</v>
      </c>
      <c r="Z855">
        <f t="shared" si="152"/>
        <v>0.22545782449226742</v>
      </c>
      <c r="AA855" s="4">
        <f t="shared" si="153"/>
        <v>39234</v>
      </c>
    </row>
    <row r="856" spans="1:27" x14ac:dyDescent="0.2">
      <c r="A856">
        <v>1262</v>
      </c>
      <c r="B856" t="s">
        <v>57</v>
      </c>
      <c r="C856">
        <v>2007</v>
      </c>
      <c r="D856">
        <v>7</v>
      </c>
      <c r="E856" s="9">
        <v>49</v>
      </c>
      <c r="F856" s="9">
        <v>171.08</v>
      </c>
      <c r="G856" s="9">
        <v>201.01</v>
      </c>
      <c r="H856">
        <v>100.33</v>
      </c>
      <c r="I856" s="8">
        <v>4</v>
      </c>
      <c r="J856">
        <v>261</v>
      </c>
      <c r="K856">
        <v>13046</v>
      </c>
      <c r="L856" t="s">
        <v>18</v>
      </c>
      <c r="M856">
        <v>79018</v>
      </c>
      <c r="N856">
        <v>156.19999999999999</v>
      </c>
      <c r="O856">
        <v>14025.96</v>
      </c>
      <c r="P856" t="s">
        <v>55</v>
      </c>
      <c r="Q856">
        <f t="shared" si="143"/>
        <v>4.1022448979591832</v>
      </c>
      <c r="R856">
        <f t="shared" si="144"/>
        <v>1.2868758002560821</v>
      </c>
      <c r="S856">
        <f t="shared" si="145"/>
        <v>0.7701532567049808</v>
      </c>
      <c r="T856">
        <f t="shared" si="146"/>
        <v>2.303217663573669</v>
      </c>
      <c r="U856">
        <f t="shared" si="147"/>
        <v>2.2331992415847735</v>
      </c>
      <c r="V856">
        <f t="shared" si="148"/>
        <v>2.6454222693490919</v>
      </c>
      <c r="W856">
        <f t="shared" si="149"/>
        <v>2.4166405073382808</v>
      </c>
      <c r="X856">
        <f t="shared" si="150"/>
        <v>0.61302158354515512</v>
      </c>
      <c r="Y856">
        <f t="shared" si="151"/>
        <v>0.1095366340323873</v>
      </c>
      <c r="Z856">
        <f t="shared" si="152"/>
        <v>-0.1134228437646122</v>
      </c>
      <c r="AA856" s="4">
        <f t="shared" si="153"/>
        <v>39264</v>
      </c>
    </row>
    <row r="857" spans="1:27" x14ac:dyDescent="0.2">
      <c r="A857">
        <v>1262</v>
      </c>
      <c r="B857" t="s">
        <v>57</v>
      </c>
      <c r="C857">
        <v>2007</v>
      </c>
      <c r="D857">
        <v>8</v>
      </c>
      <c r="E857" s="9">
        <v>81</v>
      </c>
      <c r="F857" s="9">
        <v>285.35000000000002</v>
      </c>
      <c r="G857" s="9">
        <v>335.23</v>
      </c>
      <c r="H857">
        <v>175.4</v>
      </c>
      <c r="I857" s="8">
        <v>4</v>
      </c>
      <c r="J857">
        <v>261</v>
      </c>
      <c r="K857">
        <v>13046</v>
      </c>
      <c r="L857" t="s">
        <v>18</v>
      </c>
      <c r="M857">
        <v>79018</v>
      </c>
      <c r="N857">
        <v>156.19999999999999</v>
      </c>
      <c r="O857">
        <v>14025.96</v>
      </c>
      <c r="P857" t="s">
        <v>55</v>
      </c>
      <c r="Q857">
        <f t="shared" si="143"/>
        <v>4.1386419753086425</v>
      </c>
      <c r="R857">
        <f t="shared" si="144"/>
        <v>2.1461587708066583</v>
      </c>
      <c r="S857">
        <f t="shared" si="145"/>
        <v>1.2844061302681993</v>
      </c>
      <c r="T857">
        <f t="shared" si="146"/>
        <v>2.5253428770568647</v>
      </c>
      <c r="U857">
        <f t="shared" si="147"/>
        <v>2.455377876884977</v>
      </c>
      <c r="V857">
        <f t="shared" si="148"/>
        <v>2.6454222693490919</v>
      </c>
      <c r="W857">
        <f t="shared" si="149"/>
        <v>2.4166405073382808</v>
      </c>
      <c r="X857">
        <f t="shared" si="150"/>
        <v>0.61685785817821481</v>
      </c>
      <c r="Y857">
        <f t="shared" si="151"/>
        <v>0.33166184751558303</v>
      </c>
      <c r="Z857">
        <f t="shared" si="152"/>
        <v>0.10870236971858359</v>
      </c>
      <c r="AA857" s="4">
        <f t="shared" si="153"/>
        <v>39295</v>
      </c>
    </row>
    <row r="858" spans="1:27" x14ac:dyDescent="0.2">
      <c r="A858">
        <v>1262</v>
      </c>
      <c r="B858" t="s">
        <v>57</v>
      </c>
      <c r="C858">
        <v>2007</v>
      </c>
      <c r="D858">
        <v>9</v>
      </c>
      <c r="E858" s="9">
        <v>124</v>
      </c>
      <c r="F858" s="9">
        <v>471.41</v>
      </c>
      <c r="G858" s="9">
        <v>553.87</v>
      </c>
      <c r="H858">
        <v>194.52</v>
      </c>
      <c r="I858" s="8">
        <v>4</v>
      </c>
      <c r="J858">
        <v>261</v>
      </c>
      <c r="K858">
        <v>13046</v>
      </c>
      <c r="L858" t="s">
        <v>18</v>
      </c>
      <c r="M858">
        <v>79018</v>
      </c>
      <c r="N858">
        <v>156.19999999999999</v>
      </c>
      <c r="O858">
        <v>14025.96</v>
      </c>
      <c r="P858" t="s">
        <v>55</v>
      </c>
      <c r="Q858">
        <f t="shared" si="143"/>
        <v>4.4666935483870969</v>
      </c>
      <c r="R858">
        <f t="shared" si="144"/>
        <v>3.5459026888604357</v>
      </c>
      <c r="S858">
        <f t="shared" si="145"/>
        <v>2.1221072796934868</v>
      </c>
      <c r="T858">
        <f t="shared" si="146"/>
        <v>2.7434078425120929</v>
      </c>
      <c r="U858">
        <f t="shared" si="147"/>
        <v>2.6733987909561354</v>
      </c>
      <c r="V858">
        <f t="shared" si="148"/>
        <v>2.6454222693490919</v>
      </c>
      <c r="W858">
        <f t="shared" si="149"/>
        <v>2.4166405073382808</v>
      </c>
      <c r="X858">
        <f t="shared" si="150"/>
        <v>0.64998615734985787</v>
      </c>
      <c r="Y858">
        <f t="shared" si="151"/>
        <v>0.54972681297081138</v>
      </c>
      <c r="Z858">
        <f t="shared" si="152"/>
        <v>0.32676733517381196</v>
      </c>
      <c r="AA858" s="4">
        <f t="shared" si="153"/>
        <v>39326</v>
      </c>
    </row>
    <row r="859" spans="1:27" x14ac:dyDescent="0.2">
      <c r="A859">
        <v>1262</v>
      </c>
      <c r="B859" t="s">
        <v>57</v>
      </c>
      <c r="C859">
        <v>2007</v>
      </c>
      <c r="D859">
        <v>10</v>
      </c>
      <c r="E859" s="9">
        <v>259</v>
      </c>
      <c r="F859" s="9">
        <v>926.69</v>
      </c>
      <c r="G859" s="9">
        <v>1088.9000000000001</v>
      </c>
      <c r="H859">
        <v>357.57</v>
      </c>
      <c r="I859" s="8">
        <v>4</v>
      </c>
      <c r="J859">
        <v>261</v>
      </c>
      <c r="K859">
        <v>13046</v>
      </c>
      <c r="L859" t="s">
        <v>18</v>
      </c>
      <c r="M859">
        <v>79018</v>
      </c>
      <c r="N859">
        <v>156.19999999999999</v>
      </c>
      <c r="O859">
        <v>14025.96</v>
      </c>
      <c r="P859" t="s">
        <v>55</v>
      </c>
      <c r="Q859">
        <f t="shared" si="143"/>
        <v>4.2042471042471048</v>
      </c>
      <c r="R859">
        <f t="shared" si="144"/>
        <v>6.9711907810499367</v>
      </c>
      <c r="S859">
        <f t="shared" si="145"/>
        <v>4.1720306513409966</v>
      </c>
      <c r="T859">
        <f t="shared" si="146"/>
        <v>3.0369879978069059</v>
      </c>
      <c r="U859">
        <f t="shared" si="147"/>
        <v>2.9669344765333054</v>
      </c>
      <c r="V859">
        <f t="shared" si="148"/>
        <v>2.6454222693490919</v>
      </c>
      <c r="W859">
        <f t="shared" si="149"/>
        <v>2.4166405073382808</v>
      </c>
      <c r="X859">
        <f t="shared" si="150"/>
        <v>0.62368823372565418</v>
      </c>
      <c r="Y859">
        <f t="shared" si="151"/>
        <v>0.84330696826562457</v>
      </c>
      <c r="Z859">
        <f t="shared" si="152"/>
        <v>0.62034749046862514</v>
      </c>
      <c r="AA859" s="4">
        <f t="shared" si="153"/>
        <v>39356</v>
      </c>
    </row>
    <row r="860" spans="1:27" x14ac:dyDescent="0.2">
      <c r="A860">
        <v>1262</v>
      </c>
      <c r="B860" t="s">
        <v>57</v>
      </c>
      <c r="C860">
        <v>2007</v>
      </c>
      <c r="D860">
        <v>11</v>
      </c>
      <c r="E860" s="9">
        <v>170</v>
      </c>
      <c r="F860" s="9">
        <v>626.96</v>
      </c>
      <c r="G860" s="9">
        <v>736.69</v>
      </c>
      <c r="H860">
        <v>253.95</v>
      </c>
      <c r="I860" s="8">
        <v>4</v>
      </c>
      <c r="J860">
        <v>261</v>
      </c>
      <c r="K860">
        <v>13046</v>
      </c>
      <c r="L860" t="s">
        <v>18</v>
      </c>
      <c r="M860">
        <v>79018</v>
      </c>
      <c r="N860">
        <v>156.19999999999999</v>
      </c>
      <c r="O860">
        <v>14025.96</v>
      </c>
      <c r="P860" t="s">
        <v>55</v>
      </c>
      <c r="Q860">
        <f t="shared" si="143"/>
        <v>4.3334705882352944</v>
      </c>
      <c r="R860">
        <f t="shared" si="144"/>
        <v>4.7163252240717037</v>
      </c>
      <c r="S860">
        <f t="shared" si="145"/>
        <v>2.8225670498084292</v>
      </c>
      <c r="T860">
        <f t="shared" si="146"/>
        <v>2.8672847746814147</v>
      </c>
      <c r="U860">
        <f t="shared" si="147"/>
        <v>2.7972398337598658</v>
      </c>
      <c r="V860">
        <f t="shared" si="148"/>
        <v>2.6454222693490919</v>
      </c>
      <c r="W860">
        <f t="shared" si="149"/>
        <v>2.4166405073382808</v>
      </c>
      <c r="X860">
        <f t="shared" si="150"/>
        <v>0.63683585330314074</v>
      </c>
      <c r="Y860">
        <f t="shared" si="151"/>
        <v>0.67360374514013321</v>
      </c>
      <c r="Z860">
        <f t="shared" si="152"/>
        <v>0.45064426734313368</v>
      </c>
      <c r="AA860" s="4">
        <f t="shared" si="153"/>
        <v>39387</v>
      </c>
    </row>
    <row r="861" spans="1:27" x14ac:dyDescent="0.2">
      <c r="A861">
        <v>1262</v>
      </c>
      <c r="B861" t="s">
        <v>57</v>
      </c>
      <c r="C861">
        <v>2007</v>
      </c>
      <c r="D861">
        <v>12</v>
      </c>
      <c r="E861" s="9">
        <v>60</v>
      </c>
      <c r="F861" s="9">
        <v>233.29</v>
      </c>
      <c r="G861" s="9">
        <v>274.08999999999997</v>
      </c>
      <c r="H861">
        <v>150.71</v>
      </c>
      <c r="I861" s="8">
        <v>4</v>
      </c>
      <c r="J861">
        <v>261</v>
      </c>
      <c r="K861">
        <v>13046</v>
      </c>
      <c r="L861" t="s">
        <v>18</v>
      </c>
      <c r="M861">
        <v>79018</v>
      </c>
      <c r="N861">
        <v>156.19999999999999</v>
      </c>
      <c r="O861">
        <v>14025.96</v>
      </c>
      <c r="P861" t="s">
        <v>55</v>
      </c>
      <c r="Q861">
        <f t="shared" si="143"/>
        <v>4.5681666666666665</v>
      </c>
      <c r="R861">
        <f t="shared" si="144"/>
        <v>1.7547375160051215</v>
      </c>
      <c r="S861">
        <f t="shared" si="145"/>
        <v>1.0501532567049807</v>
      </c>
      <c r="T861">
        <f t="shared" si="146"/>
        <v>2.4378931908695134</v>
      </c>
      <c r="U861">
        <f t="shared" si="147"/>
        <v>2.3678961231148068</v>
      </c>
      <c r="V861">
        <f t="shared" si="148"/>
        <v>2.6454222693490919</v>
      </c>
      <c r="W861">
        <f t="shared" si="149"/>
        <v>2.4166405073382808</v>
      </c>
      <c r="X861">
        <f t="shared" si="150"/>
        <v>0.65974194048586987</v>
      </c>
      <c r="Y861">
        <f t="shared" si="151"/>
        <v>0.24421216132823192</v>
      </c>
      <c r="Z861">
        <f t="shared" si="152"/>
        <v>2.1252683531232459E-2</v>
      </c>
      <c r="AA861" s="4">
        <f t="shared" si="153"/>
        <v>39417</v>
      </c>
    </row>
    <row r="862" spans="1:27" x14ac:dyDescent="0.2">
      <c r="A862">
        <v>1403</v>
      </c>
      <c r="B862" t="s">
        <v>57</v>
      </c>
      <c r="C862">
        <v>2007</v>
      </c>
      <c r="D862">
        <v>1</v>
      </c>
      <c r="E862" s="9">
        <v>101</v>
      </c>
      <c r="F862" s="9">
        <v>427.7</v>
      </c>
      <c r="G862" s="9">
        <v>502.53</v>
      </c>
      <c r="H862">
        <v>211.84</v>
      </c>
      <c r="I862" s="8">
        <v>8</v>
      </c>
      <c r="J862">
        <v>489</v>
      </c>
      <c r="K862">
        <v>20390</v>
      </c>
      <c r="L862" t="s">
        <v>18</v>
      </c>
      <c r="M862">
        <v>36129</v>
      </c>
      <c r="N862">
        <v>308</v>
      </c>
      <c r="O862">
        <v>35819.22</v>
      </c>
      <c r="P862" t="s">
        <v>55</v>
      </c>
      <c r="Q862">
        <f t="shared" si="143"/>
        <v>4.9755445544554453</v>
      </c>
      <c r="R862">
        <f t="shared" si="144"/>
        <v>1.6315909090909091</v>
      </c>
      <c r="S862">
        <f t="shared" si="145"/>
        <v>1.0276687116564416</v>
      </c>
      <c r="T862">
        <f t="shared" si="146"/>
        <v>2.7011619933473567</v>
      </c>
      <c r="U862">
        <f t="shared" si="147"/>
        <v>2.6311392502568109</v>
      </c>
      <c r="V862">
        <f t="shared" si="148"/>
        <v>2.6454222693490919</v>
      </c>
      <c r="W862">
        <f t="shared" si="149"/>
        <v>2.6893088591236203</v>
      </c>
      <c r="X862">
        <f t="shared" si="150"/>
        <v>0.69684061956471399</v>
      </c>
      <c r="Y862">
        <f t="shared" si="151"/>
        <v>0.21261127684691236</v>
      </c>
      <c r="Z862">
        <f t="shared" si="152"/>
        <v>1.1853134223736317E-2</v>
      </c>
      <c r="AA862" s="4">
        <f t="shared" si="153"/>
        <v>39083</v>
      </c>
    </row>
    <row r="863" spans="1:27" x14ac:dyDescent="0.2">
      <c r="A863">
        <v>1403</v>
      </c>
      <c r="B863" t="s">
        <v>57</v>
      </c>
      <c r="C863">
        <v>2007</v>
      </c>
      <c r="D863">
        <v>2</v>
      </c>
      <c r="E863" s="9">
        <v>93</v>
      </c>
      <c r="F863" s="9">
        <v>452.99</v>
      </c>
      <c r="G863" s="9">
        <v>532.29999999999995</v>
      </c>
      <c r="H863">
        <v>201.99</v>
      </c>
      <c r="I863" s="8">
        <v>8</v>
      </c>
      <c r="J863">
        <v>489</v>
      </c>
      <c r="K863">
        <v>20390</v>
      </c>
      <c r="L863" t="s">
        <v>18</v>
      </c>
      <c r="M863">
        <v>36129</v>
      </c>
      <c r="N863">
        <v>308</v>
      </c>
      <c r="O863">
        <v>35819.22</v>
      </c>
      <c r="P863" t="s">
        <v>55</v>
      </c>
      <c r="Q863">
        <f t="shared" si="143"/>
        <v>5.7236559139784937</v>
      </c>
      <c r="R863">
        <f t="shared" si="144"/>
        <v>1.7282467532467531</v>
      </c>
      <c r="S863">
        <f t="shared" si="145"/>
        <v>1.0885480572597137</v>
      </c>
      <c r="T863">
        <f t="shared" si="146"/>
        <v>2.7261564661727546</v>
      </c>
      <c r="U863">
        <f t="shared" si="147"/>
        <v>2.656088614832357</v>
      </c>
      <c r="V863">
        <f t="shared" si="148"/>
        <v>2.6454222693490919</v>
      </c>
      <c r="W863">
        <f t="shared" si="149"/>
        <v>2.6893088591236203</v>
      </c>
      <c r="X863">
        <f t="shared" si="150"/>
        <v>0.75767351761881963</v>
      </c>
      <c r="Y863">
        <f t="shared" si="151"/>
        <v>0.23760574967231057</v>
      </c>
      <c r="Z863">
        <f t="shared" si="152"/>
        <v>3.6847607049134617E-2</v>
      </c>
      <c r="AA863" s="4">
        <f t="shared" si="153"/>
        <v>39114</v>
      </c>
    </row>
    <row r="864" spans="1:27" x14ac:dyDescent="0.2">
      <c r="A864">
        <v>1403</v>
      </c>
      <c r="B864" t="s">
        <v>57</v>
      </c>
      <c r="C864">
        <v>2007</v>
      </c>
      <c r="D864">
        <v>3</v>
      </c>
      <c r="E864" s="9">
        <v>100</v>
      </c>
      <c r="F864" s="9">
        <v>409.79</v>
      </c>
      <c r="G864" s="9">
        <v>481.51</v>
      </c>
      <c r="H864">
        <v>230.06</v>
      </c>
      <c r="I864" s="8">
        <v>8</v>
      </c>
      <c r="J864">
        <v>489</v>
      </c>
      <c r="K864">
        <v>20390</v>
      </c>
      <c r="L864" t="s">
        <v>18</v>
      </c>
      <c r="M864">
        <v>36129</v>
      </c>
      <c r="N864">
        <v>308</v>
      </c>
      <c r="O864">
        <v>35819.22</v>
      </c>
      <c r="P864" t="s">
        <v>55</v>
      </c>
      <c r="Q864">
        <f t="shared" si="143"/>
        <v>4.8151000000000002</v>
      </c>
      <c r="R864">
        <f t="shared" si="144"/>
        <v>1.5633441558441559</v>
      </c>
      <c r="S864">
        <f t="shared" si="145"/>
        <v>0.98468302658486706</v>
      </c>
      <c r="T864">
        <f t="shared" si="146"/>
        <v>2.6826053109823009</v>
      </c>
      <c r="U864">
        <f t="shared" si="147"/>
        <v>2.6125613562179129</v>
      </c>
      <c r="V864">
        <f t="shared" si="148"/>
        <v>2.6454222693490919</v>
      </c>
      <c r="W864">
        <f t="shared" si="149"/>
        <v>2.6893088591236203</v>
      </c>
      <c r="X864">
        <f t="shared" si="150"/>
        <v>0.68260531098230115</v>
      </c>
      <c r="Y864">
        <f t="shared" si="151"/>
        <v>0.19405459448185688</v>
      </c>
      <c r="Z864">
        <f t="shared" si="152"/>
        <v>-6.7035481413191024E-3</v>
      </c>
      <c r="AA864" s="4">
        <f t="shared" si="153"/>
        <v>39142</v>
      </c>
    </row>
    <row r="865" spans="1:27" x14ac:dyDescent="0.2">
      <c r="A865">
        <v>1403</v>
      </c>
      <c r="B865" t="s">
        <v>57</v>
      </c>
      <c r="C865">
        <v>2007</v>
      </c>
      <c r="D865">
        <v>4</v>
      </c>
      <c r="E865" s="9">
        <v>142</v>
      </c>
      <c r="F865" s="9">
        <v>618.63</v>
      </c>
      <c r="G865" s="9">
        <v>726.9</v>
      </c>
      <c r="H865">
        <v>359.32</v>
      </c>
      <c r="I865" s="8">
        <v>8</v>
      </c>
      <c r="J865">
        <v>489</v>
      </c>
      <c r="K865">
        <v>20390</v>
      </c>
      <c r="L865" t="s">
        <v>18</v>
      </c>
      <c r="M865">
        <v>36129</v>
      </c>
      <c r="N865">
        <v>308</v>
      </c>
      <c r="O865">
        <v>35819.22</v>
      </c>
      <c r="P865" t="s">
        <v>55</v>
      </c>
      <c r="Q865">
        <f t="shared" si="143"/>
        <v>5.1190140845070422</v>
      </c>
      <c r="R865">
        <f t="shared" si="144"/>
        <v>2.3600649350649352</v>
      </c>
      <c r="S865">
        <f t="shared" si="145"/>
        <v>1.4865030674846624</v>
      </c>
      <c r="T865">
        <f t="shared" si="146"/>
        <v>2.8614746688571686</v>
      </c>
      <c r="U865">
        <f t="shared" si="147"/>
        <v>2.7914309769645094</v>
      </c>
      <c r="V865">
        <f t="shared" si="148"/>
        <v>2.6454222693490919</v>
      </c>
      <c r="W865">
        <f t="shared" si="149"/>
        <v>2.6893088591236203</v>
      </c>
      <c r="X865">
        <f t="shared" si="150"/>
        <v>0.70918632447411212</v>
      </c>
      <c r="Y865">
        <f t="shared" si="151"/>
        <v>0.37292395235672443</v>
      </c>
      <c r="Z865">
        <f t="shared" si="152"/>
        <v>0.17216580973354836</v>
      </c>
      <c r="AA865" s="4">
        <f t="shared" si="153"/>
        <v>39173</v>
      </c>
    </row>
    <row r="866" spans="1:27" x14ac:dyDescent="0.2">
      <c r="A866">
        <v>1403</v>
      </c>
      <c r="B866" t="s">
        <v>57</v>
      </c>
      <c r="C866">
        <v>2007</v>
      </c>
      <c r="D866">
        <v>5</v>
      </c>
      <c r="E866" s="9">
        <v>233</v>
      </c>
      <c r="F866" s="9">
        <v>1102.03</v>
      </c>
      <c r="G866" s="9">
        <v>1294.9000000000001</v>
      </c>
      <c r="H866">
        <v>528.14</v>
      </c>
      <c r="I866" s="8">
        <v>8</v>
      </c>
      <c r="J866">
        <v>489</v>
      </c>
      <c r="K866">
        <v>20390</v>
      </c>
      <c r="L866" t="s">
        <v>18</v>
      </c>
      <c r="M866">
        <v>36129</v>
      </c>
      <c r="N866">
        <v>308</v>
      </c>
      <c r="O866">
        <v>35819.22</v>
      </c>
      <c r="P866" t="s">
        <v>55</v>
      </c>
      <c r="Q866">
        <f t="shared" si="143"/>
        <v>5.5575107296137345</v>
      </c>
      <c r="R866">
        <f t="shared" si="144"/>
        <v>4.2042207792207797</v>
      </c>
      <c r="S866">
        <f t="shared" si="145"/>
        <v>2.6480572597137018</v>
      </c>
      <c r="T866">
        <f t="shared" si="146"/>
        <v>3.1122362308689393</v>
      </c>
      <c r="U866">
        <f t="shared" si="147"/>
        <v>3.0421934172536216</v>
      </c>
      <c r="V866">
        <f t="shared" si="148"/>
        <v>2.6454222693490919</v>
      </c>
      <c r="W866">
        <f t="shared" si="149"/>
        <v>2.6893088591236203</v>
      </c>
      <c r="X866">
        <f t="shared" si="150"/>
        <v>0.7448803098429202</v>
      </c>
      <c r="Y866">
        <f t="shared" si="151"/>
        <v>0.62368551436849495</v>
      </c>
      <c r="Z866">
        <f t="shared" si="152"/>
        <v>0.42292737174531891</v>
      </c>
      <c r="AA866" s="4">
        <f t="shared" si="153"/>
        <v>39203</v>
      </c>
    </row>
    <row r="867" spans="1:27" x14ac:dyDescent="0.2">
      <c r="A867">
        <v>1403</v>
      </c>
      <c r="B867" t="s">
        <v>57</v>
      </c>
      <c r="C867">
        <v>2007</v>
      </c>
      <c r="D867">
        <v>6</v>
      </c>
      <c r="E867" s="9">
        <v>270</v>
      </c>
      <c r="F867" s="9">
        <v>1294.33</v>
      </c>
      <c r="G867" s="9">
        <v>1520.99</v>
      </c>
      <c r="H867">
        <v>582.54</v>
      </c>
      <c r="I867" s="8">
        <v>8</v>
      </c>
      <c r="J867">
        <v>489</v>
      </c>
      <c r="K867">
        <v>20390</v>
      </c>
      <c r="L867" t="s">
        <v>18</v>
      </c>
      <c r="M867">
        <v>36129</v>
      </c>
      <c r="N867">
        <v>308</v>
      </c>
      <c r="O867">
        <v>35819.22</v>
      </c>
      <c r="P867" t="s">
        <v>55</v>
      </c>
      <c r="Q867">
        <f t="shared" si="143"/>
        <v>5.6332962962962965</v>
      </c>
      <c r="R867">
        <f t="shared" si="144"/>
        <v>4.9382792207792212</v>
      </c>
      <c r="S867">
        <f t="shared" si="145"/>
        <v>3.1104089979550102</v>
      </c>
      <c r="T867">
        <f t="shared" si="146"/>
        <v>3.1821263587215745</v>
      </c>
      <c r="U867">
        <f t="shared" si="147"/>
        <v>3.1120450173740517</v>
      </c>
      <c r="V867">
        <f t="shared" si="148"/>
        <v>2.6454222693490919</v>
      </c>
      <c r="W867">
        <f t="shared" si="149"/>
        <v>2.6893088591236203</v>
      </c>
      <c r="X867">
        <f t="shared" si="150"/>
        <v>0.7507625945625872</v>
      </c>
      <c r="Y867">
        <f t="shared" si="151"/>
        <v>0.69357564222113033</v>
      </c>
      <c r="Z867">
        <f t="shared" si="152"/>
        <v>0.49281749959795429</v>
      </c>
      <c r="AA867" s="4">
        <f t="shared" si="153"/>
        <v>39234</v>
      </c>
    </row>
    <row r="868" spans="1:27" x14ac:dyDescent="0.2">
      <c r="A868">
        <v>1403</v>
      </c>
      <c r="B868" t="s">
        <v>57</v>
      </c>
      <c r="C868">
        <v>2007</v>
      </c>
      <c r="D868">
        <v>7</v>
      </c>
      <c r="E868" s="9">
        <v>231</v>
      </c>
      <c r="F868" s="9">
        <v>1089.05</v>
      </c>
      <c r="G868" s="9">
        <v>1279.6300000000001</v>
      </c>
      <c r="H868">
        <v>536.11</v>
      </c>
      <c r="I868" s="8">
        <v>8</v>
      </c>
      <c r="J868">
        <v>489</v>
      </c>
      <c r="K868">
        <v>20390</v>
      </c>
      <c r="L868" t="s">
        <v>18</v>
      </c>
      <c r="M868">
        <v>36129</v>
      </c>
      <c r="N868">
        <v>308</v>
      </c>
      <c r="O868">
        <v>35819.22</v>
      </c>
      <c r="P868" t="s">
        <v>55</v>
      </c>
      <c r="Q868">
        <f t="shared" si="143"/>
        <v>5.5395238095238097</v>
      </c>
      <c r="R868">
        <f t="shared" si="144"/>
        <v>4.1546428571428571</v>
      </c>
      <c r="S868">
        <f t="shared" si="145"/>
        <v>2.6168302658486708</v>
      </c>
      <c r="T868">
        <f t="shared" si="146"/>
        <v>3.1070844132514961</v>
      </c>
      <c r="U868">
        <f t="shared" si="147"/>
        <v>3.0370478193568853</v>
      </c>
      <c r="V868">
        <f t="shared" si="148"/>
        <v>2.6454222693490919</v>
      </c>
      <c r="W868">
        <f t="shared" si="149"/>
        <v>2.6893088591236203</v>
      </c>
      <c r="X868">
        <f t="shared" si="150"/>
        <v>0.74347243335935165</v>
      </c>
      <c r="Y868">
        <f t="shared" si="151"/>
        <v>0.61853369675105163</v>
      </c>
      <c r="Z868">
        <f t="shared" si="152"/>
        <v>0.4177755541278757</v>
      </c>
      <c r="AA868" s="4">
        <f t="shared" si="153"/>
        <v>39264</v>
      </c>
    </row>
    <row r="869" spans="1:27" x14ac:dyDescent="0.2">
      <c r="A869">
        <v>1403</v>
      </c>
      <c r="B869" t="s">
        <v>57</v>
      </c>
      <c r="C869">
        <v>2007</v>
      </c>
      <c r="D869">
        <v>8</v>
      </c>
      <c r="E869" s="9">
        <v>279</v>
      </c>
      <c r="F869" s="9">
        <v>1177.98</v>
      </c>
      <c r="G869" s="9">
        <v>1384.25</v>
      </c>
      <c r="H869">
        <v>397.49</v>
      </c>
      <c r="I869" s="8">
        <v>8</v>
      </c>
      <c r="J869">
        <v>489</v>
      </c>
      <c r="K869">
        <v>20390</v>
      </c>
      <c r="L869" t="s">
        <v>18</v>
      </c>
      <c r="M869">
        <v>36129</v>
      </c>
      <c r="N869">
        <v>308</v>
      </c>
      <c r="O869">
        <v>35819.22</v>
      </c>
      <c r="P869" t="s">
        <v>55</v>
      </c>
      <c r="Q869">
        <f t="shared" si="143"/>
        <v>4.9614695340501793</v>
      </c>
      <c r="R869">
        <f t="shared" si="144"/>
        <v>4.4943181818181817</v>
      </c>
      <c r="S869">
        <f t="shared" si="145"/>
        <v>2.8307770961145193</v>
      </c>
      <c r="T869">
        <f t="shared" si="146"/>
        <v>3.1412145321839708</v>
      </c>
      <c r="U869">
        <f t="shared" si="147"/>
        <v>3.0711379169677442</v>
      </c>
      <c r="V869">
        <f t="shared" si="148"/>
        <v>2.6454222693490919</v>
      </c>
      <c r="W869">
        <f t="shared" si="149"/>
        <v>2.6893088591236203</v>
      </c>
      <c r="X869">
        <f t="shared" si="150"/>
        <v>0.69561032891037344</v>
      </c>
      <c r="Y869">
        <f t="shared" si="151"/>
        <v>0.65266381568352672</v>
      </c>
      <c r="Z869">
        <f t="shared" si="152"/>
        <v>0.45190567306035073</v>
      </c>
      <c r="AA869" s="4">
        <f t="shared" si="153"/>
        <v>39295</v>
      </c>
    </row>
    <row r="870" spans="1:27" x14ac:dyDescent="0.2">
      <c r="A870">
        <v>1403</v>
      </c>
      <c r="B870" t="s">
        <v>57</v>
      </c>
      <c r="C870">
        <v>2007</v>
      </c>
      <c r="D870">
        <v>9</v>
      </c>
      <c r="E870" s="9">
        <v>282</v>
      </c>
      <c r="F870" s="9">
        <v>1250.01</v>
      </c>
      <c r="G870" s="9">
        <v>1468.79</v>
      </c>
      <c r="H870">
        <v>520.70000000000005</v>
      </c>
      <c r="I870" s="8">
        <v>8</v>
      </c>
      <c r="J870">
        <v>489</v>
      </c>
      <c r="K870">
        <v>20390</v>
      </c>
      <c r="L870" t="s">
        <v>18</v>
      </c>
      <c r="M870">
        <v>36129</v>
      </c>
      <c r="N870">
        <v>308</v>
      </c>
      <c r="O870">
        <v>35819.22</v>
      </c>
      <c r="P870" t="s">
        <v>55</v>
      </c>
      <c r="Q870">
        <f t="shared" si="143"/>
        <v>5.2084751773049645</v>
      </c>
      <c r="R870">
        <f t="shared" si="144"/>
        <v>4.7687987012987012</v>
      </c>
      <c r="S870">
        <f t="shared" si="145"/>
        <v>3.0036605316973413</v>
      </c>
      <c r="T870">
        <f t="shared" si="146"/>
        <v>3.1669597070491586</v>
      </c>
      <c r="U870">
        <f t="shared" si="147"/>
        <v>3.0969134873500144</v>
      </c>
      <c r="V870">
        <f t="shared" si="148"/>
        <v>2.6454222693490919</v>
      </c>
      <c r="W870">
        <f t="shared" si="149"/>
        <v>2.6893088591236203</v>
      </c>
      <c r="X870">
        <f t="shared" si="150"/>
        <v>0.71671059872979748</v>
      </c>
      <c r="Y870">
        <f t="shared" si="151"/>
        <v>0.67840899054871429</v>
      </c>
      <c r="Z870">
        <f t="shared" si="152"/>
        <v>0.4776508479255383</v>
      </c>
      <c r="AA870" s="4">
        <f t="shared" si="153"/>
        <v>39326</v>
      </c>
    </row>
    <row r="871" spans="1:27" x14ac:dyDescent="0.2">
      <c r="A871">
        <v>1403</v>
      </c>
      <c r="B871" t="s">
        <v>57</v>
      </c>
      <c r="C871">
        <v>2007</v>
      </c>
      <c r="D871">
        <v>10</v>
      </c>
      <c r="E871" s="9">
        <v>760</v>
      </c>
      <c r="F871" s="9">
        <v>3283.73</v>
      </c>
      <c r="G871" s="9">
        <v>3858.59</v>
      </c>
      <c r="H871">
        <v>1294.3</v>
      </c>
      <c r="I871" s="8">
        <v>8</v>
      </c>
      <c r="J871">
        <v>489</v>
      </c>
      <c r="K871">
        <v>20390</v>
      </c>
      <c r="L871" t="s">
        <v>18</v>
      </c>
      <c r="M871">
        <v>36129</v>
      </c>
      <c r="N871">
        <v>308</v>
      </c>
      <c r="O871">
        <v>35819.22</v>
      </c>
      <c r="P871" t="s">
        <v>55</v>
      </c>
      <c r="Q871">
        <f t="shared" si="143"/>
        <v>5.0770921052631577</v>
      </c>
      <c r="R871">
        <f t="shared" si="144"/>
        <v>12.527889610389611</v>
      </c>
      <c r="S871">
        <f t="shared" si="145"/>
        <v>7.8907770961145198</v>
      </c>
      <c r="T871">
        <f t="shared" si="146"/>
        <v>3.5864286344414942</v>
      </c>
      <c r="U871">
        <f t="shared" si="147"/>
        <v>3.5163674406731249</v>
      </c>
      <c r="V871">
        <f t="shared" si="148"/>
        <v>2.6454222693490919</v>
      </c>
      <c r="W871">
        <f t="shared" si="149"/>
        <v>2.6893088591236203</v>
      </c>
      <c r="X871">
        <f t="shared" si="150"/>
        <v>0.70561504216070259</v>
      </c>
      <c r="Y871">
        <f t="shared" si="151"/>
        <v>1.0978779179410496</v>
      </c>
      <c r="Z871">
        <f t="shared" si="152"/>
        <v>0.89711977531787379</v>
      </c>
      <c r="AA871" s="4">
        <f t="shared" si="153"/>
        <v>39356</v>
      </c>
    </row>
    <row r="872" spans="1:27" x14ac:dyDescent="0.2">
      <c r="A872">
        <v>1403</v>
      </c>
      <c r="B872" t="s">
        <v>57</v>
      </c>
      <c r="C872">
        <v>2007</v>
      </c>
      <c r="D872">
        <v>11</v>
      </c>
      <c r="E872" s="9">
        <v>517</v>
      </c>
      <c r="F872" s="9">
        <v>2272.58</v>
      </c>
      <c r="G872" s="9">
        <v>2670.38</v>
      </c>
      <c r="H872">
        <v>882.44</v>
      </c>
      <c r="I872" s="8">
        <v>8</v>
      </c>
      <c r="J872">
        <v>489</v>
      </c>
      <c r="K872">
        <v>20390</v>
      </c>
      <c r="L872" t="s">
        <v>18</v>
      </c>
      <c r="M872">
        <v>36129</v>
      </c>
      <c r="N872">
        <v>308</v>
      </c>
      <c r="O872">
        <v>35819.22</v>
      </c>
      <c r="P872" t="s">
        <v>55</v>
      </c>
      <c r="Q872">
        <f t="shared" si="143"/>
        <v>5.1651450676982593</v>
      </c>
      <c r="R872">
        <f t="shared" si="144"/>
        <v>8.6700649350649357</v>
      </c>
      <c r="S872">
        <f t="shared" si="145"/>
        <v>5.4608997955010228</v>
      </c>
      <c r="T872">
        <f t="shared" si="146"/>
        <v>3.4265730666680936</v>
      </c>
      <c r="U872">
        <f t="shared" si="147"/>
        <v>3.3565191803195358</v>
      </c>
      <c r="V872">
        <f t="shared" si="148"/>
        <v>2.6454222693490919</v>
      </c>
      <c r="W872">
        <f t="shared" si="149"/>
        <v>2.6893088591236203</v>
      </c>
      <c r="X872">
        <f t="shared" si="150"/>
        <v>0.71308252357415114</v>
      </c>
      <c r="Y872">
        <f t="shared" si="151"/>
        <v>0.93802235016764934</v>
      </c>
      <c r="Z872">
        <f t="shared" si="152"/>
        <v>0.73726420754447342</v>
      </c>
      <c r="AA872" s="4">
        <f t="shared" si="153"/>
        <v>39387</v>
      </c>
    </row>
    <row r="873" spans="1:27" x14ac:dyDescent="0.2">
      <c r="A873">
        <v>1403</v>
      </c>
      <c r="B873" t="s">
        <v>57</v>
      </c>
      <c r="C873">
        <v>2007</v>
      </c>
      <c r="D873">
        <v>12</v>
      </c>
      <c r="E873" s="9">
        <v>380</v>
      </c>
      <c r="F873" s="9">
        <v>1485.11</v>
      </c>
      <c r="G873" s="9">
        <v>1745.02</v>
      </c>
      <c r="H873">
        <v>466.52</v>
      </c>
      <c r="I873" s="8">
        <v>8</v>
      </c>
      <c r="J873">
        <v>489</v>
      </c>
      <c r="K873">
        <v>20390</v>
      </c>
      <c r="L873" t="s">
        <v>18</v>
      </c>
      <c r="M873">
        <v>36129</v>
      </c>
      <c r="N873">
        <v>308</v>
      </c>
      <c r="O873">
        <v>35819.22</v>
      </c>
      <c r="P873" t="s">
        <v>55</v>
      </c>
      <c r="Q873">
        <f t="shared" si="143"/>
        <v>4.5921578947368422</v>
      </c>
      <c r="R873">
        <f t="shared" si="144"/>
        <v>5.6656493506493506</v>
      </c>
      <c r="S873">
        <f t="shared" si="145"/>
        <v>3.5685480572597137</v>
      </c>
      <c r="T873">
        <f t="shared" si="146"/>
        <v>3.2418004088538592</v>
      </c>
      <c r="U873">
        <f t="shared" si="147"/>
        <v>3.1717586224234324</v>
      </c>
      <c r="V873">
        <f t="shared" si="148"/>
        <v>2.6454222693490919</v>
      </c>
      <c r="W873">
        <f t="shared" si="149"/>
        <v>2.6893088591236203</v>
      </c>
      <c r="X873">
        <f t="shared" si="150"/>
        <v>0.662016812237049</v>
      </c>
      <c r="Y873">
        <f t="shared" si="151"/>
        <v>0.75324969235341499</v>
      </c>
      <c r="Z873">
        <f t="shared" si="152"/>
        <v>0.55249154973023895</v>
      </c>
      <c r="AA873" s="4">
        <f t="shared" si="153"/>
        <v>39417</v>
      </c>
    </row>
    <row r="874" spans="1:27" x14ac:dyDescent="0.2">
      <c r="A874">
        <v>1407</v>
      </c>
      <c r="B874" t="s">
        <v>57</v>
      </c>
      <c r="C874">
        <v>2007</v>
      </c>
      <c r="D874">
        <v>1</v>
      </c>
      <c r="E874" s="9">
        <v>107</v>
      </c>
      <c r="F874" s="9">
        <v>507.36</v>
      </c>
      <c r="G874" s="9">
        <v>596.21</v>
      </c>
      <c r="H874">
        <v>232.52</v>
      </c>
      <c r="I874" s="8">
        <v>6</v>
      </c>
      <c r="J874">
        <v>350</v>
      </c>
      <c r="K874">
        <v>21304</v>
      </c>
      <c r="L874" t="s">
        <v>18</v>
      </c>
      <c r="M874">
        <v>35166</v>
      </c>
      <c r="N874">
        <v>221.2</v>
      </c>
      <c r="O874">
        <v>32038.91</v>
      </c>
      <c r="P874" t="s">
        <v>56</v>
      </c>
      <c r="Q874">
        <f t="shared" si="143"/>
        <v>5.5720560747663557</v>
      </c>
      <c r="R874">
        <f t="shared" si="144"/>
        <v>2.6953435804701629</v>
      </c>
      <c r="S874">
        <f t="shared" si="145"/>
        <v>1.703457142857143</v>
      </c>
      <c r="T874">
        <f t="shared" si="146"/>
        <v>2.7753992560112675</v>
      </c>
      <c r="U874">
        <f t="shared" si="147"/>
        <v>2.7053162246830134</v>
      </c>
      <c r="V874">
        <f t="shared" si="148"/>
        <v>2.6454222693490919</v>
      </c>
      <c r="W874">
        <f t="shared" si="149"/>
        <v>2.5440680443502757</v>
      </c>
      <c r="X874">
        <f t="shared" si="150"/>
        <v>0.74601547832605775</v>
      </c>
      <c r="Y874">
        <f t="shared" si="151"/>
        <v>0.43061413337860677</v>
      </c>
      <c r="Z874">
        <f t="shared" si="152"/>
        <v>0.2313312116609918</v>
      </c>
      <c r="AA874" s="4">
        <f t="shared" si="153"/>
        <v>39083</v>
      </c>
    </row>
    <row r="875" spans="1:27" x14ac:dyDescent="0.2">
      <c r="A875">
        <v>1407</v>
      </c>
      <c r="B875" t="s">
        <v>57</v>
      </c>
      <c r="C875">
        <v>2007</v>
      </c>
      <c r="D875">
        <v>2</v>
      </c>
      <c r="E875" s="9">
        <v>65</v>
      </c>
      <c r="F875" s="9">
        <v>259.74</v>
      </c>
      <c r="G875" s="9">
        <v>305.19</v>
      </c>
      <c r="H875">
        <v>124.72</v>
      </c>
      <c r="I875" s="8">
        <v>6</v>
      </c>
      <c r="J875">
        <v>350</v>
      </c>
      <c r="K875">
        <v>21304</v>
      </c>
      <c r="L875" t="s">
        <v>18</v>
      </c>
      <c r="M875">
        <v>35166</v>
      </c>
      <c r="N875">
        <v>221.2</v>
      </c>
      <c r="O875">
        <v>32038.91</v>
      </c>
      <c r="P875" t="s">
        <v>56</v>
      </c>
      <c r="Q875">
        <f t="shared" si="143"/>
        <v>4.6952307692307693</v>
      </c>
      <c r="R875">
        <f t="shared" si="144"/>
        <v>1.3797016274864378</v>
      </c>
      <c r="S875">
        <f t="shared" si="145"/>
        <v>0.87197142857142862</v>
      </c>
      <c r="T875">
        <f t="shared" si="146"/>
        <v>2.484570299217411</v>
      </c>
      <c r="U875">
        <f t="shared" si="147"/>
        <v>2.4145388361968001</v>
      </c>
      <c r="V875">
        <f t="shared" si="148"/>
        <v>2.6454222693490919</v>
      </c>
      <c r="W875">
        <f t="shared" si="149"/>
        <v>2.5440680443502757</v>
      </c>
      <c r="X875">
        <f t="shared" si="150"/>
        <v>0.67165694257455566</v>
      </c>
      <c r="Y875">
        <f t="shared" si="151"/>
        <v>0.13978517658475056</v>
      </c>
      <c r="Z875">
        <f t="shared" si="152"/>
        <v>-5.9497745132864432E-2</v>
      </c>
      <c r="AA875" s="4">
        <f t="shared" si="153"/>
        <v>39114</v>
      </c>
    </row>
    <row r="876" spans="1:27" x14ac:dyDescent="0.2">
      <c r="A876">
        <v>1407</v>
      </c>
      <c r="B876" t="s">
        <v>57</v>
      </c>
      <c r="C876">
        <v>2007</v>
      </c>
      <c r="D876">
        <v>3</v>
      </c>
      <c r="E876" s="9">
        <v>102</v>
      </c>
      <c r="F876" s="9">
        <v>436.2</v>
      </c>
      <c r="G876" s="9">
        <v>512.54</v>
      </c>
      <c r="H876">
        <v>235.51</v>
      </c>
      <c r="I876" s="8">
        <v>6</v>
      </c>
      <c r="J876">
        <v>350</v>
      </c>
      <c r="K876">
        <v>21304</v>
      </c>
      <c r="L876" t="s">
        <v>18</v>
      </c>
      <c r="M876">
        <v>35166</v>
      </c>
      <c r="N876">
        <v>221.2</v>
      </c>
      <c r="O876">
        <v>32038.91</v>
      </c>
      <c r="P876" t="s">
        <v>56</v>
      </c>
      <c r="Q876">
        <f t="shared" si="143"/>
        <v>5.0249019607843133</v>
      </c>
      <c r="R876">
        <f t="shared" si="144"/>
        <v>2.3170886075949366</v>
      </c>
      <c r="S876">
        <f t="shared" si="145"/>
        <v>1.4643999999999999</v>
      </c>
      <c r="T876">
        <f t="shared" si="146"/>
        <v>2.7097277645597693</v>
      </c>
      <c r="U876">
        <f t="shared" si="147"/>
        <v>2.6396856612426816</v>
      </c>
      <c r="V876">
        <f t="shared" si="148"/>
        <v>2.6454222693490919</v>
      </c>
      <c r="W876">
        <f t="shared" si="149"/>
        <v>2.5440680443502757</v>
      </c>
      <c r="X876">
        <f t="shared" si="150"/>
        <v>0.70112759279785153</v>
      </c>
      <c r="Y876">
        <f t="shared" si="151"/>
        <v>0.36494264192710846</v>
      </c>
      <c r="Z876">
        <f t="shared" si="152"/>
        <v>0.16565972020949343</v>
      </c>
      <c r="AA876" s="4">
        <f t="shared" si="153"/>
        <v>39142</v>
      </c>
    </row>
    <row r="877" spans="1:27" x14ac:dyDescent="0.2">
      <c r="A877">
        <v>1407</v>
      </c>
      <c r="B877" t="s">
        <v>57</v>
      </c>
      <c r="C877">
        <v>2007</v>
      </c>
      <c r="D877">
        <v>4</v>
      </c>
      <c r="E877" s="9">
        <v>94</v>
      </c>
      <c r="F877" s="9">
        <v>464.21</v>
      </c>
      <c r="G877" s="9">
        <v>545.5</v>
      </c>
      <c r="H877">
        <v>178.08</v>
      </c>
      <c r="I877" s="8">
        <v>6</v>
      </c>
      <c r="J877">
        <v>350</v>
      </c>
      <c r="K877">
        <v>21304</v>
      </c>
      <c r="L877" t="s">
        <v>18</v>
      </c>
      <c r="M877">
        <v>35166</v>
      </c>
      <c r="N877">
        <v>221.2</v>
      </c>
      <c r="O877">
        <v>32038.91</v>
      </c>
      <c r="P877" t="s">
        <v>56</v>
      </c>
      <c r="Q877">
        <f t="shared" si="143"/>
        <v>5.8031914893617023</v>
      </c>
      <c r="R877">
        <f t="shared" si="144"/>
        <v>2.4660940325497287</v>
      </c>
      <c r="S877">
        <f t="shared" si="145"/>
        <v>1.5585714285714285</v>
      </c>
      <c r="T877">
        <f t="shared" si="146"/>
        <v>2.7367947549243605</v>
      </c>
      <c r="U877">
        <f t="shared" si="147"/>
        <v>2.6667144917813399</v>
      </c>
      <c r="V877">
        <f t="shared" si="148"/>
        <v>2.6454222693490919</v>
      </c>
      <c r="W877">
        <f t="shared" si="149"/>
        <v>2.5440680443502757</v>
      </c>
      <c r="X877">
        <f t="shared" si="150"/>
        <v>0.76366690132466208</v>
      </c>
      <c r="Y877">
        <f t="shared" si="151"/>
        <v>0.39200963229170005</v>
      </c>
      <c r="Z877">
        <f t="shared" si="152"/>
        <v>0.19272671057408503</v>
      </c>
      <c r="AA877" s="4">
        <f t="shared" si="153"/>
        <v>39173</v>
      </c>
    </row>
    <row r="878" spans="1:27" x14ac:dyDescent="0.2">
      <c r="A878">
        <v>1407</v>
      </c>
      <c r="B878" t="s">
        <v>57</v>
      </c>
      <c r="C878">
        <v>2007</v>
      </c>
      <c r="D878">
        <v>5</v>
      </c>
      <c r="E878" s="9">
        <v>223</v>
      </c>
      <c r="F878" s="9">
        <v>1006.95</v>
      </c>
      <c r="G878" s="9">
        <v>1183.26</v>
      </c>
      <c r="H878">
        <v>451.03</v>
      </c>
      <c r="I878" s="8">
        <v>6</v>
      </c>
      <c r="J878">
        <v>350</v>
      </c>
      <c r="K878">
        <v>21304</v>
      </c>
      <c r="L878" t="s">
        <v>18</v>
      </c>
      <c r="M878">
        <v>35166</v>
      </c>
      <c r="N878">
        <v>221.2</v>
      </c>
      <c r="O878">
        <v>32038.91</v>
      </c>
      <c r="P878" t="s">
        <v>56</v>
      </c>
      <c r="Q878">
        <f t="shared" si="143"/>
        <v>5.3060986547085198</v>
      </c>
      <c r="R878">
        <f t="shared" si="144"/>
        <v>5.3492766726943941</v>
      </c>
      <c r="S878">
        <f t="shared" si="145"/>
        <v>3.3807428571428573</v>
      </c>
      <c r="T878">
        <f t="shared" si="146"/>
        <v>3.0730801834772108</v>
      </c>
      <c r="U878">
        <f t="shared" si="147"/>
        <v>3.0030079062406019</v>
      </c>
      <c r="V878">
        <f t="shared" si="148"/>
        <v>2.6454222693490919</v>
      </c>
      <c r="W878">
        <f t="shared" si="149"/>
        <v>2.5440680443502757</v>
      </c>
      <c r="X878">
        <f t="shared" si="150"/>
        <v>0.72477532042905024</v>
      </c>
      <c r="Y878">
        <f t="shared" si="151"/>
        <v>0.7282950608445502</v>
      </c>
      <c r="Z878">
        <f t="shared" si="152"/>
        <v>0.52901213912693523</v>
      </c>
      <c r="AA878" s="4">
        <f t="shared" si="153"/>
        <v>39203</v>
      </c>
    </row>
    <row r="879" spans="1:27" x14ac:dyDescent="0.2">
      <c r="A879">
        <v>1407</v>
      </c>
      <c r="B879" t="s">
        <v>57</v>
      </c>
      <c r="C879">
        <v>2007</v>
      </c>
      <c r="D879">
        <v>6</v>
      </c>
      <c r="E879" s="9">
        <v>271</v>
      </c>
      <c r="F879" s="9">
        <v>1268.49</v>
      </c>
      <c r="G879" s="9">
        <v>1490.6</v>
      </c>
      <c r="H879">
        <v>550.62</v>
      </c>
      <c r="I879" s="8">
        <v>6</v>
      </c>
      <c r="J879">
        <v>350</v>
      </c>
      <c r="K879">
        <v>21304</v>
      </c>
      <c r="L879" t="s">
        <v>18</v>
      </c>
      <c r="M879">
        <v>35166</v>
      </c>
      <c r="N879">
        <v>221.2</v>
      </c>
      <c r="O879">
        <v>32038.91</v>
      </c>
      <c r="P879" t="s">
        <v>56</v>
      </c>
      <c r="Q879">
        <f t="shared" si="143"/>
        <v>5.5003690036900368</v>
      </c>
      <c r="R879">
        <f t="shared" si="144"/>
        <v>6.7386980108499097</v>
      </c>
      <c r="S879">
        <f t="shared" si="145"/>
        <v>4.2588571428571429</v>
      </c>
      <c r="T879">
        <f t="shared" si="146"/>
        <v>3.1733611168942319</v>
      </c>
      <c r="U879">
        <f t="shared" si="147"/>
        <v>3.103287047858942</v>
      </c>
      <c r="V879">
        <f t="shared" si="148"/>
        <v>2.6454222693490919</v>
      </c>
      <c r="W879">
        <f t="shared" si="149"/>
        <v>2.5440680443502757</v>
      </c>
      <c r="X879">
        <f t="shared" si="150"/>
        <v>0.74039182601982612</v>
      </c>
      <c r="Y879">
        <f t="shared" si="151"/>
        <v>0.82857599426157114</v>
      </c>
      <c r="Z879">
        <f t="shared" si="152"/>
        <v>0.62929307254395617</v>
      </c>
      <c r="AA879" s="4">
        <f t="shared" si="153"/>
        <v>39234</v>
      </c>
    </row>
    <row r="880" spans="1:27" x14ac:dyDescent="0.2">
      <c r="A880">
        <v>1407</v>
      </c>
      <c r="B880" t="s">
        <v>57</v>
      </c>
      <c r="C880">
        <v>2007</v>
      </c>
      <c r="D880">
        <v>7</v>
      </c>
      <c r="E880" s="9">
        <v>118</v>
      </c>
      <c r="F880" s="9">
        <v>534.51</v>
      </c>
      <c r="G880" s="9">
        <v>628.04999999999995</v>
      </c>
      <c r="H880">
        <v>248.94</v>
      </c>
      <c r="I880" s="8">
        <v>6</v>
      </c>
      <c r="J880">
        <v>350</v>
      </c>
      <c r="K880">
        <v>21304</v>
      </c>
      <c r="L880" t="s">
        <v>18</v>
      </c>
      <c r="M880">
        <v>35166</v>
      </c>
      <c r="N880">
        <v>221.2</v>
      </c>
      <c r="O880">
        <v>32038.91</v>
      </c>
      <c r="P880" t="s">
        <v>56</v>
      </c>
      <c r="Q880">
        <f t="shared" si="143"/>
        <v>5.3224576271186441</v>
      </c>
      <c r="R880">
        <f t="shared" si="144"/>
        <v>2.8392857142857144</v>
      </c>
      <c r="S880">
        <f t="shared" si="145"/>
        <v>1.7944285714285713</v>
      </c>
      <c r="T880">
        <f t="shared" si="146"/>
        <v>2.7979942199469119</v>
      </c>
      <c r="U880">
        <f t="shared" si="147"/>
        <v>2.7279558347163464</v>
      </c>
      <c r="V880">
        <f t="shared" si="148"/>
        <v>2.6454222693490919</v>
      </c>
      <c r="W880">
        <f t="shared" si="149"/>
        <v>2.5440680443502757</v>
      </c>
      <c r="X880">
        <f t="shared" si="150"/>
        <v>0.72611221264078629</v>
      </c>
      <c r="Y880">
        <f t="shared" si="151"/>
        <v>0.45320909731425107</v>
      </c>
      <c r="Z880">
        <f t="shared" si="152"/>
        <v>0.25392617559663605</v>
      </c>
      <c r="AA880" s="4">
        <f t="shared" si="153"/>
        <v>39264</v>
      </c>
    </row>
    <row r="881" spans="1:27" x14ac:dyDescent="0.2">
      <c r="A881">
        <v>1407</v>
      </c>
      <c r="B881" t="s">
        <v>57</v>
      </c>
      <c r="C881">
        <v>2007</v>
      </c>
      <c r="D881">
        <v>8</v>
      </c>
      <c r="E881" s="9">
        <v>167</v>
      </c>
      <c r="F881" s="9">
        <v>694.96</v>
      </c>
      <c r="G881" s="9">
        <v>816.67</v>
      </c>
      <c r="H881">
        <v>247.85</v>
      </c>
      <c r="I881" s="8">
        <v>6</v>
      </c>
      <c r="J881">
        <v>350</v>
      </c>
      <c r="K881">
        <v>21304</v>
      </c>
      <c r="L881" t="s">
        <v>18</v>
      </c>
      <c r="M881">
        <v>35166</v>
      </c>
      <c r="N881">
        <v>221.2</v>
      </c>
      <c r="O881">
        <v>32038.91</v>
      </c>
      <c r="P881" t="s">
        <v>56</v>
      </c>
      <c r="Q881">
        <f t="shared" si="143"/>
        <v>4.890239520958084</v>
      </c>
      <c r="R881">
        <f t="shared" si="144"/>
        <v>3.6919981916817362</v>
      </c>
      <c r="S881">
        <f t="shared" si="145"/>
        <v>2.3333428571428572</v>
      </c>
      <c r="T881">
        <f t="shared" si="146"/>
        <v>2.9120466022717908</v>
      </c>
      <c r="U881">
        <f t="shared" si="147"/>
        <v>2.8419598085049302</v>
      </c>
      <c r="V881">
        <f t="shared" si="148"/>
        <v>2.6454222693490919</v>
      </c>
      <c r="W881">
        <f t="shared" si="149"/>
        <v>2.5440680443502757</v>
      </c>
      <c r="X881">
        <f t="shared" si="150"/>
        <v>0.68933013112420749</v>
      </c>
      <c r="Y881">
        <f t="shared" si="151"/>
        <v>0.56726147963913021</v>
      </c>
      <c r="Z881">
        <f t="shared" si="152"/>
        <v>0.36797855792151518</v>
      </c>
      <c r="AA881" s="4">
        <f t="shared" si="153"/>
        <v>39295</v>
      </c>
    </row>
    <row r="882" spans="1:27" x14ac:dyDescent="0.2">
      <c r="A882">
        <v>1407</v>
      </c>
      <c r="B882" t="s">
        <v>57</v>
      </c>
      <c r="C882">
        <v>2007</v>
      </c>
      <c r="D882">
        <v>9</v>
      </c>
      <c r="E882" s="9">
        <v>237</v>
      </c>
      <c r="F882" s="9">
        <v>1022.91</v>
      </c>
      <c r="G882" s="9">
        <v>1202.01</v>
      </c>
      <c r="H882">
        <v>401.64</v>
      </c>
      <c r="I882" s="8">
        <v>6</v>
      </c>
      <c r="J882">
        <v>350</v>
      </c>
      <c r="K882">
        <v>21304</v>
      </c>
      <c r="L882" t="s">
        <v>18</v>
      </c>
      <c r="M882">
        <v>35166</v>
      </c>
      <c r="N882">
        <v>221.2</v>
      </c>
      <c r="O882">
        <v>32038.91</v>
      </c>
      <c r="P882" t="s">
        <v>56</v>
      </c>
      <c r="Q882">
        <f t="shared" si="143"/>
        <v>5.0717721518987338</v>
      </c>
      <c r="R882">
        <f t="shared" si="144"/>
        <v>5.4340415913200726</v>
      </c>
      <c r="S882">
        <f t="shared" si="145"/>
        <v>3.4343142857142857</v>
      </c>
      <c r="T882">
        <f t="shared" si="146"/>
        <v>3.0799080807505423</v>
      </c>
      <c r="U882">
        <f t="shared" si="147"/>
        <v>3.0098374243056893</v>
      </c>
      <c r="V882">
        <f t="shared" si="148"/>
        <v>2.6454222693490919</v>
      </c>
      <c r="W882">
        <f t="shared" si="149"/>
        <v>2.5440680443502757</v>
      </c>
      <c r="X882">
        <f t="shared" si="150"/>
        <v>0.70515973474043847</v>
      </c>
      <c r="Y882">
        <f t="shared" si="151"/>
        <v>0.73512295811788175</v>
      </c>
      <c r="Z882">
        <f t="shared" si="152"/>
        <v>0.53584003640026678</v>
      </c>
      <c r="AA882" s="4">
        <f t="shared" si="153"/>
        <v>39326</v>
      </c>
    </row>
    <row r="883" spans="1:27" x14ac:dyDescent="0.2">
      <c r="A883">
        <v>1407</v>
      </c>
      <c r="B883" t="s">
        <v>57</v>
      </c>
      <c r="C883">
        <v>2007</v>
      </c>
      <c r="D883">
        <v>10</v>
      </c>
      <c r="E883" s="9">
        <v>711</v>
      </c>
      <c r="F883" s="9">
        <v>3004.97</v>
      </c>
      <c r="G883" s="9">
        <v>3531.01</v>
      </c>
      <c r="H883">
        <v>1083.0899999999999</v>
      </c>
      <c r="I883" s="8">
        <v>6</v>
      </c>
      <c r="J883">
        <v>350</v>
      </c>
      <c r="K883">
        <v>21304</v>
      </c>
      <c r="L883" t="s">
        <v>18</v>
      </c>
      <c r="M883">
        <v>35166</v>
      </c>
      <c r="N883">
        <v>221.2</v>
      </c>
      <c r="O883">
        <v>32038.91</v>
      </c>
      <c r="P883" t="s">
        <v>56</v>
      </c>
      <c r="Q883">
        <f t="shared" si="143"/>
        <v>4.9662587904360063</v>
      </c>
      <c r="R883">
        <f t="shared" si="144"/>
        <v>15.962974683544306</v>
      </c>
      <c r="S883">
        <f t="shared" si="145"/>
        <v>10.088600000000001</v>
      </c>
      <c r="T883">
        <f t="shared" si="146"/>
        <v>3.5478989475089113</v>
      </c>
      <c r="U883">
        <f t="shared" si="147"/>
        <v>3.4778401405984942</v>
      </c>
      <c r="V883">
        <f t="shared" si="148"/>
        <v>2.6454222693490919</v>
      </c>
      <c r="W883">
        <f t="shared" si="149"/>
        <v>2.5440680443502757</v>
      </c>
      <c r="X883">
        <f t="shared" si="150"/>
        <v>0.69602934677914485</v>
      </c>
      <c r="Y883">
        <f t="shared" si="151"/>
        <v>1.2031138248762505</v>
      </c>
      <c r="Z883">
        <f t="shared" si="152"/>
        <v>1.0038309031586357</v>
      </c>
      <c r="AA883" s="4">
        <f t="shared" si="153"/>
        <v>39356</v>
      </c>
    </row>
    <row r="884" spans="1:27" x14ac:dyDescent="0.2">
      <c r="A884">
        <v>1407</v>
      </c>
      <c r="B884" t="s">
        <v>57</v>
      </c>
      <c r="C884">
        <v>2007</v>
      </c>
      <c r="D884">
        <v>11</v>
      </c>
      <c r="E884" s="9">
        <v>391</v>
      </c>
      <c r="F884" s="9">
        <v>1708.15</v>
      </c>
      <c r="G884" s="9">
        <v>2007.25</v>
      </c>
      <c r="H884">
        <v>525.73</v>
      </c>
      <c r="I884" s="8">
        <v>6</v>
      </c>
      <c r="J884">
        <v>350</v>
      </c>
      <c r="K884">
        <v>21304</v>
      </c>
      <c r="L884" t="s">
        <v>18</v>
      </c>
      <c r="M884">
        <v>35166</v>
      </c>
      <c r="N884">
        <v>221.2</v>
      </c>
      <c r="O884">
        <v>32038.91</v>
      </c>
      <c r="P884" t="s">
        <v>56</v>
      </c>
      <c r="Q884">
        <f t="shared" si="143"/>
        <v>5.1336317135549869</v>
      </c>
      <c r="R884">
        <f t="shared" si="144"/>
        <v>9.0743670886075947</v>
      </c>
      <c r="S884">
        <f t="shared" si="145"/>
        <v>5.7350000000000003</v>
      </c>
      <c r="T884">
        <f t="shared" si="146"/>
        <v>3.302601466587562</v>
      </c>
      <c r="U884">
        <f t="shared" si="147"/>
        <v>3.2325260052943836</v>
      </c>
      <c r="V884">
        <f t="shared" si="148"/>
        <v>2.6454222693490919</v>
      </c>
      <c r="W884">
        <f t="shared" si="149"/>
        <v>2.5440680443502757</v>
      </c>
      <c r="X884">
        <f t="shared" si="150"/>
        <v>0.71042470919169531</v>
      </c>
      <c r="Y884">
        <f t="shared" si="151"/>
        <v>0.95781634395490145</v>
      </c>
      <c r="Z884">
        <f t="shared" si="152"/>
        <v>0.75853342223728648</v>
      </c>
      <c r="AA884" s="4">
        <f t="shared" si="153"/>
        <v>39387</v>
      </c>
    </row>
    <row r="885" spans="1:27" x14ac:dyDescent="0.2">
      <c r="A885">
        <v>1407</v>
      </c>
      <c r="B885" t="s">
        <v>57</v>
      </c>
      <c r="C885">
        <v>2007</v>
      </c>
      <c r="D885">
        <v>12</v>
      </c>
      <c r="E885" s="9">
        <v>219</v>
      </c>
      <c r="F885" s="9">
        <v>939.18</v>
      </c>
      <c r="G885" s="9">
        <v>1103.6400000000001</v>
      </c>
      <c r="H885">
        <v>365.77</v>
      </c>
      <c r="I885" s="8">
        <v>6</v>
      </c>
      <c r="J885">
        <v>350</v>
      </c>
      <c r="K885">
        <v>21304</v>
      </c>
      <c r="L885" t="s">
        <v>18</v>
      </c>
      <c r="M885">
        <v>35166</v>
      </c>
      <c r="N885">
        <v>221.2</v>
      </c>
      <c r="O885">
        <v>32038.91</v>
      </c>
      <c r="P885" t="s">
        <v>56</v>
      </c>
      <c r="Q885">
        <f t="shared" si="143"/>
        <v>5.0394520547945207</v>
      </c>
      <c r="R885">
        <f t="shared" si="144"/>
        <v>4.9893309222423152</v>
      </c>
      <c r="S885">
        <f t="shared" si="145"/>
        <v>3.153257142857143</v>
      </c>
      <c r="T885">
        <f t="shared" si="146"/>
        <v>3.042827432532468</v>
      </c>
      <c r="U885">
        <f t="shared" si="147"/>
        <v>2.9727488356261529</v>
      </c>
      <c r="V885">
        <f t="shared" si="148"/>
        <v>2.6454222693490919</v>
      </c>
      <c r="W885">
        <f t="shared" si="149"/>
        <v>2.5440680443502757</v>
      </c>
      <c r="X885">
        <f t="shared" si="150"/>
        <v>0.70238331769234985</v>
      </c>
      <c r="Y885">
        <f t="shared" si="151"/>
        <v>0.69804230989980764</v>
      </c>
      <c r="Z885">
        <f t="shared" si="152"/>
        <v>0.49875938818219256</v>
      </c>
      <c r="AA885" s="4">
        <f t="shared" si="153"/>
        <v>39417</v>
      </c>
    </row>
    <row r="886" spans="1:27" x14ac:dyDescent="0.2">
      <c r="A886">
        <v>1445</v>
      </c>
      <c r="B886" t="s">
        <v>57</v>
      </c>
      <c r="C886">
        <v>2007</v>
      </c>
      <c r="D886">
        <v>1</v>
      </c>
      <c r="E886" s="9">
        <v>27</v>
      </c>
      <c r="F886" s="9">
        <v>85.62</v>
      </c>
      <c r="G886" s="9">
        <v>100.66</v>
      </c>
      <c r="H886">
        <v>47.53</v>
      </c>
      <c r="I886" s="8">
        <v>6</v>
      </c>
      <c r="J886">
        <v>302</v>
      </c>
      <c r="K886">
        <v>11405</v>
      </c>
      <c r="L886" t="s">
        <v>18</v>
      </c>
      <c r="M886">
        <v>59787</v>
      </c>
      <c r="N886">
        <v>197</v>
      </c>
      <c r="O886">
        <v>13879.73</v>
      </c>
      <c r="P886" t="s">
        <v>55</v>
      </c>
      <c r="Q886">
        <f t="shared" si="143"/>
        <v>3.728148148148148</v>
      </c>
      <c r="R886">
        <f t="shared" si="144"/>
        <v>0.51096446700507614</v>
      </c>
      <c r="S886">
        <f t="shared" si="145"/>
        <v>0.33331125827814567</v>
      </c>
      <c r="T886">
        <f t="shared" si="146"/>
        <v>2.0028569260611206</v>
      </c>
      <c r="U886">
        <f t="shared" si="147"/>
        <v>1.9325752234982907</v>
      </c>
      <c r="V886">
        <f t="shared" si="148"/>
        <v>2.6454222693490919</v>
      </c>
      <c r="W886">
        <f t="shared" si="149"/>
        <v>2.4800069429571505</v>
      </c>
      <c r="X886">
        <f t="shared" si="150"/>
        <v>0.57149316190213328</v>
      </c>
      <c r="Y886">
        <f t="shared" si="151"/>
        <v>-0.29160930010047231</v>
      </c>
      <c r="Z886">
        <f t="shared" si="152"/>
        <v>-0.47715001689603004</v>
      </c>
      <c r="AA886" s="4">
        <f t="shared" si="153"/>
        <v>39083</v>
      </c>
    </row>
    <row r="887" spans="1:27" x14ac:dyDescent="0.2">
      <c r="A887">
        <v>1445</v>
      </c>
      <c r="B887" t="s">
        <v>57</v>
      </c>
      <c r="C887">
        <v>2007</v>
      </c>
      <c r="D887">
        <v>2</v>
      </c>
      <c r="E887" s="9">
        <v>23</v>
      </c>
      <c r="F887" s="9">
        <v>86.16</v>
      </c>
      <c r="G887" s="9">
        <v>101.25</v>
      </c>
      <c r="H887">
        <v>48.08</v>
      </c>
      <c r="I887" s="8">
        <v>6</v>
      </c>
      <c r="J887">
        <v>302</v>
      </c>
      <c r="K887">
        <v>11405</v>
      </c>
      <c r="L887" t="s">
        <v>18</v>
      </c>
      <c r="M887">
        <v>59787</v>
      </c>
      <c r="N887">
        <v>197</v>
      </c>
      <c r="O887">
        <v>13879.73</v>
      </c>
      <c r="P887" t="s">
        <v>55</v>
      </c>
      <c r="Q887">
        <f t="shared" si="143"/>
        <v>4.4021739130434785</v>
      </c>
      <c r="R887">
        <f t="shared" si="144"/>
        <v>0.51395939086294418</v>
      </c>
      <c r="S887">
        <f t="shared" si="145"/>
        <v>0.33526490066225167</v>
      </c>
      <c r="T887">
        <f t="shared" si="146"/>
        <v>2.0053950318867062</v>
      </c>
      <c r="U887">
        <f t="shared" si="147"/>
        <v>1.9353056902899251</v>
      </c>
      <c r="V887">
        <f t="shared" si="148"/>
        <v>2.6454222693490919</v>
      </c>
      <c r="W887">
        <f t="shared" si="149"/>
        <v>2.4800069429571505</v>
      </c>
      <c r="X887">
        <f t="shared" si="150"/>
        <v>0.64366719586911336</v>
      </c>
      <c r="Y887">
        <f t="shared" si="151"/>
        <v>-0.28907119427488676</v>
      </c>
      <c r="Z887">
        <f t="shared" si="152"/>
        <v>-0.47461191107044443</v>
      </c>
      <c r="AA887" s="4">
        <f t="shared" si="153"/>
        <v>39114</v>
      </c>
    </row>
    <row r="888" spans="1:27" x14ac:dyDescent="0.2">
      <c r="A888">
        <v>1445</v>
      </c>
      <c r="B888" t="s">
        <v>57</v>
      </c>
      <c r="C888">
        <v>2007</v>
      </c>
      <c r="D888">
        <v>3</v>
      </c>
      <c r="E888" s="9">
        <v>44</v>
      </c>
      <c r="F888" s="9">
        <v>159.05000000000001</v>
      </c>
      <c r="G888" s="9">
        <v>186.9</v>
      </c>
      <c r="H888">
        <v>74.33</v>
      </c>
      <c r="I888" s="8">
        <v>6</v>
      </c>
      <c r="J888">
        <v>302</v>
      </c>
      <c r="K888">
        <v>11405</v>
      </c>
      <c r="L888" t="s">
        <v>18</v>
      </c>
      <c r="M888">
        <v>59787</v>
      </c>
      <c r="N888">
        <v>197</v>
      </c>
      <c r="O888">
        <v>13879.73</v>
      </c>
      <c r="P888" t="s">
        <v>55</v>
      </c>
      <c r="Q888">
        <f t="shared" si="143"/>
        <v>4.247727272727273</v>
      </c>
      <c r="R888">
        <f t="shared" si="144"/>
        <v>0.94873096446700511</v>
      </c>
      <c r="S888">
        <f t="shared" si="145"/>
        <v>0.6188741721854305</v>
      </c>
      <c r="T888">
        <f t="shared" si="146"/>
        <v>2.2716093013788319</v>
      </c>
      <c r="U888">
        <f t="shared" si="147"/>
        <v>2.2015336734433824</v>
      </c>
      <c r="V888">
        <f t="shared" si="148"/>
        <v>2.6454222693490919</v>
      </c>
      <c r="W888">
        <f t="shared" si="149"/>
        <v>2.4800069429571505</v>
      </c>
      <c r="X888">
        <f t="shared" si="150"/>
        <v>0.62815662489264468</v>
      </c>
      <c r="Y888">
        <f t="shared" si="151"/>
        <v>-2.285692478276086E-2</v>
      </c>
      <c r="Z888">
        <f t="shared" si="152"/>
        <v>-0.20839764157831855</v>
      </c>
      <c r="AA888" s="4">
        <f t="shared" si="153"/>
        <v>39142</v>
      </c>
    </row>
    <row r="889" spans="1:27" x14ac:dyDescent="0.2">
      <c r="A889">
        <v>1445</v>
      </c>
      <c r="B889" t="s">
        <v>57</v>
      </c>
      <c r="C889">
        <v>2007</v>
      </c>
      <c r="D889">
        <v>4</v>
      </c>
      <c r="E889" s="9">
        <v>58</v>
      </c>
      <c r="F889" s="9">
        <v>251.82</v>
      </c>
      <c r="G889" s="9">
        <v>295.88</v>
      </c>
      <c r="H889">
        <v>119.07</v>
      </c>
      <c r="I889" s="8">
        <v>6</v>
      </c>
      <c r="J889">
        <v>302</v>
      </c>
      <c r="K889">
        <v>11405</v>
      </c>
      <c r="L889" t="s">
        <v>18</v>
      </c>
      <c r="M889">
        <v>59787</v>
      </c>
      <c r="N889">
        <v>197</v>
      </c>
      <c r="O889">
        <v>13879.73</v>
      </c>
      <c r="P889" t="s">
        <v>55</v>
      </c>
      <c r="Q889">
        <f t="shared" si="143"/>
        <v>5.1013793103448277</v>
      </c>
      <c r="R889">
        <f t="shared" si="144"/>
        <v>1.5019289340101523</v>
      </c>
      <c r="S889">
        <f t="shared" si="145"/>
        <v>0.97973509933774838</v>
      </c>
      <c r="T889">
        <f t="shared" si="146"/>
        <v>2.4711156100298703</v>
      </c>
      <c r="U889">
        <f t="shared" si="147"/>
        <v>2.4010902195951336</v>
      </c>
      <c r="V889">
        <f t="shared" si="148"/>
        <v>2.6454222693490919</v>
      </c>
      <c r="W889">
        <f t="shared" si="149"/>
        <v>2.4800069429571505</v>
      </c>
      <c r="X889">
        <f t="shared" si="150"/>
        <v>0.70768761646693301</v>
      </c>
      <c r="Y889">
        <f t="shared" si="151"/>
        <v>0.17664938386827739</v>
      </c>
      <c r="Z889">
        <f t="shared" si="152"/>
        <v>-8.8913329272802839E-3</v>
      </c>
      <c r="AA889" s="4">
        <f t="shared" si="153"/>
        <v>39173</v>
      </c>
    </row>
    <row r="890" spans="1:27" x14ac:dyDescent="0.2">
      <c r="A890">
        <v>1445</v>
      </c>
      <c r="B890" t="s">
        <v>57</v>
      </c>
      <c r="C890">
        <v>2007</v>
      </c>
      <c r="D890">
        <v>5</v>
      </c>
      <c r="E890" s="9">
        <v>81</v>
      </c>
      <c r="F890" s="9">
        <v>345.18</v>
      </c>
      <c r="G890" s="9">
        <v>405.63</v>
      </c>
      <c r="H890">
        <v>156.87</v>
      </c>
      <c r="I890" s="8">
        <v>6</v>
      </c>
      <c r="J890">
        <v>302</v>
      </c>
      <c r="K890">
        <v>11405</v>
      </c>
      <c r="L890" t="s">
        <v>18</v>
      </c>
      <c r="M890">
        <v>59787</v>
      </c>
      <c r="N890">
        <v>197</v>
      </c>
      <c r="O890">
        <v>13879.73</v>
      </c>
      <c r="P890" t="s">
        <v>55</v>
      </c>
      <c r="Q890">
        <f t="shared" si="143"/>
        <v>5.0077777777777781</v>
      </c>
      <c r="R890">
        <f t="shared" si="144"/>
        <v>2.0590355329949239</v>
      </c>
      <c r="S890">
        <f t="shared" si="145"/>
        <v>1.3431456953642384</v>
      </c>
      <c r="T890">
        <f t="shared" si="146"/>
        <v>2.6081300675103023</v>
      </c>
      <c r="U890">
        <f t="shared" si="147"/>
        <v>2.5380456244091429</v>
      </c>
      <c r="V890">
        <f t="shared" si="148"/>
        <v>2.6454222693490919</v>
      </c>
      <c r="W890">
        <f t="shared" si="149"/>
        <v>2.4800069429571505</v>
      </c>
      <c r="X890">
        <f t="shared" si="150"/>
        <v>0.69964504863165267</v>
      </c>
      <c r="Y890">
        <f t="shared" si="151"/>
        <v>0.3136638413487095</v>
      </c>
      <c r="Z890">
        <f t="shared" si="152"/>
        <v>0.12812312455315178</v>
      </c>
      <c r="AA890" s="4">
        <f t="shared" si="153"/>
        <v>39203</v>
      </c>
    </row>
    <row r="891" spans="1:27" x14ac:dyDescent="0.2">
      <c r="A891">
        <v>1445</v>
      </c>
      <c r="B891" t="s">
        <v>57</v>
      </c>
      <c r="C891">
        <v>2007</v>
      </c>
      <c r="D891">
        <v>6</v>
      </c>
      <c r="E891" s="9">
        <v>111</v>
      </c>
      <c r="F891" s="9">
        <v>433.29</v>
      </c>
      <c r="G891" s="9">
        <v>509.16</v>
      </c>
      <c r="H891">
        <v>249.26</v>
      </c>
      <c r="I891" s="8">
        <v>6</v>
      </c>
      <c r="J891">
        <v>302</v>
      </c>
      <c r="K891">
        <v>11405</v>
      </c>
      <c r="L891" t="s">
        <v>18</v>
      </c>
      <c r="M891">
        <v>59787</v>
      </c>
      <c r="N891">
        <v>197</v>
      </c>
      <c r="O891">
        <v>13879.73</v>
      </c>
      <c r="P891" t="s">
        <v>55</v>
      </c>
      <c r="Q891">
        <f t="shared" si="143"/>
        <v>4.5870270270270277</v>
      </c>
      <c r="R891">
        <f t="shared" si="144"/>
        <v>2.584568527918782</v>
      </c>
      <c r="S891">
        <f t="shared" si="145"/>
        <v>1.6859602649006624</v>
      </c>
      <c r="T891">
        <f t="shared" si="146"/>
        <v>2.7068542778142408</v>
      </c>
      <c r="U891">
        <f t="shared" si="147"/>
        <v>2.6367786659673667</v>
      </c>
      <c r="V891">
        <f t="shared" si="148"/>
        <v>2.6454222693490919</v>
      </c>
      <c r="W891">
        <f t="shared" si="149"/>
        <v>2.4800069429571505</v>
      </c>
      <c r="X891">
        <f t="shared" si="150"/>
        <v>0.66153129902758334</v>
      </c>
      <c r="Y891">
        <f t="shared" si="151"/>
        <v>0.4123880516526478</v>
      </c>
      <c r="Z891">
        <f t="shared" si="152"/>
        <v>0.2268473348570901</v>
      </c>
      <c r="AA891" s="4">
        <f t="shared" si="153"/>
        <v>39234</v>
      </c>
    </row>
    <row r="892" spans="1:27" x14ac:dyDescent="0.2">
      <c r="A892">
        <v>1445</v>
      </c>
      <c r="B892" t="s">
        <v>57</v>
      </c>
      <c r="C892">
        <v>2007</v>
      </c>
      <c r="D892">
        <v>7</v>
      </c>
      <c r="E892" s="9">
        <v>54</v>
      </c>
      <c r="F892" s="9">
        <v>206.6</v>
      </c>
      <c r="G892" s="9">
        <v>242.78</v>
      </c>
      <c r="H892">
        <v>111.4</v>
      </c>
      <c r="I892" s="8">
        <v>6</v>
      </c>
      <c r="J892">
        <v>302</v>
      </c>
      <c r="K892">
        <v>11405</v>
      </c>
      <c r="L892" t="s">
        <v>18</v>
      </c>
      <c r="M892">
        <v>59787</v>
      </c>
      <c r="N892">
        <v>197</v>
      </c>
      <c r="O892">
        <v>13879.73</v>
      </c>
      <c r="P892" t="s">
        <v>55</v>
      </c>
      <c r="Q892">
        <f t="shared" si="143"/>
        <v>4.4959259259259259</v>
      </c>
      <c r="R892">
        <f t="shared" si="144"/>
        <v>1.2323857868020305</v>
      </c>
      <c r="S892">
        <f t="shared" si="145"/>
        <v>0.80390728476821194</v>
      </c>
      <c r="T892">
        <f t="shared" si="146"/>
        <v>2.3852129070844548</v>
      </c>
      <c r="U892">
        <f t="shared" si="147"/>
        <v>2.315130317183602</v>
      </c>
      <c r="V892">
        <f t="shared" si="148"/>
        <v>2.6454222693490919</v>
      </c>
      <c r="W892">
        <f t="shared" si="149"/>
        <v>2.4800069429571505</v>
      </c>
      <c r="X892">
        <f t="shared" si="150"/>
        <v>0.65281914726148638</v>
      </c>
      <c r="Y892">
        <f t="shared" si="151"/>
        <v>9.0746680922861964E-2</v>
      </c>
      <c r="Z892">
        <f t="shared" si="152"/>
        <v>-9.4794035872695748E-2</v>
      </c>
      <c r="AA892" s="4">
        <f t="shared" si="153"/>
        <v>39264</v>
      </c>
    </row>
    <row r="893" spans="1:27" x14ac:dyDescent="0.2">
      <c r="A893">
        <v>1445</v>
      </c>
      <c r="B893" t="s">
        <v>57</v>
      </c>
      <c r="C893">
        <v>2007</v>
      </c>
      <c r="D893">
        <v>8</v>
      </c>
      <c r="E893" s="9">
        <v>56</v>
      </c>
      <c r="F893" s="9">
        <v>246.07</v>
      </c>
      <c r="G893" s="9">
        <v>289.16000000000003</v>
      </c>
      <c r="H893">
        <v>121.83</v>
      </c>
      <c r="I893" s="8">
        <v>6</v>
      </c>
      <c r="J893">
        <v>302</v>
      </c>
      <c r="K893">
        <v>11405</v>
      </c>
      <c r="L893" t="s">
        <v>18</v>
      </c>
      <c r="M893">
        <v>59787</v>
      </c>
      <c r="N893">
        <v>197</v>
      </c>
      <c r="O893">
        <v>13879.73</v>
      </c>
      <c r="P893" t="s">
        <v>55</v>
      </c>
      <c r="Q893">
        <f t="shared" si="143"/>
        <v>5.1635714285714291</v>
      </c>
      <c r="R893">
        <f t="shared" si="144"/>
        <v>1.4678172588832488</v>
      </c>
      <c r="S893">
        <f t="shared" si="145"/>
        <v>0.95748344370860938</v>
      </c>
      <c r="T893">
        <f t="shared" si="146"/>
        <v>2.4611382160749318</v>
      </c>
      <c r="U893">
        <f t="shared" si="147"/>
        <v>2.3910586692548548</v>
      </c>
      <c r="V893">
        <f t="shared" si="148"/>
        <v>2.6454222693490919</v>
      </c>
      <c r="W893">
        <f t="shared" si="149"/>
        <v>2.4800069429571505</v>
      </c>
      <c r="X893">
        <f t="shared" si="150"/>
        <v>0.71295018906873142</v>
      </c>
      <c r="Y893">
        <f t="shared" si="151"/>
        <v>0.16667198991333881</v>
      </c>
      <c r="Z893">
        <f t="shared" si="152"/>
        <v>-1.8868726882218845E-2</v>
      </c>
      <c r="AA893" s="4">
        <f t="shared" si="153"/>
        <v>39295</v>
      </c>
    </row>
    <row r="894" spans="1:27" x14ac:dyDescent="0.2">
      <c r="A894">
        <v>1445</v>
      </c>
      <c r="B894" t="s">
        <v>57</v>
      </c>
      <c r="C894">
        <v>2007</v>
      </c>
      <c r="D894">
        <v>9</v>
      </c>
      <c r="E894" s="9">
        <v>117</v>
      </c>
      <c r="F894" s="9">
        <v>485.73</v>
      </c>
      <c r="G894" s="9">
        <v>570.74</v>
      </c>
      <c r="H894">
        <v>224.43</v>
      </c>
      <c r="I894" s="8">
        <v>6</v>
      </c>
      <c r="J894">
        <v>302</v>
      </c>
      <c r="K894">
        <v>11405</v>
      </c>
      <c r="L894" t="s">
        <v>18</v>
      </c>
      <c r="M894">
        <v>59787</v>
      </c>
      <c r="N894">
        <v>197</v>
      </c>
      <c r="O894">
        <v>13879.73</v>
      </c>
      <c r="P894" t="s">
        <v>55</v>
      </c>
      <c r="Q894">
        <f t="shared" si="143"/>
        <v>4.8781196581196582</v>
      </c>
      <c r="R894">
        <f t="shared" si="144"/>
        <v>2.8971573604060916</v>
      </c>
      <c r="S894">
        <f t="shared" si="145"/>
        <v>1.8898675496688742</v>
      </c>
      <c r="T894">
        <f t="shared" si="146"/>
        <v>2.7564383109062667</v>
      </c>
      <c r="U894">
        <f t="shared" si="147"/>
        <v>2.6863949275045389</v>
      </c>
      <c r="V894">
        <f t="shared" si="148"/>
        <v>2.6454222693490919</v>
      </c>
      <c r="W894">
        <f t="shared" si="149"/>
        <v>2.4800069429571505</v>
      </c>
      <c r="X894">
        <f t="shared" si="150"/>
        <v>0.6882524491601052</v>
      </c>
      <c r="Y894">
        <f t="shared" si="151"/>
        <v>0.46197208474467399</v>
      </c>
      <c r="Z894">
        <f t="shared" si="152"/>
        <v>0.27643136794911621</v>
      </c>
      <c r="AA894" s="4">
        <f t="shared" si="153"/>
        <v>39326</v>
      </c>
    </row>
    <row r="895" spans="1:27" x14ac:dyDescent="0.2">
      <c r="A895">
        <v>1445</v>
      </c>
      <c r="B895" t="s">
        <v>57</v>
      </c>
      <c r="C895">
        <v>2007</v>
      </c>
      <c r="D895">
        <v>10</v>
      </c>
      <c r="E895" s="9">
        <v>379</v>
      </c>
      <c r="F895" s="9">
        <v>1529.2</v>
      </c>
      <c r="G895" s="9">
        <v>1796.94</v>
      </c>
      <c r="H895">
        <v>787</v>
      </c>
      <c r="I895" s="8">
        <v>6</v>
      </c>
      <c r="J895">
        <v>302</v>
      </c>
      <c r="K895">
        <v>11405</v>
      </c>
      <c r="L895" t="s">
        <v>18</v>
      </c>
      <c r="M895">
        <v>59787</v>
      </c>
      <c r="N895">
        <v>197</v>
      </c>
      <c r="O895">
        <v>13879.73</v>
      </c>
      <c r="P895" t="s">
        <v>55</v>
      </c>
      <c r="Q895">
        <f t="shared" si="143"/>
        <v>4.741266490765172</v>
      </c>
      <c r="R895">
        <f t="shared" si="144"/>
        <v>9.1215228426395942</v>
      </c>
      <c r="S895">
        <f t="shared" si="145"/>
        <v>5.9501324503311261</v>
      </c>
      <c r="T895">
        <f t="shared" si="146"/>
        <v>3.2545335762164065</v>
      </c>
      <c r="U895">
        <f t="shared" si="147"/>
        <v>3.1844642893469906</v>
      </c>
      <c r="V895">
        <f t="shared" si="148"/>
        <v>2.6454222693490919</v>
      </c>
      <c r="W895">
        <f t="shared" si="149"/>
        <v>2.4800069429571505</v>
      </c>
      <c r="X895">
        <f t="shared" si="150"/>
        <v>0.67589436624833421</v>
      </c>
      <c r="Y895">
        <f t="shared" si="151"/>
        <v>0.96006735005481358</v>
      </c>
      <c r="Z895">
        <f t="shared" si="152"/>
        <v>0.77452663325925597</v>
      </c>
      <c r="AA895" s="4">
        <f t="shared" si="153"/>
        <v>39356</v>
      </c>
    </row>
    <row r="896" spans="1:27" x14ac:dyDescent="0.2">
      <c r="A896">
        <v>1445</v>
      </c>
      <c r="B896" t="s">
        <v>57</v>
      </c>
      <c r="C896">
        <v>2007</v>
      </c>
      <c r="D896">
        <v>11</v>
      </c>
      <c r="E896" s="9">
        <v>177</v>
      </c>
      <c r="F896" s="9">
        <v>667.58</v>
      </c>
      <c r="G896" s="9">
        <v>784.46</v>
      </c>
      <c r="H896">
        <v>372.55</v>
      </c>
      <c r="I896" s="8">
        <v>6</v>
      </c>
      <c r="J896">
        <v>302</v>
      </c>
      <c r="K896">
        <v>11405</v>
      </c>
      <c r="L896" t="s">
        <v>18</v>
      </c>
      <c r="M896">
        <v>59787</v>
      </c>
      <c r="N896">
        <v>197</v>
      </c>
      <c r="O896">
        <v>13879.73</v>
      </c>
      <c r="P896" t="s">
        <v>55</v>
      </c>
      <c r="Q896">
        <f t="shared" si="143"/>
        <v>4.4319774011299433</v>
      </c>
      <c r="R896">
        <f t="shared" si="144"/>
        <v>3.982030456852792</v>
      </c>
      <c r="S896">
        <f t="shared" si="145"/>
        <v>2.5975496688741724</v>
      </c>
      <c r="T896">
        <f t="shared" si="146"/>
        <v>2.8945708035989703</v>
      </c>
      <c r="U896">
        <f t="shared" si="147"/>
        <v>2.824503317192729</v>
      </c>
      <c r="V896">
        <f t="shared" si="148"/>
        <v>2.6454222693490919</v>
      </c>
      <c r="W896">
        <f t="shared" si="149"/>
        <v>2.4800069429571505</v>
      </c>
      <c r="X896">
        <f t="shared" si="150"/>
        <v>0.64659753723716362</v>
      </c>
      <c r="Y896">
        <f t="shared" si="151"/>
        <v>0.60010457743737744</v>
      </c>
      <c r="Z896">
        <f t="shared" si="152"/>
        <v>0.41456386064181971</v>
      </c>
      <c r="AA896" s="4">
        <f t="shared" si="153"/>
        <v>39387</v>
      </c>
    </row>
    <row r="897" spans="1:27" x14ac:dyDescent="0.2">
      <c r="A897">
        <v>1445</v>
      </c>
      <c r="B897" t="s">
        <v>57</v>
      </c>
      <c r="C897">
        <v>2007</v>
      </c>
      <c r="D897">
        <v>12</v>
      </c>
      <c r="E897" s="9">
        <v>108</v>
      </c>
      <c r="F897" s="9">
        <v>419.17</v>
      </c>
      <c r="G897" s="9">
        <v>492.59</v>
      </c>
      <c r="H897">
        <v>163.58000000000001</v>
      </c>
      <c r="I897" s="8">
        <v>6</v>
      </c>
      <c r="J897">
        <v>302</v>
      </c>
      <c r="K897">
        <v>11405</v>
      </c>
      <c r="L897" t="s">
        <v>18</v>
      </c>
      <c r="M897">
        <v>59787</v>
      </c>
      <c r="N897">
        <v>197</v>
      </c>
      <c r="O897">
        <v>13879.73</v>
      </c>
      <c r="P897" t="s">
        <v>55</v>
      </c>
      <c r="Q897">
        <f t="shared" ref="Q897:Q960" si="154">G897/E897</f>
        <v>4.5610185185185186</v>
      </c>
      <c r="R897">
        <f t="shared" ref="R897:R960" si="155">G897/N897</f>
        <v>2.5004568527918782</v>
      </c>
      <c r="S897">
        <f t="shared" ref="S897:S960" si="156">G897/J897</f>
        <v>1.631092715231788</v>
      </c>
      <c r="T897">
        <f t="shared" ref="T897:T960" si="157">LOG(G897)</f>
        <v>2.6924855910416521</v>
      </c>
      <c r="U897">
        <f t="shared" ref="U897:U960" si="158">LOG(F897)</f>
        <v>2.6223901926286213</v>
      </c>
      <c r="V897">
        <f t="shared" ref="V897:V960" si="159">LOG(442)</f>
        <v>2.6454222693490919</v>
      </c>
      <c r="W897">
        <f t="shared" ref="W897:W960" si="160">LOG(J897)</f>
        <v>2.4800069429571505</v>
      </c>
      <c r="X897">
        <f t="shared" ref="X897:X960" si="161">LOG(Q897)</f>
        <v>0.65906183555470255</v>
      </c>
      <c r="Y897">
        <f t="shared" ref="Y897:Y960" si="162">LOG(R897)</f>
        <v>0.39801936488005929</v>
      </c>
      <c r="Z897">
        <f t="shared" ref="Z897:Z960" si="163">LOG(S897)</f>
        <v>0.21247864808450156</v>
      </c>
      <c r="AA897" s="4">
        <f t="shared" ref="AA897:AA960" si="164">DATE(C897, D897, 1)</f>
        <v>39417</v>
      </c>
    </row>
    <row r="898" spans="1:27" x14ac:dyDescent="0.2">
      <c r="A898">
        <v>1449</v>
      </c>
      <c r="B898" t="s">
        <v>57</v>
      </c>
      <c r="C898">
        <v>2007</v>
      </c>
      <c r="D898">
        <v>1</v>
      </c>
      <c r="E898" s="9">
        <v>522</v>
      </c>
      <c r="F898" s="9">
        <v>2046.74</v>
      </c>
      <c r="G898" s="9">
        <v>2405.0100000000002</v>
      </c>
      <c r="H898">
        <v>922.74</v>
      </c>
      <c r="I898" s="8">
        <v>18</v>
      </c>
      <c r="J898">
        <v>1861</v>
      </c>
      <c r="K898">
        <v>77788</v>
      </c>
      <c r="L898" t="s">
        <v>18</v>
      </c>
      <c r="M898">
        <v>238469</v>
      </c>
      <c r="N898">
        <v>875.2</v>
      </c>
      <c r="O898">
        <v>152481.57999999999</v>
      </c>
      <c r="P898" t="s">
        <v>55</v>
      </c>
      <c r="Q898">
        <f t="shared" si="154"/>
        <v>4.607298850574713</v>
      </c>
      <c r="R898">
        <f t="shared" si="155"/>
        <v>2.7479547531992687</v>
      </c>
      <c r="S898">
        <f t="shared" si="156"/>
        <v>1.2923213326168728</v>
      </c>
      <c r="T898">
        <f t="shared" si="157"/>
        <v>3.3811168865043579</v>
      </c>
      <c r="U898">
        <f t="shared" si="158"/>
        <v>3.3110626771827993</v>
      </c>
      <c r="V898">
        <f t="shared" si="159"/>
        <v>2.6454222693490919</v>
      </c>
      <c r="W898">
        <f t="shared" si="160"/>
        <v>3.2697463731307672</v>
      </c>
      <c r="X898">
        <f t="shared" si="161"/>
        <v>0.66344638350209573</v>
      </c>
      <c r="Y898">
        <f t="shared" si="162"/>
        <v>0.4390095775150023</v>
      </c>
      <c r="Z898">
        <f t="shared" si="163"/>
        <v>0.1113705133735909</v>
      </c>
      <c r="AA898" s="4">
        <f t="shared" si="164"/>
        <v>39083</v>
      </c>
    </row>
    <row r="899" spans="1:27" x14ac:dyDescent="0.2">
      <c r="A899">
        <v>1449</v>
      </c>
      <c r="B899" t="s">
        <v>57</v>
      </c>
      <c r="C899">
        <v>2007</v>
      </c>
      <c r="D899">
        <v>2</v>
      </c>
      <c r="E899" s="9">
        <v>485</v>
      </c>
      <c r="F899" s="9">
        <v>1936.19</v>
      </c>
      <c r="G899" s="9">
        <v>2275.02</v>
      </c>
      <c r="H899">
        <v>951.76</v>
      </c>
      <c r="I899" s="8">
        <v>18</v>
      </c>
      <c r="J899">
        <v>1861</v>
      </c>
      <c r="K899">
        <v>77788</v>
      </c>
      <c r="L899" t="s">
        <v>18</v>
      </c>
      <c r="M899">
        <v>238469</v>
      </c>
      <c r="N899">
        <v>875.2</v>
      </c>
      <c r="O899">
        <v>152481.57999999999</v>
      </c>
      <c r="P899" t="s">
        <v>55</v>
      </c>
      <c r="Q899">
        <f t="shared" si="154"/>
        <v>4.6907628865979385</v>
      </c>
      <c r="R899">
        <f t="shared" si="155"/>
        <v>2.599428702010969</v>
      </c>
      <c r="S899">
        <f t="shared" si="156"/>
        <v>1.2224717893605588</v>
      </c>
      <c r="T899">
        <f t="shared" si="157"/>
        <v>3.3569852189498164</v>
      </c>
      <c r="U899">
        <f t="shared" si="158"/>
        <v>3.2869479727568525</v>
      </c>
      <c r="V899">
        <f t="shared" si="159"/>
        <v>2.6454222693490919</v>
      </c>
      <c r="W899">
        <f t="shared" si="160"/>
        <v>3.2697463731307672</v>
      </c>
      <c r="X899">
        <f t="shared" si="161"/>
        <v>0.67124348034755266</v>
      </c>
      <c r="Y899">
        <f t="shared" si="162"/>
        <v>0.41487790996046076</v>
      </c>
      <c r="Z899">
        <f t="shared" si="163"/>
        <v>8.7238845819049254E-2</v>
      </c>
      <c r="AA899" s="4">
        <f t="shared" si="164"/>
        <v>39114</v>
      </c>
    </row>
    <row r="900" spans="1:27" x14ac:dyDescent="0.2">
      <c r="A900">
        <v>1449</v>
      </c>
      <c r="B900" t="s">
        <v>57</v>
      </c>
      <c r="C900">
        <v>2007</v>
      </c>
      <c r="D900">
        <v>3</v>
      </c>
      <c r="E900" s="9">
        <v>502</v>
      </c>
      <c r="F900" s="9">
        <v>1995.11</v>
      </c>
      <c r="G900" s="9">
        <v>2344.29</v>
      </c>
      <c r="H900">
        <v>910.19</v>
      </c>
      <c r="I900" s="8">
        <v>18</v>
      </c>
      <c r="J900">
        <v>1861</v>
      </c>
      <c r="K900">
        <v>77788</v>
      </c>
      <c r="L900" t="s">
        <v>18</v>
      </c>
      <c r="M900">
        <v>238469</v>
      </c>
      <c r="N900">
        <v>875.2</v>
      </c>
      <c r="O900">
        <v>152481.57999999999</v>
      </c>
      <c r="P900" t="s">
        <v>55</v>
      </c>
      <c r="Q900">
        <f t="shared" si="154"/>
        <v>4.6699003984063747</v>
      </c>
      <c r="R900">
        <f t="shared" si="155"/>
        <v>2.6785763254113344</v>
      </c>
      <c r="S900">
        <f t="shared" si="156"/>
        <v>1.2596937130574959</v>
      </c>
      <c r="T900">
        <f t="shared" si="157"/>
        <v>3.370011334995116</v>
      </c>
      <c r="U900">
        <f t="shared" si="158"/>
        <v>3.299966845424283</v>
      </c>
      <c r="V900">
        <f t="shared" si="159"/>
        <v>2.6454222693490919</v>
      </c>
      <c r="W900">
        <f t="shared" si="160"/>
        <v>3.2697463731307672</v>
      </c>
      <c r="X900">
        <f t="shared" si="161"/>
        <v>0.66930761785009663</v>
      </c>
      <c r="Y900">
        <f t="shared" si="162"/>
        <v>0.42790402600576039</v>
      </c>
      <c r="Z900">
        <f t="shared" si="163"/>
        <v>0.10026496186434891</v>
      </c>
      <c r="AA900" s="4">
        <f t="shared" si="164"/>
        <v>39142</v>
      </c>
    </row>
    <row r="901" spans="1:27" x14ac:dyDescent="0.2">
      <c r="A901">
        <v>1465</v>
      </c>
      <c r="B901" t="s">
        <v>57</v>
      </c>
      <c r="C901">
        <v>2007</v>
      </c>
      <c r="D901">
        <v>1</v>
      </c>
      <c r="E901" s="9">
        <v>102</v>
      </c>
      <c r="F901" s="9">
        <v>459.42</v>
      </c>
      <c r="G901" s="9">
        <v>539.74</v>
      </c>
      <c r="H901">
        <v>242.74</v>
      </c>
      <c r="I901" s="8">
        <v>6</v>
      </c>
      <c r="J901">
        <v>457</v>
      </c>
      <c r="K901">
        <v>23726</v>
      </c>
      <c r="L901" t="s">
        <v>18</v>
      </c>
      <c r="M901">
        <v>37805</v>
      </c>
      <c r="N901">
        <v>245.2</v>
      </c>
      <c r="O901">
        <v>37981.440000000002</v>
      </c>
      <c r="P901" t="s">
        <v>55</v>
      </c>
      <c r="Q901">
        <f t="shared" si="154"/>
        <v>5.2915686274509808</v>
      </c>
      <c r="R901">
        <f t="shared" si="155"/>
        <v>2.2012234910277324</v>
      </c>
      <c r="S901">
        <f t="shared" si="156"/>
        <v>1.1810503282275711</v>
      </c>
      <c r="T901">
        <f t="shared" si="157"/>
        <v>2.7321846047162257</v>
      </c>
      <c r="U901">
        <f t="shared" si="158"/>
        <v>2.6622098974775819</v>
      </c>
      <c r="V901">
        <f t="shared" si="159"/>
        <v>2.6454222693490919</v>
      </c>
      <c r="W901">
        <f t="shared" si="160"/>
        <v>2.6599162000698504</v>
      </c>
      <c r="X901">
        <f t="shared" si="161"/>
        <v>0.72358443295430808</v>
      </c>
      <c r="Y901">
        <f t="shared" si="162"/>
        <v>0.34266413886984814</v>
      </c>
      <c r="Z901">
        <f t="shared" si="163"/>
        <v>7.226840464637535E-2</v>
      </c>
      <c r="AA901" s="4">
        <f t="shared" si="164"/>
        <v>39083</v>
      </c>
    </row>
    <row r="902" spans="1:27" x14ac:dyDescent="0.2">
      <c r="A902">
        <v>1465</v>
      </c>
      <c r="B902" t="s">
        <v>57</v>
      </c>
      <c r="C902">
        <v>2007</v>
      </c>
      <c r="D902">
        <v>2</v>
      </c>
      <c r="E902" s="9">
        <v>74</v>
      </c>
      <c r="F902" s="9">
        <v>341.82</v>
      </c>
      <c r="G902" s="9">
        <v>401.63</v>
      </c>
      <c r="H902">
        <v>143.19999999999999</v>
      </c>
      <c r="I902" s="8">
        <v>6</v>
      </c>
      <c r="J902">
        <v>457</v>
      </c>
      <c r="K902">
        <v>23726</v>
      </c>
      <c r="L902" t="s">
        <v>18</v>
      </c>
      <c r="M902">
        <v>37805</v>
      </c>
      <c r="N902">
        <v>245.2</v>
      </c>
      <c r="O902">
        <v>37981.440000000002</v>
      </c>
      <c r="P902" t="s">
        <v>55</v>
      </c>
      <c r="Q902">
        <f t="shared" si="154"/>
        <v>5.4274324324324326</v>
      </c>
      <c r="R902">
        <f t="shared" si="155"/>
        <v>1.6379690048939641</v>
      </c>
      <c r="S902">
        <f t="shared" si="156"/>
        <v>0.87884026258205683</v>
      </c>
      <c r="T902">
        <f t="shared" si="157"/>
        <v>2.6038261452421585</v>
      </c>
      <c r="U902">
        <f t="shared" si="158"/>
        <v>2.5337974698403234</v>
      </c>
      <c r="V902">
        <f t="shared" si="159"/>
        <v>2.6454222693490919</v>
      </c>
      <c r="W902">
        <f t="shared" si="160"/>
        <v>2.6599162000698504</v>
      </c>
      <c r="X902">
        <f t="shared" si="161"/>
        <v>0.73459442551118237</v>
      </c>
      <c r="Y902">
        <f t="shared" si="162"/>
        <v>0.21430567939578116</v>
      </c>
      <c r="Z902">
        <f t="shared" si="163"/>
        <v>-5.6090054827691672E-2</v>
      </c>
      <c r="AA902" s="4">
        <f t="shared" si="164"/>
        <v>39114</v>
      </c>
    </row>
    <row r="903" spans="1:27" x14ac:dyDescent="0.2">
      <c r="A903">
        <v>1465</v>
      </c>
      <c r="B903" t="s">
        <v>57</v>
      </c>
      <c r="C903">
        <v>2007</v>
      </c>
      <c r="D903">
        <v>3</v>
      </c>
      <c r="E903" s="9">
        <v>76</v>
      </c>
      <c r="F903" s="9">
        <v>351.66</v>
      </c>
      <c r="G903" s="9">
        <v>413.28</v>
      </c>
      <c r="H903">
        <v>186.08</v>
      </c>
      <c r="I903" s="8">
        <v>6</v>
      </c>
      <c r="J903">
        <v>457</v>
      </c>
      <c r="K903">
        <v>23726</v>
      </c>
      <c r="L903" t="s">
        <v>18</v>
      </c>
      <c r="M903">
        <v>37805</v>
      </c>
      <c r="N903">
        <v>245.2</v>
      </c>
      <c r="O903">
        <v>37981.440000000002</v>
      </c>
      <c r="P903" t="s">
        <v>55</v>
      </c>
      <c r="Q903">
        <f t="shared" si="154"/>
        <v>5.4378947368421047</v>
      </c>
      <c r="R903">
        <f t="shared" si="155"/>
        <v>1.6854812398042414</v>
      </c>
      <c r="S903">
        <f t="shared" si="156"/>
        <v>0.90433260393873083</v>
      </c>
      <c r="T903">
        <f t="shared" si="157"/>
        <v>2.6162443888292422</v>
      </c>
      <c r="U903">
        <f t="shared" si="158"/>
        <v>2.5461229717652625</v>
      </c>
      <c r="V903">
        <f t="shared" si="159"/>
        <v>2.6454222693490919</v>
      </c>
      <c r="W903">
        <f t="shared" si="160"/>
        <v>2.6599162000698504</v>
      </c>
      <c r="X903">
        <f t="shared" si="161"/>
        <v>0.73543079654845056</v>
      </c>
      <c r="Y903">
        <f t="shared" si="162"/>
        <v>0.22672392298286453</v>
      </c>
      <c r="Z903">
        <f t="shared" si="163"/>
        <v>-4.3671811240608253E-2</v>
      </c>
      <c r="AA903" s="4">
        <f t="shared" si="164"/>
        <v>39142</v>
      </c>
    </row>
    <row r="904" spans="1:27" x14ac:dyDescent="0.2">
      <c r="A904">
        <v>1465</v>
      </c>
      <c r="B904" t="s">
        <v>57</v>
      </c>
      <c r="C904">
        <v>2007</v>
      </c>
      <c r="D904">
        <v>4</v>
      </c>
      <c r="E904" s="9">
        <v>149</v>
      </c>
      <c r="F904" s="9">
        <v>619.47</v>
      </c>
      <c r="G904" s="9">
        <v>727.93</v>
      </c>
      <c r="H904">
        <v>264.75</v>
      </c>
      <c r="I904" s="8">
        <v>6</v>
      </c>
      <c r="J904">
        <v>457</v>
      </c>
      <c r="K904">
        <v>23726</v>
      </c>
      <c r="L904" t="s">
        <v>18</v>
      </c>
      <c r="M904">
        <v>37805</v>
      </c>
      <c r="N904">
        <v>245.2</v>
      </c>
      <c r="O904">
        <v>37981.440000000002</v>
      </c>
      <c r="P904" t="s">
        <v>55</v>
      </c>
      <c r="Q904">
        <f t="shared" si="154"/>
        <v>4.885436241610738</v>
      </c>
      <c r="R904">
        <f t="shared" si="155"/>
        <v>2.9687194127243068</v>
      </c>
      <c r="S904">
        <f t="shared" si="156"/>
        <v>1.5928446389496718</v>
      </c>
      <c r="T904">
        <f t="shared" si="157"/>
        <v>2.8620896182204616</v>
      </c>
      <c r="U904">
        <f t="shared" si="158"/>
        <v>2.7920202789930584</v>
      </c>
      <c r="V904">
        <f t="shared" si="159"/>
        <v>2.6454222693490919</v>
      </c>
      <c r="W904">
        <f t="shared" si="160"/>
        <v>2.6599162000698504</v>
      </c>
      <c r="X904">
        <f t="shared" si="161"/>
        <v>0.68890334980818768</v>
      </c>
      <c r="Y904">
        <f t="shared" si="162"/>
        <v>0.47256915237408437</v>
      </c>
      <c r="Z904">
        <f t="shared" si="163"/>
        <v>0.20217341815061157</v>
      </c>
      <c r="AA904" s="4">
        <f t="shared" si="164"/>
        <v>39173</v>
      </c>
    </row>
    <row r="905" spans="1:27" x14ac:dyDescent="0.2">
      <c r="A905">
        <v>1465</v>
      </c>
      <c r="B905" t="s">
        <v>57</v>
      </c>
      <c r="C905">
        <v>2007</v>
      </c>
      <c r="D905">
        <v>5</v>
      </c>
      <c r="E905" s="9">
        <v>243</v>
      </c>
      <c r="F905" s="9">
        <v>1031.21</v>
      </c>
      <c r="G905" s="9">
        <v>1211.73</v>
      </c>
      <c r="H905">
        <v>477.46</v>
      </c>
      <c r="I905" s="8">
        <v>6</v>
      </c>
      <c r="J905">
        <v>457</v>
      </c>
      <c r="K905">
        <v>23726</v>
      </c>
      <c r="L905" t="s">
        <v>18</v>
      </c>
      <c r="M905">
        <v>37805</v>
      </c>
      <c r="N905">
        <v>245.2</v>
      </c>
      <c r="O905">
        <v>37981.440000000002</v>
      </c>
      <c r="P905" t="s">
        <v>55</v>
      </c>
      <c r="Q905">
        <f t="shared" si="154"/>
        <v>4.986543209876543</v>
      </c>
      <c r="R905">
        <f t="shared" si="155"/>
        <v>4.941802610114193</v>
      </c>
      <c r="S905">
        <f t="shared" si="156"/>
        <v>2.6514879649890593</v>
      </c>
      <c r="T905">
        <f t="shared" si="157"/>
        <v>3.0834058602814736</v>
      </c>
      <c r="U905">
        <f t="shared" si="158"/>
        <v>3.0133471158695526</v>
      </c>
      <c r="V905">
        <f t="shared" si="159"/>
        <v>2.6454222693490919</v>
      </c>
      <c r="W905">
        <f t="shared" si="160"/>
        <v>2.6599162000698504</v>
      </c>
      <c r="X905">
        <f t="shared" si="161"/>
        <v>0.69779958668316144</v>
      </c>
      <c r="Y905">
        <f t="shared" si="162"/>
        <v>0.69388539443509623</v>
      </c>
      <c r="Z905">
        <f t="shared" si="163"/>
        <v>0.42348966021162349</v>
      </c>
      <c r="AA905" s="4">
        <f t="shared" si="164"/>
        <v>39203</v>
      </c>
    </row>
    <row r="906" spans="1:27" x14ac:dyDescent="0.2">
      <c r="A906">
        <v>1465</v>
      </c>
      <c r="B906" t="s">
        <v>57</v>
      </c>
      <c r="C906">
        <v>2007</v>
      </c>
      <c r="D906">
        <v>6</v>
      </c>
      <c r="E906" s="9">
        <v>348</v>
      </c>
      <c r="F906" s="9">
        <v>1487.72</v>
      </c>
      <c r="G906" s="9">
        <v>1748.16</v>
      </c>
      <c r="H906">
        <v>713.11</v>
      </c>
      <c r="I906" s="8">
        <v>6</v>
      </c>
      <c r="J906">
        <v>457</v>
      </c>
      <c r="K906">
        <v>23726</v>
      </c>
      <c r="L906" t="s">
        <v>18</v>
      </c>
      <c r="M906">
        <v>37805</v>
      </c>
      <c r="N906">
        <v>245.2</v>
      </c>
      <c r="O906">
        <v>37981.440000000002</v>
      </c>
      <c r="P906" t="s">
        <v>55</v>
      </c>
      <c r="Q906">
        <f t="shared" si="154"/>
        <v>5.0234482758620693</v>
      </c>
      <c r="R906">
        <f t="shared" si="155"/>
        <v>7.129526916802611</v>
      </c>
      <c r="S906">
        <f t="shared" si="156"/>
        <v>3.8252954048140047</v>
      </c>
      <c r="T906">
        <f t="shared" si="157"/>
        <v>3.2425811788344885</v>
      </c>
      <c r="U906">
        <f t="shared" si="158"/>
        <v>3.1725212014400617</v>
      </c>
      <c r="V906">
        <f t="shared" si="159"/>
        <v>2.6454222693490919</v>
      </c>
      <c r="W906">
        <f t="shared" si="160"/>
        <v>2.6599162000698504</v>
      </c>
      <c r="X906">
        <f t="shared" si="161"/>
        <v>0.70100193488790752</v>
      </c>
      <c r="Y906">
        <f t="shared" si="162"/>
        <v>0.85306071298811104</v>
      </c>
      <c r="Z906">
        <f t="shared" si="163"/>
        <v>0.58266497876463819</v>
      </c>
      <c r="AA906" s="4">
        <f t="shared" si="164"/>
        <v>39234</v>
      </c>
    </row>
    <row r="907" spans="1:27" x14ac:dyDescent="0.2">
      <c r="A907">
        <v>1465</v>
      </c>
      <c r="B907" t="s">
        <v>57</v>
      </c>
      <c r="C907">
        <v>2007</v>
      </c>
      <c r="D907">
        <v>7</v>
      </c>
      <c r="E907" s="9">
        <v>216</v>
      </c>
      <c r="F907" s="9">
        <v>916.48</v>
      </c>
      <c r="G907" s="9">
        <v>1076.98</v>
      </c>
      <c r="H907">
        <v>409.21</v>
      </c>
      <c r="I907" s="8">
        <v>6</v>
      </c>
      <c r="J907">
        <v>457</v>
      </c>
      <c r="K907">
        <v>23726</v>
      </c>
      <c r="L907" t="s">
        <v>18</v>
      </c>
      <c r="M907">
        <v>37805</v>
      </c>
      <c r="N907">
        <v>245.2</v>
      </c>
      <c r="O907">
        <v>37981.440000000002</v>
      </c>
      <c r="P907" t="s">
        <v>55</v>
      </c>
      <c r="Q907">
        <f t="shared" si="154"/>
        <v>4.9860185185185184</v>
      </c>
      <c r="R907">
        <f t="shared" si="155"/>
        <v>4.3922512234910283</v>
      </c>
      <c r="S907">
        <f t="shared" si="156"/>
        <v>2.3566301969365426</v>
      </c>
      <c r="T907">
        <f t="shared" si="157"/>
        <v>3.0322076383302119</v>
      </c>
      <c r="U907">
        <f t="shared" si="158"/>
        <v>2.9621229919557241</v>
      </c>
      <c r="V907">
        <f t="shared" si="159"/>
        <v>2.6454222693490919</v>
      </c>
      <c r="W907">
        <f t="shared" si="160"/>
        <v>2.6599162000698504</v>
      </c>
      <c r="X907">
        <f t="shared" si="161"/>
        <v>0.697753887179281</v>
      </c>
      <c r="Y907">
        <f t="shared" si="162"/>
        <v>0.64268717248383445</v>
      </c>
      <c r="Z907">
        <f t="shared" si="163"/>
        <v>0.37229143826036165</v>
      </c>
      <c r="AA907" s="4">
        <f t="shared" si="164"/>
        <v>39264</v>
      </c>
    </row>
    <row r="908" spans="1:27" x14ac:dyDescent="0.2">
      <c r="A908">
        <v>1465</v>
      </c>
      <c r="B908" t="s">
        <v>57</v>
      </c>
      <c r="C908">
        <v>2007</v>
      </c>
      <c r="D908">
        <v>8</v>
      </c>
      <c r="E908" s="9">
        <v>205</v>
      </c>
      <c r="F908" s="9">
        <v>820.81</v>
      </c>
      <c r="G908" s="9">
        <v>964.47</v>
      </c>
      <c r="H908">
        <v>358.32</v>
      </c>
      <c r="I908" s="8">
        <v>6</v>
      </c>
      <c r="J908">
        <v>457</v>
      </c>
      <c r="K908">
        <v>23726</v>
      </c>
      <c r="L908" t="s">
        <v>18</v>
      </c>
      <c r="M908">
        <v>37805</v>
      </c>
      <c r="N908">
        <v>245.2</v>
      </c>
      <c r="O908">
        <v>37981.440000000002</v>
      </c>
      <c r="P908" t="s">
        <v>55</v>
      </c>
      <c r="Q908">
        <f t="shared" si="154"/>
        <v>4.7047317073170731</v>
      </c>
      <c r="R908">
        <f t="shared" si="155"/>
        <v>3.9334013050570964</v>
      </c>
      <c r="S908">
        <f t="shared" si="156"/>
        <v>2.1104376367614881</v>
      </c>
      <c r="T908">
        <f t="shared" si="157"/>
        <v>2.9842887233877966</v>
      </c>
      <c r="U908">
        <f t="shared" si="158"/>
        <v>2.914242638847619</v>
      </c>
      <c r="V908">
        <f t="shared" si="159"/>
        <v>2.6454222693490919</v>
      </c>
      <c r="W908">
        <f t="shared" si="160"/>
        <v>2.6599162000698504</v>
      </c>
      <c r="X908">
        <f t="shared" si="161"/>
        <v>0.67253486233204218</v>
      </c>
      <c r="Y908">
        <f t="shared" si="162"/>
        <v>0.59476825754141904</v>
      </c>
      <c r="Z908">
        <f t="shared" si="163"/>
        <v>0.3243725233179463</v>
      </c>
      <c r="AA908" s="4">
        <f t="shared" si="164"/>
        <v>39295</v>
      </c>
    </row>
    <row r="909" spans="1:27" x14ac:dyDescent="0.2">
      <c r="A909">
        <v>1465</v>
      </c>
      <c r="B909" t="s">
        <v>57</v>
      </c>
      <c r="C909">
        <v>2007</v>
      </c>
      <c r="D909">
        <v>9</v>
      </c>
      <c r="E909" s="9">
        <v>206</v>
      </c>
      <c r="F909" s="9">
        <v>794.24</v>
      </c>
      <c r="G909" s="9">
        <v>933.35</v>
      </c>
      <c r="H909">
        <v>309.56</v>
      </c>
      <c r="I909" s="8">
        <v>6</v>
      </c>
      <c r="J909">
        <v>457</v>
      </c>
      <c r="K909">
        <v>23726</v>
      </c>
      <c r="L909" t="s">
        <v>18</v>
      </c>
      <c r="M909">
        <v>37805</v>
      </c>
      <c r="N909">
        <v>245.2</v>
      </c>
      <c r="O909">
        <v>37981.440000000002</v>
      </c>
      <c r="P909" t="s">
        <v>55</v>
      </c>
      <c r="Q909">
        <f t="shared" si="154"/>
        <v>4.5308252427184463</v>
      </c>
      <c r="R909">
        <f t="shared" si="155"/>
        <v>3.8064845024469824</v>
      </c>
      <c r="S909">
        <f t="shared" si="156"/>
        <v>2.0423413566739606</v>
      </c>
      <c r="T909">
        <f t="shared" si="157"/>
        <v>2.9700445318119195</v>
      </c>
      <c r="U909">
        <f t="shared" si="158"/>
        <v>2.8999517554826171</v>
      </c>
      <c r="V909">
        <f t="shared" si="159"/>
        <v>2.6454222693490919</v>
      </c>
      <c r="W909">
        <f t="shared" si="160"/>
        <v>2.6599162000698504</v>
      </c>
      <c r="X909">
        <f t="shared" si="161"/>
        <v>0.65617731144276625</v>
      </c>
      <c r="Y909">
        <f t="shared" si="162"/>
        <v>0.58052406596554229</v>
      </c>
      <c r="Z909">
        <f t="shared" si="163"/>
        <v>0.31012833174206939</v>
      </c>
      <c r="AA909" s="4">
        <f t="shared" si="164"/>
        <v>39326</v>
      </c>
    </row>
    <row r="910" spans="1:27" x14ac:dyDescent="0.2">
      <c r="A910">
        <v>1465</v>
      </c>
      <c r="B910" t="s">
        <v>57</v>
      </c>
      <c r="C910">
        <v>2007</v>
      </c>
      <c r="D910">
        <v>10</v>
      </c>
      <c r="E910" s="9">
        <v>800</v>
      </c>
      <c r="F910" s="9">
        <v>3197.65</v>
      </c>
      <c r="G910" s="9">
        <v>3757.32</v>
      </c>
      <c r="H910">
        <v>1225.3599999999999</v>
      </c>
      <c r="I910" s="8">
        <v>6</v>
      </c>
      <c r="J910">
        <v>457</v>
      </c>
      <c r="K910">
        <v>23726</v>
      </c>
      <c r="L910" t="s">
        <v>18</v>
      </c>
      <c r="M910">
        <v>37805</v>
      </c>
      <c r="N910">
        <v>245.2</v>
      </c>
      <c r="O910">
        <v>37981.440000000002</v>
      </c>
      <c r="P910" t="s">
        <v>55</v>
      </c>
      <c r="Q910">
        <f t="shared" si="154"/>
        <v>4.69665</v>
      </c>
      <c r="R910">
        <f t="shared" si="155"/>
        <v>15.323491027732464</v>
      </c>
      <c r="S910">
        <f t="shared" si="156"/>
        <v>8.2217067833698039</v>
      </c>
      <c r="T910">
        <f t="shared" si="157"/>
        <v>3.5748781842345387</v>
      </c>
      <c r="U910">
        <f t="shared" si="158"/>
        <v>3.5048309261434429</v>
      </c>
      <c r="V910">
        <f t="shared" si="159"/>
        <v>2.6454222693490919</v>
      </c>
      <c r="W910">
        <f t="shared" si="160"/>
        <v>2.6599162000698504</v>
      </c>
      <c r="X910">
        <f t="shared" si="161"/>
        <v>0.67178819724259509</v>
      </c>
      <c r="Y910">
        <f t="shared" si="162"/>
        <v>1.1853577183881612</v>
      </c>
      <c r="Z910">
        <f t="shared" si="163"/>
        <v>0.91496198416468844</v>
      </c>
      <c r="AA910" s="4">
        <f t="shared" si="164"/>
        <v>39356</v>
      </c>
    </row>
    <row r="911" spans="1:27" x14ac:dyDescent="0.2">
      <c r="A911">
        <v>1465</v>
      </c>
      <c r="B911" t="s">
        <v>57</v>
      </c>
      <c r="C911">
        <v>2007</v>
      </c>
      <c r="D911">
        <v>11</v>
      </c>
      <c r="E911" s="9">
        <v>626</v>
      </c>
      <c r="F911" s="9">
        <v>2512.34</v>
      </c>
      <c r="G911" s="9">
        <v>2952.01</v>
      </c>
      <c r="H911">
        <v>1017.15</v>
      </c>
      <c r="I911" s="8">
        <v>6</v>
      </c>
      <c r="J911">
        <v>457</v>
      </c>
      <c r="K911">
        <v>23726</v>
      </c>
      <c r="L911" t="s">
        <v>18</v>
      </c>
      <c r="M911">
        <v>37805</v>
      </c>
      <c r="N911">
        <v>245.2</v>
      </c>
      <c r="O911">
        <v>37981.440000000002</v>
      </c>
      <c r="P911" t="s">
        <v>55</v>
      </c>
      <c r="Q911">
        <f t="shared" si="154"/>
        <v>4.7156709265175722</v>
      </c>
      <c r="R911">
        <f t="shared" si="155"/>
        <v>12.039192495921698</v>
      </c>
      <c r="S911">
        <f t="shared" si="156"/>
        <v>6.4595404814004382</v>
      </c>
      <c r="T911">
        <f t="shared" si="157"/>
        <v>3.4701178243357815</v>
      </c>
      <c r="U911">
        <f t="shared" si="158"/>
        <v>3.4000784129838793</v>
      </c>
      <c r="V911">
        <f t="shared" si="159"/>
        <v>2.6454222693490919</v>
      </c>
      <c r="W911">
        <f t="shared" si="160"/>
        <v>2.6599162000698504</v>
      </c>
      <c r="X911">
        <f t="shared" si="161"/>
        <v>0.67354349112535183</v>
      </c>
      <c r="Y911">
        <f t="shared" si="162"/>
        <v>1.080597358489404</v>
      </c>
      <c r="Z911">
        <f t="shared" si="163"/>
        <v>0.81020162426593123</v>
      </c>
      <c r="AA911" s="4">
        <f t="shared" si="164"/>
        <v>39387</v>
      </c>
    </row>
    <row r="912" spans="1:27" x14ac:dyDescent="0.2">
      <c r="A912">
        <v>1465</v>
      </c>
      <c r="B912" t="s">
        <v>57</v>
      </c>
      <c r="C912">
        <v>2007</v>
      </c>
      <c r="D912">
        <v>12</v>
      </c>
      <c r="E912" s="9">
        <v>321</v>
      </c>
      <c r="F912" s="9">
        <v>1328.41</v>
      </c>
      <c r="G912" s="9">
        <v>1560.9</v>
      </c>
      <c r="H912">
        <v>562.19000000000005</v>
      </c>
      <c r="I912" s="8">
        <v>6</v>
      </c>
      <c r="J912">
        <v>457</v>
      </c>
      <c r="K912">
        <v>23726</v>
      </c>
      <c r="L912" t="s">
        <v>18</v>
      </c>
      <c r="M912">
        <v>37805</v>
      </c>
      <c r="N912">
        <v>245.2</v>
      </c>
      <c r="O912">
        <v>37981.440000000002</v>
      </c>
      <c r="P912" t="s">
        <v>55</v>
      </c>
      <c r="Q912">
        <f t="shared" si="154"/>
        <v>4.8626168224299064</v>
      </c>
      <c r="R912">
        <f t="shared" si="155"/>
        <v>6.3658238172920072</v>
      </c>
      <c r="S912">
        <f t="shared" si="156"/>
        <v>3.4155361050328228</v>
      </c>
      <c r="T912">
        <f t="shared" si="157"/>
        <v>3.1933750806156991</v>
      </c>
      <c r="U912">
        <f t="shared" si="158"/>
        <v>3.1233321362190853</v>
      </c>
      <c r="V912">
        <f t="shared" si="159"/>
        <v>2.6454222693490919</v>
      </c>
      <c r="W912">
        <f t="shared" si="160"/>
        <v>2.6599162000698504</v>
      </c>
      <c r="X912">
        <f t="shared" si="161"/>
        <v>0.68687004821082698</v>
      </c>
      <c r="Y912">
        <f t="shared" si="162"/>
        <v>0.80385461476932163</v>
      </c>
      <c r="Z912">
        <f t="shared" si="163"/>
        <v>0.53345888054584878</v>
      </c>
      <c r="AA912" s="4">
        <f t="shared" si="164"/>
        <v>39417</v>
      </c>
    </row>
    <row r="913" spans="1:27" x14ac:dyDescent="0.2">
      <c r="A913">
        <v>1527</v>
      </c>
      <c r="B913" t="s">
        <v>57</v>
      </c>
      <c r="C913">
        <v>2007</v>
      </c>
      <c r="D913">
        <v>1</v>
      </c>
      <c r="E913" s="9">
        <v>184</v>
      </c>
      <c r="F913" s="9">
        <v>688</v>
      </c>
      <c r="G913" s="9">
        <v>808.47</v>
      </c>
      <c r="H913">
        <v>291.64999999999998</v>
      </c>
      <c r="I913" s="8">
        <v>9</v>
      </c>
      <c r="J913">
        <v>710</v>
      </c>
      <c r="K913">
        <v>39481</v>
      </c>
      <c r="L913" t="s">
        <v>18</v>
      </c>
      <c r="M913">
        <v>76380</v>
      </c>
      <c r="N913">
        <v>420.2</v>
      </c>
      <c r="O913">
        <v>61755.3</v>
      </c>
      <c r="P913" t="s">
        <v>55</v>
      </c>
      <c r="Q913">
        <f t="shared" si="154"/>
        <v>4.3938586956521739</v>
      </c>
      <c r="R913">
        <f t="shared" si="155"/>
        <v>1.9240123750594955</v>
      </c>
      <c r="S913">
        <f t="shared" si="156"/>
        <v>1.1386901408450705</v>
      </c>
      <c r="T913">
        <f t="shared" si="157"/>
        <v>2.9076639091203602</v>
      </c>
      <c r="U913">
        <f t="shared" si="158"/>
        <v>2.8375884382355112</v>
      </c>
      <c r="V913">
        <f t="shared" si="159"/>
        <v>2.6454222693490919</v>
      </c>
      <c r="W913">
        <f t="shared" si="160"/>
        <v>2.8512583487190755</v>
      </c>
      <c r="X913">
        <f t="shared" si="161"/>
        <v>0.64284608611082361</v>
      </c>
      <c r="Y913">
        <f t="shared" si="162"/>
        <v>0.28420786105042628</v>
      </c>
      <c r="Z913">
        <f t="shared" si="163"/>
        <v>5.6405560401284784E-2</v>
      </c>
      <c r="AA913" s="4">
        <f t="shared" si="164"/>
        <v>39083</v>
      </c>
    </row>
    <row r="914" spans="1:27" x14ac:dyDescent="0.2">
      <c r="A914">
        <v>1527</v>
      </c>
      <c r="B914" t="s">
        <v>57</v>
      </c>
      <c r="C914">
        <v>2007</v>
      </c>
      <c r="D914">
        <v>2</v>
      </c>
      <c r="E914" s="9">
        <v>147</v>
      </c>
      <c r="F914" s="9">
        <v>591.82000000000005</v>
      </c>
      <c r="G914" s="9">
        <v>695.37</v>
      </c>
      <c r="H914">
        <v>286.22000000000003</v>
      </c>
      <c r="I914" s="8">
        <v>9</v>
      </c>
      <c r="J914">
        <v>710</v>
      </c>
      <c r="K914">
        <v>39481</v>
      </c>
      <c r="L914" t="s">
        <v>18</v>
      </c>
      <c r="M914">
        <v>76380</v>
      </c>
      <c r="N914">
        <v>420.2</v>
      </c>
      <c r="O914">
        <v>61755.3</v>
      </c>
      <c r="P914" t="s">
        <v>55</v>
      </c>
      <c r="Q914">
        <f t="shared" si="154"/>
        <v>4.7304081632653059</v>
      </c>
      <c r="R914">
        <f t="shared" si="155"/>
        <v>1.6548548310328415</v>
      </c>
      <c r="S914">
        <f t="shared" si="156"/>
        <v>0.97939436619718312</v>
      </c>
      <c r="T914">
        <f t="shared" si="157"/>
        <v>2.842215950201854</v>
      </c>
      <c r="U914">
        <f t="shared" si="158"/>
        <v>2.7721896376459569</v>
      </c>
      <c r="V914">
        <f t="shared" si="159"/>
        <v>2.6454222693490919</v>
      </c>
      <c r="W914">
        <f t="shared" si="160"/>
        <v>2.8512583487190755</v>
      </c>
      <c r="X914">
        <f t="shared" si="161"/>
        <v>0.67489861545367769</v>
      </c>
      <c r="Y914">
        <f t="shared" si="162"/>
        <v>0.21875990213192004</v>
      </c>
      <c r="Z914">
        <f t="shared" si="163"/>
        <v>-9.0423985172214689E-3</v>
      </c>
      <c r="AA914" s="4">
        <f t="shared" si="164"/>
        <v>39114</v>
      </c>
    </row>
    <row r="915" spans="1:27" x14ac:dyDescent="0.2">
      <c r="A915">
        <v>1527</v>
      </c>
      <c r="B915" t="s">
        <v>57</v>
      </c>
      <c r="C915">
        <v>2007</v>
      </c>
      <c r="D915">
        <v>3</v>
      </c>
      <c r="E915" s="9">
        <v>119</v>
      </c>
      <c r="F915" s="9">
        <v>428.81</v>
      </c>
      <c r="G915" s="9">
        <v>503.91</v>
      </c>
      <c r="H915">
        <v>219.38</v>
      </c>
      <c r="I915" s="8">
        <v>9</v>
      </c>
      <c r="J915">
        <v>710</v>
      </c>
      <c r="K915">
        <v>39481</v>
      </c>
      <c r="L915" t="s">
        <v>18</v>
      </c>
      <c r="M915">
        <v>76380</v>
      </c>
      <c r="N915">
        <v>420.2</v>
      </c>
      <c r="O915">
        <v>61755.3</v>
      </c>
      <c r="P915" t="s">
        <v>55</v>
      </c>
      <c r="Q915">
        <f t="shared" si="154"/>
        <v>4.2345378151260507</v>
      </c>
      <c r="R915">
        <f t="shared" si="155"/>
        <v>1.1992146596858639</v>
      </c>
      <c r="S915">
        <f t="shared" si="156"/>
        <v>0.70973239436619717</v>
      </c>
      <c r="T915">
        <f t="shared" si="157"/>
        <v>2.7023529769343089</v>
      </c>
      <c r="U915">
        <f t="shared" si="158"/>
        <v>2.6322649047028555</v>
      </c>
      <c r="V915">
        <f t="shared" si="159"/>
        <v>2.6454222693490919</v>
      </c>
      <c r="W915">
        <f t="shared" si="160"/>
        <v>2.8512583487190755</v>
      </c>
      <c r="X915">
        <f t="shared" si="161"/>
        <v>0.62680601554177795</v>
      </c>
      <c r="Y915">
        <f t="shared" si="162"/>
        <v>7.889692886437491E-2</v>
      </c>
      <c r="Z915">
        <f t="shared" si="163"/>
        <v>-0.14890537178476662</v>
      </c>
      <c r="AA915" s="4">
        <f t="shared" si="164"/>
        <v>39142</v>
      </c>
    </row>
    <row r="916" spans="1:27" x14ac:dyDescent="0.2">
      <c r="A916">
        <v>1527</v>
      </c>
      <c r="B916" t="s">
        <v>57</v>
      </c>
      <c r="C916">
        <v>2007</v>
      </c>
      <c r="D916">
        <v>4</v>
      </c>
      <c r="E916" s="9">
        <v>138</v>
      </c>
      <c r="F916" s="9">
        <v>658.95</v>
      </c>
      <c r="G916" s="9">
        <v>774.29</v>
      </c>
      <c r="H916">
        <v>305.51</v>
      </c>
      <c r="I916" s="8">
        <v>9</v>
      </c>
      <c r="J916">
        <v>710</v>
      </c>
      <c r="K916">
        <v>39481</v>
      </c>
      <c r="L916" t="s">
        <v>18</v>
      </c>
      <c r="M916">
        <v>76380</v>
      </c>
      <c r="N916">
        <v>420.2</v>
      </c>
      <c r="O916">
        <v>61755.3</v>
      </c>
      <c r="P916" t="s">
        <v>55</v>
      </c>
      <c r="Q916">
        <f t="shared" si="154"/>
        <v>5.6107971014492755</v>
      </c>
      <c r="R916">
        <f t="shared" si="155"/>
        <v>1.8426701570680628</v>
      </c>
      <c r="S916">
        <f t="shared" si="156"/>
        <v>1.0905492957746479</v>
      </c>
      <c r="T916">
        <f t="shared" si="157"/>
        <v>2.8889036503614731</v>
      </c>
      <c r="U916">
        <f t="shared" si="158"/>
        <v>2.8188524623210016</v>
      </c>
      <c r="V916">
        <f t="shared" si="159"/>
        <v>2.6454222693490919</v>
      </c>
      <c r="W916">
        <f t="shared" si="160"/>
        <v>2.8512583487190755</v>
      </c>
      <c r="X916">
        <f t="shared" si="161"/>
        <v>0.74902456396023664</v>
      </c>
      <c r="Y916">
        <f t="shared" si="162"/>
        <v>0.26544760229153941</v>
      </c>
      <c r="Z916">
        <f t="shared" si="163"/>
        <v>3.7645301642397898E-2</v>
      </c>
      <c r="AA916" s="4">
        <f t="shared" si="164"/>
        <v>39173</v>
      </c>
    </row>
    <row r="917" spans="1:27" x14ac:dyDescent="0.2">
      <c r="A917">
        <v>1527</v>
      </c>
      <c r="B917" t="s">
        <v>57</v>
      </c>
      <c r="C917">
        <v>2007</v>
      </c>
      <c r="D917">
        <v>5</v>
      </c>
      <c r="E917" s="9">
        <v>201</v>
      </c>
      <c r="F917" s="9">
        <v>847.27</v>
      </c>
      <c r="G917" s="9">
        <v>995.62</v>
      </c>
      <c r="H917">
        <v>356.76</v>
      </c>
      <c r="I917" s="8">
        <v>9</v>
      </c>
      <c r="J917">
        <v>710</v>
      </c>
      <c r="K917">
        <v>39481</v>
      </c>
      <c r="L917" t="s">
        <v>18</v>
      </c>
      <c r="M917">
        <v>76380</v>
      </c>
      <c r="N917">
        <v>420.2</v>
      </c>
      <c r="O917">
        <v>61755.3</v>
      </c>
      <c r="P917" t="s">
        <v>55</v>
      </c>
      <c r="Q917">
        <f t="shared" si="154"/>
        <v>4.9533333333333331</v>
      </c>
      <c r="R917">
        <f t="shared" si="155"/>
        <v>2.3693955259400288</v>
      </c>
      <c r="S917">
        <f t="shared" si="156"/>
        <v>1.402281690140845</v>
      </c>
      <c r="T917">
        <f t="shared" si="157"/>
        <v>2.9980936121253827</v>
      </c>
      <c r="U917">
        <f t="shared" si="158"/>
        <v>2.9280218292498952</v>
      </c>
      <c r="V917">
        <f t="shared" si="159"/>
        <v>2.6454222693490919</v>
      </c>
      <c r="W917">
        <f t="shared" si="160"/>
        <v>2.8512583487190755</v>
      </c>
      <c r="X917">
        <f t="shared" si="161"/>
        <v>0.694897554704894</v>
      </c>
      <c r="Y917">
        <f t="shared" si="162"/>
        <v>0.37463756405544918</v>
      </c>
      <c r="Z917">
        <f t="shared" si="163"/>
        <v>0.14683526340630762</v>
      </c>
      <c r="AA917" s="4">
        <f t="shared" si="164"/>
        <v>39203</v>
      </c>
    </row>
    <row r="918" spans="1:27" x14ac:dyDescent="0.2">
      <c r="A918">
        <v>1527</v>
      </c>
      <c r="B918" t="s">
        <v>57</v>
      </c>
      <c r="C918">
        <v>2007</v>
      </c>
      <c r="D918">
        <v>6</v>
      </c>
      <c r="E918" s="9">
        <v>223</v>
      </c>
      <c r="F918" s="9">
        <v>921.02</v>
      </c>
      <c r="G918" s="9">
        <v>1082.22</v>
      </c>
      <c r="H918">
        <v>425.98</v>
      </c>
      <c r="I918" s="8">
        <v>9</v>
      </c>
      <c r="J918">
        <v>710</v>
      </c>
      <c r="K918">
        <v>39481</v>
      </c>
      <c r="L918" t="s">
        <v>18</v>
      </c>
      <c r="M918">
        <v>76380</v>
      </c>
      <c r="N918">
        <v>420.2</v>
      </c>
      <c r="O918">
        <v>61755.3</v>
      </c>
      <c r="P918" t="s">
        <v>55</v>
      </c>
      <c r="Q918">
        <f t="shared" si="154"/>
        <v>4.8530044843049325</v>
      </c>
      <c r="R918">
        <f t="shared" si="155"/>
        <v>2.5754878629224178</v>
      </c>
      <c r="S918">
        <f t="shared" si="156"/>
        <v>1.5242535211267605</v>
      </c>
      <c r="T918">
        <f t="shared" si="157"/>
        <v>3.0343155556632584</v>
      </c>
      <c r="U918">
        <f t="shared" si="158"/>
        <v>2.9642690610278262</v>
      </c>
      <c r="V918">
        <f t="shared" si="159"/>
        <v>2.6454222693490919</v>
      </c>
      <c r="W918">
        <f t="shared" si="160"/>
        <v>2.8512583487190755</v>
      </c>
      <c r="X918">
        <f t="shared" si="161"/>
        <v>0.68601069261509751</v>
      </c>
      <c r="Y918">
        <f t="shared" si="162"/>
        <v>0.41085950759332446</v>
      </c>
      <c r="Z918">
        <f t="shared" si="163"/>
        <v>0.18305720694418293</v>
      </c>
      <c r="AA918" s="4">
        <f t="shared" si="164"/>
        <v>39234</v>
      </c>
    </row>
    <row r="919" spans="1:27" x14ac:dyDescent="0.2">
      <c r="A919">
        <v>1527</v>
      </c>
      <c r="B919" t="s">
        <v>57</v>
      </c>
      <c r="C919">
        <v>2007</v>
      </c>
      <c r="D919">
        <v>7</v>
      </c>
      <c r="E919" s="9">
        <v>290</v>
      </c>
      <c r="F919" s="9">
        <v>1162.45</v>
      </c>
      <c r="G919" s="9">
        <v>1365.96</v>
      </c>
      <c r="H919">
        <v>557.87</v>
      </c>
      <c r="I919" s="8">
        <v>9</v>
      </c>
      <c r="J919">
        <v>710</v>
      </c>
      <c r="K919">
        <v>39481</v>
      </c>
      <c r="L919" t="s">
        <v>18</v>
      </c>
      <c r="M919">
        <v>76380</v>
      </c>
      <c r="N919">
        <v>420.2</v>
      </c>
      <c r="O919">
        <v>61755.3</v>
      </c>
      <c r="P919" t="s">
        <v>55</v>
      </c>
      <c r="Q919">
        <f t="shared" si="154"/>
        <v>4.7102068965517239</v>
      </c>
      <c r="R919">
        <f t="shared" si="155"/>
        <v>3.2507377439314613</v>
      </c>
      <c r="S919">
        <f t="shared" si="156"/>
        <v>1.923887323943662</v>
      </c>
      <c r="T919">
        <f t="shared" si="157"/>
        <v>3.135437981897764</v>
      </c>
      <c r="U919">
        <f t="shared" si="158"/>
        <v>3.0653742818277188</v>
      </c>
      <c r="V919">
        <f t="shared" si="159"/>
        <v>2.6454222693490919</v>
      </c>
      <c r="W919">
        <f t="shared" si="160"/>
        <v>2.8512583487190755</v>
      </c>
      <c r="X919">
        <f t="shared" si="161"/>
        <v>0.67303998399880782</v>
      </c>
      <c r="Y919">
        <f t="shared" si="162"/>
        <v>0.51198193382783008</v>
      </c>
      <c r="Z919">
        <f t="shared" si="163"/>
        <v>0.28417963317868861</v>
      </c>
      <c r="AA919" s="4">
        <f t="shared" si="164"/>
        <v>39264</v>
      </c>
    </row>
    <row r="920" spans="1:27" x14ac:dyDescent="0.2">
      <c r="A920">
        <v>1527</v>
      </c>
      <c r="B920" t="s">
        <v>57</v>
      </c>
      <c r="C920">
        <v>2007</v>
      </c>
      <c r="D920">
        <v>8</v>
      </c>
      <c r="E920" s="9">
        <v>248</v>
      </c>
      <c r="F920" s="9">
        <v>950.47</v>
      </c>
      <c r="G920" s="9">
        <v>1116.8</v>
      </c>
      <c r="H920">
        <v>378.17</v>
      </c>
      <c r="I920" s="8">
        <v>9</v>
      </c>
      <c r="J920">
        <v>710</v>
      </c>
      <c r="K920">
        <v>39481</v>
      </c>
      <c r="L920" t="s">
        <v>18</v>
      </c>
      <c r="M920">
        <v>76380</v>
      </c>
      <c r="N920">
        <v>420.2</v>
      </c>
      <c r="O920">
        <v>61755.3</v>
      </c>
      <c r="P920" t="s">
        <v>55</v>
      </c>
      <c r="Q920">
        <f t="shared" si="154"/>
        <v>4.5032258064516126</v>
      </c>
      <c r="R920">
        <f t="shared" si="155"/>
        <v>2.6577820085673487</v>
      </c>
      <c r="S920">
        <f t="shared" si="156"/>
        <v>1.5729577464788731</v>
      </c>
      <c r="T920">
        <f t="shared" si="157"/>
        <v>3.0479754052790859</v>
      </c>
      <c r="U920">
        <f t="shared" si="158"/>
        <v>2.9779384136369469</v>
      </c>
      <c r="V920">
        <f t="shared" si="159"/>
        <v>2.6454222693490919</v>
      </c>
      <c r="W920">
        <f t="shared" si="160"/>
        <v>2.8512583487190755</v>
      </c>
      <c r="X920">
        <f t="shared" si="161"/>
        <v>0.65352372445286955</v>
      </c>
      <c r="Y920">
        <f t="shared" si="162"/>
        <v>0.42451935720915207</v>
      </c>
      <c r="Z920">
        <f t="shared" si="163"/>
        <v>0.19671705656001054</v>
      </c>
      <c r="AA920" s="4">
        <f t="shared" si="164"/>
        <v>39295</v>
      </c>
    </row>
    <row r="921" spans="1:27" x14ac:dyDescent="0.2">
      <c r="A921">
        <v>1527</v>
      </c>
      <c r="B921" t="s">
        <v>57</v>
      </c>
      <c r="C921">
        <v>2007</v>
      </c>
      <c r="D921">
        <v>9</v>
      </c>
      <c r="E921" s="9">
        <v>745</v>
      </c>
      <c r="F921" s="9">
        <v>2793.92</v>
      </c>
      <c r="G921" s="9">
        <v>3282.95</v>
      </c>
      <c r="H921">
        <v>1027.57</v>
      </c>
      <c r="I921" s="8">
        <v>9</v>
      </c>
      <c r="J921">
        <v>710</v>
      </c>
      <c r="K921">
        <v>39481</v>
      </c>
      <c r="L921" t="s">
        <v>18</v>
      </c>
      <c r="M921">
        <v>76380</v>
      </c>
      <c r="N921">
        <v>420.2</v>
      </c>
      <c r="O921">
        <v>61755.3</v>
      </c>
      <c r="P921" t="s">
        <v>55</v>
      </c>
      <c r="Q921">
        <f t="shared" si="154"/>
        <v>4.4066442953020131</v>
      </c>
      <c r="R921">
        <f t="shared" si="155"/>
        <v>7.8128272251308895</v>
      </c>
      <c r="S921">
        <f t="shared" si="156"/>
        <v>4.6238732394366195</v>
      </c>
      <c r="T921">
        <f t="shared" si="157"/>
        <v>3.516264268385918</v>
      </c>
      <c r="U921">
        <f t="shared" si="158"/>
        <v>3.4462139665398079</v>
      </c>
      <c r="V921">
        <f t="shared" si="159"/>
        <v>2.6454222693490919</v>
      </c>
      <c r="W921">
        <f t="shared" si="160"/>
        <v>2.8512583487190755</v>
      </c>
      <c r="X921">
        <f t="shared" si="161"/>
        <v>0.64410799563762533</v>
      </c>
      <c r="Y921">
        <f t="shared" si="162"/>
        <v>0.89280822031598439</v>
      </c>
      <c r="Z921">
        <f t="shared" si="163"/>
        <v>0.66500591966684286</v>
      </c>
      <c r="AA921" s="4">
        <f t="shared" si="164"/>
        <v>39326</v>
      </c>
    </row>
    <row r="922" spans="1:27" x14ac:dyDescent="0.2">
      <c r="A922">
        <v>1527</v>
      </c>
      <c r="B922" t="s">
        <v>57</v>
      </c>
      <c r="C922">
        <v>2007</v>
      </c>
      <c r="D922">
        <v>11</v>
      </c>
      <c r="E922" s="9">
        <v>600</v>
      </c>
      <c r="F922" s="9">
        <v>2210.13</v>
      </c>
      <c r="G922" s="9">
        <v>2597.04</v>
      </c>
      <c r="H922">
        <v>852.26</v>
      </c>
      <c r="I922" s="8">
        <v>9</v>
      </c>
      <c r="J922">
        <v>710</v>
      </c>
      <c r="K922">
        <v>39481</v>
      </c>
      <c r="L922" t="s">
        <v>18</v>
      </c>
      <c r="M922">
        <v>76380</v>
      </c>
      <c r="N922">
        <v>420.2</v>
      </c>
      <c r="O922">
        <v>61755.3</v>
      </c>
      <c r="P922" t="s">
        <v>55</v>
      </c>
      <c r="Q922">
        <f t="shared" si="154"/>
        <v>4.3284000000000002</v>
      </c>
      <c r="R922">
        <f t="shared" si="155"/>
        <v>6.1804854831032845</v>
      </c>
      <c r="S922">
        <f t="shared" si="156"/>
        <v>3.6578028169014085</v>
      </c>
      <c r="T922">
        <f t="shared" si="157"/>
        <v>3.4144786387496318</v>
      </c>
      <c r="U922">
        <f t="shared" si="158"/>
        <v>3.3444178196679952</v>
      </c>
      <c r="V922">
        <f t="shared" si="159"/>
        <v>2.6454222693490919</v>
      </c>
      <c r="W922">
        <f t="shared" si="160"/>
        <v>2.8512583487190755</v>
      </c>
      <c r="X922">
        <f t="shared" si="161"/>
        <v>0.63632738836598801</v>
      </c>
      <c r="Y922">
        <f t="shared" si="162"/>
        <v>0.79102259067969782</v>
      </c>
      <c r="Z922">
        <f t="shared" si="163"/>
        <v>0.56322029003055629</v>
      </c>
      <c r="AA922" s="4">
        <f t="shared" si="164"/>
        <v>39387</v>
      </c>
    </row>
    <row r="923" spans="1:27" x14ac:dyDescent="0.2">
      <c r="A923">
        <v>1527</v>
      </c>
      <c r="B923" t="s">
        <v>57</v>
      </c>
      <c r="C923">
        <v>2007</v>
      </c>
      <c r="D923">
        <v>12</v>
      </c>
      <c r="E923" s="9">
        <v>315</v>
      </c>
      <c r="F923" s="9">
        <v>1166.26</v>
      </c>
      <c r="G923" s="9">
        <v>1370.44</v>
      </c>
      <c r="H923">
        <v>511.06</v>
      </c>
      <c r="I923" s="8">
        <v>9</v>
      </c>
      <c r="J923">
        <v>710</v>
      </c>
      <c r="K923">
        <v>39481</v>
      </c>
      <c r="L923" t="s">
        <v>18</v>
      </c>
      <c r="M923">
        <v>76380</v>
      </c>
      <c r="N923">
        <v>420.2</v>
      </c>
      <c r="O923">
        <v>61755.3</v>
      </c>
      <c r="P923" t="s">
        <v>55</v>
      </c>
      <c r="Q923">
        <f t="shared" si="154"/>
        <v>4.350603174603175</v>
      </c>
      <c r="R923">
        <f t="shared" si="155"/>
        <v>3.2613993336506426</v>
      </c>
      <c r="S923">
        <f t="shared" si="156"/>
        <v>1.9301971830985916</v>
      </c>
      <c r="T923">
        <f t="shared" si="157"/>
        <v>3.1368600262021653</v>
      </c>
      <c r="U923">
        <f t="shared" si="158"/>
        <v>3.0667953805926698</v>
      </c>
      <c r="V923">
        <f t="shared" si="159"/>
        <v>2.6454222693490919</v>
      </c>
      <c r="W923">
        <f t="shared" si="160"/>
        <v>2.8512583487190755</v>
      </c>
      <c r="X923">
        <f t="shared" si="161"/>
        <v>0.63854947241256499</v>
      </c>
      <c r="Y923">
        <f t="shared" si="162"/>
        <v>0.51340397813223171</v>
      </c>
      <c r="Z923">
        <f t="shared" si="163"/>
        <v>0.28560167748309018</v>
      </c>
      <c r="AA923" s="4">
        <f t="shared" si="164"/>
        <v>39417</v>
      </c>
    </row>
    <row r="924" spans="1:27" x14ac:dyDescent="0.2">
      <c r="A924">
        <v>1624</v>
      </c>
      <c r="B924" t="s">
        <v>57</v>
      </c>
      <c r="C924">
        <v>2007</v>
      </c>
      <c r="D924">
        <v>1</v>
      </c>
      <c r="E924" s="9">
        <v>112</v>
      </c>
      <c r="F924" s="9">
        <v>552.66999999999996</v>
      </c>
      <c r="G924" s="9">
        <v>649.51</v>
      </c>
      <c r="H924">
        <v>242.96</v>
      </c>
      <c r="I924" s="8">
        <v>7</v>
      </c>
      <c r="J924">
        <v>605</v>
      </c>
      <c r="K924">
        <v>53191</v>
      </c>
      <c r="L924" t="s">
        <v>18</v>
      </c>
      <c r="M924">
        <v>74242</v>
      </c>
      <c r="N924">
        <v>267.2</v>
      </c>
      <c r="O924">
        <v>95796</v>
      </c>
      <c r="P924" t="s">
        <v>56</v>
      </c>
      <c r="Q924">
        <f t="shared" si="154"/>
        <v>5.7991964285714284</v>
      </c>
      <c r="R924">
        <f t="shared" si="155"/>
        <v>2.4308008982035929</v>
      </c>
      <c r="S924">
        <f t="shared" si="156"/>
        <v>1.0735702479338842</v>
      </c>
      <c r="T924">
        <f t="shared" si="157"/>
        <v>2.8125858419546761</v>
      </c>
      <c r="U924">
        <f t="shared" si="158"/>
        <v>2.7424658908744006</v>
      </c>
      <c r="V924">
        <f t="shared" si="159"/>
        <v>2.6454222693490919</v>
      </c>
      <c r="W924">
        <f t="shared" si="160"/>
        <v>2.781755374652469</v>
      </c>
      <c r="X924">
        <f t="shared" si="161"/>
        <v>0.7633678192844946</v>
      </c>
      <c r="Y924">
        <f t="shared" si="162"/>
        <v>0.38574938815116816</v>
      </c>
      <c r="Z924">
        <f t="shared" si="163"/>
        <v>3.0830467302207315E-2</v>
      </c>
      <c r="AA924" s="4">
        <f t="shared" si="164"/>
        <v>39083</v>
      </c>
    </row>
    <row r="925" spans="1:27" x14ac:dyDescent="0.2">
      <c r="A925">
        <v>1624</v>
      </c>
      <c r="B925" t="s">
        <v>57</v>
      </c>
      <c r="C925">
        <v>2007</v>
      </c>
      <c r="D925">
        <v>2</v>
      </c>
      <c r="E925" s="9">
        <v>97</v>
      </c>
      <c r="F925" s="9">
        <v>512.9</v>
      </c>
      <c r="G925" s="9">
        <v>602.77</v>
      </c>
      <c r="H925">
        <v>218.92</v>
      </c>
      <c r="I925" s="8">
        <v>7</v>
      </c>
      <c r="J925">
        <v>605</v>
      </c>
      <c r="K925">
        <v>53191</v>
      </c>
      <c r="L925" t="s">
        <v>18</v>
      </c>
      <c r="M925">
        <v>74242</v>
      </c>
      <c r="N925">
        <v>267.2</v>
      </c>
      <c r="O925">
        <v>95796</v>
      </c>
      <c r="P925" t="s">
        <v>56</v>
      </c>
      <c r="Q925">
        <f t="shared" si="154"/>
        <v>6.2141237113402061</v>
      </c>
      <c r="R925">
        <f t="shared" si="155"/>
        <v>2.2558757485029939</v>
      </c>
      <c r="S925">
        <f t="shared" si="156"/>
        <v>0.99631404958677683</v>
      </c>
      <c r="T925">
        <f t="shared" si="157"/>
        <v>2.7801516292453217</v>
      </c>
      <c r="U925">
        <f t="shared" si="158"/>
        <v>2.7100326990657537</v>
      </c>
      <c r="V925">
        <f t="shared" si="159"/>
        <v>2.6454222693490919</v>
      </c>
      <c r="W925">
        <f t="shared" si="160"/>
        <v>2.781755374652469</v>
      </c>
      <c r="X925">
        <f t="shared" si="161"/>
        <v>0.79337989497907702</v>
      </c>
      <c r="Y925">
        <f t="shared" si="162"/>
        <v>0.35331517544181379</v>
      </c>
      <c r="Z925">
        <f t="shared" si="163"/>
        <v>-1.6037454071470057E-3</v>
      </c>
      <c r="AA925" s="4">
        <f t="shared" si="164"/>
        <v>39114</v>
      </c>
    </row>
    <row r="926" spans="1:27" x14ac:dyDescent="0.2">
      <c r="A926">
        <v>1624</v>
      </c>
      <c r="B926" t="s">
        <v>57</v>
      </c>
      <c r="C926">
        <v>2007</v>
      </c>
      <c r="D926">
        <v>3</v>
      </c>
      <c r="E926" s="9">
        <v>100</v>
      </c>
      <c r="F926" s="9">
        <v>534.16</v>
      </c>
      <c r="G926" s="9">
        <v>627.76</v>
      </c>
      <c r="H926">
        <v>208.76</v>
      </c>
      <c r="I926" s="8">
        <v>7</v>
      </c>
      <c r="J926">
        <v>605</v>
      </c>
      <c r="K926">
        <v>53191</v>
      </c>
      <c r="L926" t="s">
        <v>18</v>
      </c>
      <c r="M926">
        <v>74242</v>
      </c>
      <c r="N926">
        <v>267.2</v>
      </c>
      <c r="O926">
        <v>95796</v>
      </c>
      <c r="P926" t="s">
        <v>56</v>
      </c>
      <c r="Q926">
        <f t="shared" si="154"/>
        <v>6.2775999999999996</v>
      </c>
      <c r="R926">
        <f t="shared" si="155"/>
        <v>2.3494011976047906</v>
      </c>
      <c r="S926">
        <f t="shared" si="156"/>
        <v>1.0376198347107437</v>
      </c>
      <c r="T926">
        <f t="shared" si="157"/>
        <v>2.7977936396011738</v>
      </c>
      <c r="U926">
        <f t="shared" si="158"/>
        <v>2.7276713632254261</v>
      </c>
      <c r="V926">
        <f t="shared" si="159"/>
        <v>2.6454222693490919</v>
      </c>
      <c r="W926">
        <f t="shared" si="160"/>
        <v>2.781755374652469</v>
      </c>
      <c r="X926">
        <f t="shared" si="161"/>
        <v>0.79779363960117355</v>
      </c>
      <c r="Y926">
        <f t="shared" si="162"/>
        <v>0.37095718579766557</v>
      </c>
      <c r="Z926">
        <f t="shared" si="163"/>
        <v>1.6038264948704643E-2</v>
      </c>
      <c r="AA926" s="4">
        <f t="shared" si="164"/>
        <v>39142</v>
      </c>
    </row>
    <row r="927" spans="1:27" x14ac:dyDescent="0.2">
      <c r="A927">
        <v>1624</v>
      </c>
      <c r="B927" t="s">
        <v>57</v>
      </c>
      <c r="C927">
        <v>2007</v>
      </c>
      <c r="D927">
        <v>4</v>
      </c>
      <c r="E927" s="9">
        <v>133</v>
      </c>
      <c r="F927" s="9">
        <v>685.78</v>
      </c>
      <c r="G927" s="9">
        <v>805.85</v>
      </c>
      <c r="H927">
        <v>272.7</v>
      </c>
      <c r="I927" s="8">
        <v>7</v>
      </c>
      <c r="J927">
        <v>605</v>
      </c>
      <c r="K927">
        <v>53191</v>
      </c>
      <c r="L927" t="s">
        <v>18</v>
      </c>
      <c r="M927">
        <v>74242</v>
      </c>
      <c r="N927">
        <v>267.2</v>
      </c>
      <c r="O927">
        <v>95796</v>
      </c>
      <c r="P927" t="s">
        <v>56</v>
      </c>
      <c r="Q927">
        <f t="shared" si="154"/>
        <v>6.0590225563909774</v>
      </c>
      <c r="R927">
        <f t="shared" si="155"/>
        <v>3.0159056886227549</v>
      </c>
      <c r="S927">
        <f t="shared" si="156"/>
        <v>1.3319834710743803</v>
      </c>
      <c r="T927">
        <f t="shared" si="157"/>
        <v>2.9062542102482167</v>
      </c>
      <c r="U927">
        <f t="shared" si="158"/>
        <v>2.8361848152550206</v>
      </c>
      <c r="V927">
        <f t="shared" si="159"/>
        <v>2.6454222693490919</v>
      </c>
      <c r="W927">
        <f t="shared" si="160"/>
        <v>2.781755374652469</v>
      </c>
      <c r="X927">
        <f t="shared" si="161"/>
        <v>0.78240256928113106</v>
      </c>
      <c r="Y927">
        <f t="shared" si="162"/>
        <v>0.4794177564447088</v>
      </c>
      <c r="Z927">
        <f t="shared" si="163"/>
        <v>0.12449883559574797</v>
      </c>
      <c r="AA927" s="4">
        <f t="shared" si="164"/>
        <v>39173</v>
      </c>
    </row>
    <row r="928" spans="1:27" x14ac:dyDescent="0.2">
      <c r="A928">
        <v>1624</v>
      </c>
      <c r="B928" t="s">
        <v>57</v>
      </c>
      <c r="C928">
        <v>2007</v>
      </c>
      <c r="D928">
        <v>5</v>
      </c>
      <c r="E928" s="9">
        <v>190</v>
      </c>
      <c r="F928" s="9">
        <v>931.55</v>
      </c>
      <c r="G928" s="9">
        <v>1094.7</v>
      </c>
      <c r="H928">
        <v>356.84</v>
      </c>
      <c r="I928" s="8">
        <v>7</v>
      </c>
      <c r="J928">
        <v>605</v>
      </c>
      <c r="K928">
        <v>53191</v>
      </c>
      <c r="L928" t="s">
        <v>18</v>
      </c>
      <c r="M928">
        <v>74242</v>
      </c>
      <c r="N928">
        <v>267.2</v>
      </c>
      <c r="O928">
        <v>95796</v>
      </c>
      <c r="P928" t="s">
        <v>56</v>
      </c>
      <c r="Q928">
        <f t="shared" si="154"/>
        <v>5.7615789473684211</v>
      </c>
      <c r="R928">
        <f t="shared" si="155"/>
        <v>4.0969311377245514</v>
      </c>
      <c r="S928">
        <f t="shared" si="156"/>
        <v>1.8094214876033059</v>
      </c>
      <c r="T928">
        <f t="shared" si="157"/>
        <v>3.0392951180843109</v>
      </c>
      <c r="U928">
        <f t="shared" si="158"/>
        <v>2.969206170173031</v>
      </c>
      <c r="V928">
        <f t="shared" si="159"/>
        <v>2.6454222693490919</v>
      </c>
      <c r="W928">
        <f t="shared" si="160"/>
        <v>2.781755374652469</v>
      </c>
      <c r="X928">
        <f t="shared" si="161"/>
        <v>0.76054151713148177</v>
      </c>
      <c r="Y928">
        <f t="shared" si="162"/>
        <v>0.61245866428080276</v>
      </c>
      <c r="Z928">
        <f t="shared" si="163"/>
        <v>0.25753974343184188</v>
      </c>
      <c r="AA928" s="4">
        <f t="shared" si="164"/>
        <v>39203</v>
      </c>
    </row>
    <row r="929" spans="1:27" x14ac:dyDescent="0.2">
      <c r="A929">
        <v>1624</v>
      </c>
      <c r="B929" t="s">
        <v>57</v>
      </c>
      <c r="C929">
        <v>2007</v>
      </c>
      <c r="D929">
        <v>6</v>
      </c>
      <c r="E929" s="9">
        <v>206</v>
      </c>
      <c r="F929" s="9">
        <v>1087.9000000000001</v>
      </c>
      <c r="G929" s="9">
        <v>1278.47</v>
      </c>
      <c r="H929">
        <v>395.99</v>
      </c>
      <c r="I929" s="8">
        <v>7</v>
      </c>
      <c r="J929">
        <v>605</v>
      </c>
      <c r="K929">
        <v>53191</v>
      </c>
      <c r="L929" t="s">
        <v>18</v>
      </c>
      <c r="M929">
        <v>74242</v>
      </c>
      <c r="N929">
        <v>267.2</v>
      </c>
      <c r="O929">
        <v>95796</v>
      </c>
      <c r="P929" t="s">
        <v>56</v>
      </c>
      <c r="Q929">
        <f t="shared" si="154"/>
        <v>6.2061650485436894</v>
      </c>
      <c r="R929">
        <f t="shared" si="155"/>
        <v>4.7846931137724553</v>
      </c>
      <c r="S929">
        <f t="shared" si="156"/>
        <v>2.1131735537190082</v>
      </c>
      <c r="T929">
        <f t="shared" si="157"/>
        <v>3.106690541523621</v>
      </c>
      <c r="U929">
        <f t="shared" si="158"/>
        <v>3.0365889767554046</v>
      </c>
      <c r="V929">
        <f t="shared" si="159"/>
        <v>2.6454222693490919</v>
      </c>
      <c r="W929">
        <f t="shared" si="160"/>
        <v>2.781755374652469</v>
      </c>
      <c r="X929">
        <f t="shared" si="161"/>
        <v>0.79282332115446774</v>
      </c>
      <c r="Y929">
        <f t="shared" si="162"/>
        <v>0.67985408772011313</v>
      </c>
      <c r="Z929">
        <f t="shared" si="163"/>
        <v>0.32493516687115226</v>
      </c>
      <c r="AA929" s="4">
        <f t="shared" si="164"/>
        <v>39234</v>
      </c>
    </row>
    <row r="930" spans="1:27" x14ac:dyDescent="0.2">
      <c r="A930">
        <v>1624</v>
      </c>
      <c r="B930" t="s">
        <v>57</v>
      </c>
      <c r="C930">
        <v>2007</v>
      </c>
      <c r="D930">
        <v>7</v>
      </c>
      <c r="E930" s="9">
        <v>138</v>
      </c>
      <c r="F930" s="9">
        <v>679.21</v>
      </c>
      <c r="G930" s="9">
        <v>798.24</v>
      </c>
      <c r="H930">
        <v>182.22</v>
      </c>
      <c r="I930" s="8">
        <v>7</v>
      </c>
      <c r="J930">
        <v>605</v>
      </c>
      <c r="K930">
        <v>53191</v>
      </c>
      <c r="L930" t="s">
        <v>18</v>
      </c>
      <c r="M930">
        <v>74242</v>
      </c>
      <c r="N930">
        <v>267.2</v>
      </c>
      <c r="O930">
        <v>95796</v>
      </c>
      <c r="P930" t="s">
        <v>56</v>
      </c>
      <c r="Q930">
        <f t="shared" si="154"/>
        <v>5.7843478260869565</v>
      </c>
      <c r="R930">
        <f t="shared" si="155"/>
        <v>2.987425149700599</v>
      </c>
      <c r="S930">
        <f t="shared" si="156"/>
        <v>1.3194049586776859</v>
      </c>
      <c r="T930">
        <f t="shared" si="157"/>
        <v>2.9021334865951065</v>
      </c>
      <c r="U930">
        <f t="shared" si="158"/>
        <v>2.8320040713949779</v>
      </c>
      <c r="V930">
        <f t="shared" si="159"/>
        <v>2.6454222693490919</v>
      </c>
      <c r="W930">
        <f t="shared" si="160"/>
        <v>2.781755374652469</v>
      </c>
      <c r="X930">
        <f t="shared" si="161"/>
        <v>0.76225440019386992</v>
      </c>
      <c r="Y930">
        <f t="shared" si="162"/>
        <v>0.47529703279159841</v>
      </c>
      <c r="Z930">
        <f t="shared" si="163"/>
        <v>0.12037811194263756</v>
      </c>
      <c r="AA930" s="4">
        <f t="shared" si="164"/>
        <v>39264</v>
      </c>
    </row>
    <row r="931" spans="1:27" x14ac:dyDescent="0.2">
      <c r="A931">
        <v>1624</v>
      </c>
      <c r="B931" t="s">
        <v>57</v>
      </c>
      <c r="C931">
        <v>2007</v>
      </c>
      <c r="D931">
        <v>8</v>
      </c>
      <c r="E931" s="9">
        <v>171</v>
      </c>
      <c r="F931" s="9">
        <v>811.76</v>
      </c>
      <c r="G931" s="9">
        <v>953.97</v>
      </c>
      <c r="H931">
        <v>255.7</v>
      </c>
      <c r="I931" s="8">
        <v>7</v>
      </c>
      <c r="J931">
        <v>605</v>
      </c>
      <c r="K931">
        <v>53191</v>
      </c>
      <c r="L931" t="s">
        <v>18</v>
      </c>
      <c r="M931">
        <v>74242</v>
      </c>
      <c r="N931">
        <v>267.2</v>
      </c>
      <c r="O931">
        <v>95796</v>
      </c>
      <c r="P931" t="s">
        <v>56</v>
      </c>
      <c r="Q931">
        <f t="shared" si="154"/>
        <v>5.5787719298245619</v>
      </c>
      <c r="R931">
        <f t="shared" si="155"/>
        <v>3.570247005988024</v>
      </c>
      <c r="S931">
        <f t="shared" si="156"/>
        <v>1.576809917355372</v>
      </c>
      <c r="T931">
        <f t="shared" si="157"/>
        <v>2.9795347174301776</v>
      </c>
      <c r="U931">
        <f t="shared" si="158"/>
        <v>2.9094276473664946</v>
      </c>
      <c r="V931">
        <f t="shared" si="159"/>
        <v>2.6454222693490919</v>
      </c>
      <c r="W931">
        <f t="shared" si="160"/>
        <v>2.781755374652469</v>
      </c>
      <c r="X931">
        <f t="shared" si="161"/>
        <v>0.74653860703802388</v>
      </c>
      <c r="Y931">
        <f t="shared" si="162"/>
        <v>0.55269826362666963</v>
      </c>
      <c r="Z931">
        <f t="shared" si="163"/>
        <v>0.19777934277770878</v>
      </c>
      <c r="AA931" s="4">
        <f t="shared" si="164"/>
        <v>39295</v>
      </c>
    </row>
    <row r="932" spans="1:27" x14ac:dyDescent="0.2">
      <c r="A932">
        <v>1624</v>
      </c>
      <c r="B932" t="s">
        <v>57</v>
      </c>
      <c r="C932">
        <v>2007</v>
      </c>
      <c r="D932">
        <v>9</v>
      </c>
      <c r="E932" s="9">
        <v>302</v>
      </c>
      <c r="F932" s="9">
        <v>1311.17</v>
      </c>
      <c r="G932" s="9">
        <v>1540.75</v>
      </c>
      <c r="H932">
        <v>378.3</v>
      </c>
      <c r="I932" s="8">
        <v>7</v>
      </c>
      <c r="J932">
        <v>605</v>
      </c>
      <c r="K932">
        <v>53191</v>
      </c>
      <c r="L932" t="s">
        <v>18</v>
      </c>
      <c r="M932">
        <v>74242</v>
      </c>
      <c r="N932">
        <v>267.2</v>
      </c>
      <c r="O932">
        <v>95796</v>
      </c>
      <c r="P932" t="s">
        <v>56</v>
      </c>
      <c r="Q932">
        <f t="shared" si="154"/>
        <v>5.1018211920529799</v>
      </c>
      <c r="R932">
        <f t="shared" si="155"/>
        <v>5.7662799401197606</v>
      </c>
      <c r="S932">
        <f t="shared" si="156"/>
        <v>2.546694214876033</v>
      </c>
      <c r="T932">
        <f t="shared" si="157"/>
        <v>3.1877321764027129</v>
      </c>
      <c r="U932">
        <f t="shared" si="158"/>
        <v>3.1176590038758136</v>
      </c>
      <c r="V932">
        <f t="shared" si="159"/>
        <v>2.6454222693490919</v>
      </c>
      <c r="W932">
        <f t="shared" si="160"/>
        <v>2.781755374652469</v>
      </c>
      <c r="X932">
        <f t="shared" si="161"/>
        <v>0.70772523344556237</v>
      </c>
      <c r="Y932">
        <f t="shared" si="162"/>
        <v>0.7608957225992049</v>
      </c>
      <c r="Z932">
        <f t="shared" si="163"/>
        <v>0.40597680175024409</v>
      </c>
      <c r="AA932" s="4">
        <f t="shared" si="164"/>
        <v>39326</v>
      </c>
    </row>
    <row r="933" spans="1:27" x14ac:dyDescent="0.2">
      <c r="A933">
        <v>1624</v>
      </c>
      <c r="B933" t="s">
        <v>57</v>
      </c>
      <c r="C933">
        <v>2007</v>
      </c>
      <c r="D933">
        <v>10</v>
      </c>
      <c r="E933" s="9">
        <v>791</v>
      </c>
      <c r="F933" s="9">
        <v>3529.37</v>
      </c>
      <c r="G933" s="9">
        <v>4147.21</v>
      </c>
      <c r="H933">
        <v>1100.05</v>
      </c>
      <c r="I933" s="8">
        <v>7</v>
      </c>
      <c r="J933">
        <v>605</v>
      </c>
      <c r="K933">
        <v>53191</v>
      </c>
      <c r="L933" t="s">
        <v>18</v>
      </c>
      <c r="M933">
        <v>74242</v>
      </c>
      <c r="N933">
        <v>267.2</v>
      </c>
      <c r="O933">
        <v>95796</v>
      </c>
      <c r="P933" t="s">
        <v>56</v>
      </c>
      <c r="Q933">
        <f t="shared" si="154"/>
        <v>5.2429962073324905</v>
      </c>
      <c r="R933">
        <f t="shared" si="155"/>
        <v>15.520995508982036</v>
      </c>
      <c r="S933">
        <f t="shared" si="156"/>
        <v>6.8548925619834709</v>
      </c>
      <c r="T933">
        <f t="shared" si="157"/>
        <v>3.6177560270524896</v>
      </c>
      <c r="U933">
        <f t="shared" si="158"/>
        <v>3.5476971898235936</v>
      </c>
      <c r="V933">
        <f t="shared" si="159"/>
        <v>2.6454222693490919</v>
      </c>
      <c r="W933">
        <f t="shared" si="160"/>
        <v>2.781755374652469</v>
      </c>
      <c r="X933">
        <f t="shared" si="161"/>
        <v>0.71957954355481302</v>
      </c>
      <c r="Y933">
        <f t="shared" si="162"/>
        <v>1.1909195732489815</v>
      </c>
      <c r="Z933">
        <f t="shared" si="163"/>
        <v>0.83600065240002064</v>
      </c>
      <c r="AA933" s="4">
        <f t="shared" si="164"/>
        <v>39356</v>
      </c>
    </row>
    <row r="934" spans="1:27" x14ac:dyDescent="0.2">
      <c r="A934">
        <v>1624</v>
      </c>
      <c r="B934" t="s">
        <v>57</v>
      </c>
      <c r="C934">
        <v>2007</v>
      </c>
      <c r="D934">
        <v>11</v>
      </c>
      <c r="E934" s="9">
        <v>737</v>
      </c>
      <c r="F934" s="9">
        <v>3292.36</v>
      </c>
      <c r="G934" s="9">
        <v>3868.77</v>
      </c>
      <c r="H934">
        <v>1059.9000000000001</v>
      </c>
      <c r="I934" s="8">
        <v>7</v>
      </c>
      <c r="J934">
        <v>605</v>
      </c>
      <c r="K934">
        <v>53191</v>
      </c>
      <c r="L934" t="s">
        <v>18</v>
      </c>
      <c r="M934">
        <v>74242</v>
      </c>
      <c r="N934">
        <v>267.2</v>
      </c>
      <c r="O934">
        <v>95796</v>
      </c>
      <c r="P934" t="s">
        <v>56</v>
      </c>
      <c r="Q934">
        <f t="shared" si="154"/>
        <v>5.2493487109905024</v>
      </c>
      <c r="R934">
        <f t="shared" si="155"/>
        <v>14.478929640718563</v>
      </c>
      <c r="S934">
        <f t="shared" si="156"/>
        <v>6.3946611570247933</v>
      </c>
      <c r="T934">
        <f t="shared" si="157"/>
        <v>3.5875729114994916</v>
      </c>
      <c r="U934">
        <f t="shared" si="158"/>
        <v>3.5175073166573099</v>
      </c>
      <c r="V934">
        <f t="shared" si="159"/>
        <v>2.6454222693490919</v>
      </c>
      <c r="W934">
        <f t="shared" si="160"/>
        <v>2.781755374652469</v>
      </c>
      <c r="X934">
        <f t="shared" si="161"/>
        <v>0.72010542364044039</v>
      </c>
      <c r="Y934">
        <f t="shared" si="162"/>
        <v>1.1607364576959838</v>
      </c>
      <c r="Z934">
        <f t="shared" si="163"/>
        <v>0.80581753684702295</v>
      </c>
      <c r="AA934" s="4">
        <f t="shared" si="164"/>
        <v>39387</v>
      </c>
    </row>
    <row r="935" spans="1:27" x14ac:dyDescent="0.2">
      <c r="A935">
        <v>1624</v>
      </c>
      <c r="B935" t="s">
        <v>57</v>
      </c>
      <c r="C935">
        <v>2007</v>
      </c>
      <c r="D935">
        <v>12</v>
      </c>
      <c r="E935" s="9">
        <v>406</v>
      </c>
      <c r="F935" s="9">
        <v>1662.08</v>
      </c>
      <c r="G935" s="9">
        <v>1953.1</v>
      </c>
      <c r="H935">
        <v>494.31</v>
      </c>
      <c r="I935" s="8">
        <v>7</v>
      </c>
      <c r="J935">
        <v>605</v>
      </c>
      <c r="K935">
        <v>53191</v>
      </c>
      <c r="L935" t="s">
        <v>18</v>
      </c>
      <c r="M935">
        <v>74242</v>
      </c>
      <c r="N935">
        <v>267.2</v>
      </c>
      <c r="O935">
        <v>95796</v>
      </c>
      <c r="P935" t="s">
        <v>56</v>
      </c>
      <c r="Q935">
        <f t="shared" si="154"/>
        <v>4.8105911330049258</v>
      </c>
      <c r="R935">
        <f t="shared" si="155"/>
        <v>7.3095059880239521</v>
      </c>
      <c r="S935">
        <f t="shared" si="156"/>
        <v>3.2282644628099173</v>
      </c>
      <c r="T935">
        <f t="shared" si="157"/>
        <v>3.290724480019223</v>
      </c>
      <c r="U935">
        <f t="shared" si="158"/>
        <v>3.2206519236131896</v>
      </c>
      <c r="V935">
        <f t="shared" si="159"/>
        <v>2.6454222693490919</v>
      </c>
      <c r="W935">
        <f t="shared" si="160"/>
        <v>2.781755374652469</v>
      </c>
      <c r="X935">
        <f t="shared" si="161"/>
        <v>0.68219844644202898</v>
      </c>
      <c r="Y935">
        <f t="shared" si="162"/>
        <v>0.86388802621571514</v>
      </c>
      <c r="Z935">
        <f t="shared" si="163"/>
        <v>0.50896910536675433</v>
      </c>
      <c r="AA935" s="4">
        <f t="shared" si="164"/>
        <v>39417</v>
      </c>
    </row>
    <row r="936" spans="1:27" x14ac:dyDescent="0.2">
      <c r="A936">
        <v>2023</v>
      </c>
      <c r="B936" t="s">
        <v>57</v>
      </c>
      <c r="C936">
        <v>2007</v>
      </c>
      <c r="D936">
        <v>1</v>
      </c>
      <c r="E936" s="9">
        <v>116</v>
      </c>
      <c r="F936" s="9">
        <v>459.15</v>
      </c>
      <c r="G936" s="9">
        <v>539.51</v>
      </c>
      <c r="H936">
        <v>223.81</v>
      </c>
      <c r="I936" s="8">
        <v>8</v>
      </c>
      <c r="J936">
        <v>462</v>
      </c>
      <c r="K936">
        <v>31565</v>
      </c>
      <c r="L936" t="s">
        <v>18</v>
      </c>
      <c r="M936">
        <v>80321</v>
      </c>
      <c r="N936">
        <v>273.2</v>
      </c>
      <c r="O936">
        <v>46837.5</v>
      </c>
      <c r="P936" t="s">
        <v>56</v>
      </c>
      <c r="Q936">
        <f t="shared" si="154"/>
        <v>4.6509482758620688</v>
      </c>
      <c r="R936">
        <f t="shared" si="155"/>
        <v>1.9747803806734994</v>
      </c>
      <c r="S936">
        <f t="shared" si="156"/>
        <v>1.1677705627705628</v>
      </c>
      <c r="T936">
        <f t="shared" si="157"/>
        <v>2.7319994988883822</v>
      </c>
      <c r="U936">
        <f t="shared" si="158"/>
        <v>2.6619545886530158</v>
      </c>
      <c r="V936">
        <f t="shared" si="159"/>
        <v>2.6454222693490919</v>
      </c>
      <c r="W936">
        <f t="shared" si="160"/>
        <v>2.6646419755561257</v>
      </c>
      <c r="X936">
        <f t="shared" si="161"/>
        <v>0.66754150966146386</v>
      </c>
      <c r="Y936">
        <f t="shared" si="162"/>
        <v>0.2955188038788874</v>
      </c>
      <c r="Z936">
        <f t="shared" si="163"/>
        <v>6.7357523332256822E-2</v>
      </c>
      <c r="AA936" s="4">
        <f t="shared" si="164"/>
        <v>39083</v>
      </c>
    </row>
    <row r="937" spans="1:27" x14ac:dyDescent="0.2">
      <c r="A937">
        <v>2023</v>
      </c>
      <c r="B937" t="s">
        <v>57</v>
      </c>
      <c r="C937">
        <v>2007</v>
      </c>
      <c r="D937">
        <v>2</v>
      </c>
      <c r="E937" s="9">
        <v>151</v>
      </c>
      <c r="F937" s="9">
        <v>584.59</v>
      </c>
      <c r="G937" s="9">
        <v>686.92</v>
      </c>
      <c r="H937">
        <v>354.9</v>
      </c>
      <c r="I937" s="8">
        <v>8</v>
      </c>
      <c r="J937">
        <v>462</v>
      </c>
      <c r="K937">
        <v>31565</v>
      </c>
      <c r="L937" t="s">
        <v>18</v>
      </c>
      <c r="M937">
        <v>80321</v>
      </c>
      <c r="N937">
        <v>273.2</v>
      </c>
      <c r="O937">
        <v>46837.5</v>
      </c>
      <c r="P937" t="s">
        <v>56</v>
      </c>
      <c r="Q937">
        <f t="shared" si="154"/>
        <v>4.5491390728476819</v>
      </c>
      <c r="R937">
        <f t="shared" si="155"/>
        <v>2.5143484626647146</v>
      </c>
      <c r="S937">
        <f t="shared" si="156"/>
        <v>1.4868398268398269</v>
      </c>
      <c r="T937">
        <f t="shared" si="157"/>
        <v>2.8369061612493263</v>
      </c>
      <c r="U937">
        <f t="shared" si="158"/>
        <v>2.7668513820409797</v>
      </c>
      <c r="V937">
        <f t="shared" si="159"/>
        <v>2.6454222693490919</v>
      </c>
      <c r="W937">
        <f t="shared" si="160"/>
        <v>2.6646419755561257</v>
      </c>
      <c r="X937">
        <f t="shared" si="161"/>
        <v>0.65792921395615689</v>
      </c>
      <c r="Y937">
        <f t="shared" si="162"/>
        <v>0.40042546623983144</v>
      </c>
      <c r="Z937">
        <f t="shared" si="163"/>
        <v>0.17226418569320087</v>
      </c>
      <c r="AA937" s="4">
        <f t="shared" si="164"/>
        <v>39114</v>
      </c>
    </row>
    <row r="938" spans="1:27" x14ac:dyDescent="0.2">
      <c r="A938">
        <v>2023</v>
      </c>
      <c r="B938" t="s">
        <v>57</v>
      </c>
      <c r="C938">
        <v>2007</v>
      </c>
      <c r="D938">
        <v>3</v>
      </c>
      <c r="E938" s="9">
        <v>84</v>
      </c>
      <c r="F938" s="9">
        <v>316.47000000000003</v>
      </c>
      <c r="G938" s="9">
        <v>371.87</v>
      </c>
      <c r="H938">
        <v>170.59</v>
      </c>
      <c r="I938" s="8">
        <v>8</v>
      </c>
      <c r="J938">
        <v>462</v>
      </c>
      <c r="K938">
        <v>31565</v>
      </c>
      <c r="L938" t="s">
        <v>18</v>
      </c>
      <c r="M938">
        <v>80321</v>
      </c>
      <c r="N938">
        <v>273.2</v>
      </c>
      <c r="O938">
        <v>46837.5</v>
      </c>
      <c r="P938" t="s">
        <v>56</v>
      </c>
      <c r="Q938">
        <f t="shared" si="154"/>
        <v>4.4270238095238099</v>
      </c>
      <c r="R938">
        <f t="shared" si="155"/>
        <v>1.361163982430454</v>
      </c>
      <c r="S938">
        <f t="shared" si="156"/>
        <v>0.80491341991341991</v>
      </c>
      <c r="T938">
        <f t="shared" si="157"/>
        <v>2.5703911437798306</v>
      </c>
      <c r="U938">
        <f t="shared" si="158"/>
        <v>2.5003325470485511</v>
      </c>
      <c r="V938">
        <f t="shared" si="159"/>
        <v>2.6454222693490919</v>
      </c>
      <c r="W938">
        <f t="shared" si="160"/>
        <v>2.6646419755561257</v>
      </c>
      <c r="X938">
        <f t="shared" si="161"/>
        <v>0.6461118577179491</v>
      </c>
      <c r="Y938">
        <f t="shared" si="162"/>
        <v>0.13391044877033584</v>
      </c>
      <c r="Z938">
        <f t="shared" si="163"/>
        <v>-9.4250831776294758E-2</v>
      </c>
      <c r="AA938" s="4">
        <f t="shared" si="164"/>
        <v>39142</v>
      </c>
    </row>
    <row r="939" spans="1:27" x14ac:dyDescent="0.2">
      <c r="A939">
        <v>2023</v>
      </c>
      <c r="B939" t="s">
        <v>57</v>
      </c>
      <c r="C939">
        <v>2007</v>
      </c>
      <c r="D939">
        <v>4</v>
      </c>
      <c r="E939" s="9">
        <v>153</v>
      </c>
      <c r="F939" s="9">
        <v>626.4</v>
      </c>
      <c r="G939" s="9">
        <v>736.05</v>
      </c>
      <c r="H939">
        <v>348.75</v>
      </c>
      <c r="I939" s="8">
        <v>8</v>
      </c>
      <c r="J939">
        <v>462</v>
      </c>
      <c r="K939">
        <v>31565</v>
      </c>
      <c r="L939" t="s">
        <v>18</v>
      </c>
      <c r="M939">
        <v>80321</v>
      </c>
      <c r="N939">
        <v>273.2</v>
      </c>
      <c r="O939">
        <v>46837.5</v>
      </c>
      <c r="P939" t="s">
        <v>56</v>
      </c>
      <c r="Q939">
        <f t="shared" si="154"/>
        <v>4.81078431372549</v>
      </c>
      <c r="R939">
        <f t="shared" si="155"/>
        <v>2.6941800878477307</v>
      </c>
      <c r="S939">
        <f t="shared" si="156"/>
        <v>1.593181818181818</v>
      </c>
      <c r="T939">
        <f t="shared" si="157"/>
        <v>2.8669073170365968</v>
      </c>
      <c r="U939">
        <f t="shared" si="158"/>
        <v>2.7968517490498868</v>
      </c>
      <c r="V939">
        <f t="shared" si="159"/>
        <v>2.6454222693490919</v>
      </c>
      <c r="W939">
        <f t="shared" si="160"/>
        <v>2.6646419755561257</v>
      </c>
      <c r="X939">
        <f t="shared" si="161"/>
        <v>0.68221588621899787</v>
      </c>
      <c r="Y939">
        <f t="shared" si="162"/>
        <v>0.4304266220271018</v>
      </c>
      <c r="Z939">
        <f t="shared" si="163"/>
        <v>0.20226534148047118</v>
      </c>
      <c r="AA939" s="4">
        <f t="shared" si="164"/>
        <v>39173</v>
      </c>
    </row>
    <row r="940" spans="1:27" x14ac:dyDescent="0.2">
      <c r="A940">
        <v>2023</v>
      </c>
      <c r="B940" t="s">
        <v>57</v>
      </c>
      <c r="C940">
        <v>2007</v>
      </c>
      <c r="D940">
        <v>5</v>
      </c>
      <c r="E940" s="9">
        <v>206</v>
      </c>
      <c r="F940" s="9">
        <v>863.39</v>
      </c>
      <c r="G940" s="9">
        <v>1014.49</v>
      </c>
      <c r="H940">
        <v>426.63</v>
      </c>
      <c r="I940" s="8">
        <v>8</v>
      </c>
      <c r="J940">
        <v>462</v>
      </c>
      <c r="K940">
        <v>31565</v>
      </c>
      <c r="L940" t="s">
        <v>18</v>
      </c>
      <c r="M940">
        <v>80321</v>
      </c>
      <c r="N940">
        <v>273.2</v>
      </c>
      <c r="O940">
        <v>46837.5</v>
      </c>
      <c r="P940" t="s">
        <v>56</v>
      </c>
      <c r="Q940">
        <f t="shared" si="154"/>
        <v>4.9247087378640781</v>
      </c>
      <c r="R940">
        <f t="shared" si="155"/>
        <v>3.7133601756954615</v>
      </c>
      <c r="S940">
        <f t="shared" si="156"/>
        <v>2.1958658008658007</v>
      </c>
      <c r="T940">
        <f t="shared" si="157"/>
        <v>3.0062477704760937</v>
      </c>
      <c r="U940">
        <f t="shared" si="158"/>
        <v>2.9362070142415257</v>
      </c>
      <c r="V940">
        <f t="shared" si="159"/>
        <v>2.6454222693490919</v>
      </c>
      <c r="W940">
        <f t="shared" si="160"/>
        <v>2.6646419755561257</v>
      </c>
      <c r="X940">
        <f t="shared" si="161"/>
        <v>0.69238055010694033</v>
      </c>
      <c r="Y940">
        <f t="shared" si="162"/>
        <v>0.56976707546659877</v>
      </c>
      <c r="Z940">
        <f t="shared" si="163"/>
        <v>0.34160579491996818</v>
      </c>
      <c r="AA940" s="4">
        <f t="shared" si="164"/>
        <v>39203</v>
      </c>
    </row>
    <row r="941" spans="1:27" x14ac:dyDescent="0.2">
      <c r="A941">
        <v>2023</v>
      </c>
      <c r="B941" t="s">
        <v>57</v>
      </c>
      <c r="C941">
        <v>2007</v>
      </c>
      <c r="D941">
        <v>6</v>
      </c>
      <c r="E941" s="9">
        <v>312</v>
      </c>
      <c r="F941" s="9">
        <v>1362.89</v>
      </c>
      <c r="G941" s="9">
        <v>1601.53</v>
      </c>
      <c r="H941">
        <v>595.05999999999995</v>
      </c>
      <c r="I941" s="8">
        <v>8</v>
      </c>
      <c r="J941">
        <v>462</v>
      </c>
      <c r="K941">
        <v>31565</v>
      </c>
      <c r="L941" t="s">
        <v>18</v>
      </c>
      <c r="M941">
        <v>80321</v>
      </c>
      <c r="N941">
        <v>273.2</v>
      </c>
      <c r="O941">
        <v>46837.5</v>
      </c>
      <c r="P941" t="s">
        <v>56</v>
      </c>
      <c r="Q941">
        <f t="shared" si="154"/>
        <v>5.133108974358974</v>
      </c>
      <c r="R941">
        <f t="shared" si="155"/>
        <v>5.8621156661786236</v>
      </c>
      <c r="S941">
        <f t="shared" si="156"/>
        <v>3.4665151515151513</v>
      </c>
      <c r="T941">
        <f t="shared" si="157"/>
        <v>3.2045350783182469</v>
      </c>
      <c r="U941">
        <f t="shared" si="158"/>
        <v>3.1344608049756624</v>
      </c>
      <c r="V941">
        <f t="shared" si="159"/>
        <v>2.6454222693490919</v>
      </c>
      <c r="W941">
        <f t="shared" si="160"/>
        <v>2.6646419755561257</v>
      </c>
      <c r="X941">
        <f t="shared" si="161"/>
        <v>0.71038048429980405</v>
      </c>
      <c r="Y941">
        <f t="shared" si="162"/>
        <v>0.76805438330875186</v>
      </c>
      <c r="Z941">
        <f t="shared" si="163"/>
        <v>0.53989310276212132</v>
      </c>
      <c r="AA941" s="4">
        <f t="shared" si="164"/>
        <v>39234</v>
      </c>
    </row>
    <row r="942" spans="1:27" x14ac:dyDescent="0.2">
      <c r="A942">
        <v>2023</v>
      </c>
      <c r="B942" t="s">
        <v>57</v>
      </c>
      <c r="C942">
        <v>2007</v>
      </c>
      <c r="D942">
        <v>7</v>
      </c>
      <c r="E942" s="9">
        <v>206</v>
      </c>
      <c r="F942" s="9">
        <v>952.33</v>
      </c>
      <c r="G942" s="9">
        <v>1119.07</v>
      </c>
      <c r="H942">
        <v>515.29999999999995</v>
      </c>
      <c r="I942" s="8">
        <v>8</v>
      </c>
      <c r="J942">
        <v>462</v>
      </c>
      <c r="K942">
        <v>31565</v>
      </c>
      <c r="L942" t="s">
        <v>18</v>
      </c>
      <c r="M942">
        <v>80321</v>
      </c>
      <c r="N942">
        <v>273.2</v>
      </c>
      <c r="O942">
        <v>46837.5</v>
      </c>
      <c r="P942" t="s">
        <v>56</v>
      </c>
      <c r="Q942">
        <f t="shared" si="154"/>
        <v>5.4323786407766983</v>
      </c>
      <c r="R942">
        <f t="shared" si="155"/>
        <v>4.0961566617862371</v>
      </c>
      <c r="S942">
        <f t="shared" si="156"/>
        <v>2.4222294372294373</v>
      </c>
      <c r="T942">
        <f t="shared" si="157"/>
        <v>3.0488572533405973</v>
      </c>
      <c r="U942">
        <f t="shared" si="158"/>
        <v>2.9787874655537281</v>
      </c>
      <c r="V942">
        <f t="shared" si="159"/>
        <v>2.6454222693490919</v>
      </c>
      <c r="W942">
        <f t="shared" si="160"/>
        <v>2.6646419755561257</v>
      </c>
      <c r="X942">
        <f t="shared" si="161"/>
        <v>0.73499003297144383</v>
      </c>
      <c r="Y942">
        <f t="shared" si="162"/>
        <v>0.61237655833110238</v>
      </c>
      <c r="Z942">
        <f t="shared" si="163"/>
        <v>0.38421527778447184</v>
      </c>
      <c r="AA942" s="4">
        <f t="shared" si="164"/>
        <v>39264</v>
      </c>
    </row>
    <row r="943" spans="1:27" x14ac:dyDescent="0.2">
      <c r="A943">
        <v>2023</v>
      </c>
      <c r="B943" t="s">
        <v>57</v>
      </c>
      <c r="C943">
        <v>2007</v>
      </c>
      <c r="D943">
        <v>8</v>
      </c>
      <c r="E943" s="9">
        <v>264</v>
      </c>
      <c r="F943" s="9">
        <v>1105.53</v>
      </c>
      <c r="G943" s="9">
        <v>1299.0999999999999</v>
      </c>
      <c r="H943">
        <v>439.26</v>
      </c>
      <c r="I943" s="8">
        <v>8</v>
      </c>
      <c r="J943">
        <v>462</v>
      </c>
      <c r="K943">
        <v>31565</v>
      </c>
      <c r="L943" t="s">
        <v>18</v>
      </c>
      <c r="M943">
        <v>80321</v>
      </c>
      <c r="N943">
        <v>273.2</v>
      </c>
      <c r="O943">
        <v>46837.5</v>
      </c>
      <c r="P943" t="s">
        <v>56</v>
      </c>
      <c r="Q943">
        <f t="shared" si="154"/>
        <v>4.9208333333333334</v>
      </c>
      <c r="R943">
        <f t="shared" si="155"/>
        <v>4.7551244509516835</v>
      </c>
      <c r="S943">
        <f t="shared" si="156"/>
        <v>2.8119047619047617</v>
      </c>
      <c r="T943">
        <f t="shared" si="157"/>
        <v>3.1136425827717398</v>
      </c>
      <c r="U943">
        <f t="shared" si="158"/>
        <v>3.0435705322224473</v>
      </c>
      <c r="V943">
        <f t="shared" si="159"/>
        <v>2.6454222693490919</v>
      </c>
      <c r="W943">
        <f t="shared" si="160"/>
        <v>2.6646419755561257</v>
      </c>
      <c r="X943">
        <f t="shared" si="161"/>
        <v>0.69203865590190883</v>
      </c>
      <c r="Y943">
        <f t="shared" si="162"/>
        <v>0.67716188776224484</v>
      </c>
      <c r="Z943">
        <f t="shared" si="163"/>
        <v>0.4490006072156143</v>
      </c>
      <c r="AA943" s="4">
        <f t="shared" si="164"/>
        <v>39295</v>
      </c>
    </row>
    <row r="944" spans="1:27" x14ac:dyDescent="0.2">
      <c r="A944">
        <v>2023</v>
      </c>
      <c r="B944" t="s">
        <v>57</v>
      </c>
      <c r="C944">
        <v>2007</v>
      </c>
      <c r="D944">
        <v>9</v>
      </c>
      <c r="E944" s="9">
        <v>591</v>
      </c>
      <c r="F944" s="9">
        <v>2415.09</v>
      </c>
      <c r="G944" s="9">
        <v>2837.71</v>
      </c>
      <c r="H944">
        <v>943.37</v>
      </c>
      <c r="I944" s="8">
        <v>8</v>
      </c>
      <c r="J944">
        <v>462</v>
      </c>
      <c r="K944">
        <v>31565</v>
      </c>
      <c r="L944" t="s">
        <v>18</v>
      </c>
      <c r="M944">
        <v>80321</v>
      </c>
      <c r="N944">
        <v>273.2</v>
      </c>
      <c r="O944">
        <v>46837.5</v>
      </c>
      <c r="P944" t="s">
        <v>56</v>
      </c>
      <c r="Q944">
        <f t="shared" si="154"/>
        <v>4.8015397631133672</v>
      </c>
      <c r="R944">
        <f t="shared" si="155"/>
        <v>10.386932650073208</v>
      </c>
      <c r="S944">
        <f t="shared" si="156"/>
        <v>6.142229437229437</v>
      </c>
      <c r="T944">
        <f t="shared" si="157"/>
        <v>3.4529680106299003</v>
      </c>
      <c r="U944">
        <f t="shared" si="158"/>
        <v>3.382933319673481</v>
      </c>
      <c r="V944">
        <f t="shared" si="159"/>
        <v>2.6454222693490919</v>
      </c>
      <c r="W944">
        <f t="shared" si="160"/>
        <v>2.6646419755561257</v>
      </c>
      <c r="X944">
        <f t="shared" si="161"/>
        <v>0.68138052974864494</v>
      </c>
      <c r="Y944">
        <f t="shared" si="162"/>
        <v>1.0164873156204053</v>
      </c>
      <c r="Z944">
        <f t="shared" si="163"/>
        <v>0.78832603507377474</v>
      </c>
      <c r="AA944" s="4">
        <f t="shared" si="164"/>
        <v>39326</v>
      </c>
    </row>
    <row r="945" spans="1:27" x14ac:dyDescent="0.2">
      <c r="A945">
        <v>2023</v>
      </c>
      <c r="B945" t="s">
        <v>57</v>
      </c>
      <c r="C945">
        <v>2007</v>
      </c>
      <c r="D945">
        <v>10</v>
      </c>
      <c r="E945" s="9">
        <v>809</v>
      </c>
      <c r="F945" s="9">
        <v>3375.06</v>
      </c>
      <c r="G945" s="9">
        <v>3965.79</v>
      </c>
      <c r="H945">
        <v>1327.21</v>
      </c>
      <c r="I945" s="8">
        <v>8</v>
      </c>
      <c r="J945">
        <v>462</v>
      </c>
      <c r="K945">
        <v>31565</v>
      </c>
      <c r="L945" t="s">
        <v>18</v>
      </c>
      <c r="M945">
        <v>80321</v>
      </c>
      <c r="N945">
        <v>273.2</v>
      </c>
      <c r="O945">
        <v>46837.5</v>
      </c>
      <c r="P945" t="s">
        <v>56</v>
      </c>
      <c r="Q945">
        <f t="shared" si="154"/>
        <v>4.9020889987639062</v>
      </c>
      <c r="R945">
        <f t="shared" si="155"/>
        <v>14.516068814055638</v>
      </c>
      <c r="S945">
        <f t="shared" si="156"/>
        <v>8.5839610389610392</v>
      </c>
      <c r="T945">
        <f t="shared" si="157"/>
        <v>3.5983297133347762</v>
      </c>
      <c r="U945">
        <f t="shared" si="158"/>
        <v>3.5282814978892048</v>
      </c>
      <c r="V945">
        <f t="shared" si="159"/>
        <v>2.6454222693490919</v>
      </c>
      <c r="W945">
        <f t="shared" si="160"/>
        <v>2.6646419755561257</v>
      </c>
      <c r="X945">
        <f t="shared" si="161"/>
        <v>0.69038119172250401</v>
      </c>
      <c r="Y945">
        <f t="shared" si="162"/>
        <v>1.1618490183252814</v>
      </c>
      <c r="Z945">
        <f t="shared" si="163"/>
        <v>0.93368773777865077</v>
      </c>
      <c r="AA945" s="4">
        <f t="shared" si="164"/>
        <v>39356</v>
      </c>
    </row>
    <row r="946" spans="1:27" x14ac:dyDescent="0.2">
      <c r="A946">
        <v>2023</v>
      </c>
      <c r="B946" t="s">
        <v>57</v>
      </c>
      <c r="C946">
        <v>2007</v>
      </c>
      <c r="D946">
        <v>11</v>
      </c>
      <c r="E946" s="9">
        <v>481</v>
      </c>
      <c r="F946" s="9">
        <v>1889.42</v>
      </c>
      <c r="G946" s="9">
        <v>2220.06</v>
      </c>
      <c r="H946">
        <v>738.4</v>
      </c>
      <c r="I946" s="8">
        <v>8</v>
      </c>
      <c r="J946">
        <v>462</v>
      </c>
      <c r="K946">
        <v>31565</v>
      </c>
      <c r="L946" t="s">
        <v>18</v>
      </c>
      <c r="M946">
        <v>80321</v>
      </c>
      <c r="N946">
        <v>273.2</v>
      </c>
      <c r="O946">
        <v>46837.5</v>
      </c>
      <c r="P946" t="s">
        <v>56</v>
      </c>
      <c r="Q946">
        <f t="shared" si="154"/>
        <v>4.6155093555093556</v>
      </c>
      <c r="R946">
        <f t="shared" si="155"/>
        <v>8.1261346998535871</v>
      </c>
      <c r="S946">
        <f t="shared" si="156"/>
        <v>4.805324675324675</v>
      </c>
      <c r="T946">
        <f t="shared" si="157"/>
        <v>3.346364711980724</v>
      </c>
      <c r="U946">
        <f t="shared" si="158"/>
        <v>3.2763285081640778</v>
      </c>
      <c r="V946">
        <f t="shared" si="159"/>
        <v>2.6454222693490919</v>
      </c>
      <c r="W946">
        <f t="shared" si="160"/>
        <v>2.6646419755561257</v>
      </c>
      <c r="X946">
        <f t="shared" si="161"/>
        <v>0.66421963560689246</v>
      </c>
      <c r="Y946">
        <f t="shared" si="162"/>
        <v>0.90988401697122923</v>
      </c>
      <c r="Z946">
        <f t="shared" si="163"/>
        <v>0.68172273642459857</v>
      </c>
      <c r="AA946" s="4">
        <f t="shared" si="164"/>
        <v>39387</v>
      </c>
    </row>
    <row r="947" spans="1:27" x14ac:dyDescent="0.2">
      <c r="A947">
        <v>2023</v>
      </c>
      <c r="B947" t="s">
        <v>57</v>
      </c>
      <c r="C947">
        <v>2007</v>
      </c>
      <c r="D947">
        <v>12</v>
      </c>
      <c r="E947" s="9">
        <v>338</v>
      </c>
      <c r="F947" s="9">
        <v>1195.4000000000001</v>
      </c>
      <c r="G947" s="9">
        <v>1404.59</v>
      </c>
      <c r="H947">
        <v>448.51</v>
      </c>
      <c r="I947" s="8">
        <v>8</v>
      </c>
      <c r="J947">
        <v>462</v>
      </c>
      <c r="K947">
        <v>31565</v>
      </c>
      <c r="L947" t="s">
        <v>18</v>
      </c>
      <c r="M947">
        <v>80321</v>
      </c>
      <c r="N947">
        <v>273.2</v>
      </c>
      <c r="O947">
        <v>46837.5</v>
      </c>
      <c r="P947" t="s">
        <v>56</v>
      </c>
      <c r="Q947">
        <f t="shared" si="154"/>
        <v>4.1555917159763309</v>
      </c>
      <c r="R947">
        <f t="shared" si="155"/>
        <v>5.1412518301610541</v>
      </c>
      <c r="S947">
        <f t="shared" si="156"/>
        <v>3.0402380952380952</v>
      </c>
      <c r="T947">
        <f t="shared" si="157"/>
        <v>3.1475495721250644</v>
      </c>
      <c r="U947">
        <f t="shared" si="158"/>
        <v>3.0775132514976629</v>
      </c>
      <c r="V947">
        <f t="shared" si="159"/>
        <v>2.6454222693490919</v>
      </c>
      <c r="W947">
        <f t="shared" si="160"/>
        <v>2.6646419755561257</v>
      </c>
      <c r="X947">
        <f t="shared" si="161"/>
        <v>0.61863287184740967</v>
      </c>
      <c r="Y947">
        <f t="shared" si="162"/>
        <v>0.71106887711556954</v>
      </c>
      <c r="Z947">
        <f t="shared" si="163"/>
        <v>0.482907596568939</v>
      </c>
      <c r="AA947" s="4">
        <f t="shared" si="164"/>
        <v>39417</v>
      </c>
    </row>
    <row r="948" spans="1:27" x14ac:dyDescent="0.2">
      <c r="A948">
        <v>5009</v>
      </c>
      <c r="B948" t="s">
        <v>57</v>
      </c>
      <c r="C948">
        <v>2007</v>
      </c>
      <c r="D948">
        <v>1</v>
      </c>
      <c r="E948" s="9">
        <v>50</v>
      </c>
      <c r="F948" s="9">
        <v>191.5</v>
      </c>
      <c r="G948" s="9">
        <v>225.05</v>
      </c>
      <c r="H948">
        <v>108.01</v>
      </c>
      <c r="I948" s="8">
        <v>6</v>
      </c>
      <c r="J948">
        <v>325</v>
      </c>
      <c r="K948">
        <v>12671</v>
      </c>
      <c r="L948" t="s">
        <v>18</v>
      </c>
      <c r="M948">
        <v>24856</v>
      </c>
      <c r="N948">
        <v>213.2</v>
      </c>
      <c r="O948">
        <v>14427.91</v>
      </c>
      <c r="P948" t="s">
        <v>55</v>
      </c>
      <c r="Q948">
        <f t="shared" si="154"/>
        <v>4.5010000000000003</v>
      </c>
      <c r="R948">
        <f t="shared" si="155"/>
        <v>1.0555816135084428</v>
      </c>
      <c r="S948">
        <f t="shared" si="156"/>
        <v>0.69246153846153846</v>
      </c>
      <c r="T948">
        <f t="shared" si="157"/>
        <v>2.3522790172744976</v>
      </c>
      <c r="U948">
        <f t="shared" si="158"/>
        <v>2.2821687783046416</v>
      </c>
      <c r="V948">
        <f t="shared" si="159"/>
        <v>2.6454222693490919</v>
      </c>
      <c r="W948">
        <f t="shared" si="160"/>
        <v>2.5118833609788744</v>
      </c>
      <c r="X948">
        <f t="shared" si="161"/>
        <v>0.65330901293847898</v>
      </c>
      <c r="Y948">
        <f t="shared" si="162"/>
        <v>2.349181691996307E-2</v>
      </c>
      <c r="Z948">
        <f t="shared" si="163"/>
        <v>-0.15960434370437668</v>
      </c>
      <c r="AA948" s="4">
        <f t="shared" si="164"/>
        <v>39083</v>
      </c>
    </row>
    <row r="949" spans="1:27" x14ac:dyDescent="0.2">
      <c r="A949">
        <v>5009</v>
      </c>
      <c r="B949" t="s">
        <v>57</v>
      </c>
      <c r="C949">
        <v>2007</v>
      </c>
      <c r="D949">
        <v>2</v>
      </c>
      <c r="E949" s="9">
        <v>40</v>
      </c>
      <c r="F949" s="9">
        <v>165.7</v>
      </c>
      <c r="G949" s="9">
        <v>194.72</v>
      </c>
      <c r="H949">
        <v>102.41</v>
      </c>
      <c r="I949" s="8">
        <v>6</v>
      </c>
      <c r="J949">
        <v>325</v>
      </c>
      <c r="K949">
        <v>12671</v>
      </c>
      <c r="L949" t="s">
        <v>18</v>
      </c>
      <c r="M949">
        <v>24856</v>
      </c>
      <c r="N949">
        <v>213.2</v>
      </c>
      <c r="O949">
        <v>14427.91</v>
      </c>
      <c r="P949" t="s">
        <v>55</v>
      </c>
      <c r="Q949">
        <f t="shared" si="154"/>
        <v>4.8680000000000003</v>
      </c>
      <c r="R949">
        <f t="shared" si="155"/>
        <v>0.91332082551594751</v>
      </c>
      <c r="S949">
        <f t="shared" si="156"/>
        <v>0.59913846153846151</v>
      </c>
      <c r="T949">
        <f t="shared" si="157"/>
        <v>2.2894105608859898</v>
      </c>
      <c r="U949">
        <f t="shared" si="158"/>
        <v>2.2193225084193369</v>
      </c>
      <c r="V949">
        <f t="shared" si="159"/>
        <v>2.6454222693490919</v>
      </c>
      <c r="W949">
        <f t="shared" si="160"/>
        <v>2.5118833609788744</v>
      </c>
      <c r="X949">
        <f t="shared" si="161"/>
        <v>0.68735056955802742</v>
      </c>
      <c r="Y949">
        <f t="shared" si="162"/>
        <v>-3.9376639468544868E-2</v>
      </c>
      <c r="Z949">
        <f t="shared" si="163"/>
        <v>-0.22247280009288464</v>
      </c>
      <c r="AA949" s="4">
        <f t="shared" si="164"/>
        <v>39114</v>
      </c>
    </row>
    <row r="950" spans="1:27" x14ac:dyDescent="0.2">
      <c r="A950">
        <v>5009</v>
      </c>
      <c r="B950" t="s">
        <v>57</v>
      </c>
      <c r="C950">
        <v>2007</v>
      </c>
      <c r="D950">
        <v>3</v>
      </c>
      <c r="E950" s="9">
        <v>39</v>
      </c>
      <c r="F950" s="9">
        <v>148.68</v>
      </c>
      <c r="G950" s="9">
        <v>174.73</v>
      </c>
      <c r="H950">
        <v>47.87</v>
      </c>
      <c r="I950" s="8">
        <v>6</v>
      </c>
      <c r="J950">
        <v>325</v>
      </c>
      <c r="K950">
        <v>12671</v>
      </c>
      <c r="L950" t="s">
        <v>18</v>
      </c>
      <c r="M950">
        <v>24856</v>
      </c>
      <c r="N950">
        <v>213.2</v>
      </c>
      <c r="O950">
        <v>14427.91</v>
      </c>
      <c r="P950" t="s">
        <v>55</v>
      </c>
      <c r="Q950">
        <f t="shared" si="154"/>
        <v>4.48025641025641</v>
      </c>
      <c r="R950">
        <f t="shared" si="155"/>
        <v>0.81955909943714822</v>
      </c>
      <c r="S950">
        <f t="shared" si="156"/>
        <v>0.53763076923076925</v>
      </c>
      <c r="T950">
        <f t="shared" si="157"/>
        <v>2.2423674769114381</v>
      </c>
      <c r="U950">
        <f t="shared" si="158"/>
        <v>2.1722525524236884</v>
      </c>
      <c r="V950">
        <f t="shared" si="159"/>
        <v>2.6454222693490919</v>
      </c>
      <c r="W950">
        <f t="shared" si="160"/>
        <v>2.5118833609788744</v>
      </c>
      <c r="X950">
        <f t="shared" si="161"/>
        <v>0.6513028698849388</v>
      </c>
      <c r="Y950">
        <f t="shared" si="162"/>
        <v>-8.641972344309666E-2</v>
      </c>
      <c r="Z950">
        <f t="shared" si="163"/>
        <v>-0.26951588406743637</v>
      </c>
      <c r="AA950" s="4">
        <f t="shared" si="164"/>
        <v>39142</v>
      </c>
    </row>
    <row r="951" spans="1:27" x14ac:dyDescent="0.2">
      <c r="A951">
        <v>5009</v>
      </c>
      <c r="B951" t="s">
        <v>57</v>
      </c>
      <c r="C951">
        <v>2007</v>
      </c>
      <c r="D951">
        <v>4</v>
      </c>
      <c r="E951" s="9">
        <v>59</v>
      </c>
      <c r="F951" s="9">
        <v>265.06</v>
      </c>
      <c r="G951" s="9">
        <v>311.45999999999998</v>
      </c>
      <c r="H951">
        <v>134.44999999999999</v>
      </c>
      <c r="I951" s="8">
        <v>6</v>
      </c>
      <c r="J951">
        <v>325</v>
      </c>
      <c r="K951">
        <v>12671</v>
      </c>
      <c r="L951" t="s">
        <v>18</v>
      </c>
      <c r="M951">
        <v>24856</v>
      </c>
      <c r="N951">
        <v>213.2</v>
      </c>
      <c r="O951">
        <v>14427.91</v>
      </c>
      <c r="P951" t="s">
        <v>55</v>
      </c>
      <c r="Q951">
        <f t="shared" si="154"/>
        <v>5.2789830508474571</v>
      </c>
      <c r="R951">
        <f t="shared" si="155"/>
        <v>1.4608818011257036</v>
      </c>
      <c r="S951">
        <f t="shared" si="156"/>
        <v>0.95833846153846147</v>
      </c>
      <c r="T951">
        <f t="shared" si="157"/>
        <v>2.4934022792624928</v>
      </c>
      <c r="U951">
        <f t="shared" si="158"/>
        <v>2.4233441936327873</v>
      </c>
      <c r="V951">
        <f t="shared" si="159"/>
        <v>2.6454222693490919</v>
      </c>
      <c r="W951">
        <f t="shared" si="160"/>
        <v>2.5118833609788744</v>
      </c>
      <c r="X951">
        <f t="shared" si="161"/>
        <v>0.72255026762034869</v>
      </c>
      <c r="Y951">
        <f t="shared" si="162"/>
        <v>0.16461507890795826</v>
      </c>
      <c r="Z951">
        <f t="shared" si="163"/>
        <v>-1.848108171638152E-2</v>
      </c>
      <c r="AA951" s="4">
        <f t="shared" si="164"/>
        <v>39173</v>
      </c>
    </row>
    <row r="952" spans="1:27" x14ac:dyDescent="0.2">
      <c r="A952">
        <v>5009</v>
      </c>
      <c r="B952" t="s">
        <v>57</v>
      </c>
      <c r="C952">
        <v>2007</v>
      </c>
      <c r="D952">
        <v>5</v>
      </c>
      <c r="E952" s="9">
        <v>66</v>
      </c>
      <c r="F952" s="9">
        <v>271.08</v>
      </c>
      <c r="G952" s="9">
        <v>318.55</v>
      </c>
      <c r="H952">
        <v>164.39</v>
      </c>
      <c r="I952" s="8">
        <v>6</v>
      </c>
      <c r="J952">
        <v>325</v>
      </c>
      <c r="K952">
        <v>12671</v>
      </c>
      <c r="L952" t="s">
        <v>18</v>
      </c>
      <c r="M952">
        <v>24856</v>
      </c>
      <c r="N952">
        <v>213.2</v>
      </c>
      <c r="O952">
        <v>14427.91</v>
      </c>
      <c r="P952" t="s">
        <v>55</v>
      </c>
      <c r="Q952">
        <f t="shared" si="154"/>
        <v>4.8265151515151521</v>
      </c>
      <c r="R952">
        <f t="shared" si="155"/>
        <v>1.4941369606003754</v>
      </c>
      <c r="S952">
        <f t="shared" si="156"/>
        <v>0.98015384615384615</v>
      </c>
      <c r="T952">
        <f t="shared" si="157"/>
        <v>2.5031776094180604</v>
      </c>
      <c r="U952">
        <f t="shared" si="158"/>
        <v>2.4330974769679878</v>
      </c>
      <c r="V952">
        <f t="shared" si="159"/>
        <v>2.6454222693490919</v>
      </c>
      <c r="W952">
        <f t="shared" si="160"/>
        <v>2.5118833609788744</v>
      </c>
      <c r="X952">
        <f t="shared" si="161"/>
        <v>0.68363367387619156</v>
      </c>
      <c r="Y952">
        <f t="shared" si="162"/>
        <v>0.17439040906352563</v>
      </c>
      <c r="Z952">
        <f t="shared" si="163"/>
        <v>-8.7057515608141411E-3</v>
      </c>
      <c r="AA952" s="4">
        <f t="shared" si="164"/>
        <v>39203</v>
      </c>
    </row>
    <row r="953" spans="1:27" x14ac:dyDescent="0.2">
      <c r="A953">
        <v>5009</v>
      </c>
      <c r="B953" t="s">
        <v>57</v>
      </c>
      <c r="C953">
        <v>2007</v>
      </c>
      <c r="D953">
        <v>6</v>
      </c>
      <c r="E953" s="9">
        <v>104</v>
      </c>
      <c r="F953" s="9">
        <v>427.98</v>
      </c>
      <c r="G953" s="9">
        <v>502.92</v>
      </c>
      <c r="H953">
        <v>256.88</v>
      </c>
      <c r="I953" s="8">
        <v>6</v>
      </c>
      <c r="J953">
        <v>325</v>
      </c>
      <c r="K953">
        <v>12671</v>
      </c>
      <c r="L953" t="s">
        <v>18</v>
      </c>
      <c r="M953">
        <v>24856</v>
      </c>
      <c r="N953">
        <v>213.2</v>
      </c>
      <c r="O953">
        <v>14427.91</v>
      </c>
      <c r="P953" t="s">
        <v>55</v>
      </c>
      <c r="Q953">
        <f t="shared" si="154"/>
        <v>4.8357692307692313</v>
      </c>
      <c r="R953">
        <f t="shared" si="155"/>
        <v>2.3589118198874299</v>
      </c>
      <c r="S953">
        <f t="shared" si="156"/>
        <v>1.5474461538461539</v>
      </c>
      <c r="T953">
        <f t="shared" si="157"/>
        <v>2.701498906881469</v>
      </c>
      <c r="U953">
        <f t="shared" si="158"/>
        <v>2.6314234744043268</v>
      </c>
      <c r="V953">
        <f t="shared" si="159"/>
        <v>2.6454222693490919</v>
      </c>
      <c r="W953">
        <f t="shared" si="160"/>
        <v>2.5118833609788744</v>
      </c>
      <c r="X953">
        <f t="shared" si="161"/>
        <v>0.68446556758268884</v>
      </c>
      <c r="Y953">
        <f t="shared" si="162"/>
        <v>0.37271170652693458</v>
      </c>
      <c r="Z953">
        <f t="shared" si="163"/>
        <v>0.1896155459025948</v>
      </c>
      <c r="AA953" s="4">
        <f t="shared" si="164"/>
        <v>39234</v>
      </c>
    </row>
    <row r="954" spans="1:27" x14ac:dyDescent="0.2">
      <c r="A954">
        <v>5009</v>
      </c>
      <c r="B954" t="s">
        <v>57</v>
      </c>
      <c r="C954">
        <v>2007</v>
      </c>
      <c r="D954">
        <v>7</v>
      </c>
      <c r="E954" s="9">
        <v>75</v>
      </c>
      <c r="F954" s="9">
        <v>263.45</v>
      </c>
      <c r="G954" s="9">
        <v>309.58999999999997</v>
      </c>
      <c r="H954">
        <v>105.82</v>
      </c>
      <c r="I954" s="8">
        <v>6</v>
      </c>
      <c r="J954">
        <v>325</v>
      </c>
      <c r="K954">
        <v>12671</v>
      </c>
      <c r="L954" t="s">
        <v>18</v>
      </c>
      <c r="M954">
        <v>24856</v>
      </c>
      <c r="N954">
        <v>213.2</v>
      </c>
      <c r="O954">
        <v>14427.91</v>
      </c>
      <c r="P954" t="s">
        <v>55</v>
      </c>
      <c r="Q954">
        <f t="shared" si="154"/>
        <v>4.1278666666666659</v>
      </c>
      <c r="R954">
        <f t="shared" si="155"/>
        <v>1.4521106941838648</v>
      </c>
      <c r="S954">
        <f t="shared" si="156"/>
        <v>0.95258461538461536</v>
      </c>
      <c r="T954">
        <f t="shared" si="157"/>
        <v>2.4907869241847616</v>
      </c>
      <c r="U954">
        <f t="shared" si="158"/>
        <v>2.4206982029088069</v>
      </c>
      <c r="V954">
        <f t="shared" si="159"/>
        <v>2.6454222693490919</v>
      </c>
      <c r="W954">
        <f t="shared" si="160"/>
        <v>2.5118833609788744</v>
      </c>
      <c r="X954">
        <f t="shared" si="161"/>
        <v>0.61572566079306135</v>
      </c>
      <c r="Y954">
        <f t="shared" si="162"/>
        <v>0.16199972383022684</v>
      </c>
      <c r="Z954">
        <f t="shared" si="163"/>
        <v>-2.1096436794112879E-2</v>
      </c>
      <c r="AA954" s="4">
        <f t="shared" si="164"/>
        <v>39264</v>
      </c>
    </row>
    <row r="955" spans="1:27" x14ac:dyDescent="0.2">
      <c r="A955">
        <v>5009</v>
      </c>
      <c r="B955" t="s">
        <v>57</v>
      </c>
      <c r="C955">
        <v>2007</v>
      </c>
      <c r="D955">
        <v>8</v>
      </c>
      <c r="E955" s="9">
        <v>82</v>
      </c>
      <c r="F955" s="9">
        <v>323.8</v>
      </c>
      <c r="G955" s="9">
        <v>380.44</v>
      </c>
      <c r="H955">
        <v>156.83000000000001</v>
      </c>
      <c r="I955" s="8">
        <v>6</v>
      </c>
      <c r="J955">
        <v>325</v>
      </c>
      <c r="K955">
        <v>12671</v>
      </c>
      <c r="L955" t="s">
        <v>18</v>
      </c>
      <c r="M955">
        <v>24856</v>
      </c>
      <c r="N955">
        <v>213.2</v>
      </c>
      <c r="O955">
        <v>14427.91</v>
      </c>
      <c r="P955" t="s">
        <v>55</v>
      </c>
      <c r="Q955">
        <f t="shared" si="154"/>
        <v>4.6395121951219513</v>
      </c>
      <c r="R955">
        <f t="shared" si="155"/>
        <v>1.7844277673545967</v>
      </c>
      <c r="S955">
        <f t="shared" si="156"/>
        <v>1.1705846153846153</v>
      </c>
      <c r="T955">
        <f t="shared" si="157"/>
        <v>2.5802861730024884</v>
      </c>
      <c r="U955">
        <f t="shared" si="158"/>
        <v>2.5102768444173549</v>
      </c>
      <c r="V955">
        <f t="shared" si="159"/>
        <v>2.6454222693490919</v>
      </c>
      <c r="W955">
        <f t="shared" si="160"/>
        <v>2.5118833609788744</v>
      </c>
      <c r="X955">
        <f t="shared" si="161"/>
        <v>0.6664723206187716</v>
      </c>
      <c r="Y955">
        <f t="shared" si="162"/>
        <v>0.25149897264795368</v>
      </c>
      <c r="Z955">
        <f t="shared" si="163"/>
        <v>6.8402812023613896E-2</v>
      </c>
      <c r="AA955" s="4">
        <f t="shared" si="164"/>
        <v>39295</v>
      </c>
    </row>
    <row r="956" spans="1:27" x14ac:dyDescent="0.2">
      <c r="A956">
        <v>5009</v>
      </c>
      <c r="B956" t="s">
        <v>57</v>
      </c>
      <c r="C956">
        <v>2007</v>
      </c>
      <c r="D956">
        <v>9</v>
      </c>
      <c r="E956" s="9">
        <v>146</v>
      </c>
      <c r="F956" s="9">
        <v>507.89</v>
      </c>
      <c r="G956" s="9">
        <v>596.79</v>
      </c>
      <c r="H956">
        <v>199.44</v>
      </c>
      <c r="I956" s="8">
        <v>6</v>
      </c>
      <c r="J956">
        <v>325</v>
      </c>
      <c r="K956">
        <v>12671</v>
      </c>
      <c r="L956" t="s">
        <v>18</v>
      </c>
      <c r="M956">
        <v>24856</v>
      </c>
      <c r="N956">
        <v>213.2</v>
      </c>
      <c r="O956">
        <v>14427.91</v>
      </c>
      <c r="P956" t="s">
        <v>55</v>
      </c>
      <c r="Q956">
        <f t="shared" si="154"/>
        <v>4.0876027397260275</v>
      </c>
      <c r="R956">
        <f t="shared" si="155"/>
        <v>2.7992026266416512</v>
      </c>
      <c r="S956">
        <f t="shared" si="156"/>
        <v>1.8362769230769229</v>
      </c>
      <c r="T956">
        <f t="shared" si="157"/>
        <v>2.7758215373513337</v>
      </c>
      <c r="U956">
        <f t="shared" si="158"/>
        <v>2.7057696619572185</v>
      </c>
      <c r="V956">
        <f t="shared" si="159"/>
        <v>2.6454222693490919</v>
      </c>
      <c r="W956">
        <f t="shared" si="160"/>
        <v>2.5118833609788744</v>
      </c>
      <c r="X956">
        <f t="shared" si="161"/>
        <v>0.6114686815668966</v>
      </c>
      <c r="Y956">
        <f t="shared" si="162"/>
        <v>0.44703433699679912</v>
      </c>
      <c r="Z956">
        <f t="shared" si="163"/>
        <v>0.26393817637245931</v>
      </c>
      <c r="AA956" s="4">
        <f t="shared" si="164"/>
        <v>39326</v>
      </c>
    </row>
    <row r="957" spans="1:27" x14ac:dyDescent="0.2">
      <c r="A957">
        <v>5009</v>
      </c>
      <c r="B957" t="s">
        <v>57</v>
      </c>
      <c r="C957">
        <v>2007</v>
      </c>
      <c r="D957">
        <v>10</v>
      </c>
      <c r="E957" s="9">
        <v>240</v>
      </c>
      <c r="F957" s="9">
        <v>828.04</v>
      </c>
      <c r="G957" s="9">
        <v>972.96</v>
      </c>
      <c r="H957">
        <v>338.99</v>
      </c>
      <c r="I957" s="8">
        <v>6</v>
      </c>
      <c r="J957">
        <v>325</v>
      </c>
      <c r="K957">
        <v>12671</v>
      </c>
      <c r="L957" t="s">
        <v>18</v>
      </c>
      <c r="M957">
        <v>24856</v>
      </c>
      <c r="N957">
        <v>213.2</v>
      </c>
      <c r="O957">
        <v>14427.91</v>
      </c>
      <c r="P957" t="s">
        <v>55</v>
      </c>
      <c r="Q957">
        <f t="shared" si="154"/>
        <v>4.0540000000000003</v>
      </c>
      <c r="R957">
        <f t="shared" si="155"/>
        <v>4.5636022514071302</v>
      </c>
      <c r="S957">
        <f t="shared" si="156"/>
        <v>2.9937230769230769</v>
      </c>
      <c r="T957">
        <f t="shared" si="157"/>
        <v>2.9880949860685959</v>
      </c>
      <c r="U957">
        <f t="shared" si="158"/>
        <v>2.918051316687877</v>
      </c>
      <c r="V957">
        <f t="shared" si="159"/>
        <v>2.6454222693490919</v>
      </c>
      <c r="W957">
        <f t="shared" si="160"/>
        <v>2.5118833609788744</v>
      </c>
      <c r="X957">
        <f t="shared" si="161"/>
        <v>0.60788374435698989</v>
      </c>
      <c r="Y957">
        <f t="shared" si="162"/>
        <v>0.65930778571406135</v>
      </c>
      <c r="Z957">
        <f t="shared" si="163"/>
        <v>0.47621162508972154</v>
      </c>
      <c r="AA957" s="4">
        <f t="shared" si="164"/>
        <v>39356</v>
      </c>
    </row>
    <row r="958" spans="1:27" x14ac:dyDescent="0.2">
      <c r="A958">
        <v>5009</v>
      </c>
      <c r="B958" t="s">
        <v>57</v>
      </c>
      <c r="C958">
        <v>2007</v>
      </c>
      <c r="D958">
        <v>11</v>
      </c>
      <c r="E958" s="9">
        <v>131</v>
      </c>
      <c r="F958" s="9">
        <v>457.86</v>
      </c>
      <c r="G958" s="9">
        <v>538.03</v>
      </c>
      <c r="H958">
        <v>125.01</v>
      </c>
      <c r="I958" s="8">
        <v>6</v>
      </c>
      <c r="J958">
        <v>325</v>
      </c>
      <c r="K958">
        <v>12671</v>
      </c>
      <c r="L958" t="s">
        <v>18</v>
      </c>
      <c r="M958">
        <v>24856</v>
      </c>
      <c r="N958">
        <v>213.2</v>
      </c>
      <c r="O958">
        <v>14427.91</v>
      </c>
      <c r="P958" t="s">
        <v>55</v>
      </c>
      <c r="Q958">
        <f t="shared" si="154"/>
        <v>4.1070992366412211</v>
      </c>
      <c r="R958">
        <f t="shared" si="155"/>
        <v>2.52359287054409</v>
      </c>
      <c r="S958">
        <f t="shared" si="156"/>
        <v>1.6554769230769231</v>
      </c>
      <c r="T958">
        <f t="shared" si="157"/>
        <v>2.730806492155633</v>
      </c>
      <c r="U958">
        <f t="shared" si="158"/>
        <v>2.6607327039380948</v>
      </c>
      <c r="V958">
        <f t="shared" si="159"/>
        <v>2.6454222693490919</v>
      </c>
      <c r="W958">
        <f t="shared" si="160"/>
        <v>2.5118833609788744</v>
      </c>
      <c r="X958">
        <f t="shared" si="161"/>
        <v>0.61353519649986865</v>
      </c>
      <c r="Y958">
        <f t="shared" si="162"/>
        <v>0.40201929180109824</v>
      </c>
      <c r="Z958">
        <f t="shared" si="163"/>
        <v>0.21892313117675855</v>
      </c>
      <c r="AA958" s="4">
        <f t="shared" si="164"/>
        <v>39387</v>
      </c>
    </row>
    <row r="959" spans="1:27" x14ac:dyDescent="0.2">
      <c r="A959">
        <v>5009</v>
      </c>
      <c r="B959" t="s">
        <v>57</v>
      </c>
      <c r="C959">
        <v>2007</v>
      </c>
      <c r="D959">
        <v>12</v>
      </c>
      <c r="E959" s="9">
        <v>83</v>
      </c>
      <c r="F959" s="9">
        <v>339.9</v>
      </c>
      <c r="G959" s="9">
        <v>399.48</v>
      </c>
      <c r="H959">
        <v>156.96</v>
      </c>
      <c r="I959" s="8">
        <v>6</v>
      </c>
      <c r="J959">
        <v>325</v>
      </c>
      <c r="K959">
        <v>12671</v>
      </c>
      <c r="L959" t="s">
        <v>18</v>
      </c>
      <c r="M959">
        <v>24856</v>
      </c>
      <c r="N959">
        <v>213.2</v>
      </c>
      <c r="O959">
        <v>14427.91</v>
      </c>
      <c r="P959" t="s">
        <v>55</v>
      </c>
      <c r="Q959">
        <f t="shared" si="154"/>
        <v>4.8130120481927712</v>
      </c>
      <c r="R959">
        <f t="shared" si="155"/>
        <v>1.8737335834896813</v>
      </c>
      <c r="S959">
        <f t="shared" si="156"/>
        <v>1.2291692307692308</v>
      </c>
      <c r="T959">
        <f t="shared" si="157"/>
        <v>2.6014950412042923</v>
      </c>
      <c r="U959">
        <f t="shared" si="158"/>
        <v>2.5313511645830595</v>
      </c>
      <c r="V959">
        <f t="shared" si="159"/>
        <v>2.6454222693490919</v>
      </c>
      <c r="W959">
        <f t="shared" si="160"/>
        <v>2.5118833609788744</v>
      </c>
      <c r="X959">
        <f t="shared" si="161"/>
        <v>0.68241694882821835</v>
      </c>
      <c r="Y959">
        <f t="shared" si="162"/>
        <v>0.27270784084975763</v>
      </c>
      <c r="Z959">
        <f t="shared" si="163"/>
        <v>8.9611680225417836E-2</v>
      </c>
      <c r="AA959" s="4">
        <f t="shared" si="164"/>
        <v>39417</v>
      </c>
    </row>
    <row r="960" spans="1:27" x14ac:dyDescent="0.2">
      <c r="A960">
        <v>5053</v>
      </c>
      <c r="B960" t="s">
        <v>57</v>
      </c>
      <c r="C960">
        <v>2007</v>
      </c>
      <c r="D960">
        <v>1</v>
      </c>
      <c r="E960" s="9">
        <v>72</v>
      </c>
      <c r="F960" s="9">
        <v>277.08999999999997</v>
      </c>
      <c r="G960" s="9">
        <v>325.62</v>
      </c>
      <c r="H960">
        <v>90.78</v>
      </c>
      <c r="I960" s="8">
        <v>6</v>
      </c>
      <c r="J960">
        <v>346</v>
      </c>
      <c r="K960">
        <v>21051</v>
      </c>
      <c r="L960" t="s">
        <v>18</v>
      </c>
      <c r="M960">
        <v>63511</v>
      </c>
      <c r="N960">
        <v>207.2</v>
      </c>
      <c r="O960">
        <v>31485.95</v>
      </c>
      <c r="P960" t="s">
        <v>56</v>
      </c>
      <c r="Q960">
        <f t="shared" si="154"/>
        <v>4.5225</v>
      </c>
      <c r="R960">
        <f t="shared" si="155"/>
        <v>1.5715250965250966</v>
      </c>
      <c r="S960">
        <f t="shared" si="156"/>
        <v>0.9410982658959538</v>
      </c>
      <c r="T960">
        <f t="shared" si="157"/>
        <v>2.5127110719631198</v>
      </c>
      <c r="U960">
        <f t="shared" si="158"/>
        <v>2.4426208526563382</v>
      </c>
      <c r="V960">
        <f t="shared" si="159"/>
        <v>2.6454222693490919</v>
      </c>
      <c r="W960">
        <f t="shared" si="160"/>
        <v>2.5390760987927767</v>
      </c>
      <c r="X960">
        <f t="shared" si="161"/>
        <v>0.6553785755318513</v>
      </c>
      <c r="Y960">
        <f t="shared" si="162"/>
        <v>0.19632132088992443</v>
      </c>
      <c r="Z960">
        <f t="shared" si="163"/>
        <v>-2.6365026829656774E-2</v>
      </c>
      <c r="AA960" s="4">
        <f t="shared" si="164"/>
        <v>39083</v>
      </c>
    </row>
    <row r="961" spans="1:27" x14ac:dyDescent="0.2">
      <c r="A961">
        <v>5053</v>
      </c>
      <c r="B961" t="s">
        <v>57</v>
      </c>
      <c r="C961">
        <v>2007</v>
      </c>
      <c r="D961">
        <v>2</v>
      </c>
      <c r="E961" s="9">
        <v>48</v>
      </c>
      <c r="F961" s="9">
        <v>235.59</v>
      </c>
      <c r="G961" s="9">
        <v>276.86</v>
      </c>
      <c r="H961">
        <v>99.66</v>
      </c>
      <c r="I961" s="8">
        <v>6</v>
      </c>
      <c r="J961">
        <v>346</v>
      </c>
      <c r="K961">
        <v>21051</v>
      </c>
      <c r="L961" t="s">
        <v>18</v>
      </c>
      <c r="M961">
        <v>63511</v>
      </c>
      <c r="N961">
        <v>207.2</v>
      </c>
      <c r="O961">
        <v>31485.95</v>
      </c>
      <c r="P961" t="s">
        <v>56</v>
      </c>
      <c r="Q961">
        <f t="shared" ref="Q961:Q1024" si="165">G961/E961</f>
        <v>5.7679166666666672</v>
      </c>
      <c r="R961">
        <f t="shared" ref="R961:R1024" si="166">G961/N961</f>
        <v>1.3361969111969114</v>
      </c>
      <c r="S961">
        <f t="shared" ref="S961:S1024" si="167">G961/J961</f>
        <v>0.80017341040462431</v>
      </c>
      <c r="T961">
        <f t="shared" ref="T961:T1024" si="168">LOG(G961)</f>
        <v>2.4422602145605619</v>
      </c>
      <c r="U961">
        <f t="shared" ref="U961:U1024" si="169">LOG(F961)</f>
        <v>2.3721568521719849</v>
      </c>
      <c r="V961">
        <f t="shared" ref="V961:V1024" si="170">LOG(442)</f>
        <v>2.6454222693490919</v>
      </c>
      <c r="W961">
        <f t="shared" ref="W961:W1024" si="171">LOG(J961)</f>
        <v>2.5390760987927767</v>
      </c>
      <c r="X961">
        <f t="shared" ref="X961:X1024" si="172">LOG(Q961)</f>
        <v>0.76101897718497447</v>
      </c>
      <c r="Y961">
        <f t="shared" ref="Y961:Y1024" si="173">LOG(R961)</f>
        <v>0.12587046348736636</v>
      </c>
      <c r="Z961">
        <f t="shared" ref="Z961:Z1024" si="174">LOG(S961)</f>
        <v>-9.6815884232214905E-2</v>
      </c>
      <c r="AA961" s="4">
        <f t="shared" ref="AA961:AA1024" si="175">DATE(C961, D961, 1)</f>
        <v>39114</v>
      </c>
    </row>
    <row r="962" spans="1:27" x14ac:dyDescent="0.2">
      <c r="A962">
        <v>5053</v>
      </c>
      <c r="B962" t="s">
        <v>57</v>
      </c>
      <c r="C962">
        <v>2007</v>
      </c>
      <c r="D962">
        <v>3</v>
      </c>
      <c r="E962" s="9">
        <v>68</v>
      </c>
      <c r="F962" s="9">
        <v>302.55</v>
      </c>
      <c r="G962" s="9">
        <v>355.52</v>
      </c>
      <c r="H962">
        <v>91.29</v>
      </c>
      <c r="I962" s="8">
        <v>6</v>
      </c>
      <c r="J962">
        <v>346</v>
      </c>
      <c r="K962">
        <v>21051</v>
      </c>
      <c r="L962" t="s">
        <v>18</v>
      </c>
      <c r="M962">
        <v>63511</v>
      </c>
      <c r="N962">
        <v>207.2</v>
      </c>
      <c r="O962">
        <v>31485.95</v>
      </c>
      <c r="P962" t="s">
        <v>56</v>
      </c>
      <c r="Q962">
        <f t="shared" si="165"/>
        <v>5.2282352941176464</v>
      </c>
      <c r="R962">
        <f t="shared" si="166"/>
        <v>1.7158301158301159</v>
      </c>
      <c r="S962">
        <f t="shared" si="167"/>
        <v>1.027514450867052</v>
      </c>
      <c r="T962">
        <f t="shared" si="168"/>
        <v>2.5508640372607734</v>
      </c>
      <c r="U962">
        <f t="shared" si="169"/>
        <v>2.4807971572684466</v>
      </c>
      <c r="V962">
        <f t="shared" si="170"/>
        <v>2.6454222693490919</v>
      </c>
      <c r="W962">
        <f t="shared" si="171"/>
        <v>2.5390760987927767</v>
      </c>
      <c r="X962">
        <f t="shared" si="172"/>
        <v>0.71835512455453721</v>
      </c>
      <c r="Y962">
        <f t="shared" si="173"/>
        <v>0.23447428618757821</v>
      </c>
      <c r="Z962">
        <f t="shared" si="174"/>
        <v>1.1787938467996951E-2</v>
      </c>
      <c r="AA962" s="4">
        <f t="shared" si="175"/>
        <v>39142</v>
      </c>
    </row>
    <row r="963" spans="1:27" x14ac:dyDescent="0.2">
      <c r="A963">
        <v>5053</v>
      </c>
      <c r="B963" t="s">
        <v>57</v>
      </c>
      <c r="C963">
        <v>2007</v>
      </c>
      <c r="D963">
        <v>4</v>
      </c>
      <c r="E963" s="9">
        <v>75</v>
      </c>
      <c r="F963" s="9">
        <v>326.14</v>
      </c>
      <c r="G963" s="9">
        <v>383.26</v>
      </c>
      <c r="H963">
        <v>138.74</v>
      </c>
      <c r="I963" s="8">
        <v>6</v>
      </c>
      <c r="J963">
        <v>346</v>
      </c>
      <c r="K963">
        <v>21051</v>
      </c>
      <c r="L963" t="s">
        <v>18</v>
      </c>
      <c r="M963">
        <v>63511</v>
      </c>
      <c r="N963">
        <v>207.2</v>
      </c>
      <c r="O963">
        <v>31485.95</v>
      </c>
      <c r="P963" t="s">
        <v>56</v>
      </c>
      <c r="Q963">
        <f t="shared" si="165"/>
        <v>5.1101333333333336</v>
      </c>
      <c r="R963">
        <f t="shared" si="166"/>
        <v>1.8497104247104248</v>
      </c>
      <c r="S963">
        <f t="shared" si="167"/>
        <v>1.1076878612716763</v>
      </c>
      <c r="T963">
        <f t="shared" si="168"/>
        <v>2.5834934952632964</v>
      </c>
      <c r="U963">
        <f t="shared" si="169"/>
        <v>2.5134040668646405</v>
      </c>
      <c r="V963">
        <f t="shared" si="170"/>
        <v>2.6454222693490919</v>
      </c>
      <c r="W963">
        <f t="shared" si="171"/>
        <v>2.5390760987927767</v>
      </c>
      <c r="X963">
        <f t="shared" si="172"/>
        <v>0.70843223187159621</v>
      </c>
      <c r="Y963">
        <f t="shared" si="173"/>
        <v>0.26710374419010086</v>
      </c>
      <c r="Z963">
        <f t="shared" si="174"/>
        <v>4.4417396470519649E-2</v>
      </c>
      <c r="AA963" s="4">
        <f t="shared" si="175"/>
        <v>39173</v>
      </c>
    </row>
    <row r="964" spans="1:27" x14ac:dyDescent="0.2">
      <c r="A964">
        <v>5053</v>
      </c>
      <c r="B964" t="s">
        <v>57</v>
      </c>
      <c r="C964">
        <v>2007</v>
      </c>
      <c r="D964">
        <v>5</v>
      </c>
      <c r="E964" s="9">
        <v>213</v>
      </c>
      <c r="F964" s="9">
        <v>837.96</v>
      </c>
      <c r="G964" s="9">
        <v>984.61</v>
      </c>
      <c r="H964">
        <v>395.22</v>
      </c>
      <c r="I964" s="8">
        <v>6</v>
      </c>
      <c r="J964">
        <v>346</v>
      </c>
      <c r="K964">
        <v>21051</v>
      </c>
      <c r="L964" t="s">
        <v>18</v>
      </c>
      <c r="M964">
        <v>63511</v>
      </c>
      <c r="N964">
        <v>207.2</v>
      </c>
      <c r="O964">
        <v>31485.95</v>
      </c>
      <c r="P964" t="s">
        <v>56</v>
      </c>
      <c r="Q964">
        <f t="shared" si="165"/>
        <v>4.6225821596244128</v>
      </c>
      <c r="R964">
        <f t="shared" si="166"/>
        <v>4.751978764478765</v>
      </c>
      <c r="S964">
        <f t="shared" si="167"/>
        <v>2.8456936416184972</v>
      </c>
      <c r="T964">
        <f t="shared" si="168"/>
        <v>2.9932642422865894</v>
      </c>
      <c r="U964">
        <f t="shared" si="169"/>
        <v>2.9232232880886415</v>
      </c>
      <c r="V964">
        <f t="shared" si="170"/>
        <v>2.6454222693490919</v>
      </c>
      <c r="W964">
        <f t="shared" si="171"/>
        <v>2.5390760987927767</v>
      </c>
      <c r="X964">
        <f t="shared" si="172"/>
        <v>0.66488463884785165</v>
      </c>
      <c r="Y964">
        <f t="shared" si="173"/>
        <v>0.67687449121339405</v>
      </c>
      <c r="Z964">
        <f t="shared" si="174"/>
        <v>0.45418814349381281</v>
      </c>
      <c r="AA964" s="4">
        <f t="shared" si="175"/>
        <v>39203</v>
      </c>
    </row>
    <row r="965" spans="1:27" x14ac:dyDescent="0.2">
      <c r="A965">
        <v>5053</v>
      </c>
      <c r="B965" t="s">
        <v>57</v>
      </c>
      <c r="C965">
        <v>2007</v>
      </c>
      <c r="D965">
        <v>6</v>
      </c>
      <c r="E965" s="9">
        <v>237</v>
      </c>
      <c r="F965" s="9">
        <v>1015.83</v>
      </c>
      <c r="G965" s="9">
        <v>1193.68</v>
      </c>
      <c r="H965">
        <v>467.39</v>
      </c>
      <c r="I965" s="8">
        <v>6</v>
      </c>
      <c r="J965">
        <v>346</v>
      </c>
      <c r="K965">
        <v>21051</v>
      </c>
      <c r="L965" t="s">
        <v>18</v>
      </c>
      <c r="M965">
        <v>63511</v>
      </c>
      <c r="N965">
        <v>207.2</v>
      </c>
      <c r="O965">
        <v>31485.95</v>
      </c>
      <c r="P965" t="s">
        <v>56</v>
      </c>
      <c r="Q965">
        <f t="shared" si="165"/>
        <v>5.0366244725738403</v>
      </c>
      <c r="R965">
        <f t="shared" si="166"/>
        <v>5.7610038610038616</v>
      </c>
      <c r="S965">
        <f t="shared" si="167"/>
        <v>3.4499421965317922</v>
      </c>
      <c r="T965">
        <f t="shared" si="168"/>
        <v>3.076887917362404</v>
      </c>
      <c r="U965">
        <f t="shared" si="169"/>
        <v>3.0068210344839827</v>
      </c>
      <c r="V965">
        <f t="shared" si="170"/>
        <v>2.6454222693490919</v>
      </c>
      <c r="W965">
        <f t="shared" si="171"/>
        <v>2.5390760987927767</v>
      </c>
      <c r="X965">
        <f t="shared" si="172"/>
        <v>0.70213957135229998</v>
      </c>
      <c r="Y965">
        <f t="shared" si="173"/>
        <v>0.76049816628920841</v>
      </c>
      <c r="Z965">
        <f t="shared" si="174"/>
        <v>0.53781181856962723</v>
      </c>
      <c r="AA965" s="4">
        <f t="shared" si="175"/>
        <v>39234</v>
      </c>
    </row>
    <row r="966" spans="1:27" x14ac:dyDescent="0.2">
      <c r="A966">
        <v>5053</v>
      </c>
      <c r="B966" t="s">
        <v>57</v>
      </c>
      <c r="C966">
        <v>2007</v>
      </c>
      <c r="D966">
        <v>7</v>
      </c>
      <c r="E966" s="9">
        <v>145</v>
      </c>
      <c r="F966" s="9">
        <v>591.09</v>
      </c>
      <c r="G966" s="9">
        <v>694.52</v>
      </c>
      <c r="H966">
        <v>264.49</v>
      </c>
      <c r="I966" s="8">
        <v>6</v>
      </c>
      <c r="J966">
        <v>346</v>
      </c>
      <c r="K966">
        <v>21051</v>
      </c>
      <c r="L966" t="s">
        <v>18</v>
      </c>
      <c r="M966">
        <v>63511</v>
      </c>
      <c r="N966">
        <v>207.2</v>
      </c>
      <c r="O966">
        <v>31485.95</v>
      </c>
      <c r="P966" t="s">
        <v>56</v>
      </c>
      <c r="Q966">
        <f t="shared" si="165"/>
        <v>4.7897931034482761</v>
      </c>
      <c r="R966">
        <f t="shared" si="166"/>
        <v>3.3519305019305019</v>
      </c>
      <c r="S966">
        <f t="shared" si="167"/>
        <v>2.0072832369942195</v>
      </c>
      <c r="T966">
        <f t="shared" si="168"/>
        <v>2.8416847565741006</v>
      </c>
      <c r="U966">
        <f t="shared" si="169"/>
        <v>2.7716536120615323</v>
      </c>
      <c r="V966">
        <f t="shared" si="170"/>
        <v>2.6454222693490919</v>
      </c>
      <c r="W966">
        <f t="shared" si="171"/>
        <v>2.5390760987927767</v>
      </c>
      <c r="X966">
        <f t="shared" si="172"/>
        <v>0.68031675433912553</v>
      </c>
      <c r="Y966">
        <f t="shared" si="173"/>
        <v>0.52529500550090502</v>
      </c>
      <c r="Z966">
        <f t="shared" si="174"/>
        <v>0.30260865778132379</v>
      </c>
      <c r="AA966" s="4">
        <f t="shared" si="175"/>
        <v>39264</v>
      </c>
    </row>
    <row r="967" spans="1:27" x14ac:dyDescent="0.2">
      <c r="A967">
        <v>5053</v>
      </c>
      <c r="B967" t="s">
        <v>57</v>
      </c>
      <c r="C967">
        <v>2007</v>
      </c>
      <c r="D967">
        <v>8</v>
      </c>
      <c r="E967" s="9">
        <v>169</v>
      </c>
      <c r="F967" s="9">
        <v>695.75</v>
      </c>
      <c r="G967" s="9">
        <v>817.56</v>
      </c>
      <c r="H967">
        <v>335.21</v>
      </c>
      <c r="I967" s="8">
        <v>6</v>
      </c>
      <c r="J967">
        <v>346</v>
      </c>
      <c r="K967">
        <v>21051</v>
      </c>
      <c r="L967" t="s">
        <v>18</v>
      </c>
      <c r="M967">
        <v>63511</v>
      </c>
      <c r="N967">
        <v>207.2</v>
      </c>
      <c r="O967">
        <v>31485.95</v>
      </c>
      <c r="P967" t="s">
        <v>56</v>
      </c>
      <c r="Q967">
        <f t="shared" si="165"/>
        <v>4.8376331360946745</v>
      </c>
      <c r="R967">
        <f t="shared" si="166"/>
        <v>3.9457528957528956</v>
      </c>
      <c r="S967">
        <f t="shared" si="167"/>
        <v>2.3628901734104044</v>
      </c>
      <c r="T967">
        <f t="shared" si="168"/>
        <v>2.9125196349870226</v>
      </c>
      <c r="U967">
        <f t="shared" si="169"/>
        <v>2.8424532150060804</v>
      </c>
      <c r="V967">
        <f t="shared" si="170"/>
        <v>2.6454222693490919</v>
      </c>
      <c r="W967">
        <f t="shared" si="171"/>
        <v>2.5390760987927767</v>
      </c>
      <c r="X967">
        <f t="shared" si="172"/>
        <v>0.68463293037334894</v>
      </c>
      <c r="Y967">
        <f t="shared" si="173"/>
        <v>0.59612988391382704</v>
      </c>
      <c r="Z967">
        <f t="shared" si="174"/>
        <v>0.37344353619424581</v>
      </c>
      <c r="AA967" s="4">
        <f t="shared" si="175"/>
        <v>39295</v>
      </c>
    </row>
    <row r="968" spans="1:27" x14ac:dyDescent="0.2">
      <c r="A968">
        <v>5053</v>
      </c>
      <c r="B968" t="s">
        <v>57</v>
      </c>
      <c r="C968">
        <v>2007</v>
      </c>
      <c r="D968">
        <v>9</v>
      </c>
      <c r="E968" s="9">
        <v>259</v>
      </c>
      <c r="F968" s="9">
        <v>1064.4000000000001</v>
      </c>
      <c r="G968" s="9">
        <v>1250.6600000000001</v>
      </c>
      <c r="H968">
        <v>430.77</v>
      </c>
      <c r="I968" s="8">
        <v>6</v>
      </c>
      <c r="J968">
        <v>346</v>
      </c>
      <c r="K968">
        <v>21051</v>
      </c>
      <c r="L968" t="s">
        <v>18</v>
      </c>
      <c r="M968">
        <v>63511</v>
      </c>
      <c r="N968">
        <v>207.2</v>
      </c>
      <c r="O968">
        <v>31485.95</v>
      </c>
      <c r="P968" t="s">
        <v>56</v>
      </c>
      <c r="Q968">
        <f t="shared" si="165"/>
        <v>4.8288030888030891</v>
      </c>
      <c r="R968">
        <f t="shared" si="166"/>
        <v>6.036003861003862</v>
      </c>
      <c r="S968">
        <f t="shared" si="167"/>
        <v>3.6146242774566475</v>
      </c>
      <c r="T968">
        <f t="shared" si="168"/>
        <v>3.0971392599786256</v>
      </c>
      <c r="U968">
        <f t="shared" si="169"/>
        <v>3.0271048658793513</v>
      </c>
      <c r="V968">
        <f t="shared" si="170"/>
        <v>2.6454222693490919</v>
      </c>
      <c r="W968">
        <f t="shared" si="171"/>
        <v>2.5390760987927767</v>
      </c>
      <c r="X968">
        <f t="shared" si="172"/>
        <v>0.68383949589737381</v>
      </c>
      <c r="Y968">
        <f t="shared" si="173"/>
        <v>0.78074950890543027</v>
      </c>
      <c r="Z968">
        <f t="shared" si="174"/>
        <v>0.55806316118584898</v>
      </c>
      <c r="AA968" s="4">
        <f t="shared" si="175"/>
        <v>39326</v>
      </c>
    </row>
    <row r="969" spans="1:27" x14ac:dyDescent="0.2">
      <c r="A969">
        <v>5053</v>
      </c>
      <c r="B969" t="s">
        <v>57</v>
      </c>
      <c r="C969">
        <v>2007</v>
      </c>
      <c r="D969">
        <v>10</v>
      </c>
      <c r="E969" s="9">
        <v>712</v>
      </c>
      <c r="F969" s="9">
        <v>2785.93</v>
      </c>
      <c r="G969" s="9">
        <v>3273.56</v>
      </c>
      <c r="H969">
        <v>1000.84</v>
      </c>
      <c r="I969" s="8">
        <v>6</v>
      </c>
      <c r="J969">
        <v>346</v>
      </c>
      <c r="K969">
        <v>21051</v>
      </c>
      <c r="L969" t="s">
        <v>18</v>
      </c>
      <c r="M969">
        <v>63511</v>
      </c>
      <c r="N969">
        <v>207.2</v>
      </c>
      <c r="O969">
        <v>31485.95</v>
      </c>
      <c r="P969" t="s">
        <v>56</v>
      </c>
      <c r="Q969">
        <f t="shared" si="165"/>
        <v>4.5976966292134831</v>
      </c>
      <c r="R969">
        <f t="shared" si="166"/>
        <v>15.79903474903475</v>
      </c>
      <c r="S969">
        <f t="shared" si="167"/>
        <v>9.4611560693641614</v>
      </c>
      <c r="T969">
        <f t="shared" si="168"/>
        <v>3.5150203053710785</v>
      </c>
      <c r="U969">
        <f t="shared" si="169"/>
        <v>3.4449702000292022</v>
      </c>
      <c r="V969">
        <f t="shared" si="170"/>
        <v>2.6454222693490919</v>
      </c>
      <c r="W969">
        <f t="shared" si="171"/>
        <v>2.5390760987927767</v>
      </c>
      <c r="X969">
        <f t="shared" si="172"/>
        <v>0.66254031173422201</v>
      </c>
      <c r="Y969">
        <f t="shared" si="173"/>
        <v>1.198630554297883</v>
      </c>
      <c r="Z969">
        <f t="shared" si="174"/>
        <v>0.97594420657830172</v>
      </c>
      <c r="AA969" s="4">
        <f t="shared" si="175"/>
        <v>39356</v>
      </c>
    </row>
    <row r="970" spans="1:27" x14ac:dyDescent="0.2">
      <c r="A970">
        <v>5053</v>
      </c>
      <c r="B970" t="s">
        <v>57</v>
      </c>
      <c r="C970">
        <v>2007</v>
      </c>
      <c r="D970">
        <v>11</v>
      </c>
      <c r="E970" s="9">
        <v>337</v>
      </c>
      <c r="F970" s="9">
        <v>1300.5</v>
      </c>
      <c r="G970" s="9">
        <v>1528.15</v>
      </c>
      <c r="H970">
        <v>508.98</v>
      </c>
      <c r="I970" s="8">
        <v>6</v>
      </c>
      <c r="J970">
        <v>346</v>
      </c>
      <c r="K970">
        <v>21051</v>
      </c>
      <c r="L970" t="s">
        <v>18</v>
      </c>
      <c r="M970">
        <v>63511</v>
      </c>
      <c r="N970">
        <v>207.2</v>
      </c>
      <c r="O970">
        <v>31485.95</v>
      </c>
      <c r="P970" t="s">
        <v>56</v>
      </c>
      <c r="Q970">
        <f t="shared" si="165"/>
        <v>4.5345697329376859</v>
      </c>
      <c r="R970">
        <f t="shared" si="166"/>
        <v>7.3752413127413137</v>
      </c>
      <c r="S970">
        <f t="shared" si="167"/>
        <v>4.4166184971098268</v>
      </c>
      <c r="T970">
        <f t="shared" si="168"/>
        <v>3.1841659857677951</v>
      </c>
      <c r="U970">
        <f t="shared" si="169"/>
        <v>3.1141103565318917</v>
      </c>
      <c r="V970">
        <f t="shared" si="170"/>
        <v>2.6454222693490919</v>
      </c>
      <c r="W970">
        <f t="shared" si="171"/>
        <v>2.5390760987927767</v>
      </c>
      <c r="X970">
        <f t="shared" si="172"/>
        <v>0.65653608489645632</v>
      </c>
      <c r="Y970">
        <f t="shared" si="173"/>
        <v>0.86777623469459952</v>
      </c>
      <c r="Z970">
        <f t="shared" si="174"/>
        <v>0.64508988697501835</v>
      </c>
      <c r="AA970" s="4">
        <f t="shared" si="175"/>
        <v>39387</v>
      </c>
    </row>
    <row r="971" spans="1:27" x14ac:dyDescent="0.2">
      <c r="A971">
        <v>5053</v>
      </c>
      <c r="B971" t="s">
        <v>57</v>
      </c>
      <c r="C971">
        <v>2007</v>
      </c>
      <c r="D971">
        <v>12</v>
      </c>
      <c r="E971" s="9">
        <v>220</v>
      </c>
      <c r="F971" s="9">
        <v>890.34</v>
      </c>
      <c r="G971" s="9">
        <v>1046.18</v>
      </c>
      <c r="H971">
        <v>321.98</v>
      </c>
      <c r="I971" s="8">
        <v>6</v>
      </c>
      <c r="J971">
        <v>346</v>
      </c>
      <c r="K971">
        <v>21051</v>
      </c>
      <c r="L971" t="s">
        <v>18</v>
      </c>
      <c r="M971">
        <v>63511</v>
      </c>
      <c r="N971">
        <v>207.2</v>
      </c>
      <c r="O971">
        <v>31485.95</v>
      </c>
      <c r="P971" t="s">
        <v>56</v>
      </c>
      <c r="Q971">
        <f t="shared" si="165"/>
        <v>4.7553636363636365</v>
      </c>
      <c r="R971">
        <f t="shared" si="166"/>
        <v>5.049131274131275</v>
      </c>
      <c r="S971">
        <f t="shared" si="167"/>
        <v>3.02364161849711</v>
      </c>
      <c r="T971">
        <f t="shared" si="168"/>
        <v>3.0196064132897136</v>
      </c>
      <c r="U971">
        <f t="shared" si="169"/>
        <v>2.9495558852137731</v>
      </c>
      <c r="V971">
        <f t="shared" si="170"/>
        <v>2.6454222693490919</v>
      </c>
      <c r="W971">
        <f t="shared" si="171"/>
        <v>2.5390760987927767</v>
      </c>
      <c r="X971">
        <f t="shared" si="172"/>
        <v>0.67718373246750729</v>
      </c>
      <c r="Y971">
        <f t="shared" si="173"/>
        <v>0.70321666221651824</v>
      </c>
      <c r="Z971">
        <f t="shared" si="174"/>
        <v>0.48053031449693695</v>
      </c>
      <c r="AA971" s="4">
        <f t="shared" si="175"/>
        <v>39417</v>
      </c>
    </row>
    <row r="972" spans="1:27" x14ac:dyDescent="0.2">
      <c r="A972">
        <v>5060</v>
      </c>
      <c r="B972" t="s">
        <v>57</v>
      </c>
      <c r="C972">
        <v>2007</v>
      </c>
      <c r="D972">
        <v>1</v>
      </c>
      <c r="E972" s="9">
        <v>159</v>
      </c>
      <c r="F972" s="9">
        <v>686.96</v>
      </c>
      <c r="G972" s="9">
        <v>807.26</v>
      </c>
      <c r="H972">
        <v>274.57</v>
      </c>
      <c r="I972" s="8">
        <v>5</v>
      </c>
      <c r="J972">
        <v>670</v>
      </c>
      <c r="K972">
        <v>45206</v>
      </c>
      <c r="L972" t="s">
        <v>18</v>
      </c>
      <c r="M972">
        <v>2727610</v>
      </c>
      <c r="N972">
        <v>319.5</v>
      </c>
      <c r="O972">
        <v>85380.72</v>
      </c>
      <c r="P972" t="s">
        <v>56</v>
      </c>
      <c r="Q972">
        <f t="shared" si="165"/>
        <v>5.0771069182389938</v>
      </c>
      <c r="R972">
        <f t="shared" si="166"/>
        <v>2.5266353677621285</v>
      </c>
      <c r="S972">
        <f t="shared" si="167"/>
        <v>1.2048656716417909</v>
      </c>
      <c r="T972">
        <f t="shared" si="168"/>
        <v>2.9070134335813265</v>
      </c>
      <c r="U972">
        <f t="shared" si="169"/>
        <v>2.836931449890665</v>
      </c>
      <c r="V972">
        <f t="shared" si="170"/>
        <v>2.6454222693490919</v>
      </c>
      <c r="W972">
        <f t="shared" si="171"/>
        <v>2.8260748027008264</v>
      </c>
      <c r="X972">
        <f t="shared" si="172"/>
        <v>0.70561630926087493</v>
      </c>
      <c r="Y972">
        <f t="shared" si="173"/>
        <v>0.40254257108690744</v>
      </c>
      <c r="Z972">
        <f t="shared" si="174"/>
        <v>8.0938630880499907E-2</v>
      </c>
      <c r="AA972" s="4">
        <f t="shared" si="175"/>
        <v>39083</v>
      </c>
    </row>
    <row r="973" spans="1:27" x14ac:dyDescent="0.2">
      <c r="A973">
        <v>5060</v>
      </c>
      <c r="B973" t="s">
        <v>57</v>
      </c>
      <c r="C973">
        <v>2007</v>
      </c>
      <c r="D973">
        <v>2</v>
      </c>
      <c r="E973" s="9">
        <v>138</v>
      </c>
      <c r="F973" s="9">
        <v>688.39</v>
      </c>
      <c r="G973" s="9">
        <v>808.82</v>
      </c>
      <c r="H973">
        <v>308.11</v>
      </c>
      <c r="I973" s="8">
        <v>5</v>
      </c>
      <c r="J973">
        <v>670</v>
      </c>
      <c r="K973">
        <v>45206</v>
      </c>
      <c r="L973" t="s">
        <v>18</v>
      </c>
      <c r="M973">
        <v>2727610</v>
      </c>
      <c r="N973">
        <v>319.5</v>
      </c>
      <c r="O973">
        <v>85380.72</v>
      </c>
      <c r="P973" t="s">
        <v>56</v>
      </c>
      <c r="Q973">
        <f t="shared" si="165"/>
        <v>5.8610144927536236</v>
      </c>
      <c r="R973">
        <f t="shared" si="166"/>
        <v>2.5315179968701096</v>
      </c>
      <c r="S973">
        <f t="shared" si="167"/>
        <v>1.2071940298507464</v>
      </c>
      <c r="T973">
        <f t="shared" si="168"/>
        <v>2.9078518816806791</v>
      </c>
      <c r="U973">
        <f t="shared" si="169"/>
        <v>2.8378345528577844</v>
      </c>
      <c r="V973">
        <f t="shared" si="170"/>
        <v>2.6454222693490919</v>
      </c>
      <c r="W973">
        <f t="shared" si="171"/>
        <v>2.8260748027008264</v>
      </c>
      <c r="X973">
        <f t="shared" si="172"/>
        <v>0.76797279527944251</v>
      </c>
      <c r="Y973">
        <f t="shared" si="173"/>
        <v>0.40338101918626001</v>
      </c>
      <c r="Z973">
        <f t="shared" si="174"/>
        <v>8.1777078979852605E-2</v>
      </c>
      <c r="AA973" s="4">
        <f t="shared" si="175"/>
        <v>39114</v>
      </c>
    </row>
    <row r="974" spans="1:27" x14ac:dyDescent="0.2">
      <c r="A974">
        <v>5060</v>
      </c>
      <c r="B974" t="s">
        <v>57</v>
      </c>
      <c r="C974">
        <v>2007</v>
      </c>
      <c r="D974">
        <v>3</v>
      </c>
      <c r="E974" s="9">
        <v>109</v>
      </c>
      <c r="F974" s="9">
        <v>491.54</v>
      </c>
      <c r="G974" s="9">
        <v>577.62</v>
      </c>
      <c r="H974">
        <v>220.85</v>
      </c>
      <c r="I974" s="8">
        <v>5</v>
      </c>
      <c r="J974">
        <v>670</v>
      </c>
      <c r="K974">
        <v>45206</v>
      </c>
      <c r="L974" t="s">
        <v>18</v>
      </c>
      <c r="M974">
        <v>2727610</v>
      </c>
      <c r="N974">
        <v>319.5</v>
      </c>
      <c r="O974">
        <v>85380.72</v>
      </c>
      <c r="P974" t="s">
        <v>56</v>
      </c>
      <c r="Q974">
        <f t="shared" si="165"/>
        <v>5.2992660550458712</v>
      </c>
      <c r="R974">
        <f t="shared" si="166"/>
        <v>1.8078873239436619</v>
      </c>
      <c r="S974">
        <f t="shared" si="167"/>
        <v>0.86211940298507461</v>
      </c>
      <c r="T974">
        <f t="shared" si="168"/>
        <v>2.7616422221988102</v>
      </c>
      <c r="U974">
        <f t="shared" si="169"/>
        <v>2.6915588651435893</v>
      </c>
      <c r="V974">
        <f t="shared" si="170"/>
        <v>2.6454222693490919</v>
      </c>
      <c r="W974">
        <f t="shared" si="171"/>
        <v>2.8260748027008264</v>
      </c>
      <c r="X974">
        <f t="shared" si="172"/>
        <v>0.72421572425818648</v>
      </c>
      <c r="Y974">
        <f t="shared" si="173"/>
        <v>0.25717135970439114</v>
      </c>
      <c r="Z974">
        <f t="shared" si="174"/>
        <v>-6.4432580502016307E-2</v>
      </c>
      <c r="AA974" s="4">
        <f t="shared" si="175"/>
        <v>39142</v>
      </c>
    </row>
    <row r="975" spans="1:27" x14ac:dyDescent="0.2">
      <c r="A975">
        <v>5060</v>
      </c>
      <c r="B975" t="s">
        <v>57</v>
      </c>
      <c r="C975">
        <v>2007</v>
      </c>
      <c r="D975">
        <v>4</v>
      </c>
      <c r="E975" s="9">
        <v>166</v>
      </c>
      <c r="F975" s="9">
        <v>712.48</v>
      </c>
      <c r="G975" s="9">
        <v>837.18</v>
      </c>
      <c r="H975">
        <v>259.25</v>
      </c>
      <c r="I975" s="8">
        <v>5</v>
      </c>
      <c r="J975">
        <v>670</v>
      </c>
      <c r="K975">
        <v>45206</v>
      </c>
      <c r="L975" t="s">
        <v>18</v>
      </c>
      <c r="M975">
        <v>2727610</v>
      </c>
      <c r="N975">
        <v>319.5</v>
      </c>
      <c r="O975">
        <v>85380.72</v>
      </c>
      <c r="P975" t="s">
        <v>56</v>
      </c>
      <c r="Q975">
        <f t="shared" si="165"/>
        <v>5.0432530120481927</v>
      </c>
      <c r="R975">
        <f t="shared" si="166"/>
        <v>2.6202816901408448</v>
      </c>
      <c r="S975">
        <f t="shared" si="167"/>
        <v>1.2495223880597015</v>
      </c>
      <c r="T975">
        <f t="shared" si="168"/>
        <v>2.9228188446148224</v>
      </c>
      <c r="U975">
        <f t="shared" si="169"/>
        <v>2.8527726777871476</v>
      </c>
      <c r="V975">
        <f t="shared" si="170"/>
        <v>2.6454222693490919</v>
      </c>
      <c r="W975">
        <f t="shared" si="171"/>
        <v>2.8260748027008264</v>
      </c>
      <c r="X975">
        <f t="shared" si="172"/>
        <v>0.70271075657476745</v>
      </c>
      <c r="Y975">
        <f t="shared" si="173"/>
        <v>0.41834798212040353</v>
      </c>
      <c r="Z975">
        <f t="shared" si="174"/>
        <v>9.6744041913996118E-2</v>
      </c>
      <c r="AA975" s="4">
        <f t="shared" si="175"/>
        <v>39173</v>
      </c>
    </row>
    <row r="976" spans="1:27" x14ac:dyDescent="0.2">
      <c r="A976">
        <v>5060</v>
      </c>
      <c r="B976" t="s">
        <v>57</v>
      </c>
      <c r="C976">
        <v>2007</v>
      </c>
      <c r="D976">
        <v>5</v>
      </c>
      <c r="E976" s="9">
        <v>158</v>
      </c>
      <c r="F976" s="9">
        <v>661.73</v>
      </c>
      <c r="G976" s="9">
        <v>777.55</v>
      </c>
      <c r="H976">
        <v>215.62</v>
      </c>
      <c r="I976" s="8">
        <v>5</v>
      </c>
      <c r="J976">
        <v>670</v>
      </c>
      <c r="K976">
        <v>45206</v>
      </c>
      <c r="L976" t="s">
        <v>18</v>
      </c>
      <c r="M976">
        <v>2727610</v>
      </c>
      <c r="N976">
        <v>319.5</v>
      </c>
      <c r="O976">
        <v>85380.72</v>
      </c>
      <c r="P976" t="s">
        <v>56</v>
      </c>
      <c r="Q976">
        <f t="shared" si="165"/>
        <v>4.9212025316455694</v>
      </c>
      <c r="R976">
        <f t="shared" si="166"/>
        <v>2.4336463223787166</v>
      </c>
      <c r="S976">
        <f t="shared" si="167"/>
        <v>1.1605223880597013</v>
      </c>
      <c r="T976">
        <f t="shared" si="168"/>
        <v>2.8907283257064669</v>
      </c>
      <c r="U976">
        <f t="shared" si="169"/>
        <v>2.8206808241390116</v>
      </c>
      <c r="V976">
        <f t="shared" si="170"/>
        <v>2.6454222693490919</v>
      </c>
      <c r="W976">
        <f t="shared" si="171"/>
        <v>2.8260748027008264</v>
      </c>
      <c r="X976">
        <f t="shared" si="172"/>
        <v>0.69207123875204402</v>
      </c>
      <c r="Y976">
        <f t="shared" si="173"/>
        <v>0.38625746321204768</v>
      </c>
      <c r="Z976">
        <f t="shared" si="174"/>
        <v>6.4653523005640201E-2</v>
      </c>
      <c r="AA976" s="4">
        <f t="shared" si="175"/>
        <v>39203</v>
      </c>
    </row>
    <row r="977" spans="1:27" x14ac:dyDescent="0.2">
      <c r="A977">
        <v>5060</v>
      </c>
      <c r="B977" t="s">
        <v>57</v>
      </c>
      <c r="C977">
        <v>2007</v>
      </c>
      <c r="D977">
        <v>6</v>
      </c>
      <c r="E977" s="9">
        <v>299</v>
      </c>
      <c r="F977" s="9">
        <v>1288.3499999999999</v>
      </c>
      <c r="G977" s="9">
        <v>1513.89</v>
      </c>
      <c r="H977">
        <v>430.91</v>
      </c>
      <c r="I977" s="8">
        <v>5</v>
      </c>
      <c r="J977">
        <v>670</v>
      </c>
      <c r="K977">
        <v>45206</v>
      </c>
      <c r="L977" t="s">
        <v>18</v>
      </c>
      <c r="M977">
        <v>2727610</v>
      </c>
      <c r="N977">
        <v>319.5</v>
      </c>
      <c r="O977">
        <v>85380.72</v>
      </c>
      <c r="P977" t="s">
        <v>56</v>
      </c>
      <c r="Q977">
        <f t="shared" si="165"/>
        <v>5.0631772575250835</v>
      </c>
      <c r="R977">
        <f t="shared" si="166"/>
        <v>4.7383098591549295</v>
      </c>
      <c r="S977">
        <f t="shared" si="167"/>
        <v>2.259537313432836</v>
      </c>
      <c r="T977">
        <f t="shared" si="168"/>
        <v>3.1800943202574818</v>
      </c>
      <c r="U977">
        <f t="shared" si="169"/>
        <v>3.1100338617969423</v>
      </c>
      <c r="V977">
        <f t="shared" si="170"/>
        <v>2.6454222693490919</v>
      </c>
      <c r="W977">
        <f t="shared" si="171"/>
        <v>2.8260748027008264</v>
      </c>
      <c r="X977">
        <f t="shared" si="172"/>
        <v>0.70442313193305217</v>
      </c>
      <c r="Y977">
        <f t="shared" si="173"/>
        <v>0.67562345776306287</v>
      </c>
      <c r="Z977">
        <f t="shared" si="174"/>
        <v>0.35401951755665539</v>
      </c>
      <c r="AA977" s="4">
        <f t="shared" si="175"/>
        <v>39234</v>
      </c>
    </row>
    <row r="978" spans="1:27" x14ac:dyDescent="0.2">
      <c r="A978">
        <v>5060</v>
      </c>
      <c r="B978" t="s">
        <v>57</v>
      </c>
      <c r="C978">
        <v>2007</v>
      </c>
      <c r="D978">
        <v>7</v>
      </c>
      <c r="E978" s="9">
        <v>176</v>
      </c>
      <c r="F978" s="9">
        <v>748.96</v>
      </c>
      <c r="G978" s="9">
        <v>880</v>
      </c>
      <c r="H978">
        <v>287.85000000000002</v>
      </c>
      <c r="I978" s="8">
        <v>5</v>
      </c>
      <c r="J978">
        <v>670</v>
      </c>
      <c r="K978">
        <v>45206</v>
      </c>
      <c r="L978" t="s">
        <v>18</v>
      </c>
      <c r="M978">
        <v>2727610</v>
      </c>
      <c r="N978">
        <v>319.5</v>
      </c>
      <c r="O978">
        <v>85380.72</v>
      </c>
      <c r="P978" t="s">
        <v>56</v>
      </c>
      <c r="Q978">
        <f t="shared" si="165"/>
        <v>5</v>
      </c>
      <c r="R978">
        <f t="shared" si="166"/>
        <v>2.7543035993740217</v>
      </c>
      <c r="S978">
        <f t="shared" si="167"/>
        <v>1.3134328358208955</v>
      </c>
      <c r="T978">
        <f t="shared" si="168"/>
        <v>2.9444826721501687</v>
      </c>
      <c r="U978">
        <f t="shared" si="169"/>
        <v>2.8744586237833669</v>
      </c>
      <c r="V978">
        <f t="shared" si="170"/>
        <v>2.6454222693490919</v>
      </c>
      <c r="W978">
        <f t="shared" si="171"/>
        <v>2.8260748027008264</v>
      </c>
      <c r="X978">
        <f t="shared" si="172"/>
        <v>0.69897000433601886</v>
      </c>
      <c r="Y978">
        <f t="shared" si="173"/>
        <v>0.44001180965574965</v>
      </c>
      <c r="Z978">
        <f t="shared" si="174"/>
        <v>0.1184078694493422</v>
      </c>
      <c r="AA978" s="4">
        <f t="shared" si="175"/>
        <v>39264</v>
      </c>
    </row>
    <row r="979" spans="1:27" x14ac:dyDescent="0.2">
      <c r="A979">
        <v>5060</v>
      </c>
      <c r="B979" t="s">
        <v>57</v>
      </c>
      <c r="C979">
        <v>2007</v>
      </c>
      <c r="D979">
        <v>8</v>
      </c>
      <c r="E979" s="9">
        <v>276</v>
      </c>
      <c r="F979" s="9">
        <v>1212.6099999999999</v>
      </c>
      <c r="G979" s="9">
        <v>1424.89</v>
      </c>
      <c r="H979">
        <v>336.07</v>
      </c>
      <c r="I979" s="8">
        <v>5</v>
      </c>
      <c r="J979">
        <v>670</v>
      </c>
      <c r="K979">
        <v>45206</v>
      </c>
      <c r="L979" t="s">
        <v>18</v>
      </c>
      <c r="M979">
        <v>2727610</v>
      </c>
      <c r="N979">
        <v>319.5</v>
      </c>
      <c r="O979">
        <v>85380.72</v>
      </c>
      <c r="P979" t="s">
        <v>56</v>
      </c>
      <c r="Q979">
        <f t="shared" si="165"/>
        <v>5.1626449275362321</v>
      </c>
      <c r="R979">
        <f t="shared" si="166"/>
        <v>4.4597496087636932</v>
      </c>
      <c r="S979">
        <f t="shared" si="167"/>
        <v>2.1267014925373138</v>
      </c>
      <c r="T979">
        <f t="shared" si="168"/>
        <v>3.1537813385642126</v>
      </c>
      <c r="U979">
        <f t="shared" si="169"/>
        <v>3.083721145398957</v>
      </c>
      <c r="V979">
        <f t="shared" si="170"/>
        <v>2.6454222693490919</v>
      </c>
      <c r="W979">
        <f t="shared" si="171"/>
        <v>2.8260748027008264</v>
      </c>
      <c r="X979">
        <f t="shared" si="172"/>
        <v>0.71287225649899477</v>
      </c>
      <c r="Y979">
        <f t="shared" si="173"/>
        <v>0.64931047606979353</v>
      </c>
      <c r="Z979">
        <f t="shared" si="174"/>
        <v>0.32770653586338616</v>
      </c>
      <c r="AA979" s="4">
        <f t="shared" si="175"/>
        <v>39295</v>
      </c>
    </row>
    <row r="980" spans="1:27" x14ac:dyDescent="0.2">
      <c r="A980">
        <v>5060</v>
      </c>
      <c r="B980" t="s">
        <v>57</v>
      </c>
      <c r="C980">
        <v>2007</v>
      </c>
      <c r="D980">
        <v>9</v>
      </c>
      <c r="E980" s="9">
        <v>258</v>
      </c>
      <c r="F980" s="9">
        <v>1084.33</v>
      </c>
      <c r="G980" s="9">
        <v>1274.08</v>
      </c>
      <c r="H980">
        <v>316.05</v>
      </c>
      <c r="I980" s="8">
        <v>5</v>
      </c>
      <c r="J980">
        <v>670</v>
      </c>
      <c r="K980">
        <v>45206</v>
      </c>
      <c r="L980" t="s">
        <v>18</v>
      </c>
      <c r="M980">
        <v>2727610</v>
      </c>
      <c r="N980">
        <v>319.5</v>
      </c>
      <c r="O980">
        <v>85380.72</v>
      </c>
      <c r="P980" t="s">
        <v>56</v>
      </c>
      <c r="Q980">
        <f t="shared" si="165"/>
        <v>4.938294573643411</v>
      </c>
      <c r="R980">
        <f t="shared" si="166"/>
        <v>3.9877308294209701</v>
      </c>
      <c r="S980">
        <f t="shared" si="167"/>
        <v>1.9016119402985074</v>
      </c>
      <c r="T980">
        <f t="shared" si="168"/>
        <v>3.1051966983821795</v>
      </c>
      <c r="U980">
        <f t="shared" si="169"/>
        <v>3.0351614735017871</v>
      </c>
      <c r="V980">
        <f t="shared" si="170"/>
        <v>2.6454222693490919</v>
      </c>
      <c r="W980">
        <f t="shared" si="171"/>
        <v>2.8260748027008264</v>
      </c>
      <c r="X980">
        <f t="shared" si="172"/>
        <v>0.69357699241894943</v>
      </c>
      <c r="Y980">
        <f t="shared" si="173"/>
        <v>0.60072583588776063</v>
      </c>
      <c r="Z980">
        <f t="shared" si="174"/>
        <v>0.2791218956813532</v>
      </c>
      <c r="AA980" s="4">
        <f t="shared" si="175"/>
        <v>39326</v>
      </c>
    </row>
    <row r="981" spans="1:27" x14ac:dyDescent="0.2">
      <c r="A981">
        <v>5060</v>
      </c>
      <c r="B981" t="s">
        <v>57</v>
      </c>
      <c r="C981">
        <v>2007</v>
      </c>
      <c r="D981">
        <v>10</v>
      </c>
      <c r="E981" s="9">
        <v>781</v>
      </c>
      <c r="F981" s="9">
        <v>3385.39</v>
      </c>
      <c r="G981" s="9">
        <v>3978.03</v>
      </c>
      <c r="H981">
        <v>920.91</v>
      </c>
      <c r="I981" s="8">
        <v>5</v>
      </c>
      <c r="J981">
        <v>670</v>
      </c>
      <c r="K981">
        <v>45206</v>
      </c>
      <c r="L981" t="s">
        <v>18</v>
      </c>
      <c r="M981">
        <v>2727610</v>
      </c>
      <c r="N981">
        <v>319.5</v>
      </c>
      <c r="O981">
        <v>85380.72</v>
      </c>
      <c r="P981" t="s">
        <v>56</v>
      </c>
      <c r="Q981">
        <f t="shared" si="165"/>
        <v>5.0935083226632525</v>
      </c>
      <c r="R981">
        <f t="shared" si="166"/>
        <v>12.450798122065729</v>
      </c>
      <c r="S981">
        <f t="shared" si="167"/>
        <v>5.9373582089552244</v>
      </c>
      <c r="T981">
        <f t="shared" si="168"/>
        <v>3.5996680539984038</v>
      </c>
      <c r="U981">
        <f t="shared" si="169"/>
        <v>3.5296087070216062</v>
      </c>
      <c r="V981">
        <f t="shared" si="170"/>
        <v>2.6454222693490919</v>
      </c>
      <c r="W981">
        <f t="shared" si="171"/>
        <v>2.8260748027008264</v>
      </c>
      <c r="X981">
        <f t="shared" si="172"/>
        <v>0.70701702012110368</v>
      </c>
      <c r="Y981">
        <f t="shared" si="173"/>
        <v>1.0951971915039851</v>
      </c>
      <c r="Z981">
        <f t="shared" si="174"/>
        <v>0.7735932512975775</v>
      </c>
      <c r="AA981" s="4">
        <f t="shared" si="175"/>
        <v>39356</v>
      </c>
    </row>
    <row r="982" spans="1:27" x14ac:dyDescent="0.2">
      <c r="A982">
        <v>5060</v>
      </c>
      <c r="B982" t="s">
        <v>57</v>
      </c>
      <c r="C982">
        <v>2007</v>
      </c>
      <c r="D982">
        <v>11</v>
      </c>
      <c r="E982" s="9">
        <v>596</v>
      </c>
      <c r="F982" s="9">
        <v>2574.0100000000002</v>
      </c>
      <c r="G982" s="9">
        <v>3024.63</v>
      </c>
      <c r="H982">
        <v>746.44</v>
      </c>
      <c r="I982" s="8">
        <v>5</v>
      </c>
      <c r="J982">
        <v>670</v>
      </c>
      <c r="K982">
        <v>45206</v>
      </c>
      <c r="L982" t="s">
        <v>18</v>
      </c>
      <c r="M982">
        <v>2727610</v>
      </c>
      <c r="N982">
        <v>319.5</v>
      </c>
      <c r="O982">
        <v>85380.72</v>
      </c>
      <c r="P982" t="s">
        <v>56</v>
      </c>
      <c r="Q982">
        <f t="shared" si="165"/>
        <v>5.0748825503355706</v>
      </c>
      <c r="R982">
        <f t="shared" si="166"/>
        <v>9.4667605633802818</v>
      </c>
      <c r="S982">
        <f t="shared" si="167"/>
        <v>4.5143731343283582</v>
      </c>
      <c r="T982">
        <f t="shared" si="168"/>
        <v>3.4806722554227476</v>
      </c>
      <c r="U982">
        <f t="shared" si="169"/>
        <v>3.4106102298008398</v>
      </c>
      <c r="V982">
        <f t="shared" si="170"/>
        <v>2.6454222693490919</v>
      </c>
      <c r="W982">
        <f t="shared" si="171"/>
        <v>2.8260748027008264</v>
      </c>
      <c r="X982">
        <f t="shared" si="172"/>
        <v>0.70542599568251108</v>
      </c>
      <c r="Y982">
        <f t="shared" si="173"/>
        <v>0.97620139292832853</v>
      </c>
      <c r="Z982">
        <f t="shared" si="174"/>
        <v>0.65459745272192105</v>
      </c>
      <c r="AA982" s="4">
        <f t="shared" si="175"/>
        <v>39387</v>
      </c>
    </row>
    <row r="983" spans="1:27" x14ac:dyDescent="0.2">
      <c r="A983">
        <v>5060</v>
      </c>
      <c r="B983" t="s">
        <v>57</v>
      </c>
      <c r="C983">
        <v>2007</v>
      </c>
      <c r="D983">
        <v>12</v>
      </c>
      <c r="E983" s="9">
        <v>347</v>
      </c>
      <c r="F983" s="9">
        <v>1444.12</v>
      </c>
      <c r="G983" s="9">
        <v>1696.93</v>
      </c>
      <c r="H983">
        <v>341.83</v>
      </c>
      <c r="I983" s="8">
        <v>5</v>
      </c>
      <c r="J983">
        <v>670</v>
      </c>
      <c r="K983">
        <v>45206</v>
      </c>
      <c r="L983" t="s">
        <v>18</v>
      </c>
      <c r="M983">
        <v>2727610</v>
      </c>
      <c r="N983">
        <v>319.5</v>
      </c>
      <c r="O983">
        <v>85380.72</v>
      </c>
      <c r="P983" t="s">
        <v>56</v>
      </c>
      <c r="Q983">
        <f t="shared" si="165"/>
        <v>4.8902881844380408</v>
      </c>
      <c r="R983">
        <f t="shared" si="166"/>
        <v>5.3112050078247259</v>
      </c>
      <c r="S983">
        <f t="shared" si="167"/>
        <v>2.5327313432835821</v>
      </c>
      <c r="T983">
        <f t="shared" si="168"/>
        <v>3.2296639276207095</v>
      </c>
      <c r="U983">
        <f t="shared" si="169"/>
        <v>3.1596032826882539</v>
      </c>
      <c r="V983">
        <f t="shared" si="170"/>
        <v>2.6454222693490919</v>
      </c>
      <c r="W983">
        <f t="shared" si="171"/>
        <v>2.8260748027008264</v>
      </c>
      <c r="X983">
        <f t="shared" si="172"/>
        <v>0.68933445282983574</v>
      </c>
      <c r="Y983">
        <f t="shared" si="173"/>
        <v>0.72519306512629045</v>
      </c>
      <c r="Z983">
        <f t="shared" si="174"/>
        <v>0.40358912491988297</v>
      </c>
      <c r="AA983" s="4">
        <f t="shared" si="175"/>
        <v>39417</v>
      </c>
    </row>
    <row r="984" spans="1:27" x14ac:dyDescent="0.2">
      <c r="A984">
        <v>6403</v>
      </c>
      <c r="B984" t="s">
        <v>57</v>
      </c>
      <c r="C984">
        <v>2007</v>
      </c>
      <c r="D984">
        <v>1</v>
      </c>
      <c r="E984" s="9">
        <v>243</v>
      </c>
      <c r="F984" s="9">
        <v>1114.48</v>
      </c>
      <c r="G984" s="9">
        <v>1309.6199999999999</v>
      </c>
      <c r="H984">
        <v>528.64</v>
      </c>
      <c r="I984" s="8">
        <v>17</v>
      </c>
      <c r="J984">
        <v>919</v>
      </c>
      <c r="K984">
        <v>32153</v>
      </c>
      <c r="L984" t="s">
        <v>18</v>
      </c>
      <c r="M984">
        <v>109998</v>
      </c>
      <c r="N984">
        <v>575.20000000000005</v>
      </c>
      <c r="O984">
        <v>77255.740000000005</v>
      </c>
      <c r="P984" t="s">
        <v>55</v>
      </c>
      <c r="Q984">
        <f t="shared" si="165"/>
        <v>5.3893827160493819</v>
      </c>
      <c r="R984">
        <f t="shared" si="166"/>
        <v>2.2768080667593877</v>
      </c>
      <c r="S984">
        <f t="shared" si="167"/>
        <v>1.4250489662676822</v>
      </c>
      <c r="T984">
        <f t="shared" si="168"/>
        <v>3.1171452988285293</v>
      </c>
      <c r="U984">
        <f t="shared" si="169"/>
        <v>3.0470722792159206</v>
      </c>
      <c r="V984">
        <f t="shared" si="170"/>
        <v>2.6454222693490919</v>
      </c>
      <c r="W984">
        <f t="shared" si="171"/>
        <v>2.9633155113861114</v>
      </c>
      <c r="X984">
        <f t="shared" si="172"/>
        <v>0.73153902523021697</v>
      </c>
      <c r="Y984">
        <f t="shared" si="173"/>
        <v>0.35732642145370291</v>
      </c>
      <c r="Z984">
        <f t="shared" si="174"/>
        <v>0.1538297874424179</v>
      </c>
      <c r="AA984" s="4">
        <f t="shared" si="175"/>
        <v>39083</v>
      </c>
    </row>
    <row r="985" spans="1:27" x14ac:dyDescent="0.2">
      <c r="A985">
        <v>6403</v>
      </c>
      <c r="B985" t="s">
        <v>57</v>
      </c>
      <c r="C985">
        <v>2007</v>
      </c>
      <c r="D985">
        <v>2</v>
      </c>
      <c r="E985" s="9">
        <v>175</v>
      </c>
      <c r="F985" s="9">
        <v>733.2</v>
      </c>
      <c r="G985" s="9">
        <v>861.56</v>
      </c>
      <c r="H985">
        <v>336.82</v>
      </c>
      <c r="I985" s="8">
        <v>17</v>
      </c>
      <c r="J985">
        <v>919</v>
      </c>
      <c r="K985">
        <v>32153</v>
      </c>
      <c r="L985" t="s">
        <v>18</v>
      </c>
      <c r="M985">
        <v>109998</v>
      </c>
      <c r="N985">
        <v>575.20000000000005</v>
      </c>
      <c r="O985">
        <v>77255.740000000005</v>
      </c>
      <c r="P985" t="s">
        <v>55</v>
      </c>
      <c r="Q985">
        <f t="shared" si="165"/>
        <v>4.9231999999999996</v>
      </c>
      <c r="R985">
        <f t="shared" si="166"/>
        <v>1.4978442280945756</v>
      </c>
      <c r="S985">
        <f t="shared" si="167"/>
        <v>0.93749727965179541</v>
      </c>
      <c r="T985">
        <f t="shared" si="168"/>
        <v>2.9352855275896776</v>
      </c>
      <c r="U985">
        <f t="shared" si="169"/>
        <v>2.8652224562901791</v>
      </c>
      <c r="V985">
        <f t="shared" si="170"/>
        <v>2.6454222693490919</v>
      </c>
      <c r="W985">
        <f t="shared" si="171"/>
        <v>2.9633155113861114</v>
      </c>
      <c r="X985">
        <f t="shared" si="172"/>
        <v>0.69224747890338323</v>
      </c>
      <c r="Y985">
        <f t="shared" si="173"/>
        <v>0.17546665021485142</v>
      </c>
      <c r="Z985">
        <f t="shared" si="174"/>
        <v>-2.8029983796433615E-2</v>
      </c>
      <c r="AA985" s="4">
        <f t="shared" si="175"/>
        <v>39114</v>
      </c>
    </row>
    <row r="986" spans="1:27" x14ac:dyDescent="0.2">
      <c r="A986">
        <v>6403</v>
      </c>
      <c r="B986" t="s">
        <v>57</v>
      </c>
      <c r="C986">
        <v>2007</v>
      </c>
      <c r="D986">
        <v>3</v>
      </c>
      <c r="E986" s="9">
        <v>236</v>
      </c>
      <c r="F986" s="9">
        <v>1014.33</v>
      </c>
      <c r="G986" s="9">
        <v>1191.8</v>
      </c>
      <c r="H986">
        <v>448.98</v>
      </c>
      <c r="I986" s="8">
        <v>17</v>
      </c>
      <c r="J986">
        <v>919</v>
      </c>
      <c r="K986">
        <v>32153</v>
      </c>
      <c r="L986" t="s">
        <v>18</v>
      </c>
      <c r="M986">
        <v>109998</v>
      </c>
      <c r="N986">
        <v>575.20000000000005</v>
      </c>
      <c r="O986">
        <v>77255.740000000005</v>
      </c>
      <c r="P986" t="s">
        <v>55</v>
      </c>
      <c r="Q986">
        <f t="shared" si="165"/>
        <v>5.05</v>
      </c>
      <c r="R986">
        <f t="shared" si="166"/>
        <v>2.0719749652294852</v>
      </c>
      <c r="S986">
        <f t="shared" si="167"/>
        <v>1.2968443960826985</v>
      </c>
      <c r="T986">
        <f t="shared" si="168"/>
        <v>3.0762033810887681</v>
      </c>
      <c r="U986">
        <f t="shared" si="169"/>
        <v>3.0061792704443033</v>
      </c>
      <c r="V986">
        <f t="shared" si="170"/>
        <v>2.6454222693490919</v>
      </c>
      <c r="W986">
        <f t="shared" si="171"/>
        <v>2.9633155113861114</v>
      </c>
      <c r="X986">
        <f t="shared" si="172"/>
        <v>0.70329137811866138</v>
      </c>
      <c r="Y986">
        <f t="shared" si="173"/>
        <v>0.31638450371394172</v>
      </c>
      <c r="Z986">
        <f t="shared" si="174"/>
        <v>0.11288786970265667</v>
      </c>
      <c r="AA986" s="4">
        <f t="shared" si="175"/>
        <v>39142</v>
      </c>
    </row>
    <row r="987" spans="1:27" x14ac:dyDescent="0.2">
      <c r="A987">
        <v>6403</v>
      </c>
      <c r="B987" t="s">
        <v>57</v>
      </c>
      <c r="C987">
        <v>2007</v>
      </c>
      <c r="D987">
        <v>4</v>
      </c>
      <c r="E987" s="9">
        <v>457</v>
      </c>
      <c r="F987" s="9">
        <v>2066.87</v>
      </c>
      <c r="G987" s="9">
        <v>2428.77</v>
      </c>
      <c r="H987">
        <v>925.8</v>
      </c>
      <c r="I987" s="8">
        <v>17</v>
      </c>
      <c r="J987">
        <v>919</v>
      </c>
      <c r="K987">
        <v>32153</v>
      </c>
      <c r="L987" t="s">
        <v>18</v>
      </c>
      <c r="M987">
        <v>109998</v>
      </c>
      <c r="N987">
        <v>575.20000000000005</v>
      </c>
      <c r="O987">
        <v>77255.740000000005</v>
      </c>
      <c r="P987" t="s">
        <v>55</v>
      </c>
      <c r="Q987">
        <f t="shared" si="165"/>
        <v>5.314595185995624</v>
      </c>
      <c r="R987">
        <f t="shared" si="166"/>
        <v>4.2224791376912378</v>
      </c>
      <c r="S987">
        <f t="shared" si="167"/>
        <v>2.6428400435255712</v>
      </c>
      <c r="T987">
        <f t="shared" si="168"/>
        <v>3.3853863898729446</v>
      </c>
      <c r="U987">
        <f t="shared" si="169"/>
        <v>3.3153131616499589</v>
      </c>
      <c r="V987">
        <f t="shared" si="170"/>
        <v>2.6454222693490919</v>
      </c>
      <c r="W987">
        <f t="shared" si="171"/>
        <v>2.9633155113861114</v>
      </c>
      <c r="X987">
        <f t="shared" si="172"/>
        <v>0.72547018980309441</v>
      </c>
      <c r="Y987">
        <f t="shared" si="173"/>
        <v>0.62556751249811848</v>
      </c>
      <c r="Z987">
        <f t="shared" si="174"/>
        <v>0.42207087848683333</v>
      </c>
      <c r="AA987" s="4">
        <f t="shared" si="175"/>
        <v>39173</v>
      </c>
    </row>
    <row r="988" spans="1:27" x14ac:dyDescent="0.2">
      <c r="A988">
        <v>6403</v>
      </c>
      <c r="B988" t="s">
        <v>57</v>
      </c>
      <c r="C988">
        <v>2007</v>
      </c>
      <c r="D988">
        <v>5</v>
      </c>
      <c r="E988" s="9">
        <v>618</v>
      </c>
      <c r="F988" s="9">
        <v>2706.37</v>
      </c>
      <c r="G988" s="9">
        <v>3180.02</v>
      </c>
      <c r="H988">
        <v>1190.9000000000001</v>
      </c>
      <c r="I988" s="8">
        <v>17</v>
      </c>
      <c r="J988">
        <v>919</v>
      </c>
      <c r="K988">
        <v>32153</v>
      </c>
      <c r="L988" t="s">
        <v>18</v>
      </c>
      <c r="M988">
        <v>109998</v>
      </c>
      <c r="N988">
        <v>575.20000000000005</v>
      </c>
      <c r="O988">
        <v>77255.740000000005</v>
      </c>
      <c r="P988" t="s">
        <v>55</v>
      </c>
      <c r="Q988">
        <f t="shared" si="165"/>
        <v>5.1456634304207123</v>
      </c>
      <c r="R988">
        <f t="shared" si="166"/>
        <v>5.528546592489568</v>
      </c>
      <c r="S988">
        <f t="shared" si="167"/>
        <v>3.460304678998912</v>
      </c>
      <c r="T988">
        <f t="shared" si="168"/>
        <v>3.5024298513876793</v>
      </c>
      <c r="U988">
        <f t="shared" si="169"/>
        <v>3.4323871706701587</v>
      </c>
      <c r="V988">
        <f t="shared" si="170"/>
        <v>2.6454222693490919</v>
      </c>
      <c r="W988">
        <f t="shared" si="171"/>
        <v>2.9633155113861114</v>
      </c>
      <c r="X988">
        <f t="shared" si="172"/>
        <v>0.71144137629886339</v>
      </c>
      <c r="Y988">
        <f t="shared" si="173"/>
        <v>0.74261097401285303</v>
      </c>
      <c r="Z988">
        <f t="shared" si="174"/>
        <v>0.53911434000156799</v>
      </c>
      <c r="AA988" s="4">
        <f t="shared" si="175"/>
        <v>39203</v>
      </c>
    </row>
    <row r="989" spans="1:27" x14ac:dyDescent="0.2">
      <c r="A989">
        <v>6403</v>
      </c>
      <c r="B989" t="s">
        <v>57</v>
      </c>
      <c r="C989">
        <v>2007</v>
      </c>
      <c r="D989">
        <v>6</v>
      </c>
      <c r="E989" s="9">
        <v>565</v>
      </c>
      <c r="F989" s="9">
        <v>2449.52</v>
      </c>
      <c r="G989" s="9">
        <v>2878.2</v>
      </c>
      <c r="H989">
        <v>934.23</v>
      </c>
      <c r="I989" s="8">
        <v>17</v>
      </c>
      <c r="J989">
        <v>919</v>
      </c>
      <c r="K989">
        <v>32153</v>
      </c>
      <c r="L989" t="s">
        <v>18</v>
      </c>
      <c r="M989">
        <v>109998</v>
      </c>
      <c r="N989">
        <v>575.20000000000005</v>
      </c>
      <c r="O989">
        <v>77255.740000000005</v>
      </c>
      <c r="P989" t="s">
        <v>55</v>
      </c>
      <c r="Q989">
        <f t="shared" si="165"/>
        <v>5.094159292035398</v>
      </c>
      <c r="R989">
        <f t="shared" si="166"/>
        <v>5.0038247566063969</v>
      </c>
      <c r="S989">
        <f t="shared" si="167"/>
        <v>3.1318824809575623</v>
      </c>
      <c r="T989">
        <f t="shared" si="168"/>
        <v>3.4591209688495406</v>
      </c>
      <c r="U989">
        <f t="shared" si="169"/>
        <v>3.3890809897626202</v>
      </c>
      <c r="V989">
        <f t="shared" si="170"/>
        <v>2.6454222693490919</v>
      </c>
      <c r="W989">
        <f t="shared" si="171"/>
        <v>2.9633155113861114</v>
      </c>
      <c r="X989">
        <f t="shared" si="172"/>
        <v>0.70707252103010221</v>
      </c>
      <c r="Y989">
        <f t="shared" si="173"/>
        <v>0.69930209147471445</v>
      </c>
      <c r="Z989">
        <f t="shared" si="174"/>
        <v>0.49580545746342947</v>
      </c>
      <c r="AA989" s="4">
        <f t="shared" si="175"/>
        <v>39234</v>
      </c>
    </row>
    <row r="990" spans="1:27" x14ac:dyDescent="0.2">
      <c r="A990">
        <v>6403</v>
      </c>
      <c r="B990" t="s">
        <v>57</v>
      </c>
      <c r="C990">
        <v>2007</v>
      </c>
      <c r="D990">
        <v>7</v>
      </c>
      <c r="E990" s="9">
        <v>456</v>
      </c>
      <c r="F990" s="9">
        <v>1974.04</v>
      </c>
      <c r="G990" s="9">
        <v>2319.5300000000002</v>
      </c>
      <c r="H990">
        <v>879.7</v>
      </c>
      <c r="I990" s="8">
        <v>17</v>
      </c>
      <c r="J990">
        <v>919</v>
      </c>
      <c r="K990">
        <v>32153</v>
      </c>
      <c r="L990" t="s">
        <v>18</v>
      </c>
      <c r="M990">
        <v>109998</v>
      </c>
      <c r="N990">
        <v>575.20000000000005</v>
      </c>
      <c r="O990">
        <v>77255.740000000005</v>
      </c>
      <c r="P990" t="s">
        <v>55</v>
      </c>
      <c r="Q990">
        <f t="shared" si="165"/>
        <v>5.0866885964912285</v>
      </c>
      <c r="R990">
        <f t="shared" si="166"/>
        <v>4.0325625869262867</v>
      </c>
      <c r="S990">
        <f t="shared" si="167"/>
        <v>2.5239717083786726</v>
      </c>
      <c r="T990">
        <f t="shared" si="168"/>
        <v>3.365399993905954</v>
      </c>
      <c r="U990">
        <f t="shared" si="169"/>
        <v>3.2953559485379103</v>
      </c>
      <c r="V990">
        <f t="shared" si="170"/>
        <v>2.6454222693490919</v>
      </c>
      <c r="W990">
        <f t="shared" si="171"/>
        <v>2.9633155113861114</v>
      </c>
      <c r="X990">
        <f t="shared" si="172"/>
        <v>0.7064351512415189</v>
      </c>
      <c r="Y990">
        <f t="shared" si="173"/>
        <v>0.60558111653112767</v>
      </c>
      <c r="Z990">
        <f t="shared" si="174"/>
        <v>0.40208448251984263</v>
      </c>
      <c r="AA990" s="4">
        <f t="shared" si="175"/>
        <v>39264</v>
      </c>
    </row>
    <row r="991" spans="1:27" x14ac:dyDescent="0.2">
      <c r="A991">
        <v>6403</v>
      </c>
      <c r="B991" t="s">
        <v>57</v>
      </c>
      <c r="C991">
        <v>2007</v>
      </c>
      <c r="D991">
        <v>8</v>
      </c>
      <c r="E991" s="9">
        <v>444</v>
      </c>
      <c r="F991" s="9">
        <v>1794.06</v>
      </c>
      <c r="G991" s="9">
        <v>2108.14</v>
      </c>
      <c r="H991">
        <v>755.14</v>
      </c>
      <c r="I991" s="8">
        <v>17</v>
      </c>
      <c r="J991">
        <v>919</v>
      </c>
      <c r="K991">
        <v>32153</v>
      </c>
      <c r="L991" t="s">
        <v>18</v>
      </c>
      <c r="M991">
        <v>109998</v>
      </c>
      <c r="N991">
        <v>575.20000000000005</v>
      </c>
      <c r="O991">
        <v>77255.740000000005</v>
      </c>
      <c r="P991" t="s">
        <v>55</v>
      </c>
      <c r="Q991">
        <f t="shared" si="165"/>
        <v>4.7480630630630625</v>
      </c>
      <c r="R991">
        <f t="shared" si="166"/>
        <v>3.6650556328233654</v>
      </c>
      <c r="S991">
        <f t="shared" si="167"/>
        <v>2.2939499455930359</v>
      </c>
      <c r="T991">
        <f t="shared" si="168"/>
        <v>3.3238994486697973</v>
      </c>
      <c r="U991">
        <f t="shared" si="169"/>
        <v>3.2538369633642477</v>
      </c>
      <c r="V991">
        <f t="shared" si="170"/>
        <v>2.6454222693490919</v>
      </c>
      <c r="W991">
        <f t="shared" si="171"/>
        <v>2.9633155113861114</v>
      </c>
      <c r="X991">
        <f t="shared" si="172"/>
        <v>0.67651647855517738</v>
      </c>
      <c r="Y991">
        <f t="shared" si="173"/>
        <v>0.56408057129497102</v>
      </c>
      <c r="Z991">
        <f t="shared" si="174"/>
        <v>0.36058393728368604</v>
      </c>
      <c r="AA991" s="4">
        <f t="shared" si="175"/>
        <v>39295</v>
      </c>
    </row>
    <row r="992" spans="1:27" x14ac:dyDescent="0.2">
      <c r="A992">
        <v>6403</v>
      </c>
      <c r="B992" t="s">
        <v>57</v>
      </c>
      <c r="C992">
        <v>2007</v>
      </c>
      <c r="D992">
        <v>9</v>
      </c>
      <c r="E992" s="9">
        <v>626</v>
      </c>
      <c r="F992" s="9">
        <v>2389.25</v>
      </c>
      <c r="G992" s="9">
        <v>2807.48</v>
      </c>
      <c r="H992">
        <v>826.08</v>
      </c>
      <c r="I992" s="8">
        <v>17</v>
      </c>
      <c r="J992">
        <v>919</v>
      </c>
      <c r="K992">
        <v>32153</v>
      </c>
      <c r="L992" t="s">
        <v>18</v>
      </c>
      <c r="M992">
        <v>109998</v>
      </c>
      <c r="N992">
        <v>575.20000000000005</v>
      </c>
      <c r="O992">
        <v>77255.740000000005</v>
      </c>
      <c r="P992" t="s">
        <v>55</v>
      </c>
      <c r="Q992">
        <f t="shared" si="165"/>
        <v>4.4847923322683707</v>
      </c>
      <c r="R992">
        <f t="shared" si="166"/>
        <v>4.8808762169680104</v>
      </c>
      <c r="S992">
        <f t="shared" si="167"/>
        <v>3.0549292709466811</v>
      </c>
      <c r="T992">
        <f t="shared" si="168"/>
        <v>3.4483166711060416</v>
      </c>
      <c r="U992">
        <f t="shared" si="169"/>
        <v>3.3782615946807941</v>
      </c>
      <c r="V992">
        <f t="shared" si="170"/>
        <v>2.6454222693490919</v>
      </c>
      <c r="W992">
        <f t="shared" si="171"/>
        <v>2.9633155113861114</v>
      </c>
      <c r="X992">
        <f t="shared" si="172"/>
        <v>0.65174233789561198</v>
      </c>
      <c r="Y992">
        <f t="shared" si="173"/>
        <v>0.68849779373121545</v>
      </c>
      <c r="Z992">
        <f t="shared" si="174"/>
        <v>0.48500115971993035</v>
      </c>
      <c r="AA992" s="4">
        <f t="shared" si="175"/>
        <v>39326</v>
      </c>
    </row>
    <row r="993" spans="1:27" x14ac:dyDescent="0.2">
      <c r="A993">
        <v>6403</v>
      </c>
      <c r="B993" t="s">
        <v>57</v>
      </c>
      <c r="C993">
        <v>2007</v>
      </c>
      <c r="D993">
        <v>12</v>
      </c>
      <c r="E993" s="9">
        <v>643</v>
      </c>
      <c r="F993" s="9">
        <v>2418.13</v>
      </c>
      <c r="G993" s="9">
        <v>2841.28</v>
      </c>
      <c r="H993">
        <v>851.67</v>
      </c>
      <c r="I993" s="8">
        <v>17</v>
      </c>
      <c r="J993">
        <v>919</v>
      </c>
      <c r="K993">
        <v>32153</v>
      </c>
      <c r="L993" t="s">
        <v>18</v>
      </c>
      <c r="M993">
        <v>109998</v>
      </c>
      <c r="N993">
        <v>575.20000000000005</v>
      </c>
      <c r="O993">
        <v>77255.740000000005</v>
      </c>
      <c r="P993" t="s">
        <v>55</v>
      </c>
      <c r="Q993">
        <f t="shared" si="165"/>
        <v>4.4187869362363923</v>
      </c>
      <c r="R993">
        <f t="shared" si="166"/>
        <v>4.9396383866481219</v>
      </c>
      <c r="S993">
        <f t="shared" si="167"/>
        <v>3.0917083786724704</v>
      </c>
      <c r="T993">
        <f t="shared" si="168"/>
        <v>3.4535140343082755</v>
      </c>
      <c r="U993">
        <f t="shared" si="169"/>
        <v>3.3834796450628035</v>
      </c>
      <c r="V993">
        <f t="shared" si="170"/>
        <v>2.6454222693490919</v>
      </c>
      <c r="W993">
        <f t="shared" si="171"/>
        <v>2.9633155113861114</v>
      </c>
      <c r="X993">
        <f t="shared" si="172"/>
        <v>0.64530306138405324</v>
      </c>
      <c r="Y993">
        <f t="shared" si="173"/>
        <v>0.69369515693344908</v>
      </c>
      <c r="Z993">
        <f t="shared" si="174"/>
        <v>0.49019852292216409</v>
      </c>
      <c r="AA993" s="4">
        <f t="shared" si="175"/>
        <v>39417</v>
      </c>
    </row>
    <row r="994" spans="1:27" x14ac:dyDescent="0.2">
      <c r="A994">
        <v>6434</v>
      </c>
      <c r="B994" t="s">
        <v>57</v>
      </c>
      <c r="C994">
        <v>2007</v>
      </c>
      <c r="D994">
        <v>1</v>
      </c>
      <c r="E994" s="9">
        <v>133</v>
      </c>
      <c r="F994" s="9">
        <v>557.27</v>
      </c>
      <c r="G994" s="9">
        <v>654.83000000000004</v>
      </c>
      <c r="H994">
        <v>209.78</v>
      </c>
      <c r="I994" s="8">
        <v>9</v>
      </c>
      <c r="J994">
        <v>775</v>
      </c>
      <c r="K994">
        <v>28936</v>
      </c>
      <c r="L994" t="s">
        <v>18</v>
      </c>
      <c r="M994">
        <v>102575</v>
      </c>
      <c r="N994">
        <v>479.2</v>
      </c>
      <c r="O994">
        <v>66875.44</v>
      </c>
      <c r="P994" t="s">
        <v>55</v>
      </c>
      <c r="Q994">
        <f t="shared" si="165"/>
        <v>4.9235338345864665</v>
      </c>
      <c r="R994">
        <f t="shared" si="166"/>
        <v>1.3665066777963273</v>
      </c>
      <c r="S994">
        <f t="shared" si="167"/>
        <v>0.84494193548387098</v>
      </c>
      <c r="T994">
        <f t="shared" si="168"/>
        <v>2.8161285677099785</v>
      </c>
      <c r="U994">
        <f t="shared" si="169"/>
        <v>2.7460656639333809</v>
      </c>
      <c r="V994">
        <f t="shared" si="170"/>
        <v>2.6454222693490919</v>
      </c>
      <c r="W994">
        <f t="shared" si="171"/>
        <v>2.8893017025063101</v>
      </c>
      <c r="X994">
        <f t="shared" si="172"/>
        <v>0.69227692674289265</v>
      </c>
      <c r="Y994">
        <f t="shared" si="173"/>
        <v>0.13561175832872346</v>
      </c>
      <c r="Z994">
        <f t="shared" si="174"/>
        <v>-7.317313479633189E-2</v>
      </c>
      <c r="AA994" s="4">
        <f t="shared" si="175"/>
        <v>39083</v>
      </c>
    </row>
    <row r="995" spans="1:27" x14ac:dyDescent="0.2">
      <c r="A995">
        <v>6434</v>
      </c>
      <c r="B995" t="s">
        <v>57</v>
      </c>
      <c r="C995">
        <v>2007</v>
      </c>
      <c r="D995">
        <v>2</v>
      </c>
      <c r="E995" s="9">
        <v>111</v>
      </c>
      <c r="F995" s="9">
        <v>506.21</v>
      </c>
      <c r="G995" s="9">
        <v>594.80999999999995</v>
      </c>
      <c r="H995">
        <v>234.61</v>
      </c>
      <c r="I995" s="8">
        <v>9</v>
      </c>
      <c r="J995">
        <v>775</v>
      </c>
      <c r="K995">
        <v>28936</v>
      </c>
      <c r="L995" t="s">
        <v>18</v>
      </c>
      <c r="M995">
        <v>102575</v>
      </c>
      <c r="N995">
        <v>479.2</v>
      </c>
      <c r="O995">
        <v>66875.44</v>
      </c>
      <c r="P995" t="s">
        <v>55</v>
      </c>
      <c r="Q995">
        <f t="shared" si="165"/>
        <v>5.3586486486486482</v>
      </c>
      <c r="R995">
        <f t="shared" si="166"/>
        <v>1.2412562604340567</v>
      </c>
      <c r="S995">
        <f t="shared" si="167"/>
        <v>0.76749677419354834</v>
      </c>
      <c r="T995">
        <f t="shared" si="168"/>
        <v>2.7743782613097547</v>
      </c>
      <c r="U995">
        <f t="shared" si="169"/>
        <v>2.7043307202412832</v>
      </c>
      <c r="V995">
        <f t="shared" si="170"/>
        <v>2.6454222693490919</v>
      </c>
      <c r="W995">
        <f t="shared" si="171"/>
        <v>2.8893017025063101</v>
      </c>
      <c r="X995">
        <f t="shared" si="172"/>
        <v>0.72905528252309748</v>
      </c>
      <c r="Y995">
        <f t="shared" si="173"/>
        <v>9.3861451928499928E-2</v>
      </c>
      <c r="Z995">
        <f t="shared" si="174"/>
        <v>-0.11492344119655538</v>
      </c>
      <c r="AA995" s="4">
        <f t="shared" si="175"/>
        <v>39114</v>
      </c>
    </row>
    <row r="996" spans="1:27" x14ac:dyDescent="0.2">
      <c r="A996">
        <v>6434</v>
      </c>
      <c r="B996" t="s">
        <v>57</v>
      </c>
      <c r="C996">
        <v>2007</v>
      </c>
      <c r="D996">
        <v>3</v>
      </c>
      <c r="E996" s="9">
        <v>126</v>
      </c>
      <c r="F996" s="9">
        <v>506.88</v>
      </c>
      <c r="G996" s="9">
        <v>595.66</v>
      </c>
      <c r="H996">
        <v>212.81</v>
      </c>
      <c r="I996" s="8">
        <v>9</v>
      </c>
      <c r="J996">
        <v>775</v>
      </c>
      <c r="K996">
        <v>28936</v>
      </c>
      <c r="L996" t="s">
        <v>18</v>
      </c>
      <c r="M996">
        <v>102575</v>
      </c>
      <c r="N996">
        <v>479.2</v>
      </c>
      <c r="O996">
        <v>66875.44</v>
      </c>
      <c r="P996" t="s">
        <v>55</v>
      </c>
      <c r="Q996">
        <f t="shared" si="165"/>
        <v>4.7274603174603174</v>
      </c>
      <c r="R996">
        <f t="shared" si="166"/>
        <v>1.2430300500834723</v>
      </c>
      <c r="S996">
        <f t="shared" si="167"/>
        <v>0.7685935483870967</v>
      </c>
      <c r="T996">
        <f t="shared" si="168"/>
        <v>2.7749984371602157</v>
      </c>
      <c r="U996">
        <f t="shared" si="169"/>
        <v>2.7049051555733805</v>
      </c>
      <c r="V996">
        <f t="shared" si="170"/>
        <v>2.6454222693490919</v>
      </c>
      <c r="W996">
        <f t="shared" si="171"/>
        <v>2.8893017025063101</v>
      </c>
      <c r="X996">
        <f t="shared" si="172"/>
        <v>0.67462789204265261</v>
      </c>
      <c r="Y996">
        <f t="shared" si="173"/>
        <v>9.4481627778960478E-2</v>
      </c>
      <c r="Z996">
        <f t="shared" si="174"/>
        <v>-0.11430326534609485</v>
      </c>
      <c r="AA996" s="4">
        <f t="shared" si="175"/>
        <v>39142</v>
      </c>
    </row>
    <row r="997" spans="1:27" x14ac:dyDescent="0.2">
      <c r="A997">
        <v>6434</v>
      </c>
      <c r="B997" t="s">
        <v>57</v>
      </c>
      <c r="C997">
        <v>2007</v>
      </c>
      <c r="D997">
        <v>4</v>
      </c>
      <c r="E997" s="9">
        <v>207</v>
      </c>
      <c r="F997" s="9">
        <v>934.8</v>
      </c>
      <c r="G997" s="9">
        <v>1098.48</v>
      </c>
      <c r="H997">
        <v>478.77</v>
      </c>
      <c r="I997" s="8">
        <v>9</v>
      </c>
      <c r="J997">
        <v>775</v>
      </c>
      <c r="K997">
        <v>28936</v>
      </c>
      <c r="L997" t="s">
        <v>18</v>
      </c>
      <c r="M997">
        <v>102575</v>
      </c>
      <c r="N997">
        <v>479.2</v>
      </c>
      <c r="O997">
        <v>66875.44</v>
      </c>
      <c r="P997" t="s">
        <v>55</v>
      </c>
      <c r="Q997">
        <f t="shared" si="165"/>
        <v>5.3066666666666666</v>
      </c>
      <c r="R997">
        <f t="shared" si="166"/>
        <v>2.2923205342237063</v>
      </c>
      <c r="S997">
        <f t="shared" si="167"/>
        <v>1.4173935483870967</v>
      </c>
      <c r="T997">
        <f t="shared" si="168"/>
        <v>3.0407921541389054</v>
      </c>
      <c r="U997">
        <f t="shared" si="169"/>
        <v>2.9707187037201894</v>
      </c>
      <c r="V997">
        <f t="shared" si="170"/>
        <v>2.6454222693490919</v>
      </c>
      <c r="W997">
        <f t="shared" si="171"/>
        <v>2.8893017025063101</v>
      </c>
      <c r="X997">
        <f t="shared" si="172"/>
        <v>0.72482180868198776</v>
      </c>
      <c r="Y997">
        <f t="shared" si="173"/>
        <v>0.36027534475765061</v>
      </c>
      <c r="Z997">
        <f t="shared" si="174"/>
        <v>0.15149045163259525</v>
      </c>
      <c r="AA997" s="4">
        <f t="shared" si="175"/>
        <v>39173</v>
      </c>
    </row>
    <row r="998" spans="1:27" x14ac:dyDescent="0.2">
      <c r="A998">
        <v>6434</v>
      </c>
      <c r="B998" t="s">
        <v>57</v>
      </c>
      <c r="C998">
        <v>2007</v>
      </c>
      <c r="D998">
        <v>5</v>
      </c>
      <c r="E998" s="9">
        <v>422</v>
      </c>
      <c r="F998" s="9">
        <v>1776.19</v>
      </c>
      <c r="G998" s="9">
        <v>2087.1</v>
      </c>
      <c r="H998">
        <v>780.13</v>
      </c>
      <c r="I998" s="8">
        <v>9</v>
      </c>
      <c r="J998">
        <v>775</v>
      </c>
      <c r="K998">
        <v>28936</v>
      </c>
      <c r="L998" t="s">
        <v>18</v>
      </c>
      <c r="M998">
        <v>102575</v>
      </c>
      <c r="N998">
        <v>479.2</v>
      </c>
      <c r="O998">
        <v>66875.44</v>
      </c>
      <c r="P998" t="s">
        <v>55</v>
      </c>
      <c r="Q998">
        <f t="shared" si="165"/>
        <v>4.945734597156398</v>
      </c>
      <c r="R998">
        <f t="shared" si="166"/>
        <v>4.3553839732888147</v>
      </c>
      <c r="S998">
        <f t="shared" si="167"/>
        <v>2.6930322580645161</v>
      </c>
      <c r="T998">
        <f t="shared" si="168"/>
        <v>3.3195432580773123</v>
      </c>
      <c r="U998">
        <f t="shared" si="169"/>
        <v>3.2494894206419156</v>
      </c>
      <c r="V998">
        <f t="shared" si="170"/>
        <v>2.6454222693490919</v>
      </c>
      <c r="W998">
        <f t="shared" si="171"/>
        <v>2.8893017025063101</v>
      </c>
      <c r="X998">
        <f t="shared" si="172"/>
        <v>0.69423080711563834</v>
      </c>
      <c r="Y998">
        <f t="shared" si="173"/>
        <v>0.63902644869605729</v>
      </c>
      <c r="Z998">
        <f t="shared" si="174"/>
        <v>0.43024155557100191</v>
      </c>
      <c r="AA998" s="4">
        <f t="shared" si="175"/>
        <v>39203</v>
      </c>
    </row>
    <row r="999" spans="1:27" x14ac:dyDescent="0.2">
      <c r="A999">
        <v>6434</v>
      </c>
      <c r="B999" t="s">
        <v>57</v>
      </c>
      <c r="C999">
        <v>2007</v>
      </c>
      <c r="D999">
        <v>6</v>
      </c>
      <c r="E999" s="9">
        <v>406</v>
      </c>
      <c r="F999" s="9">
        <v>1677.93</v>
      </c>
      <c r="G999" s="9">
        <v>1971.69</v>
      </c>
      <c r="H999">
        <v>873.52</v>
      </c>
      <c r="I999" s="8">
        <v>9</v>
      </c>
      <c r="J999">
        <v>775</v>
      </c>
      <c r="K999">
        <v>28936</v>
      </c>
      <c r="L999" t="s">
        <v>18</v>
      </c>
      <c r="M999">
        <v>102575</v>
      </c>
      <c r="N999">
        <v>479.2</v>
      </c>
      <c r="O999">
        <v>66875.44</v>
      </c>
      <c r="P999" t="s">
        <v>55</v>
      </c>
      <c r="Q999">
        <f t="shared" si="165"/>
        <v>4.8563793103448276</v>
      </c>
      <c r="R999">
        <f t="shared" si="166"/>
        <v>4.1145450751252088</v>
      </c>
      <c r="S999">
        <f t="shared" si="167"/>
        <v>2.544116129032258</v>
      </c>
      <c r="T999">
        <f t="shared" si="168"/>
        <v>3.2948386337935429</v>
      </c>
      <c r="U999">
        <f t="shared" si="169"/>
        <v>3.2247738389433063</v>
      </c>
      <c r="V999">
        <f t="shared" si="170"/>
        <v>2.6454222693490919</v>
      </c>
      <c r="W999">
        <f t="shared" si="171"/>
        <v>2.8893017025063101</v>
      </c>
      <c r="X999">
        <f t="shared" si="172"/>
        <v>0.68631260021634866</v>
      </c>
      <c r="Y999">
        <f t="shared" si="173"/>
        <v>0.61432182441228778</v>
      </c>
      <c r="Z999">
        <f t="shared" si="174"/>
        <v>0.40553693128723245</v>
      </c>
      <c r="AA999" s="4">
        <f t="shared" si="175"/>
        <v>39234</v>
      </c>
    </row>
    <row r="1000" spans="1:27" x14ac:dyDescent="0.2">
      <c r="A1000">
        <v>6434</v>
      </c>
      <c r="B1000" t="s">
        <v>57</v>
      </c>
      <c r="C1000">
        <v>2007</v>
      </c>
      <c r="D1000">
        <v>7</v>
      </c>
      <c r="E1000" s="9">
        <v>258</v>
      </c>
      <c r="F1000" s="9">
        <v>986.74</v>
      </c>
      <c r="G1000" s="9">
        <v>1159.54</v>
      </c>
      <c r="H1000">
        <v>522.71</v>
      </c>
      <c r="I1000" s="8">
        <v>9</v>
      </c>
      <c r="J1000">
        <v>775</v>
      </c>
      <c r="K1000">
        <v>28936</v>
      </c>
      <c r="L1000" t="s">
        <v>18</v>
      </c>
      <c r="M1000">
        <v>102575</v>
      </c>
      <c r="N1000">
        <v>479.2</v>
      </c>
      <c r="O1000">
        <v>66875.44</v>
      </c>
      <c r="P1000" t="s">
        <v>55</v>
      </c>
      <c r="Q1000">
        <f t="shared" si="165"/>
        <v>4.4943410852713175</v>
      </c>
      <c r="R1000">
        <f t="shared" si="166"/>
        <v>2.4197412353923204</v>
      </c>
      <c r="S1000">
        <f t="shared" si="167"/>
        <v>1.4961806451612902</v>
      </c>
      <c r="T1000">
        <f t="shared" si="168"/>
        <v>3.0642857348451922</v>
      </c>
      <c r="U1000">
        <f t="shared" si="169"/>
        <v>2.9942027337837165</v>
      </c>
      <c r="V1000">
        <f t="shared" si="170"/>
        <v>2.6454222693490919</v>
      </c>
      <c r="W1000">
        <f t="shared" si="171"/>
        <v>2.8893017025063101</v>
      </c>
      <c r="X1000">
        <f t="shared" si="172"/>
        <v>0.65266602888196223</v>
      </c>
      <c r="Y1000">
        <f t="shared" si="173"/>
        <v>0.38376892546393737</v>
      </c>
      <c r="Z1000">
        <f t="shared" si="174"/>
        <v>0.17498403233888207</v>
      </c>
      <c r="AA1000" s="4">
        <f t="shared" si="175"/>
        <v>39264</v>
      </c>
    </row>
    <row r="1001" spans="1:27" x14ac:dyDescent="0.2">
      <c r="A1001">
        <v>6434</v>
      </c>
      <c r="B1001" t="s">
        <v>57</v>
      </c>
      <c r="C1001">
        <v>2007</v>
      </c>
      <c r="D1001">
        <v>8</v>
      </c>
      <c r="E1001" s="9">
        <v>317</v>
      </c>
      <c r="F1001" s="9">
        <v>1284.77</v>
      </c>
      <c r="G1001" s="9">
        <v>1509.71</v>
      </c>
      <c r="H1001">
        <v>484.25</v>
      </c>
      <c r="I1001" s="8">
        <v>9</v>
      </c>
      <c r="J1001">
        <v>775</v>
      </c>
      <c r="K1001">
        <v>28936</v>
      </c>
      <c r="L1001" t="s">
        <v>18</v>
      </c>
      <c r="M1001">
        <v>102575</v>
      </c>
      <c r="N1001">
        <v>479.2</v>
      </c>
      <c r="O1001">
        <v>66875.44</v>
      </c>
      <c r="P1001" t="s">
        <v>55</v>
      </c>
      <c r="Q1001">
        <f t="shared" si="165"/>
        <v>4.7624921135646687</v>
      </c>
      <c r="R1001">
        <f t="shared" si="166"/>
        <v>3.1504799666110186</v>
      </c>
      <c r="S1001">
        <f t="shared" si="167"/>
        <v>1.9480129032258064</v>
      </c>
      <c r="T1001">
        <f t="shared" si="168"/>
        <v>3.1788935317333049</v>
      </c>
      <c r="U1001">
        <f t="shared" si="169"/>
        <v>3.1088253870671005</v>
      </c>
      <c r="V1001">
        <f t="shared" si="170"/>
        <v>2.6454222693490919</v>
      </c>
      <c r="W1001">
        <f t="shared" si="171"/>
        <v>2.8893017025063101</v>
      </c>
      <c r="X1001">
        <f t="shared" si="172"/>
        <v>0.67783426951555348</v>
      </c>
      <c r="Y1001">
        <f t="shared" si="173"/>
        <v>0.49837672235205005</v>
      </c>
      <c r="Z1001">
        <f t="shared" si="174"/>
        <v>0.28959182922699472</v>
      </c>
      <c r="AA1001" s="4">
        <f t="shared" si="175"/>
        <v>39295</v>
      </c>
    </row>
    <row r="1002" spans="1:27" x14ac:dyDescent="0.2">
      <c r="A1002">
        <v>6434</v>
      </c>
      <c r="B1002" t="s">
        <v>57</v>
      </c>
      <c r="C1002">
        <v>2007</v>
      </c>
      <c r="D1002">
        <v>9</v>
      </c>
      <c r="E1002" s="9">
        <v>532</v>
      </c>
      <c r="F1002" s="9">
        <v>2124.92</v>
      </c>
      <c r="G1002" s="9">
        <v>2496.79</v>
      </c>
      <c r="H1002">
        <v>939.52</v>
      </c>
      <c r="I1002" s="8">
        <v>9</v>
      </c>
      <c r="J1002">
        <v>775</v>
      </c>
      <c r="K1002">
        <v>28936</v>
      </c>
      <c r="L1002" t="s">
        <v>18</v>
      </c>
      <c r="M1002">
        <v>102575</v>
      </c>
      <c r="N1002">
        <v>479.2</v>
      </c>
      <c r="O1002">
        <v>66875.44</v>
      </c>
      <c r="P1002" t="s">
        <v>55</v>
      </c>
      <c r="Q1002">
        <f t="shared" si="165"/>
        <v>4.6932142857142853</v>
      </c>
      <c r="R1002">
        <f t="shared" si="166"/>
        <v>5.2103297161936561</v>
      </c>
      <c r="S1002">
        <f t="shared" si="167"/>
        <v>3.221664516129032</v>
      </c>
      <c r="T1002">
        <f t="shared" si="168"/>
        <v>3.3973820162494279</v>
      </c>
      <c r="U1002">
        <f t="shared" si="169"/>
        <v>3.3273425841686528</v>
      </c>
      <c r="V1002">
        <f t="shared" si="170"/>
        <v>2.6454222693490919</v>
      </c>
      <c r="W1002">
        <f t="shared" si="171"/>
        <v>2.8893017025063101</v>
      </c>
      <c r="X1002">
        <f t="shared" si="172"/>
        <v>0.67147038395437963</v>
      </c>
      <c r="Y1002">
        <f t="shared" si="173"/>
        <v>0.71686520686817279</v>
      </c>
      <c r="Z1002">
        <f t="shared" si="174"/>
        <v>0.50808031374311746</v>
      </c>
      <c r="AA1002" s="4">
        <f t="shared" si="175"/>
        <v>39326</v>
      </c>
    </row>
    <row r="1003" spans="1:27" x14ac:dyDescent="0.2">
      <c r="A1003">
        <v>6434</v>
      </c>
      <c r="B1003" t="s">
        <v>57</v>
      </c>
      <c r="C1003">
        <v>2007</v>
      </c>
      <c r="D1003">
        <v>11</v>
      </c>
      <c r="E1003" s="9">
        <v>564</v>
      </c>
      <c r="F1003" s="9">
        <v>2190.9299999999998</v>
      </c>
      <c r="G1003" s="9">
        <v>2574.39</v>
      </c>
      <c r="H1003">
        <v>737.44</v>
      </c>
      <c r="I1003" s="8">
        <v>9</v>
      </c>
      <c r="J1003">
        <v>775</v>
      </c>
      <c r="K1003">
        <v>28936</v>
      </c>
      <c r="L1003" t="s">
        <v>18</v>
      </c>
      <c r="M1003">
        <v>102575</v>
      </c>
      <c r="N1003">
        <v>479.2</v>
      </c>
      <c r="O1003">
        <v>66875.44</v>
      </c>
      <c r="P1003" t="s">
        <v>55</v>
      </c>
      <c r="Q1003">
        <f t="shared" si="165"/>
        <v>4.5645212765957446</v>
      </c>
      <c r="R1003">
        <f t="shared" si="166"/>
        <v>5.3722662771285474</v>
      </c>
      <c r="S1003">
        <f t="shared" si="167"/>
        <v>3.3217935483870966</v>
      </c>
      <c r="T1003">
        <f t="shared" si="168"/>
        <v>3.4106743397780845</v>
      </c>
      <c r="U1003">
        <f t="shared" si="169"/>
        <v>3.3406285021159876</v>
      </c>
      <c r="V1003">
        <f t="shared" si="170"/>
        <v>2.6454222693490919</v>
      </c>
      <c r="W1003">
        <f t="shared" si="171"/>
        <v>2.8893017025063101</v>
      </c>
      <c r="X1003">
        <f t="shared" si="172"/>
        <v>0.65939523579474213</v>
      </c>
      <c r="Y1003">
        <f t="shared" si="173"/>
        <v>0.7301575303968294</v>
      </c>
      <c r="Z1003">
        <f t="shared" si="174"/>
        <v>0.52137263727177408</v>
      </c>
      <c r="AA1003" s="4">
        <f t="shared" si="175"/>
        <v>39387</v>
      </c>
    </row>
    <row r="1004" spans="1:27" x14ac:dyDescent="0.2">
      <c r="A1004">
        <v>6434</v>
      </c>
      <c r="B1004" t="s">
        <v>57</v>
      </c>
      <c r="C1004">
        <v>2007</v>
      </c>
      <c r="D1004">
        <v>12</v>
      </c>
      <c r="E1004" s="9">
        <v>261</v>
      </c>
      <c r="F1004" s="9">
        <v>1058.18</v>
      </c>
      <c r="G1004" s="9">
        <v>1243.48</v>
      </c>
      <c r="H1004">
        <v>432.77</v>
      </c>
      <c r="I1004" s="8">
        <v>9</v>
      </c>
      <c r="J1004">
        <v>775</v>
      </c>
      <c r="K1004">
        <v>28936</v>
      </c>
      <c r="L1004" t="s">
        <v>18</v>
      </c>
      <c r="M1004">
        <v>102575</v>
      </c>
      <c r="N1004">
        <v>479.2</v>
      </c>
      <c r="O1004">
        <v>66875.44</v>
      </c>
      <c r="P1004" t="s">
        <v>55</v>
      </c>
      <c r="Q1004">
        <f t="shared" si="165"/>
        <v>4.764291187739464</v>
      </c>
      <c r="R1004">
        <f t="shared" si="166"/>
        <v>2.594908180300501</v>
      </c>
      <c r="S1004">
        <f t="shared" si="167"/>
        <v>1.6044903225806453</v>
      </c>
      <c r="T1004">
        <f t="shared" si="168"/>
        <v>3.094638804515895</v>
      </c>
      <c r="U1004">
        <f t="shared" si="169"/>
        <v>3.0245595489445534</v>
      </c>
      <c r="V1004">
        <f t="shared" si="170"/>
        <v>2.6454222693490919</v>
      </c>
      <c r="W1004">
        <f t="shared" si="171"/>
        <v>2.8893017025063101</v>
      </c>
      <c r="X1004">
        <f t="shared" si="172"/>
        <v>0.67799829717761428</v>
      </c>
      <c r="Y1004">
        <f t="shared" si="173"/>
        <v>0.41412199513464021</v>
      </c>
      <c r="Z1004">
        <f t="shared" si="174"/>
        <v>0.20533710200958491</v>
      </c>
      <c r="AA1004" s="4">
        <f t="shared" si="175"/>
        <v>39417</v>
      </c>
    </row>
    <row r="1005" spans="1:27" x14ac:dyDescent="0.2">
      <c r="A1005">
        <v>6437</v>
      </c>
      <c r="B1005" t="s">
        <v>57</v>
      </c>
      <c r="C1005">
        <v>2007</v>
      </c>
      <c r="D1005">
        <v>1</v>
      </c>
      <c r="E1005" s="9">
        <v>93</v>
      </c>
      <c r="F1005" s="9">
        <v>372.04</v>
      </c>
      <c r="G1005" s="9">
        <v>437.19</v>
      </c>
      <c r="H1005">
        <v>129.62</v>
      </c>
      <c r="I1005" s="8">
        <v>7</v>
      </c>
      <c r="J1005">
        <v>512</v>
      </c>
      <c r="K1005">
        <v>14931</v>
      </c>
      <c r="L1005" t="s">
        <v>18</v>
      </c>
      <c r="M1005">
        <v>115391</v>
      </c>
      <c r="N1005">
        <v>308</v>
      </c>
      <c r="O1005">
        <v>30062.98</v>
      </c>
      <c r="P1005" t="s">
        <v>55</v>
      </c>
      <c r="Q1005">
        <f t="shared" si="165"/>
        <v>4.7009677419354841</v>
      </c>
      <c r="R1005">
        <f t="shared" si="166"/>
        <v>1.4194480519480519</v>
      </c>
      <c r="S1005">
        <f t="shared" si="167"/>
        <v>0.85388671875</v>
      </c>
      <c r="T1005">
        <f t="shared" si="168"/>
        <v>2.6406702196214722</v>
      </c>
      <c r="U1005">
        <f t="shared" si="169"/>
        <v>2.570589635702802</v>
      </c>
      <c r="V1005">
        <f t="shared" si="170"/>
        <v>2.6454222693490919</v>
      </c>
      <c r="W1005">
        <f t="shared" si="171"/>
        <v>2.7092699609758308</v>
      </c>
      <c r="X1005">
        <f t="shared" si="172"/>
        <v>0.67218727106753728</v>
      </c>
      <c r="Y1005">
        <f t="shared" si="173"/>
        <v>0.15211950312102809</v>
      </c>
      <c r="Z1005">
        <f t="shared" si="174"/>
        <v>-6.8599741354358396E-2</v>
      </c>
      <c r="AA1005" s="4">
        <f t="shared" si="175"/>
        <v>39083</v>
      </c>
    </row>
    <row r="1006" spans="1:27" x14ac:dyDescent="0.2">
      <c r="A1006">
        <v>6437</v>
      </c>
      <c r="B1006" t="s">
        <v>57</v>
      </c>
      <c r="C1006">
        <v>2007</v>
      </c>
      <c r="D1006">
        <v>2</v>
      </c>
      <c r="E1006" s="9">
        <v>78</v>
      </c>
      <c r="F1006" s="9">
        <v>320.95999999999998</v>
      </c>
      <c r="G1006" s="9">
        <v>377.16</v>
      </c>
      <c r="H1006">
        <v>144.74</v>
      </c>
      <c r="I1006" s="8">
        <v>7</v>
      </c>
      <c r="J1006">
        <v>512</v>
      </c>
      <c r="K1006">
        <v>14931</v>
      </c>
      <c r="L1006" t="s">
        <v>18</v>
      </c>
      <c r="M1006">
        <v>115391</v>
      </c>
      <c r="N1006">
        <v>308</v>
      </c>
      <c r="O1006">
        <v>30062.98</v>
      </c>
      <c r="P1006" t="s">
        <v>55</v>
      </c>
      <c r="Q1006">
        <f t="shared" si="165"/>
        <v>4.8353846153846156</v>
      </c>
      <c r="R1006">
        <f t="shared" si="166"/>
        <v>1.2245454545454546</v>
      </c>
      <c r="S1006">
        <f t="shared" si="167"/>
        <v>0.73664062500000005</v>
      </c>
      <c r="T1006">
        <f t="shared" si="168"/>
        <v>2.5765256270652048</v>
      </c>
      <c r="U1006">
        <f t="shared" si="169"/>
        <v>2.5064509113403242</v>
      </c>
      <c r="V1006">
        <f t="shared" si="170"/>
        <v>2.6454222693490919</v>
      </c>
      <c r="W1006">
        <f t="shared" si="171"/>
        <v>2.7092699609758308</v>
      </c>
      <c r="X1006">
        <f t="shared" si="172"/>
        <v>0.68443102437472447</v>
      </c>
      <c r="Y1006">
        <f t="shared" si="173"/>
        <v>8.7974910564760589E-2</v>
      </c>
      <c r="Z1006">
        <f t="shared" si="174"/>
        <v>-0.1327443339106259</v>
      </c>
      <c r="AA1006" s="4">
        <f t="shared" si="175"/>
        <v>39114</v>
      </c>
    </row>
    <row r="1007" spans="1:27" x14ac:dyDescent="0.2">
      <c r="A1007">
        <v>6437</v>
      </c>
      <c r="B1007" t="s">
        <v>57</v>
      </c>
      <c r="C1007">
        <v>2007</v>
      </c>
      <c r="D1007">
        <v>3</v>
      </c>
      <c r="E1007" s="9">
        <v>94</v>
      </c>
      <c r="F1007" s="9">
        <v>389.61</v>
      </c>
      <c r="G1007" s="9">
        <v>457.85</v>
      </c>
      <c r="H1007">
        <v>203.26</v>
      </c>
      <c r="I1007" s="8">
        <v>7</v>
      </c>
      <c r="J1007">
        <v>512</v>
      </c>
      <c r="K1007">
        <v>14931</v>
      </c>
      <c r="L1007" t="s">
        <v>18</v>
      </c>
      <c r="M1007">
        <v>115391</v>
      </c>
      <c r="N1007">
        <v>308</v>
      </c>
      <c r="O1007">
        <v>30062.98</v>
      </c>
      <c r="P1007" t="s">
        <v>55</v>
      </c>
      <c r="Q1007">
        <f t="shared" si="165"/>
        <v>4.8707446808510637</v>
      </c>
      <c r="R1007">
        <f t="shared" si="166"/>
        <v>1.4865259740259742</v>
      </c>
      <c r="S1007">
        <f t="shared" si="167"/>
        <v>0.89423828125000004</v>
      </c>
      <c r="T1007">
        <f t="shared" si="168"/>
        <v>2.6607232185228016</v>
      </c>
      <c r="U1007">
        <f t="shared" si="169"/>
        <v>2.5906300952524814</v>
      </c>
      <c r="V1007">
        <f t="shared" si="170"/>
        <v>2.6454222693490919</v>
      </c>
      <c r="W1007">
        <f t="shared" si="171"/>
        <v>2.7092699609758308</v>
      </c>
      <c r="X1007">
        <f t="shared" si="172"/>
        <v>0.68759536492310269</v>
      </c>
      <c r="Y1007">
        <f t="shared" si="173"/>
        <v>0.17217250202235718</v>
      </c>
      <c r="Z1007">
        <f t="shared" si="174"/>
        <v>-4.8546742453029354E-2</v>
      </c>
      <c r="AA1007" s="4">
        <f t="shared" si="175"/>
        <v>39142</v>
      </c>
    </row>
    <row r="1008" spans="1:27" x14ac:dyDescent="0.2">
      <c r="A1008">
        <v>6437</v>
      </c>
      <c r="B1008" t="s">
        <v>57</v>
      </c>
      <c r="C1008">
        <v>2007</v>
      </c>
      <c r="D1008">
        <v>4</v>
      </c>
      <c r="E1008" s="9">
        <v>103</v>
      </c>
      <c r="F1008" s="9">
        <v>371.53</v>
      </c>
      <c r="G1008" s="9">
        <v>436.55</v>
      </c>
      <c r="H1008">
        <v>142.57</v>
      </c>
      <c r="I1008" s="8">
        <v>7</v>
      </c>
      <c r="J1008">
        <v>512</v>
      </c>
      <c r="K1008">
        <v>14931</v>
      </c>
      <c r="L1008" t="s">
        <v>18</v>
      </c>
      <c r="M1008">
        <v>115391</v>
      </c>
      <c r="N1008">
        <v>308</v>
      </c>
      <c r="O1008">
        <v>30062.98</v>
      </c>
      <c r="P1008" t="s">
        <v>55</v>
      </c>
      <c r="Q1008">
        <f t="shared" si="165"/>
        <v>4.2383495145631072</v>
      </c>
      <c r="R1008">
        <f t="shared" si="166"/>
        <v>1.41737012987013</v>
      </c>
      <c r="S1008">
        <f t="shared" si="167"/>
        <v>0.85263671875000002</v>
      </c>
      <c r="T1008">
        <f t="shared" si="168"/>
        <v>2.6400339925559209</v>
      </c>
      <c r="U1008">
        <f t="shared" si="169"/>
        <v>2.5699938875674477</v>
      </c>
      <c r="V1008">
        <f t="shared" si="170"/>
        <v>2.6454222693490919</v>
      </c>
      <c r="W1008">
        <f t="shared" si="171"/>
        <v>2.7092699609758308</v>
      </c>
      <c r="X1008">
        <f t="shared" si="172"/>
        <v>0.62719676785074863</v>
      </c>
      <c r="Y1008">
        <f t="shared" si="173"/>
        <v>0.1514832760554766</v>
      </c>
      <c r="Z1008">
        <f t="shared" si="174"/>
        <v>-6.9235968419909921E-2</v>
      </c>
      <c r="AA1008" s="4">
        <f t="shared" si="175"/>
        <v>39173</v>
      </c>
    </row>
    <row r="1009" spans="1:27" x14ac:dyDescent="0.2">
      <c r="A1009">
        <v>6437</v>
      </c>
      <c r="B1009" t="s">
        <v>57</v>
      </c>
      <c r="C1009">
        <v>2007</v>
      </c>
      <c r="D1009">
        <v>5</v>
      </c>
      <c r="E1009" s="9">
        <v>222</v>
      </c>
      <c r="F1009" s="9">
        <v>906.93</v>
      </c>
      <c r="G1009" s="9">
        <v>1065.69</v>
      </c>
      <c r="H1009">
        <v>457.53</v>
      </c>
      <c r="I1009" s="8">
        <v>7</v>
      </c>
      <c r="J1009">
        <v>512</v>
      </c>
      <c r="K1009">
        <v>14931</v>
      </c>
      <c r="L1009" t="s">
        <v>18</v>
      </c>
      <c r="M1009">
        <v>115391</v>
      </c>
      <c r="N1009">
        <v>308</v>
      </c>
      <c r="O1009">
        <v>30062.98</v>
      </c>
      <c r="P1009" t="s">
        <v>55</v>
      </c>
      <c r="Q1009">
        <f t="shared" si="165"/>
        <v>4.8004054054054057</v>
      </c>
      <c r="R1009">
        <f t="shared" si="166"/>
        <v>3.4600324675324678</v>
      </c>
      <c r="S1009">
        <f t="shared" si="167"/>
        <v>2.0814257812500001</v>
      </c>
      <c r="T1009">
        <f t="shared" si="168"/>
        <v>3.0276308905545029</v>
      </c>
      <c r="U1009">
        <f t="shared" si="169"/>
        <v>2.9575737680006515</v>
      </c>
      <c r="V1009">
        <f t="shared" si="170"/>
        <v>2.6454222693490919</v>
      </c>
      <c r="W1009">
        <f t="shared" si="171"/>
        <v>2.7092699609758308</v>
      </c>
      <c r="X1009">
        <f t="shared" si="172"/>
        <v>0.68127791610386401</v>
      </c>
      <c r="Y1009">
        <f t="shared" si="173"/>
        <v>0.53908017405405839</v>
      </c>
      <c r="Z1009">
        <f t="shared" si="174"/>
        <v>0.3183609295786719</v>
      </c>
      <c r="AA1009" s="4">
        <f t="shared" si="175"/>
        <v>39203</v>
      </c>
    </row>
    <row r="1010" spans="1:27" x14ac:dyDescent="0.2">
      <c r="A1010">
        <v>6437</v>
      </c>
      <c r="B1010" t="s">
        <v>57</v>
      </c>
      <c r="C1010">
        <v>2007</v>
      </c>
      <c r="D1010">
        <v>6</v>
      </c>
      <c r="E1010" s="9">
        <v>193</v>
      </c>
      <c r="F1010" s="9">
        <v>713.71</v>
      </c>
      <c r="G1010" s="9">
        <v>838.67</v>
      </c>
      <c r="H1010">
        <v>290.55</v>
      </c>
      <c r="I1010" s="8">
        <v>7</v>
      </c>
      <c r="J1010">
        <v>512</v>
      </c>
      <c r="K1010">
        <v>14931</v>
      </c>
      <c r="L1010" t="s">
        <v>18</v>
      </c>
      <c r="M1010">
        <v>115391</v>
      </c>
      <c r="N1010">
        <v>308</v>
      </c>
      <c r="O1010">
        <v>30062.98</v>
      </c>
      <c r="P1010" t="s">
        <v>55</v>
      </c>
      <c r="Q1010">
        <f t="shared" si="165"/>
        <v>4.3454404145077721</v>
      </c>
      <c r="R1010">
        <f t="shared" si="166"/>
        <v>2.7229545454545452</v>
      </c>
      <c r="S1010">
        <f t="shared" si="167"/>
        <v>1.6380273437499999</v>
      </c>
      <c r="T1010">
        <f t="shared" si="168"/>
        <v>2.9235911081808297</v>
      </c>
      <c r="U1010">
        <f t="shared" si="169"/>
        <v>2.8535217818268372</v>
      </c>
      <c r="V1010">
        <f t="shared" si="170"/>
        <v>2.6454222693490919</v>
      </c>
      <c r="W1010">
        <f t="shared" si="171"/>
        <v>2.7092699609758308</v>
      </c>
      <c r="X1010">
        <f t="shared" si="172"/>
        <v>0.63803379917305603</v>
      </c>
      <c r="Y1010">
        <f t="shared" si="173"/>
        <v>0.43504039168038544</v>
      </c>
      <c r="Z1010">
        <f t="shared" si="174"/>
        <v>0.21432114720499898</v>
      </c>
      <c r="AA1010" s="4">
        <f t="shared" si="175"/>
        <v>39234</v>
      </c>
    </row>
    <row r="1011" spans="1:27" x14ac:dyDescent="0.2">
      <c r="A1011">
        <v>6437</v>
      </c>
      <c r="B1011" t="s">
        <v>57</v>
      </c>
      <c r="C1011">
        <v>2007</v>
      </c>
      <c r="D1011">
        <v>7</v>
      </c>
      <c r="E1011" s="9">
        <v>148</v>
      </c>
      <c r="F1011" s="9">
        <v>567.04999999999995</v>
      </c>
      <c r="G1011" s="9">
        <v>666.34</v>
      </c>
      <c r="H1011">
        <v>303.95</v>
      </c>
      <c r="I1011" s="8">
        <v>7</v>
      </c>
      <c r="J1011">
        <v>512</v>
      </c>
      <c r="K1011">
        <v>14931</v>
      </c>
      <c r="L1011" t="s">
        <v>18</v>
      </c>
      <c r="M1011">
        <v>115391</v>
      </c>
      <c r="N1011">
        <v>308</v>
      </c>
      <c r="O1011">
        <v>30062.98</v>
      </c>
      <c r="P1011" t="s">
        <v>55</v>
      </c>
      <c r="Q1011">
        <f t="shared" si="165"/>
        <v>4.5022972972972974</v>
      </c>
      <c r="R1011">
        <f t="shared" si="166"/>
        <v>2.1634415584415585</v>
      </c>
      <c r="S1011">
        <f t="shared" si="167"/>
        <v>1.3014453125000001</v>
      </c>
      <c r="T1011">
        <f t="shared" si="168"/>
        <v>2.823695884494096</v>
      </c>
      <c r="U1011">
        <f t="shared" si="169"/>
        <v>2.7536213547777604</v>
      </c>
      <c r="V1011">
        <f t="shared" si="170"/>
        <v>2.6454222693490919</v>
      </c>
      <c r="W1011">
        <f t="shared" si="171"/>
        <v>2.7092699609758308</v>
      </c>
      <c r="X1011">
        <f t="shared" si="172"/>
        <v>0.65343416909913854</v>
      </c>
      <c r="Y1011">
        <f t="shared" si="173"/>
        <v>0.33514516799365168</v>
      </c>
      <c r="Z1011">
        <f t="shared" si="174"/>
        <v>0.11442592351826518</v>
      </c>
      <c r="AA1011" s="4">
        <f t="shared" si="175"/>
        <v>39264</v>
      </c>
    </row>
    <row r="1012" spans="1:27" x14ac:dyDescent="0.2">
      <c r="A1012">
        <v>6437</v>
      </c>
      <c r="B1012" t="s">
        <v>57</v>
      </c>
      <c r="C1012">
        <v>2007</v>
      </c>
      <c r="D1012">
        <v>8</v>
      </c>
      <c r="E1012" s="9">
        <v>260</v>
      </c>
      <c r="F1012" s="9">
        <v>1112.3399999999999</v>
      </c>
      <c r="G1012" s="9">
        <v>1307.06</v>
      </c>
      <c r="H1012">
        <v>456.61</v>
      </c>
      <c r="I1012" s="8">
        <v>7</v>
      </c>
      <c r="J1012">
        <v>512</v>
      </c>
      <c r="K1012">
        <v>14931</v>
      </c>
      <c r="L1012" t="s">
        <v>18</v>
      </c>
      <c r="M1012">
        <v>115391</v>
      </c>
      <c r="N1012">
        <v>308</v>
      </c>
      <c r="O1012">
        <v>30062.98</v>
      </c>
      <c r="P1012" t="s">
        <v>55</v>
      </c>
      <c r="Q1012">
        <f t="shared" si="165"/>
        <v>5.0271538461538459</v>
      </c>
      <c r="R1012">
        <f t="shared" si="166"/>
        <v>4.2437012987012981</v>
      </c>
      <c r="S1012">
        <f t="shared" si="167"/>
        <v>2.5528515624999999</v>
      </c>
      <c r="T1012">
        <f t="shared" si="168"/>
        <v>3.116295524130523</v>
      </c>
      <c r="U1012">
        <f t="shared" si="169"/>
        <v>3.0462375548310274</v>
      </c>
      <c r="V1012">
        <f t="shared" si="170"/>
        <v>2.6454222693490919</v>
      </c>
      <c r="W1012">
        <f t="shared" si="171"/>
        <v>2.7092699609758308</v>
      </c>
      <c r="X1012">
        <f t="shared" si="172"/>
        <v>0.70132217615970505</v>
      </c>
      <c r="Y1012">
        <f t="shared" si="173"/>
        <v>0.62774480763007878</v>
      </c>
      <c r="Z1012">
        <f t="shared" si="174"/>
        <v>0.40702556315469229</v>
      </c>
      <c r="AA1012" s="4">
        <f t="shared" si="175"/>
        <v>39295</v>
      </c>
    </row>
    <row r="1013" spans="1:27" x14ac:dyDescent="0.2">
      <c r="A1013">
        <v>6437</v>
      </c>
      <c r="B1013" t="s">
        <v>57</v>
      </c>
      <c r="C1013">
        <v>2007</v>
      </c>
      <c r="D1013">
        <v>9</v>
      </c>
      <c r="E1013" s="9">
        <v>222</v>
      </c>
      <c r="F1013" s="9">
        <v>872.11</v>
      </c>
      <c r="G1013" s="9">
        <v>1024.74</v>
      </c>
      <c r="H1013">
        <v>412.87</v>
      </c>
      <c r="I1013" s="8">
        <v>7</v>
      </c>
      <c r="J1013">
        <v>512</v>
      </c>
      <c r="K1013">
        <v>14931</v>
      </c>
      <c r="L1013" t="s">
        <v>18</v>
      </c>
      <c r="M1013">
        <v>115391</v>
      </c>
      <c r="N1013">
        <v>308</v>
      </c>
      <c r="O1013">
        <v>30062.98</v>
      </c>
      <c r="P1013" t="s">
        <v>55</v>
      </c>
      <c r="Q1013">
        <f t="shared" si="165"/>
        <v>4.6159459459459464</v>
      </c>
      <c r="R1013">
        <f t="shared" si="166"/>
        <v>3.3270779220779221</v>
      </c>
      <c r="S1013">
        <f t="shared" si="167"/>
        <v>2.0014453125</v>
      </c>
      <c r="T1013">
        <f t="shared" si="168"/>
        <v>3.0106136889148538</v>
      </c>
      <c r="U1013">
        <f t="shared" si="169"/>
        <v>2.9405712663317596</v>
      </c>
      <c r="V1013">
        <f t="shared" si="170"/>
        <v>2.6454222693490919</v>
      </c>
      <c r="W1013">
        <f t="shared" si="171"/>
        <v>2.7092699609758308</v>
      </c>
      <c r="X1013">
        <f t="shared" si="172"/>
        <v>0.66426071446421509</v>
      </c>
      <c r="Y1013">
        <f t="shared" si="173"/>
        <v>0.52206297241440935</v>
      </c>
      <c r="Z1013">
        <f t="shared" si="174"/>
        <v>0.30134372793902292</v>
      </c>
      <c r="AA1013" s="4">
        <f t="shared" si="175"/>
        <v>39326</v>
      </c>
    </row>
    <row r="1014" spans="1:27" x14ac:dyDescent="0.2">
      <c r="A1014">
        <v>6437</v>
      </c>
      <c r="B1014" t="s">
        <v>57</v>
      </c>
      <c r="C1014">
        <v>2007</v>
      </c>
      <c r="D1014">
        <v>10</v>
      </c>
      <c r="E1014" s="9">
        <v>533</v>
      </c>
      <c r="F1014" s="9">
        <v>1981.49</v>
      </c>
      <c r="G1014" s="9">
        <v>2328.44</v>
      </c>
      <c r="H1014">
        <v>769.03</v>
      </c>
      <c r="I1014" s="8">
        <v>7</v>
      </c>
      <c r="J1014">
        <v>512</v>
      </c>
      <c r="K1014">
        <v>14931</v>
      </c>
      <c r="L1014" t="s">
        <v>18</v>
      </c>
      <c r="M1014">
        <v>115391</v>
      </c>
      <c r="N1014">
        <v>308</v>
      </c>
      <c r="O1014">
        <v>30062.98</v>
      </c>
      <c r="P1014" t="s">
        <v>55</v>
      </c>
      <c r="Q1014">
        <f t="shared" si="165"/>
        <v>4.3685553470919327</v>
      </c>
      <c r="R1014">
        <f t="shared" si="166"/>
        <v>7.5598701298701299</v>
      </c>
      <c r="S1014">
        <f t="shared" si="167"/>
        <v>4.5477343750000001</v>
      </c>
      <c r="T1014">
        <f t="shared" si="168"/>
        <v>3.3670650513713301</v>
      </c>
      <c r="U1014">
        <f t="shared" si="169"/>
        <v>3.2969918849186173</v>
      </c>
      <c r="V1014">
        <f t="shared" si="170"/>
        <v>2.6454222693490919</v>
      </c>
      <c r="W1014">
        <f t="shared" si="171"/>
        <v>2.7092699609758308</v>
      </c>
      <c r="X1014">
        <f t="shared" si="172"/>
        <v>0.64033784234475788</v>
      </c>
      <c r="Y1014">
        <f t="shared" si="173"/>
        <v>0.87851433487088582</v>
      </c>
      <c r="Z1014">
        <f t="shared" si="174"/>
        <v>0.65779509039549933</v>
      </c>
      <c r="AA1014" s="4">
        <f t="shared" si="175"/>
        <v>39356</v>
      </c>
    </row>
    <row r="1015" spans="1:27" x14ac:dyDescent="0.2">
      <c r="A1015">
        <v>6437</v>
      </c>
      <c r="B1015" t="s">
        <v>57</v>
      </c>
      <c r="C1015">
        <v>2007</v>
      </c>
      <c r="D1015">
        <v>11</v>
      </c>
      <c r="E1015" s="9">
        <v>360</v>
      </c>
      <c r="F1015" s="9">
        <v>1379.51</v>
      </c>
      <c r="G1015" s="9">
        <v>1621.02</v>
      </c>
      <c r="H1015">
        <v>443.88</v>
      </c>
      <c r="I1015" s="8">
        <v>7</v>
      </c>
      <c r="J1015">
        <v>512</v>
      </c>
      <c r="K1015">
        <v>14931</v>
      </c>
      <c r="L1015" t="s">
        <v>18</v>
      </c>
      <c r="M1015">
        <v>115391</v>
      </c>
      <c r="N1015">
        <v>308</v>
      </c>
      <c r="O1015">
        <v>30062.98</v>
      </c>
      <c r="P1015" t="s">
        <v>55</v>
      </c>
      <c r="Q1015">
        <f t="shared" si="165"/>
        <v>4.5028333333333332</v>
      </c>
      <c r="R1015">
        <f t="shared" si="166"/>
        <v>5.263051948051948</v>
      </c>
      <c r="S1015">
        <f t="shared" si="167"/>
        <v>3.1660546875</v>
      </c>
      <c r="T1015">
        <f t="shared" si="168"/>
        <v>3.2097883731681045</v>
      </c>
      <c r="U1015">
        <f t="shared" si="169"/>
        <v>3.1397248530059096</v>
      </c>
      <c r="V1015">
        <f t="shared" si="170"/>
        <v>2.6454222693490919</v>
      </c>
      <c r="W1015">
        <f t="shared" si="171"/>
        <v>2.7092699609758308</v>
      </c>
      <c r="X1015">
        <f t="shared" si="172"/>
        <v>0.65348587240081746</v>
      </c>
      <c r="Y1015">
        <f t="shared" si="173"/>
        <v>0.72123765666766038</v>
      </c>
      <c r="Z1015">
        <f t="shared" si="174"/>
        <v>0.50051841219227389</v>
      </c>
      <c r="AA1015" s="4">
        <f t="shared" si="175"/>
        <v>39387</v>
      </c>
    </row>
    <row r="1016" spans="1:27" x14ac:dyDescent="0.2">
      <c r="A1016">
        <v>6437</v>
      </c>
      <c r="B1016" t="s">
        <v>57</v>
      </c>
      <c r="C1016">
        <v>2007</v>
      </c>
      <c r="D1016">
        <v>12</v>
      </c>
      <c r="E1016" s="9">
        <v>207</v>
      </c>
      <c r="F1016" s="9">
        <v>791.11</v>
      </c>
      <c r="G1016" s="9">
        <v>929.65</v>
      </c>
      <c r="H1016">
        <v>272.08999999999997</v>
      </c>
      <c r="I1016" s="8">
        <v>7</v>
      </c>
      <c r="J1016">
        <v>512</v>
      </c>
      <c r="K1016">
        <v>14931</v>
      </c>
      <c r="L1016" t="s">
        <v>18</v>
      </c>
      <c r="M1016">
        <v>115391</v>
      </c>
      <c r="N1016">
        <v>308</v>
      </c>
      <c r="O1016">
        <v>30062.98</v>
      </c>
      <c r="P1016" t="s">
        <v>55</v>
      </c>
      <c r="Q1016">
        <f t="shared" si="165"/>
        <v>4.4910628019323671</v>
      </c>
      <c r="R1016">
        <f t="shared" si="166"/>
        <v>3.0183441558441557</v>
      </c>
      <c r="S1016">
        <f t="shared" si="167"/>
        <v>1.81572265625</v>
      </c>
      <c r="T1016">
        <f t="shared" si="168"/>
        <v>2.9683194736307388</v>
      </c>
      <c r="U1016">
        <f t="shared" si="169"/>
        <v>2.8982368742329432</v>
      </c>
      <c r="V1016">
        <f t="shared" si="170"/>
        <v>2.6454222693490919</v>
      </c>
      <c r="W1016">
        <f t="shared" si="171"/>
        <v>2.7092699609758308</v>
      </c>
      <c r="X1016">
        <f t="shared" si="172"/>
        <v>0.65234912817382118</v>
      </c>
      <c r="Y1016">
        <f t="shared" si="173"/>
        <v>0.47976875713029465</v>
      </c>
      <c r="Z1016">
        <f t="shared" si="174"/>
        <v>0.25904951265490817</v>
      </c>
      <c r="AA1016" s="4">
        <f t="shared" si="175"/>
        <v>39417</v>
      </c>
    </row>
    <row r="1017" spans="1:27" x14ac:dyDescent="0.2">
      <c r="A1017">
        <v>6439</v>
      </c>
      <c r="B1017" t="s">
        <v>57</v>
      </c>
      <c r="C1017">
        <v>2007</v>
      </c>
      <c r="D1017">
        <v>1</v>
      </c>
      <c r="E1017" s="9">
        <v>264</v>
      </c>
      <c r="F1017" s="9">
        <v>1117.8399999999999</v>
      </c>
      <c r="G1017" s="9">
        <v>1313.48</v>
      </c>
      <c r="H1017">
        <v>641.41</v>
      </c>
      <c r="I1017" s="8">
        <v>12</v>
      </c>
      <c r="J1017">
        <v>853</v>
      </c>
      <c r="K1017">
        <v>28415</v>
      </c>
      <c r="L1017" t="s">
        <v>18</v>
      </c>
      <c r="M1017">
        <v>301652</v>
      </c>
      <c r="N1017">
        <v>495.2</v>
      </c>
      <c r="O1017">
        <v>63703.95</v>
      </c>
      <c r="P1017" t="s">
        <v>55</v>
      </c>
      <c r="Q1017">
        <f t="shared" si="165"/>
        <v>4.9753030303030306</v>
      </c>
      <c r="R1017">
        <f t="shared" si="166"/>
        <v>2.6524232633279485</v>
      </c>
      <c r="S1017">
        <f t="shared" si="167"/>
        <v>1.5398358733880422</v>
      </c>
      <c r="T1017">
        <f t="shared" si="168"/>
        <v>3.1184234642893776</v>
      </c>
      <c r="U1017">
        <f t="shared" si="169"/>
        <v>3.0483796460460901</v>
      </c>
      <c r="V1017">
        <f t="shared" si="170"/>
        <v>2.6454222693490919</v>
      </c>
      <c r="W1017">
        <f t="shared" si="171"/>
        <v>2.9309490311675228</v>
      </c>
      <c r="X1017">
        <f t="shared" si="172"/>
        <v>0.6968195374195465</v>
      </c>
      <c r="Y1017">
        <f t="shared" si="173"/>
        <v>0.42364282827731609</v>
      </c>
      <c r="Z1017">
        <f t="shared" si="174"/>
        <v>0.18747443312185455</v>
      </c>
      <c r="AA1017" s="4">
        <f t="shared" si="175"/>
        <v>39083</v>
      </c>
    </row>
    <row r="1018" spans="1:27" x14ac:dyDescent="0.2">
      <c r="A1018">
        <v>6439</v>
      </c>
      <c r="B1018" t="s">
        <v>57</v>
      </c>
      <c r="C1018">
        <v>2007</v>
      </c>
      <c r="D1018">
        <v>2</v>
      </c>
      <c r="E1018" s="9">
        <v>272</v>
      </c>
      <c r="F1018" s="9">
        <v>1094.79</v>
      </c>
      <c r="G1018" s="9">
        <v>1286.42</v>
      </c>
      <c r="H1018">
        <v>568.67999999999995</v>
      </c>
      <c r="I1018" s="8">
        <v>12</v>
      </c>
      <c r="J1018">
        <v>853</v>
      </c>
      <c r="K1018">
        <v>28415</v>
      </c>
      <c r="L1018" t="s">
        <v>18</v>
      </c>
      <c r="M1018">
        <v>301652</v>
      </c>
      <c r="N1018">
        <v>495.2</v>
      </c>
      <c r="O1018">
        <v>63703.95</v>
      </c>
      <c r="P1018" t="s">
        <v>55</v>
      </c>
      <c r="Q1018">
        <f t="shared" si="165"/>
        <v>4.7294852941176471</v>
      </c>
      <c r="R1018">
        <f t="shared" si="166"/>
        <v>2.5977786752827141</v>
      </c>
      <c r="S1018">
        <f t="shared" si="167"/>
        <v>1.5081125439624854</v>
      </c>
      <c r="T1018">
        <f t="shared" si="168"/>
        <v>3.1093827834427139</v>
      </c>
      <c r="U1018">
        <f t="shared" si="169"/>
        <v>3.039330821835772</v>
      </c>
      <c r="V1018">
        <f t="shared" si="170"/>
        <v>2.6454222693490919</v>
      </c>
      <c r="W1018">
        <f t="shared" si="171"/>
        <v>2.9309490311675228</v>
      </c>
      <c r="X1018">
        <f t="shared" si="172"/>
        <v>0.67481387940851523</v>
      </c>
      <c r="Y1018">
        <f t="shared" si="173"/>
        <v>0.41460214743065238</v>
      </c>
      <c r="Z1018">
        <f t="shared" si="174"/>
        <v>0.17843375227519093</v>
      </c>
      <c r="AA1018" s="4">
        <f t="shared" si="175"/>
        <v>39114</v>
      </c>
    </row>
    <row r="1019" spans="1:27" x14ac:dyDescent="0.2">
      <c r="A1019">
        <v>6439</v>
      </c>
      <c r="B1019" t="s">
        <v>57</v>
      </c>
      <c r="C1019">
        <v>2007</v>
      </c>
      <c r="D1019">
        <v>3</v>
      </c>
      <c r="E1019" s="9">
        <v>208</v>
      </c>
      <c r="F1019" s="9">
        <v>842.8</v>
      </c>
      <c r="G1019" s="9">
        <v>990.3</v>
      </c>
      <c r="H1019">
        <v>444.09</v>
      </c>
      <c r="I1019" s="8">
        <v>12</v>
      </c>
      <c r="J1019">
        <v>853</v>
      </c>
      <c r="K1019">
        <v>28415</v>
      </c>
      <c r="L1019" t="s">
        <v>18</v>
      </c>
      <c r="M1019">
        <v>301652</v>
      </c>
      <c r="N1019">
        <v>495.2</v>
      </c>
      <c r="O1019">
        <v>63703.95</v>
      </c>
      <c r="P1019" t="s">
        <v>55</v>
      </c>
      <c r="Q1019">
        <f t="shared" si="165"/>
        <v>4.7610576923076922</v>
      </c>
      <c r="R1019">
        <f t="shared" si="166"/>
        <v>1.9997980613893376</v>
      </c>
      <c r="S1019">
        <f t="shared" si="167"/>
        <v>1.1609613130128955</v>
      </c>
      <c r="T1019">
        <f t="shared" si="168"/>
        <v>2.995766779049974</v>
      </c>
      <c r="U1019">
        <f t="shared" si="169"/>
        <v>2.9257245269360626</v>
      </c>
      <c r="V1019">
        <f t="shared" si="170"/>
        <v>2.6454222693490919</v>
      </c>
      <c r="W1019">
        <f t="shared" si="171"/>
        <v>2.9309490311675228</v>
      </c>
      <c r="X1019">
        <f t="shared" si="172"/>
        <v>0.67770344408721239</v>
      </c>
      <c r="Y1019">
        <f t="shared" si="173"/>
        <v>0.30098614303791238</v>
      </c>
      <c r="Z1019">
        <f t="shared" si="174"/>
        <v>6.4817747882450885E-2</v>
      </c>
      <c r="AA1019" s="4">
        <f t="shared" si="175"/>
        <v>39142</v>
      </c>
    </row>
    <row r="1020" spans="1:27" x14ac:dyDescent="0.2">
      <c r="A1020">
        <v>6439</v>
      </c>
      <c r="B1020" t="s">
        <v>57</v>
      </c>
      <c r="C1020">
        <v>2007</v>
      </c>
      <c r="D1020">
        <v>4</v>
      </c>
      <c r="E1020" s="9">
        <v>251</v>
      </c>
      <c r="F1020" s="9">
        <v>1043.0899999999999</v>
      </c>
      <c r="G1020" s="9">
        <v>1225.67</v>
      </c>
      <c r="H1020">
        <v>549.16999999999996</v>
      </c>
      <c r="I1020" s="8">
        <v>12</v>
      </c>
      <c r="J1020">
        <v>853</v>
      </c>
      <c r="K1020">
        <v>28415</v>
      </c>
      <c r="L1020" t="s">
        <v>18</v>
      </c>
      <c r="M1020">
        <v>301652</v>
      </c>
      <c r="N1020">
        <v>495.2</v>
      </c>
      <c r="O1020">
        <v>63703.95</v>
      </c>
      <c r="P1020" t="s">
        <v>55</v>
      </c>
      <c r="Q1020">
        <f t="shared" si="165"/>
        <v>4.8831474103585659</v>
      </c>
      <c r="R1020">
        <f t="shared" si="166"/>
        <v>2.4751009693053314</v>
      </c>
      <c r="S1020">
        <f t="shared" si="167"/>
        <v>1.4368933177022276</v>
      </c>
      <c r="T1020">
        <f t="shared" si="168"/>
        <v>3.0883735562585048</v>
      </c>
      <c r="U1020">
        <f t="shared" si="169"/>
        <v>3.0183217818849104</v>
      </c>
      <c r="V1020">
        <f t="shared" si="170"/>
        <v>2.6454222693490919</v>
      </c>
      <c r="W1020">
        <f t="shared" si="171"/>
        <v>2.9309490311675228</v>
      </c>
      <c r="X1020">
        <f t="shared" si="172"/>
        <v>0.68869983477746655</v>
      </c>
      <c r="Y1020">
        <f t="shared" si="173"/>
        <v>0.39359292024644316</v>
      </c>
      <c r="Z1020">
        <f t="shared" si="174"/>
        <v>0.1574245250909817</v>
      </c>
      <c r="AA1020" s="4">
        <f t="shared" si="175"/>
        <v>39173</v>
      </c>
    </row>
    <row r="1021" spans="1:27" x14ac:dyDescent="0.2">
      <c r="A1021">
        <v>6439</v>
      </c>
      <c r="B1021" t="s">
        <v>57</v>
      </c>
      <c r="C1021">
        <v>2007</v>
      </c>
      <c r="D1021">
        <v>5</v>
      </c>
      <c r="E1021" s="9">
        <v>475</v>
      </c>
      <c r="F1021" s="9">
        <v>1907.39</v>
      </c>
      <c r="G1021" s="9">
        <v>2241.23</v>
      </c>
      <c r="H1021">
        <v>952.66</v>
      </c>
      <c r="I1021" s="8">
        <v>12</v>
      </c>
      <c r="J1021">
        <v>853</v>
      </c>
      <c r="K1021">
        <v>28415</v>
      </c>
      <c r="L1021" t="s">
        <v>18</v>
      </c>
      <c r="M1021">
        <v>301652</v>
      </c>
      <c r="N1021">
        <v>495.2</v>
      </c>
      <c r="O1021">
        <v>63703.95</v>
      </c>
      <c r="P1021" t="s">
        <v>55</v>
      </c>
      <c r="Q1021">
        <f t="shared" si="165"/>
        <v>4.7183789473684214</v>
      </c>
      <c r="R1021">
        <f t="shared" si="166"/>
        <v>4.5259087237479809</v>
      </c>
      <c r="S1021">
        <f t="shared" si="167"/>
        <v>2.62746776084408</v>
      </c>
      <c r="T1021">
        <f t="shared" si="168"/>
        <v>3.3504864270862935</v>
      </c>
      <c r="U1021">
        <f t="shared" si="169"/>
        <v>3.2804395013999139</v>
      </c>
      <c r="V1021">
        <f t="shared" si="170"/>
        <v>2.6454222693490919</v>
      </c>
      <c r="W1021">
        <f t="shared" si="171"/>
        <v>2.9309490311675228</v>
      </c>
      <c r="X1021">
        <f t="shared" si="172"/>
        <v>0.67379281746142716</v>
      </c>
      <c r="Y1021">
        <f t="shared" si="173"/>
        <v>0.65570579107423221</v>
      </c>
      <c r="Z1021">
        <f t="shared" si="174"/>
        <v>0.41953739591877071</v>
      </c>
      <c r="AA1021" s="4">
        <f t="shared" si="175"/>
        <v>39203</v>
      </c>
    </row>
    <row r="1022" spans="1:27" x14ac:dyDescent="0.2">
      <c r="A1022">
        <v>6439</v>
      </c>
      <c r="B1022" t="s">
        <v>57</v>
      </c>
      <c r="C1022">
        <v>2007</v>
      </c>
      <c r="D1022">
        <v>6</v>
      </c>
      <c r="E1022" s="9">
        <v>541</v>
      </c>
      <c r="F1022" s="9">
        <v>2072.16</v>
      </c>
      <c r="G1022" s="9">
        <v>2434.79</v>
      </c>
      <c r="H1022">
        <v>869.58</v>
      </c>
      <c r="I1022" s="8">
        <v>12</v>
      </c>
      <c r="J1022">
        <v>853</v>
      </c>
      <c r="K1022">
        <v>28415</v>
      </c>
      <c r="L1022" t="s">
        <v>18</v>
      </c>
      <c r="M1022">
        <v>301652</v>
      </c>
      <c r="N1022">
        <v>495.2</v>
      </c>
      <c r="O1022">
        <v>63703.95</v>
      </c>
      <c r="P1022" t="s">
        <v>55</v>
      </c>
      <c r="Q1022">
        <f t="shared" si="165"/>
        <v>4.5005360443622919</v>
      </c>
      <c r="R1022">
        <f t="shared" si="166"/>
        <v>4.9167810985460418</v>
      </c>
      <c r="S1022">
        <f t="shared" si="167"/>
        <v>2.8543845252051581</v>
      </c>
      <c r="T1022">
        <f t="shared" si="168"/>
        <v>3.3864615093805694</v>
      </c>
      <c r="U1022">
        <f t="shared" si="169"/>
        <v>3.316423286031855</v>
      </c>
      <c r="V1022">
        <f t="shared" si="170"/>
        <v>2.6454222693490919</v>
      </c>
      <c r="W1022">
        <f t="shared" si="171"/>
        <v>2.9309490311675228</v>
      </c>
      <c r="X1022">
        <f t="shared" si="172"/>
        <v>0.65326424427399987</v>
      </c>
      <c r="Y1022">
        <f t="shared" si="173"/>
        <v>0.6916808733685077</v>
      </c>
      <c r="Z1022">
        <f t="shared" si="174"/>
        <v>0.45551247821304625</v>
      </c>
      <c r="AA1022" s="4">
        <f t="shared" si="175"/>
        <v>39234</v>
      </c>
    </row>
    <row r="1023" spans="1:27" x14ac:dyDescent="0.2">
      <c r="A1023">
        <v>6439</v>
      </c>
      <c r="B1023" t="s">
        <v>57</v>
      </c>
      <c r="C1023">
        <v>2007</v>
      </c>
      <c r="D1023">
        <v>7</v>
      </c>
      <c r="E1023" s="9">
        <v>386</v>
      </c>
      <c r="F1023" s="9">
        <v>1492.7</v>
      </c>
      <c r="G1023" s="9">
        <v>1753.92</v>
      </c>
      <c r="H1023">
        <v>738.59</v>
      </c>
      <c r="I1023" s="8">
        <v>12</v>
      </c>
      <c r="J1023">
        <v>853</v>
      </c>
      <c r="K1023">
        <v>28415</v>
      </c>
      <c r="L1023" t="s">
        <v>18</v>
      </c>
      <c r="M1023">
        <v>301652</v>
      </c>
      <c r="N1023">
        <v>495.2</v>
      </c>
      <c r="O1023">
        <v>63703.95</v>
      </c>
      <c r="P1023" t="s">
        <v>55</v>
      </c>
      <c r="Q1023">
        <f t="shared" si="165"/>
        <v>4.5438341968911917</v>
      </c>
      <c r="R1023">
        <f t="shared" si="166"/>
        <v>3.5418416801292407</v>
      </c>
      <c r="S1023">
        <f t="shared" si="167"/>
        <v>2.0561781946072686</v>
      </c>
      <c r="T1023">
        <f t="shared" si="168"/>
        <v>3.2440097803921062</v>
      </c>
      <c r="U1023">
        <f t="shared" si="169"/>
        <v>3.1739725328179622</v>
      </c>
      <c r="V1023">
        <f t="shared" si="170"/>
        <v>2.6454222693490919</v>
      </c>
      <c r="W1023">
        <f t="shared" si="171"/>
        <v>2.9309490311675228</v>
      </c>
      <c r="X1023">
        <f t="shared" si="172"/>
        <v>0.65742247572035128</v>
      </c>
      <c r="Y1023">
        <f t="shared" si="173"/>
        <v>0.54922914438004466</v>
      </c>
      <c r="Z1023">
        <f t="shared" si="174"/>
        <v>0.31306074922458321</v>
      </c>
      <c r="AA1023" s="4">
        <f t="shared" si="175"/>
        <v>39264</v>
      </c>
    </row>
    <row r="1024" spans="1:27" x14ac:dyDescent="0.2">
      <c r="A1024">
        <v>6439</v>
      </c>
      <c r="B1024" t="s">
        <v>57</v>
      </c>
      <c r="C1024">
        <v>2007</v>
      </c>
      <c r="D1024">
        <v>8</v>
      </c>
      <c r="E1024" s="9">
        <v>454</v>
      </c>
      <c r="F1024" s="9">
        <v>1827.18</v>
      </c>
      <c r="G1024" s="9">
        <v>2146.9499999999998</v>
      </c>
      <c r="H1024">
        <v>784.05</v>
      </c>
      <c r="I1024" s="8">
        <v>12</v>
      </c>
      <c r="J1024">
        <v>853</v>
      </c>
      <c r="K1024">
        <v>28415</v>
      </c>
      <c r="L1024" t="s">
        <v>18</v>
      </c>
      <c r="M1024">
        <v>301652</v>
      </c>
      <c r="N1024">
        <v>495.2</v>
      </c>
      <c r="O1024">
        <v>63703.95</v>
      </c>
      <c r="P1024" t="s">
        <v>55</v>
      </c>
      <c r="Q1024">
        <f t="shared" si="165"/>
        <v>4.7289647577092504</v>
      </c>
      <c r="R1024">
        <f t="shared" si="166"/>
        <v>4.3355210016155086</v>
      </c>
      <c r="S1024">
        <f t="shared" si="167"/>
        <v>2.5169402110199295</v>
      </c>
      <c r="T1024">
        <f t="shared" si="168"/>
        <v>3.3318219303342698</v>
      </c>
      <c r="U1024">
        <f t="shared" si="169"/>
        <v>3.2617813328785963</v>
      </c>
      <c r="V1024">
        <f t="shared" si="170"/>
        <v>2.6454222693490919</v>
      </c>
      <c r="W1024">
        <f t="shared" si="171"/>
        <v>2.9309490311675228</v>
      </c>
      <c r="X1024">
        <f t="shared" si="172"/>
        <v>0.67476607747716577</v>
      </c>
      <c r="Y1024">
        <f t="shared" si="173"/>
        <v>0.63704129432220824</v>
      </c>
      <c r="Z1024">
        <f t="shared" si="174"/>
        <v>0.40087289916674673</v>
      </c>
      <c r="AA1024" s="4">
        <f t="shared" si="175"/>
        <v>39295</v>
      </c>
    </row>
    <row r="1025" spans="1:27" x14ac:dyDescent="0.2">
      <c r="A1025">
        <v>6439</v>
      </c>
      <c r="B1025" t="s">
        <v>57</v>
      </c>
      <c r="C1025">
        <v>2007</v>
      </c>
      <c r="D1025">
        <v>9</v>
      </c>
      <c r="E1025" s="9">
        <v>832</v>
      </c>
      <c r="F1025" s="9">
        <v>3223.48</v>
      </c>
      <c r="G1025" s="9">
        <v>3787.56</v>
      </c>
      <c r="H1025">
        <v>1242.69</v>
      </c>
      <c r="I1025" s="8">
        <v>12</v>
      </c>
      <c r="J1025">
        <v>853</v>
      </c>
      <c r="K1025">
        <v>28415</v>
      </c>
      <c r="L1025" t="s">
        <v>18</v>
      </c>
      <c r="M1025">
        <v>301652</v>
      </c>
      <c r="N1025">
        <v>495.2</v>
      </c>
      <c r="O1025">
        <v>63703.95</v>
      </c>
      <c r="P1025" t="s">
        <v>55</v>
      </c>
      <c r="Q1025">
        <f t="shared" ref="Q1025:Q1088" si="176">G1025/E1025</f>
        <v>4.5523557692307692</v>
      </c>
      <c r="R1025">
        <f t="shared" ref="R1025:R1088" si="177">G1025/N1025</f>
        <v>7.6485460420032307</v>
      </c>
      <c r="S1025">
        <f t="shared" ref="S1025:S1088" si="178">G1025/J1025</f>
        <v>4.440281359906213</v>
      </c>
      <c r="T1025">
        <f t="shared" ref="T1025:T1088" si="179">LOG(G1025)</f>
        <v>3.5783595213684523</v>
      </c>
      <c r="U1025">
        <f t="shared" ref="U1025:U1088" si="180">LOG(F1025)</f>
        <v>3.5083249799863725</v>
      </c>
      <c r="V1025">
        <f t="shared" ref="V1025:V1088" si="181">LOG(442)</f>
        <v>2.6454222693490919</v>
      </c>
      <c r="W1025">
        <f t="shared" ref="W1025:W1088" si="182">LOG(J1025)</f>
        <v>2.9309490311675228</v>
      </c>
      <c r="X1025">
        <f t="shared" ref="X1025:X1088" si="183">LOG(Q1025)</f>
        <v>0.65823619507772835</v>
      </c>
      <c r="Y1025">
        <f t="shared" ref="Y1025:Y1088" si="184">LOG(R1025)</f>
        <v>0.88357888535639062</v>
      </c>
      <c r="Z1025">
        <f t="shared" ref="Z1025:Z1088" si="185">LOG(S1025)</f>
        <v>0.64741049020092922</v>
      </c>
      <c r="AA1025" s="4">
        <f t="shared" ref="AA1025:AA1088" si="186">DATE(C1025, D1025, 1)</f>
        <v>39326</v>
      </c>
    </row>
    <row r="1026" spans="1:27" x14ac:dyDescent="0.2">
      <c r="A1026">
        <v>6439</v>
      </c>
      <c r="B1026" t="s">
        <v>57</v>
      </c>
      <c r="C1026">
        <v>2007</v>
      </c>
      <c r="D1026">
        <v>11</v>
      </c>
      <c r="E1026" s="9">
        <v>807</v>
      </c>
      <c r="F1026" s="9">
        <v>3235.69</v>
      </c>
      <c r="G1026" s="9">
        <v>3801.86</v>
      </c>
      <c r="H1026">
        <v>1124.46</v>
      </c>
      <c r="I1026" s="8">
        <v>12</v>
      </c>
      <c r="J1026">
        <v>853</v>
      </c>
      <c r="K1026">
        <v>28415</v>
      </c>
      <c r="L1026" t="s">
        <v>18</v>
      </c>
      <c r="M1026">
        <v>301652</v>
      </c>
      <c r="N1026">
        <v>495.2</v>
      </c>
      <c r="O1026">
        <v>63703.95</v>
      </c>
      <c r="P1026" t="s">
        <v>55</v>
      </c>
      <c r="Q1026">
        <f t="shared" si="176"/>
        <v>4.7111028500619581</v>
      </c>
      <c r="R1026">
        <f t="shared" si="177"/>
        <v>7.6774232633279489</v>
      </c>
      <c r="S1026">
        <f t="shared" si="178"/>
        <v>4.4570457209847598</v>
      </c>
      <c r="T1026">
        <f t="shared" si="179"/>
        <v>3.5799961203287598</v>
      </c>
      <c r="U1026">
        <f t="shared" si="180"/>
        <v>3.5099669067169783</v>
      </c>
      <c r="V1026">
        <f t="shared" si="181"/>
        <v>2.6454222693490919</v>
      </c>
      <c r="W1026">
        <f t="shared" si="182"/>
        <v>2.9309490311675228</v>
      </c>
      <c r="X1026">
        <f t="shared" si="183"/>
        <v>0.67312258560668914</v>
      </c>
      <c r="Y1026">
        <f t="shared" si="184"/>
        <v>0.88521548431669805</v>
      </c>
      <c r="Z1026">
        <f t="shared" si="185"/>
        <v>0.64904708916123655</v>
      </c>
      <c r="AA1026" s="4">
        <f t="shared" si="186"/>
        <v>39387</v>
      </c>
    </row>
    <row r="1027" spans="1:27" x14ac:dyDescent="0.2">
      <c r="A1027">
        <v>6439</v>
      </c>
      <c r="B1027" t="s">
        <v>57</v>
      </c>
      <c r="C1027">
        <v>2007</v>
      </c>
      <c r="D1027">
        <v>12</v>
      </c>
      <c r="E1027" s="9">
        <v>581</v>
      </c>
      <c r="F1027" s="9">
        <v>2127.58</v>
      </c>
      <c r="G1027" s="9">
        <v>2499.9299999999998</v>
      </c>
      <c r="H1027">
        <v>726.42</v>
      </c>
      <c r="I1027" s="8">
        <v>12</v>
      </c>
      <c r="J1027">
        <v>853</v>
      </c>
      <c r="K1027">
        <v>28415</v>
      </c>
      <c r="L1027" t="s">
        <v>18</v>
      </c>
      <c r="M1027">
        <v>301652</v>
      </c>
      <c r="N1027">
        <v>495.2</v>
      </c>
      <c r="O1027">
        <v>63703.95</v>
      </c>
      <c r="P1027" t="s">
        <v>55</v>
      </c>
      <c r="Q1027">
        <f t="shared" si="176"/>
        <v>4.3028055077452665</v>
      </c>
      <c r="R1027">
        <f t="shared" si="177"/>
        <v>5.0483239095315025</v>
      </c>
      <c r="S1027">
        <f t="shared" si="178"/>
        <v>2.9307502930832356</v>
      </c>
      <c r="T1027">
        <f t="shared" si="179"/>
        <v>3.3979278482562978</v>
      </c>
      <c r="U1027">
        <f t="shared" si="180"/>
        <v>3.3278858991469149</v>
      </c>
      <c r="V1027">
        <f t="shared" si="181"/>
        <v>2.6454222693490919</v>
      </c>
      <c r="W1027">
        <f t="shared" si="182"/>
        <v>2.9309490311675228</v>
      </c>
      <c r="X1027">
        <f t="shared" si="183"/>
        <v>0.6337517158659669</v>
      </c>
      <c r="Y1027">
        <f t="shared" si="184"/>
        <v>0.70314721224423615</v>
      </c>
      <c r="Z1027">
        <f t="shared" si="185"/>
        <v>0.4669788170887747</v>
      </c>
      <c r="AA1027" s="4">
        <f t="shared" si="186"/>
        <v>39417</v>
      </c>
    </row>
    <row r="1028" spans="1:27" x14ac:dyDescent="0.2">
      <c r="A1028">
        <v>6444</v>
      </c>
      <c r="B1028" t="s">
        <v>57</v>
      </c>
      <c r="C1028">
        <v>2007</v>
      </c>
      <c r="D1028">
        <v>1</v>
      </c>
      <c r="E1028" s="9">
        <v>403</v>
      </c>
      <c r="F1028" s="9">
        <v>1739.03</v>
      </c>
      <c r="G1028" s="9">
        <v>2043.45</v>
      </c>
      <c r="H1028">
        <v>822.18</v>
      </c>
      <c r="I1028" s="8">
        <v>12</v>
      </c>
      <c r="J1028">
        <v>884</v>
      </c>
      <c r="K1028">
        <v>30128</v>
      </c>
      <c r="L1028" t="s">
        <v>18</v>
      </c>
      <c r="M1028">
        <v>233722</v>
      </c>
      <c r="N1028">
        <v>604.20000000000005</v>
      </c>
      <c r="O1028">
        <v>74815.429999999993</v>
      </c>
      <c r="P1028" t="s">
        <v>55</v>
      </c>
      <c r="Q1028">
        <f t="shared" si="176"/>
        <v>5.0705955334987598</v>
      </c>
      <c r="R1028">
        <f t="shared" si="177"/>
        <v>3.382075471698113</v>
      </c>
      <c r="S1028">
        <f t="shared" si="178"/>
        <v>2.3115950226244344</v>
      </c>
      <c r="T1028">
        <f t="shared" si="179"/>
        <v>3.3103640156763103</v>
      </c>
      <c r="U1028">
        <f t="shared" si="180"/>
        <v>3.2403070740798121</v>
      </c>
      <c r="V1028">
        <f t="shared" si="181"/>
        <v>2.6454222693490919</v>
      </c>
      <c r="W1028">
        <f t="shared" si="182"/>
        <v>2.9464522650130731</v>
      </c>
      <c r="X1028">
        <f t="shared" si="183"/>
        <v>0.70505896953520097</v>
      </c>
      <c r="Y1028">
        <f t="shared" si="184"/>
        <v>0.52918329473904868</v>
      </c>
      <c r="Z1028">
        <f t="shared" si="185"/>
        <v>0.36391175066323722</v>
      </c>
      <c r="AA1028" s="4">
        <f t="shared" si="186"/>
        <v>39083</v>
      </c>
    </row>
    <row r="1029" spans="1:27" x14ac:dyDescent="0.2">
      <c r="A1029">
        <v>6444</v>
      </c>
      <c r="B1029" t="s">
        <v>57</v>
      </c>
      <c r="C1029">
        <v>2007</v>
      </c>
      <c r="D1029">
        <v>2</v>
      </c>
      <c r="E1029" s="9">
        <v>368</v>
      </c>
      <c r="F1029" s="9">
        <v>1532.12</v>
      </c>
      <c r="G1029" s="9">
        <v>1800.28</v>
      </c>
      <c r="H1029">
        <v>677.17</v>
      </c>
      <c r="I1029" s="8">
        <v>12</v>
      </c>
      <c r="J1029">
        <v>884</v>
      </c>
      <c r="K1029">
        <v>30128</v>
      </c>
      <c r="L1029" t="s">
        <v>18</v>
      </c>
      <c r="M1029">
        <v>233722</v>
      </c>
      <c r="N1029">
        <v>604.20000000000005</v>
      </c>
      <c r="O1029">
        <v>74815.429999999993</v>
      </c>
      <c r="P1029" t="s">
        <v>55</v>
      </c>
      <c r="Q1029">
        <f t="shared" si="176"/>
        <v>4.8920652173913046</v>
      </c>
      <c r="R1029">
        <f t="shared" si="177"/>
        <v>2.979609400860642</v>
      </c>
      <c r="S1029">
        <f t="shared" si="178"/>
        <v>2.0365158371040724</v>
      </c>
      <c r="T1029">
        <f t="shared" si="179"/>
        <v>3.2553400567688309</v>
      </c>
      <c r="U1029">
        <f t="shared" si="180"/>
        <v>3.1852927818088985</v>
      </c>
      <c r="V1029">
        <f t="shared" si="181"/>
        <v>2.6454222693490919</v>
      </c>
      <c r="W1029">
        <f t="shared" si="182"/>
        <v>2.9464522650130731</v>
      </c>
      <c r="X1029">
        <f t="shared" si="183"/>
        <v>0.68949223809531335</v>
      </c>
      <c r="Y1029">
        <f t="shared" si="184"/>
        <v>0.47415933583156933</v>
      </c>
      <c r="Z1029">
        <f t="shared" si="185"/>
        <v>0.30888779175575792</v>
      </c>
      <c r="AA1029" s="4">
        <f t="shared" si="186"/>
        <v>39114</v>
      </c>
    </row>
    <row r="1030" spans="1:27" x14ac:dyDescent="0.2">
      <c r="A1030">
        <v>6444</v>
      </c>
      <c r="B1030" t="s">
        <v>57</v>
      </c>
      <c r="C1030">
        <v>2007</v>
      </c>
      <c r="D1030">
        <v>3</v>
      </c>
      <c r="E1030" s="9">
        <v>262</v>
      </c>
      <c r="F1030" s="9">
        <v>1162.06</v>
      </c>
      <c r="G1030" s="9">
        <v>1365.52</v>
      </c>
      <c r="H1030">
        <v>519.42999999999995</v>
      </c>
      <c r="I1030" s="8">
        <v>12</v>
      </c>
      <c r="J1030">
        <v>884</v>
      </c>
      <c r="K1030">
        <v>30128</v>
      </c>
      <c r="L1030" t="s">
        <v>18</v>
      </c>
      <c r="M1030">
        <v>233722</v>
      </c>
      <c r="N1030">
        <v>604.20000000000005</v>
      </c>
      <c r="O1030">
        <v>74815.429999999993</v>
      </c>
      <c r="P1030" t="s">
        <v>55</v>
      </c>
      <c r="Q1030">
        <f t="shared" si="176"/>
        <v>5.2119083969465647</v>
      </c>
      <c r="R1030">
        <f t="shared" si="177"/>
        <v>2.2600463422707713</v>
      </c>
      <c r="S1030">
        <f t="shared" si="178"/>
        <v>1.5447058823529412</v>
      </c>
      <c r="T1030">
        <f t="shared" si="179"/>
        <v>3.1352980653882598</v>
      </c>
      <c r="U1030">
        <f t="shared" si="180"/>
        <v>3.0652285523195375</v>
      </c>
      <c r="V1030">
        <f t="shared" si="181"/>
        <v>2.6454222693490919</v>
      </c>
      <c r="W1030">
        <f t="shared" si="182"/>
        <v>2.9464522650130731</v>
      </c>
      <c r="X1030">
        <f t="shared" si="183"/>
        <v>0.71699677406851425</v>
      </c>
      <c r="Y1030">
        <f t="shared" si="184"/>
        <v>0.35411734445099807</v>
      </c>
      <c r="Z1030">
        <f t="shared" si="185"/>
        <v>0.18884580037518661</v>
      </c>
      <c r="AA1030" s="4">
        <f t="shared" si="186"/>
        <v>39142</v>
      </c>
    </row>
    <row r="1031" spans="1:27" x14ac:dyDescent="0.2">
      <c r="A1031">
        <v>6444</v>
      </c>
      <c r="B1031" t="s">
        <v>57</v>
      </c>
      <c r="C1031">
        <v>2007</v>
      </c>
      <c r="D1031">
        <v>4</v>
      </c>
      <c r="E1031" s="9">
        <v>464</v>
      </c>
      <c r="F1031" s="9">
        <v>1948.51</v>
      </c>
      <c r="G1031" s="9">
        <v>2289.54</v>
      </c>
      <c r="H1031">
        <v>840.66</v>
      </c>
      <c r="I1031" s="8">
        <v>12</v>
      </c>
      <c r="J1031">
        <v>884</v>
      </c>
      <c r="K1031">
        <v>30128</v>
      </c>
      <c r="L1031" t="s">
        <v>18</v>
      </c>
      <c r="M1031">
        <v>233722</v>
      </c>
      <c r="N1031">
        <v>604.20000000000005</v>
      </c>
      <c r="O1031">
        <v>74815.429999999993</v>
      </c>
      <c r="P1031" t="s">
        <v>55</v>
      </c>
      <c r="Q1031">
        <f t="shared" si="176"/>
        <v>4.9343534482758624</v>
      </c>
      <c r="R1031">
        <f t="shared" si="177"/>
        <v>3.7893743793445873</v>
      </c>
      <c r="S1031">
        <f t="shared" si="178"/>
        <v>2.5899773755656108</v>
      </c>
      <c r="T1031">
        <f t="shared" si="179"/>
        <v>3.3597482353839285</v>
      </c>
      <c r="U1031">
        <f t="shared" si="180"/>
        <v>3.289702638988691</v>
      </c>
      <c r="V1031">
        <f t="shared" si="181"/>
        <v>2.6454222693490919</v>
      </c>
      <c r="W1031">
        <f t="shared" si="182"/>
        <v>2.9464522650130731</v>
      </c>
      <c r="X1031">
        <f t="shared" si="183"/>
        <v>0.69323025482904765</v>
      </c>
      <c r="Y1031">
        <f t="shared" si="184"/>
        <v>0.57856751444666676</v>
      </c>
      <c r="Z1031">
        <f t="shared" si="185"/>
        <v>0.41329597037085541</v>
      </c>
      <c r="AA1031" s="4">
        <f t="shared" si="186"/>
        <v>39173</v>
      </c>
    </row>
    <row r="1032" spans="1:27" x14ac:dyDescent="0.2">
      <c r="A1032">
        <v>6444</v>
      </c>
      <c r="B1032" t="s">
        <v>57</v>
      </c>
      <c r="C1032">
        <v>2007</v>
      </c>
      <c r="D1032">
        <v>5</v>
      </c>
      <c r="E1032" s="9">
        <v>619</v>
      </c>
      <c r="F1032" s="9">
        <v>2616.94</v>
      </c>
      <c r="G1032" s="9">
        <v>3075.1</v>
      </c>
      <c r="H1032">
        <v>1087.18</v>
      </c>
      <c r="I1032" s="8">
        <v>12</v>
      </c>
      <c r="J1032">
        <v>884</v>
      </c>
      <c r="K1032">
        <v>30128</v>
      </c>
      <c r="L1032" t="s">
        <v>18</v>
      </c>
      <c r="M1032">
        <v>233722</v>
      </c>
      <c r="N1032">
        <v>604.20000000000005</v>
      </c>
      <c r="O1032">
        <v>74815.429999999993</v>
      </c>
      <c r="P1032" t="s">
        <v>55</v>
      </c>
      <c r="Q1032">
        <f t="shared" si="176"/>
        <v>4.967851373182552</v>
      </c>
      <c r="R1032">
        <f t="shared" si="177"/>
        <v>5.0895398874544844</v>
      </c>
      <c r="S1032">
        <f t="shared" si="178"/>
        <v>3.4786199095022625</v>
      </c>
      <c r="T1032">
        <f t="shared" si="179"/>
        <v>3.4878592432795772</v>
      </c>
      <c r="U1032">
        <f t="shared" si="180"/>
        <v>3.4177937654493458</v>
      </c>
      <c r="V1032">
        <f t="shared" si="181"/>
        <v>2.6454222693490919</v>
      </c>
      <c r="W1032">
        <f t="shared" si="182"/>
        <v>2.9464522650130731</v>
      </c>
      <c r="X1032">
        <f t="shared" si="183"/>
        <v>0.69616859425945921</v>
      </c>
      <c r="Y1032">
        <f t="shared" si="184"/>
        <v>0.70667852234231554</v>
      </c>
      <c r="Z1032">
        <f t="shared" si="185"/>
        <v>0.54140697826650419</v>
      </c>
      <c r="AA1032" s="4">
        <f t="shared" si="186"/>
        <v>39203</v>
      </c>
    </row>
    <row r="1033" spans="1:27" x14ac:dyDescent="0.2">
      <c r="A1033">
        <v>6444</v>
      </c>
      <c r="B1033" t="s">
        <v>57</v>
      </c>
      <c r="C1033">
        <v>2007</v>
      </c>
      <c r="D1033">
        <v>7</v>
      </c>
      <c r="E1033" s="9">
        <v>556</v>
      </c>
      <c r="F1033" s="9">
        <v>2220.73</v>
      </c>
      <c r="G1033" s="9">
        <v>2609.39</v>
      </c>
      <c r="H1033">
        <v>1010.51</v>
      </c>
      <c r="I1033" s="8">
        <v>12</v>
      </c>
      <c r="J1033">
        <v>884</v>
      </c>
      <c r="K1033">
        <v>30128</v>
      </c>
      <c r="L1033" t="s">
        <v>18</v>
      </c>
      <c r="M1033">
        <v>233722</v>
      </c>
      <c r="N1033">
        <v>604.20000000000005</v>
      </c>
      <c r="O1033">
        <v>74815.429999999993</v>
      </c>
      <c r="P1033" t="s">
        <v>55</v>
      </c>
      <c r="Q1033">
        <f t="shared" si="176"/>
        <v>4.6931474820143881</v>
      </c>
      <c r="R1033">
        <f t="shared" si="177"/>
        <v>4.3187520688513734</v>
      </c>
      <c r="S1033">
        <f t="shared" si="178"/>
        <v>2.9517986425339364</v>
      </c>
      <c r="T1033">
        <f t="shared" si="179"/>
        <v>3.4165389936996498</v>
      </c>
      <c r="U1033">
        <f t="shared" si="180"/>
        <v>3.3464957595218521</v>
      </c>
      <c r="V1033">
        <f t="shared" si="181"/>
        <v>2.6454222693490919</v>
      </c>
      <c r="W1033">
        <f t="shared" si="182"/>
        <v>2.9464522650130731</v>
      </c>
      <c r="X1033">
        <f t="shared" si="183"/>
        <v>0.67146420211759239</v>
      </c>
      <c r="Y1033">
        <f t="shared" si="184"/>
        <v>0.63535827276238832</v>
      </c>
      <c r="Z1033">
        <f t="shared" si="185"/>
        <v>0.4700867286865768</v>
      </c>
      <c r="AA1033" s="4">
        <f t="shared" si="186"/>
        <v>39264</v>
      </c>
    </row>
    <row r="1034" spans="1:27" x14ac:dyDescent="0.2">
      <c r="A1034">
        <v>6444</v>
      </c>
      <c r="B1034" t="s">
        <v>57</v>
      </c>
      <c r="C1034">
        <v>2007</v>
      </c>
      <c r="D1034">
        <v>8</v>
      </c>
      <c r="E1034" s="9">
        <v>718</v>
      </c>
      <c r="F1034" s="9">
        <v>2945.14</v>
      </c>
      <c r="G1034" s="9">
        <v>3460.56</v>
      </c>
      <c r="H1034">
        <v>1154.6199999999999</v>
      </c>
      <c r="I1034" s="8">
        <v>12</v>
      </c>
      <c r="J1034">
        <v>884</v>
      </c>
      <c r="K1034">
        <v>30128</v>
      </c>
      <c r="L1034" t="s">
        <v>18</v>
      </c>
      <c r="M1034">
        <v>233722</v>
      </c>
      <c r="N1034">
        <v>604.20000000000005</v>
      </c>
      <c r="O1034">
        <v>74815.429999999993</v>
      </c>
      <c r="P1034" t="s">
        <v>55</v>
      </c>
      <c r="Q1034">
        <f t="shared" si="176"/>
        <v>4.8197214484679662</v>
      </c>
      <c r="R1034">
        <f t="shared" si="177"/>
        <v>5.7275074478649453</v>
      </c>
      <c r="S1034">
        <f t="shared" si="178"/>
        <v>3.9146606334841629</v>
      </c>
      <c r="T1034">
        <f t="shared" si="179"/>
        <v>3.5391463835415244</v>
      </c>
      <c r="U1034">
        <f t="shared" si="180"/>
        <v>3.4691059442104963</v>
      </c>
      <c r="V1034">
        <f t="shared" si="181"/>
        <v>2.6454222693490919</v>
      </c>
      <c r="W1034">
        <f t="shared" si="182"/>
        <v>2.9464522650130731</v>
      </c>
      <c r="X1034">
        <f t="shared" si="183"/>
        <v>0.68302193929922395</v>
      </c>
      <c r="Y1034">
        <f t="shared" si="184"/>
        <v>0.75796566260426268</v>
      </c>
      <c r="Z1034">
        <f t="shared" si="185"/>
        <v>0.59269411852845122</v>
      </c>
      <c r="AA1034" s="4">
        <f t="shared" si="186"/>
        <v>39295</v>
      </c>
    </row>
    <row r="1035" spans="1:27" x14ac:dyDescent="0.2">
      <c r="A1035">
        <v>6444</v>
      </c>
      <c r="B1035" t="s">
        <v>57</v>
      </c>
      <c r="C1035">
        <v>2007</v>
      </c>
      <c r="D1035">
        <v>9</v>
      </c>
      <c r="E1035" s="9">
        <v>797</v>
      </c>
      <c r="F1035" s="9">
        <v>3224.96</v>
      </c>
      <c r="G1035" s="9">
        <v>3789.43</v>
      </c>
      <c r="H1035">
        <v>1164.9100000000001</v>
      </c>
      <c r="I1035" s="8">
        <v>12</v>
      </c>
      <c r="J1035">
        <v>884</v>
      </c>
      <c r="K1035">
        <v>30128</v>
      </c>
      <c r="L1035" t="s">
        <v>18</v>
      </c>
      <c r="M1035">
        <v>233722</v>
      </c>
      <c r="N1035">
        <v>604.20000000000005</v>
      </c>
      <c r="O1035">
        <v>74815.429999999993</v>
      </c>
      <c r="P1035" t="s">
        <v>55</v>
      </c>
      <c r="Q1035">
        <f t="shared" si="176"/>
        <v>4.7546173149309912</v>
      </c>
      <c r="R1035">
        <f t="shared" si="177"/>
        <v>6.2718139688844747</v>
      </c>
      <c r="S1035">
        <f t="shared" si="178"/>
        <v>4.2866855203619911</v>
      </c>
      <c r="T1035">
        <f t="shared" si="179"/>
        <v>3.5785738889993053</v>
      </c>
      <c r="U1035">
        <f t="shared" si="180"/>
        <v>3.5085243323396558</v>
      </c>
      <c r="V1035">
        <f t="shared" si="181"/>
        <v>2.6454222693490919</v>
      </c>
      <c r="W1035">
        <f t="shared" si="182"/>
        <v>2.9464522650130731</v>
      </c>
      <c r="X1035">
        <f t="shared" si="183"/>
        <v>0.6771155676031928</v>
      </c>
      <c r="Y1035">
        <f t="shared" si="184"/>
        <v>0.79739316806204352</v>
      </c>
      <c r="Z1035">
        <f t="shared" si="185"/>
        <v>0.63212162398623206</v>
      </c>
      <c r="AA1035" s="4">
        <f t="shared" si="186"/>
        <v>39326</v>
      </c>
    </row>
    <row r="1036" spans="1:27" x14ac:dyDescent="0.2">
      <c r="A1036">
        <v>6444</v>
      </c>
      <c r="B1036" t="s">
        <v>57</v>
      </c>
      <c r="C1036">
        <v>2007</v>
      </c>
      <c r="D1036">
        <v>12</v>
      </c>
      <c r="E1036" s="9">
        <v>744</v>
      </c>
      <c r="F1036" s="9">
        <v>2778.8</v>
      </c>
      <c r="G1036" s="9">
        <v>3265.15</v>
      </c>
      <c r="H1036">
        <v>846.65</v>
      </c>
      <c r="I1036" s="8">
        <v>12</v>
      </c>
      <c r="J1036">
        <v>884</v>
      </c>
      <c r="K1036">
        <v>30128</v>
      </c>
      <c r="L1036" t="s">
        <v>18</v>
      </c>
      <c r="M1036">
        <v>233722</v>
      </c>
      <c r="N1036">
        <v>604.20000000000005</v>
      </c>
      <c r="O1036">
        <v>74815.429999999993</v>
      </c>
      <c r="P1036" t="s">
        <v>55</v>
      </c>
      <c r="Q1036">
        <f t="shared" si="176"/>
        <v>4.3886424731182796</v>
      </c>
      <c r="R1036">
        <f t="shared" si="177"/>
        <v>5.4040880503144653</v>
      </c>
      <c r="S1036">
        <f t="shared" si="178"/>
        <v>3.6936085972850679</v>
      </c>
      <c r="T1036">
        <f t="shared" si="179"/>
        <v>3.5139031374260732</v>
      </c>
      <c r="U1036">
        <f t="shared" si="180"/>
        <v>3.4438572902023177</v>
      </c>
      <c r="V1036">
        <f t="shared" si="181"/>
        <v>2.6454222693490919</v>
      </c>
      <c r="W1036">
        <f t="shared" si="182"/>
        <v>2.9464522650130731</v>
      </c>
      <c r="X1036">
        <f t="shared" si="183"/>
        <v>0.64233020188019441</v>
      </c>
      <c r="Y1036">
        <f t="shared" si="184"/>
        <v>0.73272241648881142</v>
      </c>
      <c r="Z1036">
        <f t="shared" si="185"/>
        <v>0.56745087241299996</v>
      </c>
      <c r="AA1036" s="4">
        <f t="shared" si="186"/>
        <v>39417</v>
      </c>
    </row>
    <row r="1037" spans="1:27" x14ac:dyDescent="0.2">
      <c r="A1037">
        <v>6464</v>
      </c>
      <c r="B1037" t="s">
        <v>57</v>
      </c>
      <c r="C1037">
        <v>2007</v>
      </c>
      <c r="D1037">
        <v>1</v>
      </c>
      <c r="E1037" s="9">
        <v>385</v>
      </c>
      <c r="F1037" s="9">
        <v>1565.75</v>
      </c>
      <c r="G1037" s="9">
        <v>1839.71</v>
      </c>
      <c r="H1037">
        <v>767.52</v>
      </c>
      <c r="I1037" s="8">
        <v>15</v>
      </c>
      <c r="J1037">
        <v>1000</v>
      </c>
      <c r="K1037">
        <v>42307</v>
      </c>
      <c r="L1037" t="s">
        <v>18</v>
      </c>
      <c r="M1037">
        <v>268449</v>
      </c>
      <c r="N1037">
        <v>579.20000000000005</v>
      </c>
      <c r="O1037">
        <v>114762.76</v>
      </c>
      <c r="P1037" t="s">
        <v>56</v>
      </c>
      <c r="Q1037">
        <f t="shared" si="176"/>
        <v>4.7784675324675323</v>
      </c>
      <c r="R1037">
        <f t="shared" si="177"/>
        <v>3.1762948895027621</v>
      </c>
      <c r="S1037">
        <f t="shared" si="178"/>
        <v>1.83971</v>
      </c>
      <c r="T1037">
        <f t="shared" si="179"/>
        <v>3.2647493690281015</v>
      </c>
      <c r="U1037">
        <f t="shared" si="180"/>
        <v>3.1947224203733455</v>
      </c>
      <c r="V1037">
        <f t="shared" si="181"/>
        <v>2.6454222693490919</v>
      </c>
      <c r="W1037">
        <f t="shared" si="182"/>
        <v>3</v>
      </c>
      <c r="X1037">
        <f t="shared" si="183"/>
        <v>0.67928863951960095</v>
      </c>
      <c r="Y1037">
        <f t="shared" si="184"/>
        <v>0.50192081583901116</v>
      </c>
      <c r="Z1037">
        <f t="shared" si="185"/>
        <v>0.26474936902810164</v>
      </c>
      <c r="AA1037" s="4">
        <f t="shared" si="186"/>
        <v>39083</v>
      </c>
    </row>
    <row r="1038" spans="1:27" x14ac:dyDescent="0.2">
      <c r="A1038">
        <v>6464</v>
      </c>
      <c r="B1038" t="s">
        <v>57</v>
      </c>
      <c r="C1038">
        <v>2007</v>
      </c>
      <c r="D1038">
        <v>2</v>
      </c>
      <c r="E1038" s="9">
        <v>351</v>
      </c>
      <c r="F1038" s="9">
        <v>1551.24</v>
      </c>
      <c r="G1038" s="9">
        <v>1822.72</v>
      </c>
      <c r="H1038">
        <v>728.77</v>
      </c>
      <c r="I1038" s="8">
        <v>15</v>
      </c>
      <c r="J1038">
        <v>1000</v>
      </c>
      <c r="K1038">
        <v>42307</v>
      </c>
      <c r="L1038" t="s">
        <v>18</v>
      </c>
      <c r="M1038">
        <v>268449</v>
      </c>
      <c r="N1038">
        <v>579.20000000000005</v>
      </c>
      <c r="O1038">
        <v>114762.76</v>
      </c>
      <c r="P1038" t="s">
        <v>56</v>
      </c>
      <c r="Q1038">
        <f t="shared" si="176"/>
        <v>5.1929344729344731</v>
      </c>
      <c r="R1038">
        <f t="shared" si="177"/>
        <v>3.1469613259668505</v>
      </c>
      <c r="S1038">
        <f t="shared" si="178"/>
        <v>1.8227200000000001</v>
      </c>
      <c r="T1038">
        <f t="shared" si="179"/>
        <v>3.2607199589487061</v>
      </c>
      <c r="U1038">
        <f t="shared" si="180"/>
        <v>3.1906789948556549</v>
      </c>
      <c r="V1038">
        <f t="shared" si="181"/>
        <v>2.6454222693490919</v>
      </c>
      <c r="W1038">
        <f t="shared" si="182"/>
        <v>3</v>
      </c>
      <c r="X1038">
        <f t="shared" si="183"/>
        <v>0.71541284248288184</v>
      </c>
      <c r="Y1038">
        <f t="shared" si="184"/>
        <v>0.49789140575961538</v>
      </c>
      <c r="Z1038">
        <f t="shared" si="185"/>
        <v>0.26071995894870598</v>
      </c>
      <c r="AA1038" s="4">
        <f t="shared" si="186"/>
        <v>39114</v>
      </c>
    </row>
    <row r="1039" spans="1:27" x14ac:dyDescent="0.2">
      <c r="A1039">
        <v>6464</v>
      </c>
      <c r="B1039" t="s">
        <v>57</v>
      </c>
      <c r="C1039">
        <v>2007</v>
      </c>
      <c r="D1039">
        <v>3</v>
      </c>
      <c r="E1039" s="9">
        <v>404</v>
      </c>
      <c r="F1039" s="9">
        <v>1750.43</v>
      </c>
      <c r="G1039" s="9">
        <v>2056.81</v>
      </c>
      <c r="H1039">
        <v>900.65</v>
      </c>
      <c r="I1039" s="8">
        <v>15</v>
      </c>
      <c r="J1039">
        <v>1000</v>
      </c>
      <c r="K1039">
        <v>42307</v>
      </c>
      <c r="L1039" t="s">
        <v>18</v>
      </c>
      <c r="M1039">
        <v>268449</v>
      </c>
      <c r="N1039">
        <v>579.20000000000005</v>
      </c>
      <c r="O1039">
        <v>114762.76</v>
      </c>
      <c r="P1039" t="s">
        <v>56</v>
      </c>
      <c r="Q1039">
        <f t="shared" si="176"/>
        <v>5.0911138613861384</v>
      </c>
      <c r="R1039">
        <f t="shared" si="177"/>
        <v>3.5511222375690603</v>
      </c>
      <c r="S1039">
        <f t="shared" si="178"/>
        <v>2.05681</v>
      </c>
      <c r="T1039">
        <f t="shared" si="179"/>
        <v>3.3131941751353202</v>
      </c>
      <c r="U1039">
        <f t="shared" si="180"/>
        <v>3.2431447479364768</v>
      </c>
      <c r="V1039">
        <f t="shared" si="181"/>
        <v>2.6454222693490919</v>
      </c>
      <c r="W1039">
        <f t="shared" si="182"/>
        <v>3</v>
      </c>
      <c r="X1039">
        <f t="shared" si="183"/>
        <v>0.7068128100247153</v>
      </c>
      <c r="Y1039">
        <f t="shared" si="184"/>
        <v>0.55036562194622973</v>
      </c>
      <c r="Z1039">
        <f t="shared" si="185"/>
        <v>0.31319417513532033</v>
      </c>
      <c r="AA1039" s="4">
        <f t="shared" si="186"/>
        <v>39142</v>
      </c>
    </row>
    <row r="1040" spans="1:27" x14ac:dyDescent="0.2">
      <c r="A1040">
        <v>6464</v>
      </c>
      <c r="B1040" t="s">
        <v>57</v>
      </c>
      <c r="C1040">
        <v>2007</v>
      </c>
      <c r="D1040">
        <v>4</v>
      </c>
      <c r="E1040" s="9">
        <v>544</v>
      </c>
      <c r="F1040" s="9">
        <v>2408.3200000000002</v>
      </c>
      <c r="G1040" s="9">
        <v>2829.88</v>
      </c>
      <c r="H1040">
        <v>1170.97</v>
      </c>
      <c r="I1040" s="8">
        <v>15</v>
      </c>
      <c r="J1040">
        <v>1000</v>
      </c>
      <c r="K1040">
        <v>42307</v>
      </c>
      <c r="L1040" t="s">
        <v>18</v>
      </c>
      <c r="M1040">
        <v>268449</v>
      </c>
      <c r="N1040">
        <v>579.20000000000005</v>
      </c>
      <c r="O1040">
        <v>114762.76</v>
      </c>
      <c r="P1040" t="s">
        <v>56</v>
      </c>
      <c r="Q1040">
        <f t="shared" si="176"/>
        <v>5.2019852941176472</v>
      </c>
      <c r="R1040">
        <f t="shared" si="177"/>
        <v>4.8858425414364639</v>
      </c>
      <c r="S1040">
        <f t="shared" si="178"/>
        <v>2.8298800000000002</v>
      </c>
      <c r="T1040">
        <f t="shared" si="179"/>
        <v>3.4517680198201282</v>
      </c>
      <c r="U1040">
        <f t="shared" si="180"/>
        <v>3.3817141923037517</v>
      </c>
      <c r="V1040">
        <f t="shared" si="181"/>
        <v>2.6454222693490919</v>
      </c>
      <c r="W1040">
        <f t="shared" si="182"/>
        <v>3</v>
      </c>
      <c r="X1040">
        <f t="shared" si="183"/>
        <v>0.71616912012194833</v>
      </c>
      <c r="Y1040">
        <f t="shared" si="184"/>
        <v>0.68893946663103778</v>
      </c>
      <c r="Z1040">
        <f t="shared" si="185"/>
        <v>0.45176801982012826</v>
      </c>
      <c r="AA1040" s="4">
        <f t="shared" si="186"/>
        <v>39173</v>
      </c>
    </row>
    <row r="1041" spans="1:27" x14ac:dyDescent="0.2">
      <c r="A1041">
        <v>6464</v>
      </c>
      <c r="B1041" t="s">
        <v>57</v>
      </c>
      <c r="C1041">
        <v>2007</v>
      </c>
      <c r="D1041">
        <v>8</v>
      </c>
      <c r="E1041" s="9">
        <v>710</v>
      </c>
      <c r="F1041" s="9">
        <v>2927.64</v>
      </c>
      <c r="G1041" s="9">
        <v>3440.09</v>
      </c>
      <c r="H1041">
        <v>1314.15</v>
      </c>
      <c r="I1041" s="8">
        <v>15</v>
      </c>
      <c r="J1041">
        <v>1000</v>
      </c>
      <c r="K1041">
        <v>42307</v>
      </c>
      <c r="L1041" t="s">
        <v>18</v>
      </c>
      <c r="M1041">
        <v>268449</v>
      </c>
      <c r="N1041">
        <v>579.20000000000005</v>
      </c>
      <c r="O1041">
        <v>114762.76</v>
      </c>
      <c r="P1041" t="s">
        <v>56</v>
      </c>
      <c r="Q1041">
        <f t="shared" si="176"/>
        <v>4.845197183098592</v>
      </c>
      <c r="R1041">
        <f t="shared" si="177"/>
        <v>5.9393819060773483</v>
      </c>
      <c r="S1041">
        <f t="shared" si="178"/>
        <v>3.4400900000000001</v>
      </c>
      <c r="T1041">
        <f t="shared" si="179"/>
        <v>3.5365698047785283</v>
      </c>
      <c r="U1041">
        <f t="shared" si="180"/>
        <v>3.4665176722409621</v>
      </c>
      <c r="V1041">
        <f t="shared" si="181"/>
        <v>2.6454222693490919</v>
      </c>
      <c r="W1041">
        <f t="shared" si="182"/>
        <v>3</v>
      </c>
      <c r="X1041">
        <f t="shared" si="183"/>
        <v>0.68531145605945321</v>
      </c>
      <c r="Y1041">
        <f t="shared" si="184"/>
        <v>0.77374125158943796</v>
      </c>
      <c r="Z1041">
        <f t="shared" si="185"/>
        <v>0.53656980477852845</v>
      </c>
      <c r="AA1041" s="4">
        <f t="shared" si="186"/>
        <v>39295</v>
      </c>
    </row>
    <row r="1042" spans="1:27" x14ac:dyDescent="0.2">
      <c r="A1042">
        <v>6464</v>
      </c>
      <c r="B1042" t="s">
        <v>57</v>
      </c>
      <c r="C1042">
        <v>2007</v>
      </c>
      <c r="D1042">
        <v>12</v>
      </c>
      <c r="E1042" s="9">
        <v>710</v>
      </c>
      <c r="F1042" s="9">
        <v>2772.99</v>
      </c>
      <c r="G1042" s="9">
        <v>3258.25</v>
      </c>
      <c r="H1042">
        <v>1040.0899999999999</v>
      </c>
      <c r="I1042" s="8">
        <v>15</v>
      </c>
      <c r="J1042">
        <v>1000</v>
      </c>
      <c r="K1042">
        <v>42307</v>
      </c>
      <c r="L1042" t="s">
        <v>18</v>
      </c>
      <c r="M1042">
        <v>268449</v>
      </c>
      <c r="N1042">
        <v>579.20000000000005</v>
      </c>
      <c r="O1042">
        <v>114762.76</v>
      </c>
      <c r="P1042" t="s">
        <v>56</v>
      </c>
      <c r="Q1042">
        <f t="shared" si="176"/>
        <v>4.5890845070422532</v>
      </c>
      <c r="R1042">
        <f t="shared" si="177"/>
        <v>5.6254316298342539</v>
      </c>
      <c r="S1042">
        <f t="shared" si="178"/>
        <v>3.2582499999999999</v>
      </c>
      <c r="T1042">
        <f t="shared" si="179"/>
        <v>3.5129844039304507</v>
      </c>
      <c r="U1042">
        <f t="shared" si="180"/>
        <v>3.4429483034211179</v>
      </c>
      <c r="V1042">
        <f t="shared" si="181"/>
        <v>2.6454222693490919</v>
      </c>
      <c r="W1042">
        <f t="shared" si="182"/>
        <v>3</v>
      </c>
      <c r="X1042">
        <f t="shared" si="183"/>
        <v>0.66172605521137551</v>
      </c>
      <c r="Y1042">
        <f t="shared" si="184"/>
        <v>0.75015585074136026</v>
      </c>
      <c r="Z1042">
        <f t="shared" si="185"/>
        <v>0.51298440393045075</v>
      </c>
      <c r="AA1042" s="4">
        <f t="shared" si="186"/>
        <v>39417</v>
      </c>
    </row>
    <row r="1043" spans="1:27" x14ac:dyDescent="0.2">
      <c r="A1043">
        <v>6467</v>
      </c>
      <c r="B1043" t="s">
        <v>57</v>
      </c>
      <c r="C1043">
        <v>2007</v>
      </c>
      <c r="D1043">
        <v>1</v>
      </c>
      <c r="E1043" s="9">
        <v>46</v>
      </c>
      <c r="F1043" s="9">
        <v>177.22</v>
      </c>
      <c r="G1043" s="9">
        <v>208.23</v>
      </c>
      <c r="H1043">
        <v>91.57</v>
      </c>
      <c r="I1043" s="8">
        <v>12</v>
      </c>
      <c r="J1043">
        <v>805</v>
      </c>
      <c r="K1043">
        <v>16276</v>
      </c>
      <c r="L1043" t="s">
        <v>18</v>
      </c>
      <c r="M1043">
        <v>62100</v>
      </c>
      <c r="N1043">
        <v>487.2</v>
      </c>
      <c r="O1043">
        <v>36238.04</v>
      </c>
      <c r="P1043" t="s">
        <v>55</v>
      </c>
      <c r="Q1043">
        <f t="shared" si="176"/>
        <v>4.5267391304347822</v>
      </c>
      <c r="R1043">
        <f t="shared" si="177"/>
        <v>0.42740147783251231</v>
      </c>
      <c r="S1043">
        <f t="shared" si="178"/>
        <v>0.25867080745341614</v>
      </c>
      <c r="T1043">
        <f t="shared" si="179"/>
        <v>2.3185432991220218</v>
      </c>
      <c r="U1043">
        <f t="shared" si="180"/>
        <v>2.2485127322208998</v>
      </c>
      <c r="V1043">
        <f t="shared" si="181"/>
        <v>2.6454222693490919</v>
      </c>
      <c r="W1043">
        <f t="shared" si="182"/>
        <v>2.9057958803678687</v>
      </c>
      <c r="X1043">
        <f t="shared" si="183"/>
        <v>0.65578546744044763</v>
      </c>
      <c r="Y1043">
        <f t="shared" si="184"/>
        <v>-0.36916398050279714</v>
      </c>
      <c r="Z1043">
        <f t="shared" si="185"/>
        <v>-0.58725258124584678</v>
      </c>
      <c r="AA1043" s="4">
        <f t="shared" si="186"/>
        <v>39083</v>
      </c>
    </row>
    <row r="1044" spans="1:27" x14ac:dyDescent="0.2">
      <c r="A1044">
        <v>6467</v>
      </c>
      <c r="B1044" t="s">
        <v>57</v>
      </c>
      <c r="C1044">
        <v>2007</v>
      </c>
      <c r="D1044">
        <v>2</v>
      </c>
      <c r="E1044" s="9">
        <v>58</v>
      </c>
      <c r="F1044" s="9">
        <v>189.15</v>
      </c>
      <c r="G1044" s="9">
        <v>222.25</v>
      </c>
      <c r="H1044">
        <v>101.01</v>
      </c>
      <c r="I1044" s="8">
        <v>12</v>
      </c>
      <c r="J1044">
        <v>805</v>
      </c>
      <c r="K1044">
        <v>16276</v>
      </c>
      <c r="L1044" t="s">
        <v>18</v>
      </c>
      <c r="M1044">
        <v>62100</v>
      </c>
      <c r="N1044">
        <v>487.2</v>
      </c>
      <c r="O1044">
        <v>36238.04</v>
      </c>
      <c r="P1044" t="s">
        <v>55</v>
      </c>
      <c r="Q1044">
        <f t="shared" si="176"/>
        <v>3.8318965517241379</v>
      </c>
      <c r="R1044">
        <f t="shared" si="177"/>
        <v>0.45617816091954022</v>
      </c>
      <c r="S1044">
        <f t="shared" si="178"/>
        <v>0.27608695652173915</v>
      </c>
      <c r="T1044">
        <f t="shared" si="179"/>
        <v>2.3468417696422512</v>
      </c>
      <c r="U1044">
        <f t="shared" si="180"/>
        <v>2.2768063456287631</v>
      </c>
      <c r="V1044">
        <f t="shared" si="181"/>
        <v>2.6454222693490919</v>
      </c>
      <c r="W1044">
        <f t="shared" si="182"/>
        <v>2.9057958803678687</v>
      </c>
      <c r="X1044">
        <f t="shared" si="183"/>
        <v>0.58341377607931399</v>
      </c>
      <c r="Y1044">
        <f t="shared" si="184"/>
        <v>-0.34086550998256765</v>
      </c>
      <c r="Z1044">
        <f t="shared" si="185"/>
        <v>-0.55895411072561718</v>
      </c>
      <c r="AA1044" s="4">
        <f t="shared" si="186"/>
        <v>39114</v>
      </c>
    </row>
    <row r="1045" spans="1:27" x14ac:dyDescent="0.2">
      <c r="A1045">
        <v>6467</v>
      </c>
      <c r="B1045" t="s">
        <v>57</v>
      </c>
      <c r="C1045">
        <v>2007</v>
      </c>
      <c r="D1045">
        <v>3</v>
      </c>
      <c r="E1045" s="9">
        <v>58</v>
      </c>
      <c r="F1045" s="9">
        <v>241.61</v>
      </c>
      <c r="G1045" s="9">
        <v>283.91000000000003</v>
      </c>
      <c r="H1045">
        <v>127.13</v>
      </c>
      <c r="I1045" s="8">
        <v>12</v>
      </c>
      <c r="J1045">
        <v>805</v>
      </c>
      <c r="K1045">
        <v>16276</v>
      </c>
      <c r="L1045" t="s">
        <v>18</v>
      </c>
      <c r="M1045">
        <v>62100</v>
      </c>
      <c r="N1045">
        <v>487.2</v>
      </c>
      <c r="O1045">
        <v>36238.04</v>
      </c>
      <c r="P1045" t="s">
        <v>55</v>
      </c>
      <c r="Q1045">
        <f t="shared" si="176"/>
        <v>4.8950000000000005</v>
      </c>
      <c r="R1045">
        <f t="shared" si="177"/>
        <v>0.58273809523809528</v>
      </c>
      <c r="S1045">
        <f t="shared" si="178"/>
        <v>0.35268322981366462</v>
      </c>
      <c r="T1045">
        <f t="shared" si="179"/>
        <v>2.4531806897020938</v>
      </c>
      <c r="U1045">
        <f t="shared" si="180"/>
        <v>2.3831149053420688</v>
      </c>
      <c r="V1045">
        <f t="shared" si="181"/>
        <v>2.6454222693490919</v>
      </c>
      <c r="W1045">
        <f t="shared" si="182"/>
        <v>2.9057958803678687</v>
      </c>
      <c r="X1045">
        <f t="shared" si="183"/>
        <v>0.68975269613915668</v>
      </c>
      <c r="Y1045">
        <f t="shared" si="184"/>
        <v>-0.23452658992272499</v>
      </c>
      <c r="Z1045">
        <f t="shared" si="185"/>
        <v>-0.45261519066577455</v>
      </c>
      <c r="AA1045" s="4">
        <f t="shared" si="186"/>
        <v>39142</v>
      </c>
    </row>
    <row r="1046" spans="1:27" x14ac:dyDescent="0.2">
      <c r="A1046">
        <v>6467</v>
      </c>
      <c r="B1046" t="s">
        <v>57</v>
      </c>
      <c r="C1046">
        <v>2007</v>
      </c>
      <c r="D1046">
        <v>4</v>
      </c>
      <c r="E1046" s="9">
        <v>64</v>
      </c>
      <c r="F1046" s="9">
        <v>269.95</v>
      </c>
      <c r="G1046" s="9">
        <v>317.20999999999998</v>
      </c>
      <c r="H1046">
        <v>132.93</v>
      </c>
      <c r="I1046" s="8">
        <v>12</v>
      </c>
      <c r="J1046">
        <v>805</v>
      </c>
      <c r="K1046">
        <v>16276</v>
      </c>
      <c r="L1046" t="s">
        <v>18</v>
      </c>
      <c r="M1046">
        <v>62100</v>
      </c>
      <c r="N1046">
        <v>487.2</v>
      </c>
      <c r="O1046">
        <v>36238.04</v>
      </c>
      <c r="P1046" t="s">
        <v>55</v>
      </c>
      <c r="Q1046">
        <f t="shared" si="176"/>
        <v>4.9564062499999997</v>
      </c>
      <c r="R1046">
        <f t="shared" si="177"/>
        <v>0.65108784893267646</v>
      </c>
      <c r="S1046">
        <f t="shared" si="178"/>
        <v>0.39404968944099378</v>
      </c>
      <c r="T1046">
        <f t="shared" si="179"/>
        <v>2.5013468699329651</v>
      </c>
      <c r="U1046">
        <f t="shared" si="180"/>
        <v>2.4312833318072613</v>
      </c>
      <c r="V1046">
        <f t="shared" si="181"/>
        <v>2.6454222693490919</v>
      </c>
      <c r="W1046">
        <f t="shared" si="182"/>
        <v>2.9057958803678687</v>
      </c>
      <c r="X1046">
        <f t="shared" si="183"/>
        <v>0.69516689594907799</v>
      </c>
      <c r="Y1046">
        <f t="shared" si="184"/>
        <v>-0.1863604096918538</v>
      </c>
      <c r="Z1046">
        <f t="shared" si="185"/>
        <v>-0.40444901043490333</v>
      </c>
      <c r="AA1046" s="4">
        <f t="shared" si="186"/>
        <v>39173</v>
      </c>
    </row>
    <row r="1047" spans="1:27" x14ac:dyDescent="0.2">
      <c r="A1047">
        <v>6467</v>
      </c>
      <c r="B1047" t="s">
        <v>57</v>
      </c>
      <c r="C1047">
        <v>2007</v>
      </c>
      <c r="D1047">
        <v>5</v>
      </c>
      <c r="E1047" s="9">
        <v>145</v>
      </c>
      <c r="F1047" s="9">
        <v>636.74</v>
      </c>
      <c r="G1047" s="9">
        <v>748.14</v>
      </c>
      <c r="H1047">
        <v>323.87</v>
      </c>
      <c r="I1047" s="8">
        <v>12</v>
      </c>
      <c r="J1047">
        <v>805</v>
      </c>
      <c r="K1047">
        <v>16276</v>
      </c>
      <c r="L1047" t="s">
        <v>18</v>
      </c>
      <c r="M1047">
        <v>62100</v>
      </c>
      <c r="N1047">
        <v>487.2</v>
      </c>
      <c r="O1047">
        <v>36238.04</v>
      </c>
      <c r="P1047" t="s">
        <v>55</v>
      </c>
      <c r="Q1047">
        <f t="shared" si="176"/>
        <v>5.1595862068965515</v>
      </c>
      <c r="R1047">
        <f t="shared" si="177"/>
        <v>1.5355911330049261</v>
      </c>
      <c r="S1047">
        <f t="shared" si="178"/>
        <v>0.92936645962732922</v>
      </c>
      <c r="T1047">
        <f t="shared" si="179"/>
        <v>2.8739828753219774</v>
      </c>
      <c r="U1047">
        <f t="shared" si="180"/>
        <v>2.8039621330955322</v>
      </c>
      <c r="V1047">
        <f t="shared" si="181"/>
        <v>2.6454222693490919</v>
      </c>
      <c r="W1047">
        <f t="shared" si="182"/>
        <v>2.9057958803678687</v>
      </c>
      <c r="X1047">
        <f t="shared" si="183"/>
        <v>0.71261487308700233</v>
      </c>
      <c r="Y1047">
        <f t="shared" si="184"/>
        <v>0.18627559569715832</v>
      </c>
      <c r="Z1047">
        <f t="shared" si="185"/>
        <v>-3.1813005045891248E-2</v>
      </c>
      <c r="AA1047" s="4">
        <f t="shared" si="186"/>
        <v>39203</v>
      </c>
    </row>
    <row r="1048" spans="1:27" x14ac:dyDescent="0.2">
      <c r="A1048">
        <v>6467</v>
      </c>
      <c r="B1048" t="s">
        <v>57</v>
      </c>
      <c r="C1048">
        <v>2007</v>
      </c>
      <c r="D1048">
        <v>6</v>
      </c>
      <c r="E1048" s="9">
        <v>156</v>
      </c>
      <c r="F1048" s="9">
        <v>680.02</v>
      </c>
      <c r="G1048" s="9">
        <v>799.14</v>
      </c>
      <c r="H1048">
        <v>331.77</v>
      </c>
      <c r="I1048" s="8">
        <v>12</v>
      </c>
      <c r="J1048">
        <v>805</v>
      </c>
      <c r="K1048">
        <v>16276</v>
      </c>
      <c r="L1048" t="s">
        <v>18</v>
      </c>
      <c r="M1048">
        <v>62100</v>
      </c>
      <c r="N1048">
        <v>487.2</v>
      </c>
      <c r="O1048">
        <v>36238.04</v>
      </c>
      <c r="P1048" t="s">
        <v>55</v>
      </c>
      <c r="Q1048">
        <f t="shared" si="176"/>
        <v>5.1226923076923079</v>
      </c>
      <c r="R1048">
        <f t="shared" si="177"/>
        <v>1.6402709359605911</v>
      </c>
      <c r="S1048">
        <f t="shared" si="178"/>
        <v>0.99272049689440989</v>
      </c>
      <c r="T1048">
        <f t="shared" si="179"/>
        <v>2.9026228693031313</v>
      </c>
      <c r="U1048">
        <f t="shared" si="180"/>
        <v>2.8325216858855113</v>
      </c>
      <c r="V1048">
        <f t="shared" si="181"/>
        <v>2.6454222693490919</v>
      </c>
      <c r="W1048">
        <f t="shared" si="182"/>
        <v>2.9057958803678687</v>
      </c>
      <c r="X1048">
        <f t="shared" si="183"/>
        <v>0.70949827094866968</v>
      </c>
      <c r="Y1048">
        <f t="shared" si="184"/>
        <v>0.21491558967831231</v>
      </c>
      <c r="Z1048">
        <f t="shared" si="185"/>
        <v>-3.1730110647372853E-3</v>
      </c>
      <c r="AA1048" s="4">
        <f t="shared" si="186"/>
        <v>39234</v>
      </c>
    </row>
    <row r="1049" spans="1:27" x14ac:dyDescent="0.2">
      <c r="A1049">
        <v>6467</v>
      </c>
      <c r="B1049" t="s">
        <v>57</v>
      </c>
      <c r="C1049">
        <v>2007</v>
      </c>
      <c r="D1049">
        <v>7</v>
      </c>
      <c r="E1049" s="9">
        <v>107</v>
      </c>
      <c r="F1049" s="9">
        <v>457.06</v>
      </c>
      <c r="G1049" s="9">
        <v>537.07000000000005</v>
      </c>
      <c r="H1049">
        <v>216.86</v>
      </c>
      <c r="I1049" s="8">
        <v>12</v>
      </c>
      <c r="J1049">
        <v>805</v>
      </c>
      <c r="K1049">
        <v>16276</v>
      </c>
      <c r="L1049" t="s">
        <v>18</v>
      </c>
      <c r="M1049">
        <v>62100</v>
      </c>
      <c r="N1049">
        <v>487.2</v>
      </c>
      <c r="O1049">
        <v>36238.04</v>
      </c>
      <c r="P1049" t="s">
        <v>55</v>
      </c>
      <c r="Q1049">
        <f t="shared" si="176"/>
        <v>5.0193457943925237</v>
      </c>
      <c r="R1049">
        <f t="shared" si="177"/>
        <v>1.1023604269293925</v>
      </c>
      <c r="S1049">
        <f t="shared" si="178"/>
        <v>0.66716770186335406</v>
      </c>
      <c r="T1049">
        <f t="shared" si="179"/>
        <v>2.7300308939537219</v>
      </c>
      <c r="U1049">
        <f t="shared" si="180"/>
        <v>2.6599732152963158</v>
      </c>
      <c r="V1049">
        <f t="shared" si="181"/>
        <v>2.6454222693490919</v>
      </c>
      <c r="W1049">
        <f t="shared" si="182"/>
        <v>2.9057958803678687</v>
      </c>
      <c r="X1049">
        <f t="shared" si="183"/>
        <v>0.70064711626851239</v>
      </c>
      <c r="Y1049">
        <f t="shared" si="184"/>
        <v>4.2323614328903122E-2</v>
      </c>
      <c r="Z1049">
        <f t="shared" si="185"/>
        <v>-0.17576498641414645</v>
      </c>
      <c r="AA1049" s="4">
        <f t="shared" si="186"/>
        <v>39264</v>
      </c>
    </row>
    <row r="1050" spans="1:27" x14ac:dyDescent="0.2">
      <c r="A1050">
        <v>6467</v>
      </c>
      <c r="B1050" t="s">
        <v>57</v>
      </c>
      <c r="C1050">
        <v>2007</v>
      </c>
      <c r="D1050">
        <v>8</v>
      </c>
      <c r="E1050" s="9">
        <v>78</v>
      </c>
      <c r="F1050" s="9">
        <v>349.73</v>
      </c>
      <c r="G1050" s="9">
        <v>411</v>
      </c>
      <c r="H1050">
        <v>134.09</v>
      </c>
      <c r="I1050" s="8">
        <v>12</v>
      </c>
      <c r="J1050">
        <v>805</v>
      </c>
      <c r="K1050">
        <v>16276</v>
      </c>
      <c r="L1050" t="s">
        <v>18</v>
      </c>
      <c r="M1050">
        <v>62100</v>
      </c>
      <c r="N1050">
        <v>487.2</v>
      </c>
      <c r="O1050">
        <v>36238.04</v>
      </c>
      <c r="P1050" t="s">
        <v>55</v>
      </c>
      <c r="Q1050">
        <f t="shared" si="176"/>
        <v>5.2692307692307692</v>
      </c>
      <c r="R1050">
        <f t="shared" si="177"/>
        <v>0.84359605911330049</v>
      </c>
      <c r="S1050">
        <f t="shared" si="178"/>
        <v>0.51055900621118011</v>
      </c>
      <c r="T1050">
        <f t="shared" si="179"/>
        <v>2.6138418218760693</v>
      </c>
      <c r="U1050">
        <f t="shared" si="180"/>
        <v>2.5437328878872587</v>
      </c>
      <c r="V1050">
        <f t="shared" si="181"/>
        <v>2.6454222693490919</v>
      </c>
      <c r="W1050">
        <f t="shared" si="182"/>
        <v>2.9057958803678687</v>
      </c>
      <c r="X1050">
        <f t="shared" si="183"/>
        <v>0.72174721918558882</v>
      </c>
      <c r="Y1050">
        <f t="shared" si="184"/>
        <v>-7.3865457748749738E-2</v>
      </c>
      <c r="Z1050">
        <f t="shared" si="185"/>
        <v>-0.29195405849179934</v>
      </c>
      <c r="AA1050" s="4">
        <f t="shared" si="186"/>
        <v>39295</v>
      </c>
    </row>
    <row r="1051" spans="1:27" x14ac:dyDescent="0.2">
      <c r="A1051">
        <v>6467</v>
      </c>
      <c r="B1051" t="s">
        <v>57</v>
      </c>
      <c r="C1051">
        <v>2007</v>
      </c>
      <c r="D1051">
        <v>9</v>
      </c>
      <c r="E1051" s="9">
        <v>133</v>
      </c>
      <c r="F1051" s="9">
        <v>551.99</v>
      </c>
      <c r="G1051" s="9">
        <v>648.55999999999995</v>
      </c>
      <c r="H1051">
        <v>250.7</v>
      </c>
      <c r="I1051" s="8">
        <v>12</v>
      </c>
      <c r="J1051">
        <v>805</v>
      </c>
      <c r="K1051">
        <v>16276</v>
      </c>
      <c r="L1051" t="s">
        <v>18</v>
      </c>
      <c r="M1051">
        <v>62100</v>
      </c>
      <c r="N1051">
        <v>487.2</v>
      </c>
      <c r="O1051">
        <v>36238.04</v>
      </c>
      <c r="P1051" t="s">
        <v>55</v>
      </c>
      <c r="Q1051">
        <f t="shared" si="176"/>
        <v>4.8763909774436085</v>
      </c>
      <c r="R1051">
        <f t="shared" si="177"/>
        <v>1.3311986863711001</v>
      </c>
      <c r="S1051">
        <f t="shared" si="178"/>
        <v>0.8056645962732919</v>
      </c>
      <c r="T1051">
        <f t="shared" si="179"/>
        <v>2.81195016000922</v>
      </c>
      <c r="U1051">
        <f t="shared" si="180"/>
        <v>2.7419312100042754</v>
      </c>
      <c r="V1051">
        <f t="shared" si="181"/>
        <v>2.6454222693490919</v>
      </c>
      <c r="W1051">
        <f t="shared" si="182"/>
        <v>2.9057958803678687</v>
      </c>
      <c r="X1051">
        <f t="shared" si="183"/>
        <v>0.68809851904213426</v>
      </c>
      <c r="Y1051">
        <f t="shared" si="184"/>
        <v>0.12424288038440112</v>
      </c>
      <c r="Z1051">
        <f t="shared" si="185"/>
        <v>-9.3845720358648424E-2</v>
      </c>
      <c r="AA1051" s="4">
        <f t="shared" si="186"/>
        <v>39326</v>
      </c>
    </row>
    <row r="1052" spans="1:27" x14ac:dyDescent="0.2">
      <c r="A1052">
        <v>6467</v>
      </c>
      <c r="B1052" t="s">
        <v>57</v>
      </c>
      <c r="C1052">
        <v>2007</v>
      </c>
      <c r="D1052">
        <v>10</v>
      </c>
      <c r="E1052" s="9">
        <v>481</v>
      </c>
      <c r="F1052" s="9">
        <v>1893.86</v>
      </c>
      <c r="G1052" s="9">
        <v>2225.33</v>
      </c>
      <c r="H1052">
        <v>770.21</v>
      </c>
      <c r="I1052" s="8">
        <v>12</v>
      </c>
      <c r="J1052">
        <v>805</v>
      </c>
      <c r="K1052">
        <v>16276</v>
      </c>
      <c r="L1052" t="s">
        <v>18</v>
      </c>
      <c r="M1052">
        <v>62100</v>
      </c>
      <c r="N1052">
        <v>487.2</v>
      </c>
      <c r="O1052">
        <v>36238.04</v>
      </c>
      <c r="P1052" t="s">
        <v>55</v>
      </c>
      <c r="Q1052">
        <f t="shared" si="176"/>
        <v>4.6264656964656963</v>
      </c>
      <c r="R1052">
        <f t="shared" si="177"/>
        <v>4.5675903119868639</v>
      </c>
      <c r="S1052">
        <f t="shared" si="178"/>
        <v>2.7643850931677019</v>
      </c>
      <c r="T1052">
        <f t="shared" si="179"/>
        <v>3.3473944227560799</v>
      </c>
      <c r="U1052">
        <f t="shared" si="180"/>
        <v>3.2773478714599058</v>
      </c>
      <c r="V1052">
        <f t="shared" si="181"/>
        <v>2.6454222693490919</v>
      </c>
      <c r="W1052">
        <f t="shared" si="182"/>
        <v>2.9057958803678687</v>
      </c>
      <c r="X1052">
        <f t="shared" si="183"/>
        <v>0.6652493463822482</v>
      </c>
      <c r="Y1052">
        <f t="shared" si="184"/>
        <v>0.65968714313126109</v>
      </c>
      <c r="Z1052">
        <f t="shared" si="185"/>
        <v>0.44159854238821145</v>
      </c>
      <c r="AA1052" s="4">
        <f t="shared" si="186"/>
        <v>39356</v>
      </c>
    </row>
    <row r="1053" spans="1:27" x14ac:dyDescent="0.2">
      <c r="A1053">
        <v>6467</v>
      </c>
      <c r="B1053" t="s">
        <v>57</v>
      </c>
      <c r="C1053">
        <v>2007</v>
      </c>
      <c r="D1053">
        <v>11</v>
      </c>
      <c r="E1053" s="9">
        <v>325</v>
      </c>
      <c r="F1053" s="9">
        <v>1235.8499999999999</v>
      </c>
      <c r="G1053" s="9">
        <v>1452.26</v>
      </c>
      <c r="H1053">
        <v>473.72</v>
      </c>
      <c r="I1053" s="8">
        <v>12</v>
      </c>
      <c r="J1053">
        <v>805</v>
      </c>
      <c r="K1053">
        <v>16276</v>
      </c>
      <c r="L1053" t="s">
        <v>18</v>
      </c>
      <c r="M1053">
        <v>62100</v>
      </c>
      <c r="N1053">
        <v>487.2</v>
      </c>
      <c r="O1053">
        <v>36238.04</v>
      </c>
      <c r="P1053" t="s">
        <v>55</v>
      </c>
      <c r="Q1053">
        <f t="shared" si="176"/>
        <v>4.4684923076923075</v>
      </c>
      <c r="R1053">
        <f t="shared" si="177"/>
        <v>2.9808292282430213</v>
      </c>
      <c r="S1053">
        <f t="shared" si="178"/>
        <v>1.8040496894409939</v>
      </c>
      <c r="T1053">
        <f t="shared" si="179"/>
        <v>3.1620443756319068</v>
      </c>
      <c r="U1053">
        <f t="shared" si="180"/>
        <v>3.0919657619133729</v>
      </c>
      <c r="V1053">
        <f t="shared" si="181"/>
        <v>2.6454222693490919</v>
      </c>
      <c r="W1053">
        <f t="shared" si="182"/>
        <v>2.9057958803678687</v>
      </c>
      <c r="X1053">
        <f t="shared" si="183"/>
        <v>0.65016101465303222</v>
      </c>
      <c r="Y1053">
        <f t="shared" si="184"/>
        <v>0.47433709600708768</v>
      </c>
      <c r="Z1053">
        <f t="shared" si="185"/>
        <v>0.25624849526403815</v>
      </c>
      <c r="AA1053" s="4">
        <f t="shared" si="186"/>
        <v>39387</v>
      </c>
    </row>
    <row r="1054" spans="1:27" x14ac:dyDescent="0.2">
      <c r="A1054">
        <v>6467</v>
      </c>
      <c r="B1054" t="s">
        <v>57</v>
      </c>
      <c r="C1054">
        <v>2007</v>
      </c>
      <c r="D1054">
        <v>12</v>
      </c>
      <c r="E1054" s="9">
        <v>208</v>
      </c>
      <c r="F1054" s="9">
        <v>775.77</v>
      </c>
      <c r="G1054" s="9">
        <v>911.5</v>
      </c>
      <c r="H1054">
        <v>308.2</v>
      </c>
      <c r="I1054" s="8">
        <v>12</v>
      </c>
      <c r="J1054">
        <v>805</v>
      </c>
      <c r="K1054">
        <v>16276</v>
      </c>
      <c r="L1054" t="s">
        <v>18</v>
      </c>
      <c r="M1054">
        <v>62100</v>
      </c>
      <c r="N1054">
        <v>487.2</v>
      </c>
      <c r="O1054">
        <v>36238.04</v>
      </c>
      <c r="P1054" t="s">
        <v>55</v>
      </c>
      <c r="Q1054">
        <f t="shared" si="176"/>
        <v>4.3822115384615383</v>
      </c>
      <c r="R1054">
        <f t="shared" si="177"/>
        <v>1.8708949096880132</v>
      </c>
      <c r="S1054">
        <f t="shared" si="178"/>
        <v>1.1322981366459628</v>
      </c>
      <c r="T1054">
        <f t="shared" si="179"/>
        <v>2.959756672990995</v>
      </c>
      <c r="U1054">
        <f t="shared" si="180"/>
        <v>2.8897329808758259</v>
      </c>
      <c r="V1054">
        <f t="shared" si="181"/>
        <v>2.6454222693490919</v>
      </c>
      <c r="W1054">
        <f t="shared" si="182"/>
        <v>2.9057958803678687</v>
      </c>
      <c r="X1054">
        <f t="shared" si="183"/>
        <v>0.64169333802823358</v>
      </c>
      <c r="Y1054">
        <f t="shared" si="184"/>
        <v>0.27204939336617617</v>
      </c>
      <c r="Z1054">
        <f t="shared" si="185"/>
        <v>5.3960792623126613E-2</v>
      </c>
      <c r="AA1054" s="4">
        <f t="shared" si="186"/>
        <v>39417</v>
      </c>
    </row>
    <row r="1055" spans="1:27" x14ac:dyDescent="0.2">
      <c r="A1055">
        <v>6476</v>
      </c>
      <c r="B1055" t="s">
        <v>57</v>
      </c>
      <c r="C1055">
        <v>2007</v>
      </c>
      <c r="D1055">
        <v>1</v>
      </c>
      <c r="E1055" s="9">
        <v>156</v>
      </c>
      <c r="F1055" s="9">
        <v>612.53</v>
      </c>
      <c r="G1055" s="9">
        <v>719.74</v>
      </c>
      <c r="H1055">
        <v>283.67</v>
      </c>
      <c r="I1055" s="8">
        <v>17</v>
      </c>
      <c r="J1055">
        <v>1000</v>
      </c>
      <c r="K1055">
        <v>22006</v>
      </c>
      <c r="L1055" t="s">
        <v>18</v>
      </c>
      <c r="M1055">
        <v>134958</v>
      </c>
      <c r="N1055">
        <v>584.20000000000005</v>
      </c>
      <c r="O1055">
        <v>52450.28</v>
      </c>
      <c r="P1055" t="s">
        <v>55</v>
      </c>
      <c r="Q1055">
        <f t="shared" si="176"/>
        <v>4.6137179487179489</v>
      </c>
      <c r="R1055">
        <f t="shared" si="177"/>
        <v>1.2320095857583018</v>
      </c>
      <c r="S1055">
        <f t="shared" si="178"/>
        <v>0.71974000000000005</v>
      </c>
      <c r="T1055">
        <f t="shared" si="179"/>
        <v>2.8571756395452721</v>
      </c>
      <c r="U1055">
        <f t="shared" si="180"/>
        <v>2.7871273640821115</v>
      </c>
      <c r="V1055">
        <f t="shared" si="181"/>
        <v>2.6454222693490919</v>
      </c>
      <c r="W1055">
        <f t="shared" si="182"/>
        <v>3</v>
      </c>
      <c r="X1055">
        <f t="shared" si="183"/>
        <v>0.66405104119081038</v>
      </c>
      <c r="Y1055">
        <f t="shared" si="184"/>
        <v>9.0614086907740921E-2</v>
      </c>
      <c r="Z1055">
        <f t="shared" si="185"/>
        <v>-0.14282436045472804</v>
      </c>
      <c r="AA1055" s="4">
        <f t="shared" si="186"/>
        <v>39083</v>
      </c>
    </row>
    <row r="1056" spans="1:27" x14ac:dyDescent="0.2">
      <c r="A1056">
        <v>6476</v>
      </c>
      <c r="B1056" t="s">
        <v>57</v>
      </c>
      <c r="C1056">
        <v>2007</v>
      </c>
      <c r="D1056">
        <v>2</v>
      </c>
      <c r="E1056" s="9">
        <v>187</v>
      </c>
      <c r="F1056" s="9">
        <v>708.68</v>
      </c>
      <c r="G1056" s="9">
        <v>832.64</v>
      </c>
      <c r="H1056">
        <v>339.43</v>
      </c>
      <c r="I1056" s="8">
        <v>17</v>
      </c>
      <c r="J1056">
        <v>1000</v>
      </c>
      <c r="K1056">
        <v>22006</v>
      </c>
      <c r="L1056" t="s">
        <v>18</v>
      </c>
      <c r="M1056">
        <v>134958</v>
      </c>
      <c r="N1056">
        <v>584.20000000000005</v>
      </c>
      <c r="O1056">
        <v>52450.28</v>
      </c>
      <c r="P1056" t="s">
        <v>55</v>
      </c>
      <c r="Q1056">
        <f t="shared" si="176"/>
        <v>4.4526203208556145</v>
      </c>
      <c r="R1056">
        <f t="shared" si="177"/>
        <v>1.4252653200958574</v>
      </c>
      <c r="S1056">
        <f t="shared" si="178"/>
        <v>0.83263999999999994</v>
      </c>
      <c r="T1056">
        <f t="shared" si="179"/>
        <v>2.9204572705454734</v>
      </c>
      <c r="U1056">
        <f t="shared" si="180"/>
        <v>2.8504501765004733</v>
      </c>
      <c r="V1056">
        <f t="shared" si="181"/>
        <v>2.6454222693490919</v>
      </c>
      <c r="W1056">
        <f t="shared" si="182"/>
        <v>3</v>
      </c>
      <c r="X1056">
        <f t="shared" si="183"/>
        <v>0.64861566400897441</v>
      </c>
      <c r="Y1056">
        <f t="shared" si="184"/>
        <v>0.15389571790794243</v>
      </c>
      <c r="Z1056">
        <f t="shared" si="185"/>
        <v>-7.9542729454526603E-2</v>
      </c>
      <c r="AA1056" s="4">
        <f t="shared" si="186"/>
        <v>39114</v>
      </c>
    </row>
    <row r="1057" spans="1:27" x14ac:dyDescent="0.2">
      <c r="A1057">
        <v>6476</v>
      </c>
      <c r="B1057" t="s">
        <v>57</v>
      </c>
      <c r="C1057">
        <v>2007</v>
      </c>
      <c r="D1057">
        <v>3</v>
      </c>
      <c r="E1057" s="9">
        <v>157</v>
      </c>
      <c r="F1057" s="9">
        <v>614.38</v>
      </c>
      <c r="G1057" s="9">
        <v>722.02</v>
      </c>
      <c r="H1057">
        <v>259.83999999999997</v>
      </c>
      <c r="I1057" s="8">
        <v>17</v>
      </c>
      <c r="J1057">
        <v>1000</v>
      </c>
      <c r="K1057">
        <v>22006</v>
      </c>
      <c r="L1057" t="s">
        <v>18</v>
      </c>
      <c r="M1057">
        <v>134958</v>
      </c>
      <c r="N1057">
        <v>584.20000000000005</v>
      </c>
      <c r="O1057">
        <v>52450.28</v>
      </c>
      <c r="P1057" t="s">
        <v>55</v>
      </c>
      <c r="Q1057">
        <f t="shared" si="176"/>
        <v>4.5988535031847135</v>
      </c>
      <c r="R1057">
        <f t="shared" si="177"/>
        <v>1.2359123587812393</v>
      </c>
      <c r="S1057">
        <f t="shared" si="178"/>
        <v>0.72202</v>
      </c>
      <c r="T1057">
        <f t="shared" si="179"/>
        <v>2.8585492277210753</v>
      </c>
      <c r="U1057">
        <f t="shared" si="180"/>
        <v>2.7884370696031868</v>
      </c>
      <c r="V1057">
        <f t="shared" si="181"/>
        <v>2.6454222693490919</v>
      </c>
      <c r="W1057">
        <f t="shared" si="182"/>
        <v>3</v>
      </c>
      <c r="X1057">
        <f t="shared" si="183"/>
        <v>0.66264957531184188</v>
      </c>
      <c r="Y1057">
        <f t="shared" si="184"/>
        <v>9.1987675083544607E-2</v>
      </c>
      <c r="Z1057">
        <f t="shared" si="185"/>
        <v>-0.14145077227892444</v>
      </c>
      <c r="AA1057" s="4">
        <f t="shared" si="186"/>
        <v>39142</v>
      </c>
    </row>
    <row r="1058" spans="1:27" x14ac:dyDescent="0.2">
      <c r="A1058">
        <v>6476</v>
      </c>
      <c r="B1058" t="s">
        <v>57</v>
      </c>
      <c r="C1058">
        <v>2007</v>
      </c>
      <c r="D1058">
        <v>4</v>
      </c>
      <c r="E1058" s="9">
        <v>193</v>
      </c>
      <c r="F1058" s="9">
        <v>825.63</v>
      </c>
      <c r="G1058" s="9">
        <v>970.16</v>
      </c>
      <c r="H1058">
        <v>421.52</v>
      </c>
      <c r="I1058" s="8">
        <v>17</v>
      </c>
      <c r="J1058">
        <v>1000</v>
      </c>
      <c r="K1058">
        <v>22006</v>
      </c>
      <c r="L1058" t="s">
        <v>18</v>
      </c>
      <c r="M1058">
        <v>134958</v>
      </c>
      <c r="N1058">
        <v>584.20000000000005</v>
      </c>
      <c r="O1058">
        <v>52450.28</v>
      </c>
      <c r="P1058" t="s">
        <v>55</v>
      </c>
      <c r="Q1058">
        <f t="shared" si="176"/>
        <v>5.0267357512953366</v>
      </c>
      <c r="R1058">
        <f t="shared" si="177"/>
        <v>1.6606641561109208</v>
      </c>
      <c r="S1058">
        <f t="shared" si="178"/>
        <v>0.97016000000000002</v>
      </c>
      <c r="T1058">
        <f t="shared" si="179"/>
        <v>2.9868433645619543</v>
      </c>
      <c r="U1058">
        <f t="shared" si="180"/>
        <v>2.9167854650459111</v>
      </c>
      <c r="V1058">
        <f t="shared" si="181"/>
        <v>2.6454222693490919</v>
      </c>
      <c r="W1058">
        <f t="shared" si="182"/>
        <v>3</v>
      </c>
      <c r="X1058">
        <f t="shared" si="183"/>
        <v>0.70128605555418078</v>
      </c>
      <c r="Y1058">
        <f t="shared" si="184"/>
        <v>0.22028181192442356</v>
      </c>
      <c r="Z1058">
        <f t="shared" si="185"/>
        <v>-1.3156635438045459E-2</v>
      </c>
      <c r="AA1058" s="4">
        <f t="shared" si="186"/>
        <v>39173</v>
      </c>
    </row>
    <row r="1059" spans="1:27" x14ac:dyDescent="0.2">
      <c r="A1059">
        <v>6476</v>
      </c>
      <c r="B1059" t="s">
        <v>57</v>
      </c>
      <c r="C1059">
        <v>2007</v>
      </c>
      <c r="D1059">
        <v>5</v>
      </c>
      <c r="E1059" s="9">
        <v>265</v>
      </c>
      <c r="F1059" s="9">
        <v>1155.6400000000001</v>
      </c>
      <c r="G1059" s="9">
        <v>1357.88</v>
      </c>
      <c r="H1059">
        <v>540.4</v>
      </c>
      <c r="I1059" s="8">
        <v>17</v>
      </c>
      <c r="J1059">
        <v>1000</v>
      </c>
      <c r="K1059">
        <v>22006</v>
      </c>
      <c r="L1059" t="s">
        <v>18</v>
      </c>
      <c r="M1059">
        <v>134958</v>
      </c>
      <c r="N1059">
        <v>584.20000000000005</v>
      </c>
      <c r="O1059">
        <v>52450.28</v>
      </c>
      <c r="P1059" t="s">
        <v>55</v>
      </c>
      <c r="Q1059">
        <f t="shared" si="176"/>
        <v>5.1240754716981138</v>
      </c>
      <c r="R1059">
        <f t="shared" si="177"/>
        <v>2.3243409791167409</v>
      </c>
      <c r="S1059">
        <f t="shared" si="178"/>
        <v>1.3578800000000002</v>
      </c>
      <c r="T1059">
        <f t="shared" si="179"/>
        <v>3.1328613917113781</v>
      </c>
      <c r="U1059">
        <f t="shared" si="180"/>
        <v>3.0628225656043413</v>
      </c>
      <c r="V1059">
        <f t="shared" si="181"/>
        <v>2.6454222693490919</v>
      </c>
      <c r="W1059">
        <f t="shared" si="182"/>
        <v>3</v>
      </c>
      <c r="X1059">
        <f t="shared" si="183"/>
        <v>0.70961551777457033</v>
      </c>
      <c r="Y1059">
        <f t="shared" si="184"/>
        <v>0.36629983907384717</v>
      </c>
      <c r="Z1059">
        <f t="shared" si="185"/>
        <v>0.13286139171137817</v>
      </c>
      <c r="AA1059" s="4">
        <f t="shared" si="186"/>
        <v>39203</v>
      </c>
    </row>
    <row r="1060" spans="1:27" x14ac:dyDescent="0.2">
      <c r="A1060">
        <v>6476</v>
      </c>
      <c r="B1060" t="s">
        <v>57</v>
      </c>
      <c r="C1060">
        <v>2007</v>
      </c>
      <c r="D1060">
        <v>6</v>
      </c>
      <c r="E1060" s="9">
        <v>346</v>
      </c>
      <c r="F1060" s="9">
        <v>1373.93</v>
      </c>
      <c r="G1060" s="9">
        <v>1614.48</v>
      </c>
      <c r="H1060">
        <v>597.97</v>
      </c>
      <c r="I1060" s="8">
        <v>17</v>
      </c>
      <c r="J1060">
        <v>1000</v>
      </c>
      <c r="K1060">
        <v>22006</v>
      </c>
      <c r="L1060" t="s">
        <v>18</v>
      </c>
      <c r="M1060">
        <v>134958</v>
      </c>
      <c r="N1060">
        <v>584.20000000000005</v>
      </c>
      <c r="O1060">
        <v>52450.28</v>
      </c>
      <c r="P1060" t="s">
        <v>55</v>
      </c>
      <c r="Q1060">
        <f t="shared" si="176"/>
        <v>4.6661271676300577</v>
      </c>
      <c r="R1060">
        <f t="shared" si="177"/>
        <v>2.7635741184525844</v>
      </c>
      <c r="S1060">
        <f t="shared" si="178"/>
        <v>1.6144799999999999</v>
      </c>
      <c r="T1060">
        <f t="shared" si="179"/>
        <v>3.2080326693944081</v>
      </c>
      <c r="U1060">
        <f t="shared" si="180"/>
        <v>3.1379646065312778</v>
      </c>
      <c r="V1060">
        <f t="shared" si="181"/>
        <v>2.6454222693490919</v>
      </c>
      <c r="W1060">
        <f t="shared" si="182"/>
        <v>3</v>
      </c>
      <c r="X1060">
        <f t="shared" si="183"/>
        <v>0.66895657060163161</v>
      </c>
      <c r="Y1060">
        <f t="shared" si="184"/>
        <v>0.44147111675687722</v>
      </c>
      <c r="Z1060">
        <f t="shared" si="185"/>
        <v>0.2080326693944082</v>
      </c>
      <c r="AA1060" s="4">
        <f t="shared" si="186"/>
        <v>39234</v>
      </c>
    </row>
    <row r="1061" spans="1:27" x14ac:dyDescent="0.2">
      <c r="A1061">
        <v>6476</v>
      </c>
      <c r="B1061" t="s">
        <v>57</v>
      </c>
      <c r="C1061">
        <v>2007</v>
      </c>
      <c r="D1061">
        <v>7</v>
      </c>
      <c r="E1061" s="9">
        <v>281</v>
      </c>
      <c r="F1061" s="9">
        <v>1187.32</v>
      </c>
      <c r="G1061" s="9">
        <v>1395.25</v>
      </c>
      <c r="H1061">
        <v>623.42999999999995</v>
      </c>
      <c r="I1061" s="8">
        <v>17</v>
      </c>
      <c r="J1061">
        <v>1000</v>
      </c>
      <c r="K1061">
        <v>22006</v>
      </c>
      <c r="L1061" t="s">
        <v>18</v>
      </c>
      <c r="M1061">
        <v>134958</v>
      </c>
      <c r="N1061">
        <v>584.20000000000005</v>
      </c>
      <c r="O1061">
        <v>52450.28</v>
      </c>
      <c r="P1061" t="s">
        <v>55</v>
      </c>
      <c r="Q1061">
        <f t="shared" si="176"/>
        <v>4.9653024911032029</v>
      </c>
      <c r="R1061">
        <f t="shared" si="177"/>
        <v>2.3883087983567268</v>
      </c>
      <c r="S1061">
        <f t="shared" si="178"/>
        <v>1.3952500000000001</v>
      </c>
      <c r="T1061">
        <f t="shared" si="179"/>
        <v>3.1446520311886981</v>
      </c>
      <c r="U1061">
        <f t="shared" si="180"/>
        <v>3.0745677834067715</v>
      </c>
      <c r="V1061">
        <f t="shared" si="181"/>
        <v>2.6454222693490919</v>
      </c>
      <c r="W1061">
        <f t="shared" si="182"/>
        <v>3</v>
      </c>
      <c r="X1061">
        <f t="shared" si="183"/>
        <v>0.69594571128361815</v>
      </c>
      <c r="Y1061">
        <f t="shared" si="184"/>
        <v>0.37809047855116706</v>
      </c>
      <c r="Z1061">
        <f t="shared" si="185"/>
        <v>0.14465203118869807</v>
      </c>
      <c r="AA1061" s="4">
        <f t="shared" si="186"/>
        <v>39264</v>
      </c>
    </row>
    <row r="1062" spans="1:27" x14ac:dyDescent="0.2">
      <c r="A1062">
        <v>6476</v>
      </c>
      <c r="B1062" t="s">
        <v>57</v>
      </c>
      <c r="C1062">
        <v>2007</v>
      </c>
      <c r="D1062">
        <v>8</v>
      </c>
      <c r="E1062" s="9">
        <v>271</v>
      </c>
      <c r="F1062" s="9">
        <v>1071.94</v>
      </c>
      <c r="G1062" s="9">
        <v>1259.67</v>
      </c>
      <c r="H1062">
        <v>507.2</v>
      </c>
      <c r="I1062" s="8">
        <v>17</v>
      </c>
      <c r="J1062">
        <v>1000</v>
      </c>
      <c r="K1062">
        <v>22006</v>
      </c>
      <c r="L1062" t="s">
        <v>18</v>
      </c>
      <c r="M1062">
        <v>134958</v>
      </c>
      <c r="N1062">
        <v>584.20000000000005</v>
      </c>
      <c r="O1062">
        <v>52450.28</v>
      </c>
      <c r="P1062" t="s">
        <v>55</v>
      </c>
      <c r="Q1062">
        <f t="shared" si="176"/>
        <v>4.6482287822878234</v>
      </c>
      <c r="R1062">
        <f t="shared" si="177"/>
        <v>2.1562307428962684</v>
      </c>
      <c r="S1062">
        <f t="shared" si="178"/>
        <v>1.2596700000000001</v>
      </c>
      <c r="T1062">
        <f t="shared" si="179"/>
        <v>3.1002567864270616</v>
      </c>
      <c r="U1062">
        <f t="shared" si="180"/>
        <v>3.0301704771495057</v>
      </c>
      <c r="V1062">
        <f t="shared" si="181"/>
        <v>2.6454222693490919</v>
      </c>
      <c r="W1062">
        <f t="shared" si="182"/>
        <v>3</v>
      </c>
      <c r="X1062">
        <f t="shared" si="183"/>
        <v>0.6672874955526561</v>
      </c>
      <c r="Y1062">
        <f t="shared" si="184"/>
        <v>0.33369523378953081</v>
      </c>
      <c r="Z1062">
        <f t="shared" si="185"/>
        <v>0.10025678642706178</v>
      </c>
      <c r="AA1062" s="4">
        <f t="shared" si="186"/>
        <v>39295</v>
      </c>
    </row>
    <row r="1063" spans="1:27" x14ac:dyDescent="0.2">
      <c r="A1063">
        <v>6476</v>
      </c>
      <c r="B1063" t="s">
        <v>57</v>
      </c>
      <c r="C1063">
        <v>2007</v>
      </c>
      <c r="D1063">
        <v>9</v>
      </c>
      <c r="E1063" s="9">
        <v>575</v>
      </c>
      <c r="F1063" s="9">
        <v>2137.89</v>
      </c>
      <c r="G1063" s="9">
        <v>2512.04</v>
      </c>
      <c r="H1063">
        <v>913.18</v>
      </c>
      <c r="I1063" s="8">
        <v>17</v>
      </c>
      <c r="J1063">
        <v>1000</v>
      </c>
      <c r="K1063">
        <v>22006</v>
      </c>
      <c r="L1063" t="s">
        <v>18</v>
      </c>
      <c r="M1063">
        <v>134958</v>
      </c>
      <c r="N1063">
        <v>584.20000000000005</v>
      </c>
      <c r="O1063">
        <v>52450.28</v>
      </c>
      <c r="P1063" t="s">
        <v>55</v>
      </c>
      <c r="Q1063">
        <f t="shared" si="176"/>
        <v>4.3687652173913039</v>
      </c>
      <c r="R1063">
        <f t="shared" si="177"/>
        <v>4.2999657651489214</v>
      </c>
      <c r="S1063">
        <f t="shared" si="178"/>
        <v>2.5120399999999998</v>
      </c>
      <c r="T1063">
        <f t="shared" si="179"/>
        <v>3.4000265505273268</v>
      </c>
      <c r="U1063">
        <f t="shared" si="180"/>
        <v>3.3299853558671488</v>
      </c>
      <c r="V1063">
        <f t="shared" si="181"/>
        <v>2.6454222693490919</v>
      </c>
      <c r="W1063">
        <f t="shared" si="182"/>
        <v>3</v>
      </c>
      <c r="X1063">
        <f t="shared" si="183"/>
        <v>0.6403587058376965</v>
      </c>
      <c r="Y1063">
        <f t="shared" si="184"/>
        <v>0.63346499788979604</v>
      </c>
      <c r="Z1063">
        <f t="shared" si="185"/>
        <v>0.400026550527327</v>
      </c>
      <c r="AA1063" s="4">
        <f t="shared" si="186"/>
        <v>39326</v>
      </c>
    </row>
    <row r="1064" spans="1:27" x14ac:dyDescent="0.2">
      <c r="A1064">
        <v>6476</v>
      </c>
      <c r="B1064" t="s">
        <v>57</v>
      </c>
      <c r="C1064">
        <v>2007</v>
      </c>
      <c r="D1064">
        <v>11</v>
      </c>
      <c r="E1064" s="9">
        <v>519</v>
      </c>
      <c r="F1064" s="9">
        <v>1940.51</v>
      </c>
      <c r="G1064" s="9">
        <v>2280.38</v>
      </c>
      <c r="H1064">
        <v>924.02</v>
      </c>
      <c r="I1064" s="8">
        <v>17</v>
      </c>
      <c r="J1064">
        <v>1000</v>
      </c>
      <c r="K1064">
        <v>22006</v>
      </c>
      <c r="L1064" t="s">
        <v>18</v>
      </c>
      <c r="M1064">
        <v>134958</v>
      </c>
      <c r="N1064">
        <v>584.20000000000005</v>
      </c>
      <c r="O1064">
        <v>52450.28</v>
      </c>
      <c r="P1064" t="s">
        <v>55</v>
      </c>
      <c r="Q1064">
        <f t="shared" si="176"/>
        <v>4.3937957610789979</v>
      </c>
      <c r="R1064">
        <f t="shared" si="177"/>
        <v>3.9034234851078398</v>
      </c>
      <c r="S1064">
        <f t="shared" si="178"/>
        <v>2.2803800000000001</v>
      </c>
      <c r="T1064">
        <f t="shared" si="179"/>
        <v>3.3580072233829066</v>
      </c>
      <c r="U1064">
        <f t="shared" si="180"/>
        <v>3.2879158851247987</v>
      </c>
      <c r="V1064">
        <f t="shared" si="181"/>
        <v>2.6454222693490919</v>
      </c>
      <c r="W1064">
        <f t="shared" si="182"/>
        <v>3</v>
      </c>
      <c r="X1064">
        <f t="shared" si="183"/>
        <v>0.64283986553444883</v>
      </c>
      <c r="Y1064">
        <f t="shared" si="184"/>
        <v>0.59144567074537568</v>
      </c>
      <c r="Z1064">
        <f t="shared" si="185"/>
        <v>0.35800722338290669</v>
      </c>
      <c r="AA1064" s="4">
        <f t="shared" si="186"/>
        <v>39387</v>
      </c>
    </row>
    <row r="1065" spans="1:27" x14ac:dyDescent="0.2">
      <c r="A1065">
        <v>6476</v>
      </c>
      <c r="B1065" t="s">
        <v>57</v>
      </c>
      <c r="C1065">
        <v>2007</v>
      </c>
      <c r="D1065">
        <v>12</v>
      </c>
      <c r="E1065" s="9">
        <v>325</v>
      </c>
      <c r="F1065" s="9">
        <v>1236.3800000000001</v>
      </c>
      <c r="G1065" s="9">
        <v>1452.84</v>
      </c>
      <c r="H1065">
        <v>633.66</v>
      </c>
      <c r="I1065" s="8">
        <v>17</v>
      </c>
      <c r="J1065">
        <v>1000</v>
      </c>
      <c r="K1065">
        <v>22006</v>
      </c>
      <c r="L1065" t="s">
        <v>18</v>
      </c>
      <c r="M1065">
        <v>134958</v>
      </c>
      <c r="N1065">
        <v>584.20000000000005</v>
      </c>
      <c r="O1065">
        <v>52450.28</v>
      </c>
      <c r="P1065" t="s">
        <v>55</v>
      </c>
      <c r="Q1065">
        <f t="shared" si="176"/>
        <v>4.4702769230769226</v>
      </c>
      <c r="R1065">
        <f t="shared" si="177"/>
        <v>2.4868880520369734</v>
      </c>
      <c r="S1065">
        <f t="shared" si="178"/>
        <v>1.4528399999999999</v>
      </c>
      <c r="T1065">
        <f t="shared" si="179"/>
        <v>3.1622177884595892</v>
      </c>
      <c r="U1065">
        <f t="shared" si="180"/>
        <v>3.0921519711891561</v>
      </c>
      <c r="V1065">
        <f t="shared" si="181"/>
        <v>2.6454222693490919</v>
      </c>
      <c r="W1065">
        <f t="shared" si="182"/>
        <v>3</v>
      </c>
      <c r="X1065">
        <f t="shared" si="183"/>
        <v>0.65033442748071502</v>
      </c>
      <c r="Y1065">
        <f t="shared" si="184"/>
        <v>0.39565623582205844</v>
      </c>
      <c r="Z1065">
        <f t="shared" si="185"/>
        <v>0.16221778845958942</v>
      </c>
      <c r="AA1065" s="4">
        <f t="shared" si="186"/>
        <v>39417</v>
      </c>
    </row>
    <row r="1066" spans="1:27" x14ac:dyDescent="0.2">
      <c r="A1066">
        <v>6485</v>
      </c>
      <c r="B1066" t="s">
        <v>57</v>
      </c>
      <c r="C1066">
        <v>2007</v>
      </c>
      <c r="D1066">
        <v>1</v>
      </c>
      <c r="E1066" s="9">
        <v>199</v>
      </c>
      <c r="F1066" s="9">
        <v>935.1</v>
      </c>
      <c r="G1066" s="9">
        <v>1098.82</v>
      </c>
      <c r="H1066">
        <v>307.29000000000002</v>
      </c>
      <c r="I1066" s="8">
        <v>16</v>
      </c>
      <c r="J1066">
        <v>785</v>
      </c>
      <c r="K1066">
        <v>18329</v>
      </c>
      <c r="L1066" t="s">
        <v>18</v>
      </c>
      <c r="M1066">
        <v>124512</v>
      </c>
      <c r="N1066">
        <v>446</v>
      </c>
      <c r="O1066">
        <v>46173.02</v>
      </c>
      <c r="P1066" t="s">
        <v>55</v>
      </c>
      <c r="Q1066">
        <f t="shared" si="176"/>
        <v>5.5217085427135677</v>
      </c>
      <c r="R1066">
        <f t="shared" si="177"/>
        <v>2.4637219730941702</v>
      </c>
      <c r="S1066">
        <f t="shared" si="178"/>
        <v>1.3997707006369426</v>
      </c>
      <c r="T1066">
        <f t="shared" si="179"/>
        <v>3.0409265555634044</v>
      </c>
      <c r="U1066">
        <f t="shared" si="180"/>
        <v>2.9708580569965024</v>
      </c>
      <c r="V1066">
        <f t="shared" si="181"/>
        <v>2.6454222693490919</v>
      </c>
      <c r="W1066">
        <f t="shared" si="182"/>
        <v>2.8948696567452528</v>
      </c>
      <c r="X1066">
        <f t="shared" si="183"/>
        <v>0.7420734791536977</v>
      </c>
      <c r="Y1066">
        <f t="shared" si="184"/>
        <v>0.39159169685126244</v>
      </c>
      <c r="Z1066">
        <f t="shared" si="185"/>
        <v>0.14605689881815179</v>
      </c>
      <c r="AA1066" s="4">
        <f t="shared" si="186"/>
        <v>39083</v>
      </c>
    </row>
    <row r="1067" spans="1:27" x14ac:dyDescent="0.2">
      <c r="A1067">
        <v>6485</v>
      </c>
      <c r="B1067" t="s">
        <v>57</v>
      </c>
      <c r="C1067">
        <v>2007</v>
      </c>
      <c r="D1067">
        <v>2</v>
      </c>
      <c r="E1067" s="9">
        <v>182</v>
      </c>
      <c r="F1067" s="9">
        <v>760.92</v>
      </c>
      <c r="G1067" s="9">
        <v>894.18</v>
      </c>
      <c r="H1067">
        <v>273.37</v>
      </c>
      <c r="I1067" s="8">
        <v>16</v>
      </c>
      <c r="J1067">
        <v>785</v>
      </c>
      <c r="K1067">
        <v>18329</v>
      </c>
      <c r="L1067" t="s">
        <v>18</v>
      </c>
      <c r="M1067">
        <v>124512</v>
      </c>
      <c r="N1067">
        <v>446</v>
      </c>
      <c r="O1067">
        <v>46173.02</v>
      </c>
      <c r="P1067" t="s">
        <v>55</v>
      </c>
      <c r="Q1067">
        <f t="shared" si="176"/>
        <v>4.9130769230769227</v>
      </c>
      <c r="R1067">
        <f t="shared" si="177"/>
        <v>2.0048878923766815</v>
      </c>
      <c r="S1067">
        <f t="shared" si="178"/>
        <v>1.1390828025477706</v>
      </c>
      <c r="T1067">
        <f t="shared" si="179"/>
        <v>2.951424951836223</v>
      </c>
      <c r="U1067">
        <f t="shared" si="180"/>
        <v>2.8813389992345861</v>
      </c>
      <c r="V1067">
        <f t="shared" si="181"/>
        <v>2.6454222693490919</v>
      </c>
      <c r="W1067">
        <f t="shared" si="182"/>
        <v>2.8948696567452528</v>
      </c>
      <c r="X1067">
        <f t="shared" si="183"/>
        <v>0.69135356385114821</v>
      </c>
      <c r="Y1067">
        <f t="shared" si="184"/>
        <v>0.30209009312408114</v>
      </c>
      <c r="Z1067">
        <f t="shared" si="185"/>
        <v>5.6555295090970452E-2</v>
      </c>
      <c r="AA1067" s="4">
        <f t="shared" si="186"/>
        <v>39114</v>
      </c>
    </row>
    <row r="1068" spans="1:27" x14ac:dyDescent="0.2">
      <c r="A1068">
        <v>6485</v>
      </c>
      <c r="B1068" t="s">
        <v>57</v>
      </c>
      <c r="C1068">
        <v>2007</v>
      </c>
      <c r="D1068">
        <v>3</v>
      </c>
      <c r="E1068" s="9">
        <v>203</v>
      </c>
      <c r="F1068" s="9">
        <v>1076.75</v>
      </c>
      <c r="G1068" s="9">
        <v>1265.22</v>
      </c>
      <c r="H1068">
        <v>509.8</v>
      </c>
      <c r="I1068" s="8">
        <v>16</v>
      </c>
      <c r="J1068">
        <v>785</v>
      </c>
      <c r="K1068">
        <v>18329</v>
      </c>
      <c r="L1068" t="s">
        <v>18</v>
      </c>
      <c r="M1068">
        <v>124512</v>
      </c>
      <c r="N1068">
        <v>446</v>
      </c>
      <c r="O1068">
        <v>46173.02</v>
      </c>
      <c r="P1068" t="s">
        <v>55</v>
      </c>
      <c r="Q1068">
        <f t="shared" si="176"/>
        <v>6.2326108374384237</v>
      </c>
      <c r="R1068">
        <f t="shared" si="177"/>
        <v>2.8368161434977579</v>
      </c>
      <c r="S1068">
        <f t="shared" si="178"/>
        <v>1.6117452229299363</v>
      </c>
      <c r="T1068">
        <f t="shared" si="179"/>
        <v>3.1021660484199312</v>
      </c>
      <c r="U1068">
        <f t="shared" si="180"/>
        <v>3.0321148804346376</v>
      </c>
      <c r="V1068">
        <f t="shared" si="181"/>
        <v>2.6454222693490919</v>
      </c>
      <c r="W1068">
        <f t="shared" si="182"/>
        <v>2.8948696567452528</v>
      </c>
      <c r="X1068">
        <f t="shared" si="183"/>
        <v>0.79467001050671837</v>
      </c>
      <c r="Y1068">
        <f t="shared" si="184"/>
        <v>0.45283118970778941</v>
      </c>
      <c r="Z1068">
        <f t="shared" si="185"/>
        <v>0.20729639167467873</v>
      </c>
      <c r="AA1068" s="4">
        <f t="shared" si="186"/>
        <v>39142</v>
      </c>
    </row>
    <row r="1069" spans="1:27" x14ac:dyDescent="0.2">
      <c r="A1069">
        <v>6485</v>
      </c>
      <c r="B1069" t="s">
        <v>57</v>
      </c>
      <c r="C1069">
        <v>2007</v>
      </c>
      <c r="D1069">
        <v>4</v>
      </c>
      <c r="E1069" s="9">
        <v>131</v>
      </c>
      <c r="F1069" s="9">
        <v>633.15</v>
      </c>
      <c r="G1069" s="9">
        <v>743.99</v>
      </c>
      <c r="H1069">
        <v>212.37</v>
      </c>
      <c r="I1069" s="8">
        <v>16</v>
      </c>
      <c r="J1069">
        <v>785</v>
      </c>
      <c r="K1069">
        <v>18329</v>
      </c>
      <c r="L1069" t="s">
        <v>18</v>
      </c>
      <c r="M1069">
        <v>124512</v>
      </c>
      <c r="N1069">
        <v>446</v>
      </c>
      <c r="O1069">
        <v>46173.02</v>
      </c>
      <c r="P1069" t="s">
        <v>55</v>
      </c>
      <c r="Q1069">
        <f t="shared" si="176"/>
        <v>5.6793129770992365</v>
      </c>
      <c r="R1069">
        <f t="shared" si="177"/>
        <v>1.6681390134529148</v>
      </c>
      <c r="S1069">
        <f t="shared" si="178"/>
        <v>0.94775796178343952</v>
      </c>
      <c r="T1069">
        <f t="shared" si="179"/>
        <v>2.8715670982152259</v>
      </c>
      <c r="U1069">
        <f t="shared" si="180"/>
        <v>2.8015066112100895</v>
      </c>
      <c r="V1069">
        <f t="shared" si="181"/>
        <v>2.6454222693490919</v>
      </c>
      <c r="W1069">
        <f t="shared" si="182"/>
        <v>2.8948696567452528</v>
      </c>
      <c r="X1069">
        <f t="shared" si="183"/>
        <v>0.75429580255946149</v>
      </c>
      <c r="Y1069">
        <f t="shared" si="184"/>
        <v>0.22223223950308396</v>
      </c>
      <c r="Z1069">
        <f t="shared" si="185"/>
        <v>-2.3302558530026718E-2</v>
      </c>
      <c r="AA1069" s="4">
        <f t="shared" si="186"/>
        <v>39173</v>
      </c>
    </row>
    <row r="1070" spans="1:27" x14ac:dyDescent="0.2">
      <c r="A1070">
        <v>6485</v>
      </c>
      <c r="B1070" t="s">
        <v>57</v>
      </c>
      <c r="C1070">
        <v>2007</v>
      </c>
      <c r="D1070">
        <v>5</v>
      </c>
      <c r="E1070" s="9">
        <v>225</v>
      </c>
      <c r="F1070" s="9">
        <v>1119.2</v>
      </c>
      <c r="G1070" s="9">
        <v>1315.14</v>
      </c>
      <c r="H1070">
        <v>436.06</v>
      </c>
      <c r="I1070" s="8">
        <v>16</v>
      </c>
      <c r="J1070">
        <v>785</v>
      </c>
      <c r="K1070">
        <v>18329</v>
      </c>
      <c r="L1070" t="s">
        <v>18</v>
      </c>
      <c r="M1070">
        <v>124512</v>
      </c>
      <c r="N1070">
        <v>446</v>
      </c>
      <c r="O1070">
        <v>46173.02</v>
      </c>
      <c r="P1070" t="s">
        <v>55</v>
      </c>
      <c r="Q1070">
        <f t="shared" si="176"/>
        <v>5.8450666666666669</v>
      </c>
      <c r="R1070">
        <f t="shared" si="177"/>
        <v>2.9487443946188341</v>
      </c>
      <c r="S1070">
        <f t="shared" si="178"/>
        <v>1.6753375796178345</v>
      </c>
      <c r="T1070">
        <f t="shared" si="179"/>
        <v>3.1189719870395631</v>
      </c>
      <c r="U1070">
        <f t="shared" si="180"/>
        <v>3.0489077014837713</v>
      </c>
      <c r="V1070">
        <f t="shared" si="181"/>
        <v>2.6454222693490919</v>
      </c>
      <c r="W1070">
        <f t="shared" si="182"/>
        <v>2.8948696567452528</v>
      </c>
      <c r="X1070">
        <f t="shared" si="183"/>
        <v>0.76678946892820044</v>
      </c>
      <c r="Y1070">
        <f t="shared" si="184"/>
        <v>0.46963712832742105</v>
      </c>
      <c r="Z1070">
        <f t="shared" si="185"/>
        <v>0.2241023302943104</v>
      </c>
      <c r="AA1070" s="4">
        <f t="shared" si="186"/>
        <v>39203</v>
      </c>
    </row>
    <row r="1071" spans="1:27" x14ac:dyDescent="0.2">
      <c r="A1071">
        <v>6485</v>
      </c>
      <c r="B1071" t="s">
        <v>57</v>
      </c>
      <c r="C1071">
        <v>2007</v>
      </c>
      <c r="D1071">
        <v>6</v>
      </c>
      <c r="E1071" s="9">
        <v>270</v>
      </c>
      <c r="F1071" s="9">
        <v>1245.72</v>
      </c>
      <c r="G1071" s="9">
        <v>1463.85</v>
      </c>
      <c r="H1071">
        <v>515.38</v>
      </c>
      <c r="I1071" s="8">
        <v>16</v>
      </c>
      <c r="J1071">
        <v>785</v>
      </c>
      <c r="K1071">
        <v>18329</v>
      </c>
      <c r="L1071" t="s">
        <v>18</v>
      </c>
      <c r="M1071">
        <v>124512</v>
      </c>
      <c r="N1071">
        <v>446</v>
      </c>
      <c r="O1071">
        <v>46173.02</v>
      </c>
      <c r="P1071" t="s">
        <v>55</v>
      </c>
      <c r="Q1071">
        <f t="shared" si="176"/>
        <v>5.421666666666666</v>
      </c>
      <c r="R1071">
        <f t="shared" si="177"/>
        <v>3.2821748878923764</v>
      </c>
      <c r="S1071">
        <f t="shared" si="178"/>
        <v>1.8647770700636941</v>
      </c>
      <c r="T1071">
        <f t="shared" si="179"/>
        <v>3.1654965770571972</v>
      </c>
      <c r="U1071">
        <f t="shared" si="180"/>
        <v>3.0954204370902638</v>
      </c>
      <c r="V1071">
        <f t="shared" si="181"/>
        <v>2.6454222693490919</v>
      </c>
      <c r="W1071">
        <f t="shared" si="182"/>
        <v>2.8948696567452528</v>
      </c>
      <c r="X1071">
        <f t="shared" si="183"/>
        <v>0.73413281289820986</v>
      </c>
      <c r="Y1071">
        <f t="shared" si="184"/>
        <v>0.51616171834505531</v>
      </c>
      <c r="Z1071">
        <f t="shared" si="185"/>
        <v>0.27062692031194469</v>
      </c>
      <c r="AA1071" s="4">
        <f t="shared" si="186"/>
        <v>39234</v>
      </c>
    </row>
    <row r="1072" spans="1:27" x14ac:dyDescent="0.2">
      <c r="A1072">
        <v>6485</v>
      </c>
      <c r="B1072" t="s">
        <v>57</v>
      </c>
      <c r="C1072">
        <v>2007</v>
      </c>
      <c r="D1072">
        <v>7</v>
      </c>
      <c r="E1072" s="9">
        <v>205</v>
      </c>
      <c r="F1072" s="9">
        <v>912.3</v>
      </c>
      <c r="G1072" s="9">
        <v>1071.93</v>
      </c>
      <c r="H1072">
        <v>373.43</v>
      </c>
      <c r="I1072" s="8">
        <v>16</v>
      </c>
      <c r="J1072">
        <v>785</v>
      </c>
      <c r="K1072">
        <v>18329</v>
      </c>
      <c r="L1072" t="s">
        <v>18</v>
      </c>
      <c r="M1072">
        <v>124512</v>
      </c>
      <c r="N1072">
        <v>446</v>
      </c>
      <c r="O1072">
        <v>46173.02</v>
      </c>
      <c r="P1072" t="s">
        <v>55</v>
      </c>
      <c r="Q1072">
        <f t="shared" si="176"/>
        <v>5.2289268292682927</v>
      </c>
      <c r="R1072">
        <f t="shared" si="177"/>
        <v>2.4034304932735426</v>
      </c>
      <c r="S1072">
        <f t="shared" si="178"/>
        <v>1.365515923566879</v>
      </c>
      <c r="T1072">
        <f t="shared" si="179"/>
        <v>3.0301664256493503</v>
      </c>
      <c r="U1072">
        <f t="shared" si="180"/>
        <v>2.9601376748637946</v>
      </c>
      <c r="V1072">
        <f t="shared" si="181"/>
        <v>2.6454222693490919</v>
      </c>
      <c r="W1072">
        <f t="shared" si="182"/>
        <v>2.8948696567452528</v>
      </c>
      <c r="X1072">
        <f t="shared" si="183"/>
        <v>0.71841256459359604</v>
      </c>
      <c r="Y1072">
        <f t="shared" si="184"/>
        <v>0.38083156693720843</v>
      </c>
      <c r="Z1072">
        <f t="shared" si="185"/>
        <v>0.13529676890409775</v>
      </c>
      <c r="AA1072" s="4">
        <f t="shared" si="186"/>
        <v>39264</v>
      </c>
    </row>
    <row r="1073" spans="1:27" x14ac:dyDescent="0.2">
      <c r="A1073">
        <v>6485</v>
      </c>
      <c r="B1073" t="s">
        <v>57</v>
      </c>
      <c r="C1073">
        <v>2007</v>
      </c>
      <c r="D1073">
        <v>8</v>
      </c>
      <c r="E1073" s="9">
        <v>249</v>
      </c>
      <c r="F1073" s="9">
        <v>1060.05</v>
      </c>
      <c r="G1073" s="9">
        <v>1245.57</v>
      </c>
      <c r="H1073">
        <v>432.46</v>
      </c>
      <c r="I1073" s="8">
        <v>16</v>
      </c>
      <c r="J1073">
        <v>785</v>
      </c>
      <c r="K1073">
        <v>18329</v>
      </c>
      <c r="L1073" t="s">
        <v>18</v>
      </c>
      <c r="M1073">
        <v>124512</v>
      </c>
      <c r="N1073">
        <v>446</v>
      </c>
      <c r="O1073">
        <v>46173.02</v>
      </c>
      <c r="P1073" t="s">
        <v>55</v>
      </c>
      <c r="Q1073">
        <f t="shared" si="176"/>
        <v>5.0022891566265058</v>
      </c>
      <c r="R1073">
        <f t="shared" si="177"/>
        <v>2.7927578475336321</v>
      </c>
      <c r="S1073">
        <f t="shared" si="178"/>
        <v>1.5867133757961782</v>
      </c>
      <c r="T1073">
        <f t="shared" si="179"/>
        <v>3.0953681395477339</v>
      </c>
      <c r="U1073">
        <f t="shared" si="180"/>
        <v>3.0253263503704035</v>
      </c>
      <c r="V1073">
        <f t="shared" si="181"/>
        <v>2.6454222693490919</v>
      </c>
      <c r="W1073">
        <f t="shared" si="182"/>
        <v>2.8948696567452528</v>
      </c>
      <c r="X1073">
        <f t="shared" si="183"/>
        <v>0.69916879245199781</v>
      </c>
      <c r="Y1073">
        <f t="shared" si="184"/>
        <v>0.44603328083559224</v>
      </c>
      <c r="Z1073">
        <f t="shared" si="185"/>
        <v>0.20049848280248156</v>
      </c>
      <c r="AA1073" s="4">
        <f t="shared" si="186"/>
        <v>39295</v>
      </c>
    </row>
    <row r="1074" spans="1:27" x14ac:dyDescent="0.2">
      <c r="A1074">
        <v>6485</v>
      </c>
      <c r="B1074" t="s">
        <v>57</v>
      </c>
      <c r="C1074">
        <v>2007</v>
      </c>
      <c r="D1074">
        <v>9</v>
      </c>
      <c r="E1074" s="9">
        <v>355</v>
      </c>
      <c r="F1074" s="9">
        <v>1439.31</v>
      </c>
      <c r="G1074" s="9">
        <v>1691.3</v>
      </c>
      <c r="H1074">
        <v>492.56</v>
      </c>
      <c r="I1074" s="8">
        <v>16</v>
      </c>
      <c r="J1074">
        <v>785</v>
      </c>
      <c r="K1074">
        <v>18329</v>
      </c>
      <c r="L1074" t="s">
        <v>18</v>
      </c>
      <c r="M1074">
        <v>124512</v>
      </c>
      <c r="N1074">
        <v>446</v>
      </c>
      <c r="O1074">
        <v>46173.02</v>
      </c>
      <c r="P1074" t="s">
        <v>55</v>
      </c>
      <c r="Q1074">
        <f t="shared" si="176"/>
        <v>4.7642253521126756</v>
      </c>
      <c r="R1074">
        <f t="shared" si="177"/>
        <v>3.7921524663677131</v>
      </c>
      <c r="S1074">
        <f t="shared" si="178"/>
        <v>2.1545222929936303</v>
      </c>
      <c r="T1074">
        <f t="shared" si="179"/>
        <v>3.2282206488684229</v>
      </c>
      <c r="U1074">
        <f t="shared" si="180"/>
        <v>3.1581543427829146</v>
      </c>
      <c r="V1074">
        <f t="shared" si="181"/>
        <v>2.6454222693490919</v>
      </c>
      <c r="W1074">
        <f t="shared" si="182"/>
        <v>2.8948696567452528</v>
      </c>
      <c r="X1074">
        <f t="shared" si="183"/>
        <v>0.67799229581332887</v>
      </c>
      <c r="Y1074">
        <f t="shared" si="184"/>
        <v>0.57888579015628117</v>
      </c>
      <c r="Z1074">
        <f t="shared" si="185"/>
        <v>0.33335099212317043</v>
      </c>
      <c r="AA1074" s="4">
        <f t="shared" si="186"/>
        <v>39326</v>
      </c>
    </row>
    <row r="1075" spans="1:27" x14ac:dyDescent="0.2">
      <c r="A1075">
        <v>6485</v>
      </c>
      <c r="B1075" t="s">
        <v>57</v>
      </c>
      <c r="C1075">
        <v>2007</v>
      </c>
      <c r="D1075">
        <v>10</v>
      </c>
      <c r="E1075" s="9">
        <v>796</v>
      </c>
      <c r="F1075" s="9">
        <v>3367.2</v>
      </c>
      <c r="G1075" s="9">
        <v>3956.73</v>
      </c>
      <c r="H1075">
        <v>1077.95</v>
      </c>
      <c r="I1075" s="8">
        <v>16</v>
      </c>
      <c r="J1075">
        <v>785</v>
      </c>
      <c r="K1075">
        <v>18329</v>
      </c>
      <c r="L1075" t="s">
        <v>18</v>
      </c>
      <c r="M1075">
        <v>124512</v>
      </c>
      <c r="N1075">
        <v>446</v>
      </c>
      <c r="O1075">
        <v>46173.02</v>
      </c>
      <c r="P1075" t="s">
        <v>55</v>
      </c>
      <c r="Q1075">
        <f t="shared" si="176"/>
        <v>4.9707663316582913</v>
      </c>
      <c r="R1075">
        <f t="shared" si="177"/>
        <v>8.8715919282511209</v>
      </c>
      <c r="S1075">
        <f t="shared" si="178"/>
        <v>5.0404203821656051</v>
      </c>
      <c r="T1075">
        <f t="shared" si="179"/>
        <v>3.5973364158180092</v>
      </c>
      <c r="U1075">
        <f t="shared" si="180"/>
        <v>3.5272689127399661</v>
      </c>
      <c r="V1075">
        <f t="shared" si="181"/>
        <v>2.6454222693490919</v>
      </c>
      <c r="W1075">
        <f t="shared" si="182"/>
        <v>2.8948696567452528</v>
      </c>
      <c r="X1075">
        <f t="shared" si="183"/>
        <v>0.69642334808034001</v>
      </c>
      <c r="Y1075">
        <f t="shared" si="184"/>
        <v>0.9480015571058672</v>
      </c>
      <c r="Z1075">
        <f t="shared" si="185"/>
        <v>0.70246675907275657</v>
      </c>
      <c r="AA1075" s="4">
        <f t="shared" si="186"/>
        <v>39356</v>
      </c>
    </row>
    <row r="1076" spans="1:27" x14ac:dyDescent="0.2">
      <c r="A1076">
        <v>6485</v>
      </c>
      <c r="B1076" t="s">
        <v>57</v>
      </c>
      <c r="C1076">
        <v>2007</v>
      </c>
      <c r="D1076">
        <v>11</v>
      </c>
      <c r="E1076" s="9">
        <v>601</v>
      </c>
      <c r="F1076" s="9">
        <v>2461.1799999999998</v>
      </c>
      <c r="G1076" s="9">
        <v>2892.01</v>
      </c>
      <c r="H1076">
        <v>804.12</v>
      </c>
      <c r="I1076" s="8">
        <v>16</v>
      </c>
      <c r="J1076">
        <v>785</v>
      </c>
      <c r="K1076">
        <v>18329</v>
      </c>
      <c r="L1076" t="s">
        <v>18</v>
      </c>
      <c r="M1076">
        <v>124512</v>
      </c>
      <c r="N1076">
        <v>446</v>
      </c>
      <c r="O1076">
        <v>46173.02</v>
      </c>
      <c r="P1076" t="s">
        <v>55</v>
      </c>
      <c r="Q1076">
        <f t="shared" si="176"/>
        <v>4.8119966722129783</v>
      </c>
      <c r="R1076">
        <f t="shared" si="177"/>
        <v>6.4843273542600901</v>
      </c>
      <c r="S1076">
        <f t="shared" si="178"/>
        <v>3.6840891719745228</v>
      </c>
      <c r="T1076">
        <f t="shared" si="179"/>
        <v>3.4611997903297236</v>
      </c>
      <c r="U1076">
        <f t="shared" si="180"/>
        <v>3.3911433772737314</v>
      </c>
      <c r="V1076">
        <f t="shared" si="181"/>
        <v>2.6454222693490919</v>
      </c>
      <c r="W1076">
        <f t="shared" si="182"/>
        <v>2.8948696567452528</v>
      </c>
      <c r="X1076">
        <f t="shared" si="183"/>
        <v>0.68232531832698418</v>
      </c>
      <c r="Y1076">
        <f t="shared" si="184"/>
        <v>0.81186493161758189</v>
      </c>
      <c r="Z1076">
        <f t="shared" si="185"/>
        <v>0.56633013358447115</v>
      </c>
      <c r="AA1076" s="4">
        <f t="shared" si="186"/>
        <v>39387</v>
      </c>
    </row>
    <row r="1077" spans="1:27" x14ac:dyDescent="0.2">
      <c r="A1077">
        <v>6485</v>
      </c>
      <c r="B1077" t="s">
        <v>57</v>
      </c>
      <c r="C1077">
        <v>2007</v>
      </c>
      <c r="D1077">
        <v>12</v>
      </c>
      <c r="E1077" s="9">
        <v>385</v>
      </c>
      <c r="F1077" s="9">
        <v>1578.22</v>
      </c>
      <c r="G1077" s="9">
        <v>1854.41</v>
      </c>
      <c r="H1077">
        <v>495.13</v>
      </c>
      <c r="I1077" s="8">
        <v>16</v>
      </c>
      <c r="J1077">
        <v>785</v>
      </c>
      <c r="K1077">
        <v>18329</v>
      </c>
      <c r="L1077" t="s">
        <v>18</v>
      </c>
      <c r="M1077">
        <v>124512</v>
      </c>
      <c r="N1077">
        <v>446</v>
      </c>
      <c r="O1077">
        <v>46173.02</v>
      </c>
      <c r="P1077" t="s">
        <v>55</v>
      </c>
      <c r="Q1077">
        <f t="shared" si="176"/>
        <v>4.8166493506493513</v>
      </c>
      <c r="R1077">
        <f t="shared" si="177"/>
        <v>4.1578699551569507</v>
      </c>
      <c r="S1077">
        <f t="shared" si="178"/>
        <v>2.3623057324840766</v>
      </c>
      <c r="T1077">
        <f t="shared" si="179"/>
        <v>3.268205760580861</v>
      </c>
      <c r="U1077">
        <f t="shared" si="180"/>
        <v>3.1981675426797098</v>
      </c>
      <c r="V1077">
        <f t="shared" si="181"/>
        <v>2.6454222693490919</v>
      </c>
      <c r="W1077">
        <f t="shared" si="182"/>
        <v>2.8948696567452528</v>
      </c>
      <c r="X1077">
        <f t="shared" si="183"/>
        <v>0.68274503107236029</v>
      </c>
      <c r="Y1077">
        <f t="shared" si="184"/>
        <v>0.61887090186871907</v>
      </c>
      <c r="Z1077">
        <f t="shared" si="185"/>
        <v>0.37333610383560845</v>
      </c>
      <c r="AA1077" s="4">
        <f t="shared" si="186"/>
        <v>39417</v>
      </c>
    </row>
    <row r="1078" spans="1:27" x14ac:dyDescent="0.2">
      <c r="A1078">
        <v>6488</v>
      </c>
      <c r="B1078" t="s">
        <v>57</v>
      </c>
      <c r="C1078">
        <v>2007</v>
      </c>
      <c r="D1078">
        <v>1</v>
      </c>
      <c r="E1078" s="9">
        <v>152</v>
      </c>
      <c r="F1078" s="9">
        <v>645.34</v>
      </c>
      <c r="G1078" s="9">
        <v>758.34</v>
      </c>
      <c r="H1078">
        <v>247.77</v>
      </c>
      <c r="I1078" s="8">
        <v>12</v>
      </c>
      <c r="J1078">
        <v>769</v>
      </c>
      <c r="K1078">
        <v>20908</v>
      </c>
      <c r="L1078" t="s">
        <v>18</v>
      </c>
      <c r="M1078">
        <v>73553</v>
      </c>
      <c r="N1078">
        <v>455.2</v>
      </c>
      <c r="O1078">
        <v>48737.06</v>
      </c>
      <c r="P1078" t="s">
        <v>55</v>
      </c>
      <c r="Q1078">
        <f t="shared" si="176"/>
        <v>4.9890789473684212</v>
      </c>
      <c r="R1078">
        <f t="shared" si="177"/>
        <v>1.6659490333919158</v>
      </c>
      <c r="S1078">
        <f t="shared" si="178"/>
        <v>0.98613784135240579</v>
      </c>
      <c r="T1078">
        <f t="shared" si="179"/>
        <v>2.8798639642301538</v>
      </c>
      <c r="U1078">
        <f t="shared" si="180"/>
        <v>2.8097885847427815</v>
      </c>
      <c r="V1078">
        <f t="shared" si="181"/>
        <v>2.6454222693490919</v>
      </c>
      <c r="W1078">
        <f t="shared" si="182"/>
        <v>2.885926339801431</v>
      </c>
      <c r="X1078">
        <f t="shared" si="183"/>
        <v>0.69802037628538127</v>
      </c>
      <c r="Y1078">
        <f t="shared" si="184"/>
        <v>0.22166171084313913</v>
      </c>
      <c r="Z1078">
        <f t="shared" si="185"/>
        <v>-6.0623755712771602E-3</v>
      </c>
      <c r="AA1078" s="4">
        <f t="shared" si="186"/>
        <v>39083</v>
      </c>
    </row>
    <row r="1079" spans="1:27" x14ac:dyDescent="0.2">
      <c r="A1079">
        <v>6488</v>
      </c>
      <c r="B1079" t="s">
        <v>57</v>
      </c>
      <c r="C1079">
        <v>2007</v>
      </c>
      <c r="D1079">
        <v>2</v>
      </c>
      <c r="E1079" s="9">
        <v>116</v>
      </c>
      <c r="F1079" s="9">
        <v>568.91</v>
      </c>
      <c r="G1079" s="9">
        <v>668.5</v>
      </c>
      <c r="H1079">
        <v>282.11</v>
      </c>
      <c r="I1079" s="8">
        <v>12</v>
      </c>
      <c r="J1079">
        <v>769</v>
      </c>
      <c r="K1079">
        <v>20908</v>
      </c>
      <c r="L1079" t="s">
        <v>18</v>
      </c>
      <c r="M1079">
        <v>73553</v>
      </c>
      <c r="N1079">
        <v>455.2</v>
      </c>
      <c r="O1079">
        <v>48737.06</v>
      </c>
      <c r="P1079" t="s">
        <v>55</v>
      </c>
      <c r="Q1079">
        <f t="shared" si="176"/>
        <v>5.7629310344827589</v>
      </c>
      <c r="R1079">
        <f t="shared" si="177"/>
        <v>1.4685852372583481</v>
      </c>
      <c r="S1079">
        <f t="shared" si="178"/>
        <v>0.86931079323797145</v>
      </c>
      <c r="T1079">
        <f t="shared" si="179"/>
        <v>2.8251014115980033</v>
      </c>
      <c r="U1079">
        <f t="shared" si="180"/>
        <v>2.7550435676342677</v>
      </c>
      <c r="V1079">
        <f t="shared" si="181"/>
        <v>2.6454222693490919</v>
      </c>
      <c r="W1079">
        <f t="shared" si="182"/>
        <v>2.885926339801431</v>
      </c>
      <c r="X1079">
        <f t="shared" si="183"/>
        <v>0.76064342237108473</v>
      </c>
      <c r="Y1079">
        <f t="shared" si="184"/>
        <v>0.16689915821098844</v>
      </c>
      <c r="Z1079">
        <f t="shared" si="185"/>
        <v>-6.0824928203427837E-2</v>
      </c>
      <c r="AA1079" s="4">
        <f t="shared" si="186"/>
        <v>39114</v>
      </c>
    </row>
    <row r="1080" spans="1:27" x14ac:dyDescent="0.2">
      <c r="A1080">
        <v>6488</v>
      </c>
      <c r="B1080" t="s">
        <v>57</v>
      </c>
      <c r="C1080">
        <v>2007</v>
      </c>
      <c r="D1080">
        <v>3</v>
      </c>
      <c r="E1080" s="9">
        <v>125</v>
      </c>
      <c r="F1080" s="9">
        <v>480.25</v>
      </c>
      <c r="G1080" s="9">
        <v>564.38</v>
      </c>
      <c r="H1080">
        <v>202.92</v>
      </c>
      <c r="I1080" s="8">
        <v>12</v>
      </c>
      <c r="J1080">
        <v>769</v>
      </c>
      <c r="K1080">
        <v>20908</v>
      </c>
      <c r="L1080" t="s">
        <v>18</v>
      </c>
      <c r="M1080">
        <v>73553</v>
      </c>
      <c r="N1080">
        <v>455.2</v>
      </c>
      <c r="O1080">
        <v>48737.06</v>
      </c>
      <c r="P1080" t="s">
        <v>55</v>
      </c>
      <c r="Q1080">
        <f t="shared" si="176"/>
        <v>4.5150399999999999</v>
      </c>
      <c r="R1080">
        <f t="shared" si="177"/>
        <v>1.2398506151142354</v>
      </c>
      <c r="S1080">
        <f t="shared" si="178"/>
        <v>0.73391417425227568</v>
      </c>
      <c r="T1080">
        <f t="shared" si="179"/>
        <v>2.7515716152106986</v>
      </c>
      <c r="U1080">
        <f t="shared" si="180"/>
        <v>2.6814673735337311</v>
      </c>
      <c r="V1080">
        <f t="shared" si="181"/>
        <v>2.6454222693490919</v>
      </c>
      <c r="W1080">
        <f t="shared" si="182"/>
        <v>2.885926339801431</v>
      </c>
      <c r="X1080">
        <f t="shared" si="183"/>
        <v>0.65466160220264202</v>
      </c>
      <c r="Y1080">
        <f t="shared" si="184"/>
        <v>9.3369361823683661E-2</v>
      </c>
      <c r="Z1080">
        <f t="shared" si="185"/>
        <v>-0.13435472459073261</v>
      </c>
      <c r="AA1080" s="4">
        <f t="shared" si="186"/>
        <v>39142</v>
      </c>
    </row>
    <row r="1081" spans="1:27" x14ac:dyDescent="0.2">
      <c r="A1081">
        <v>6488</v>
      </c>
      <c r="B1081" t="s">
        <v>57</v>
      </c>
      <c r="C1081">
        <v>2007</v>
      </c>
      <c r="D1081">
        <v>4</v>
      </c>
      <c r="E1081" s="9">
        <v>140</v>
      </c>
      <c r="F1081" s="9">
        <v>602.55999999999995</v>
      </c>
      <c r="G1081" s="9">
        <v>708.07</v>
      </c>
      <c r="H1081">
        <v>244.61</v>
      </c>
      <c r="I1081" s="8">
        <v>12</v>
      </c>
      <c r="J1081">
        <v>769</v>
      </c>
      <c r="K1081">
        <v>20908</v>
      </c>
      <c r="L1081" t="s">
        <v>18</v>
      </c>
      <c r="M1081">
        <v>73553</v>
      </c>
      <c r="N1081">
        <v>455.2</v>
      </c>
      <c r="O1081">
        <v>48737.06</v>
      </c>
      <c r="P1081" t="s">
        <v>55</v>
      </c>
      <c r="Q1081">
        <f t="shared" si="176"/>
        <v>5.0576428571428576</v>
      </c>
      <c r="R1081">
        <f t="shared" si="177"/>
        <v>1.5555140597539545</v>
      </c>
      <c r="S1081">
        <f t="shared" si="178"/>
        <v>0.92076723016905082</v>
      </c>
      <c r="T1081">
        <f t="shared" si="179"/>
        <v>2.8500761942871944</v>
      </c>
      <c r="U1081">
        <f t="shared" si="180"/>
        <v>2.7800002983365708</v>
      </c>
      <c r="V1081">
        <f t="shared" si="181"/>
        <v>2.6454222693490919</v>
      </c>
      <c r="W1081">
        <f t="shared" si="182"/>
        <v>2.885926339801431</v>
      </c>
      <c r="X1081">
        <f t="shared" si="183"/>
        <v>0.70394815860895632</v>
      </c>
      <c r="Y1081">
        <f t="shared" si="184"/>
        <v>0.19187394090017956</v>
      </c>
      <c r="Z1081">
        <f t="shared" si="185"/>
        <v>-3.5850145514236716E-2</v>
      </c>
      <c r="AA1081" s="4">
        <f t="shared" si="186"/>
        <v>39173</v>
      </c>
    </row>
    <row r="1082" spans="1:27" x14ac:dyDescent="0.2">
      <c r="A1082">
        <v>6488</v>
      </c>
      <c r="B1082" t="s">
        <v>57</v>
      </c>
      <c r="C1082">
        <v>2007</v>
      </c>
      <c r="D1082">
        <v>5</v>
      </c>
      <c r="E1082" s="9">
        <v>312</v>
      </c>
      <c r="F1082" s="9">
        <v>1279.6600000000001</v>
      </c>
      <c r="G1082" s="9">
        <v>1503.76</v>
      </c>
      <c r="H1082">
        <v>417.51</v>
      </c>
      <c r="I1082" s="8">
        <v>12</v>
      </c>
      <c r="J1082">
        <v>769</v>
      </c>
      <c r="K1082">
        <v>20908</v>
      </c>
      <c r="L1082" t="s">
        <v>18</v>
      </c>
      <c r="M1082">
        <v>73553</v>
      </c>
      <c r="N1082">
        <v>455.2</v>
      </c>
      <c r="O1082">
        <v>48737.06</v>
      </c>
      <c r="P1082" t="s">
        <v>55</v>
      </c>
      <c r="Q1082">
        <f t="shared" si="176"/>
        <v>4.8197435897435899</v>
      </c>
      <c r="R1082">
        <f t="shared" si="177"/>
        <v>3.3035149384885765</v>
      </c>
      <c r="S1082">
        <f t="shared" si="178"/>
        <v>1.9554746423927178</v>
      </c>
      <c r="T1082">
        <f t="shared" si="179"/>
        <v>3.1771785284146534</v>
      </c>
      <c r="U1082">
        <f t="shared" si="180"/>
        <v>3.1070945948522195</v>
      </c>
      <c r="V1082">
        <f t="shared" si="181"/>
        <v>2.6454222693490919</v>
      </c>
      <c r="W1082">
        <f t="shared" si="182"/>
        <v>2.885926339801431</v>
      </c>
      <c r="X1082">
        <f t="shared" si="183"/>
        <v>0.68302393439621067</v>
      </c>
      <c r="Y1082">
        <f t="shared" si="184"/>
        <v>0.51897627502763866</v>
      </c>
      <c r="Z1082">
        <f t="shared" si="185"/>
        <v>0.29125218861322238</v>
      </c>
      <c r="AA1082" s="4">
        <f t="shared" si="186"/>
        <v>39203</v>
      </c>
    </row>
    <row r="1083" spans="1:27" x14ac:dyDescent="0.2">
      <c r="A1083">
        <v>6488</v>
      </c>
      <c r="B1083" t="s">
        <v>57</v>
      </c>
      <c r="C1083">
        <v>2007</v>
      </c>
      <c r="D1083">
        <v>6</v>
      </c>
      <c r="E1083" s="9">
        <v>288</v>
      </c>
      <c r="F1083" s="9">
        <v>1275.95</v>
      </c>
      <c r="G1083" s="9">
        <v>1499.4</v>
      </c>
      <c r="H1083">
        <v>483.97</v>
      </c>
      <c r="I1083" s="8">
        <v>12</v>
      </c>
      <c r="J1083">
        <v>769</v>
      </c>
      <c r="K1083">
        <v>20908</v>
      </c>
      <c r="L1083" t="s">
        <v>18</v>
      </c>
      <c r="M1083">
        <v>73553</v>
      </c>
      <c r="N1083">
        <v>455.2</v>
      </c>
      <c r="O1083">
        <v>48737.06</v>
      </c>
      <c r="P1083" t="s">
        <v>55</v>
      </c>
      <c r="Q1083">
        <f t="shared" si="176"/>
        <v>5.2062500000000007</v>
      </c>
      <c r="R1083">
        <f t="shared" si="177"/>
        <v>3.2939367311072059</v>
      </c>
      <c r="S1083">
        <f t="shared" si="178"/>
        <v>1.9498049414824448</v>
      </c>
      <c r="T1083">
        <f t="shared" si="179"/>
        <v>3.1759175065100935</v>
      </c>
      <c r="U1083">
        <f t="shared" si="180"/>
        <v>3.1058336562428619</v>
      </c>
      <c r="V1083">
        <f t="shared" si="181"/>
        <v>2.6454222693490919</v>
      </c>
      <c r="W1083">
        <f t="shared" si="182"/>
        <v>2.885926339801431</v>
      </c>
      <c r="X1083">
        <f t="shared" si="183"/>
        <v>0.71652501875086283</v>
      </c>
      <c r="Y1083">
        <f t="shared" si="184"/>
        <v>0.51771525312307898</v>
      </c>
      <c r="Z1083">
        <f t="shared" si="185"/>
        <v>0.28999116670866265</v>
      </c>
      <c r="AA1083" s="4">
        <f t="shared" si="186"/>
        <v>39234</v>
      </c>
    </row>
    <row r="1084" spans="1:27" x14ac:dyDescent="0.2">
      <c r="A1084">
        <v>6488</v>
      </c>
      <c r="B1084" t="s">
        <v>57</v>
      </c>
      <c r="C1084">
        <v>2007</v>
      </c>
      <c r="D1084">
        <v>7</v>
      </c>
      <c r="E1084" s="9">
        <v>214</v>
      </c>
      <c r="F1084" s="9">
        <v>871.76</v>
      </c>
      <c r="G1084" s="9">
        <v>1024.29</v>
      </c>
      <c r="H1084">
        <v>376.15</v>
      </c>
      <c r="I1084" s="8">
        <v>12</v>
      </c>
      <c r="J1084">
        <v>769</v>
      </c>
      <c r="K1084">
        <v>20908</v>
      </c>
      <c r="L1084" t="s">
        <v>18</v>
      </c>
      <c r="M1084">
        <v>73553</v>
      </c>
      <c r="N1084">
        <v>455.2</v>
      </c>
      <c r="O1084">
        <v>48737.06</v>
      </c>
      <c r="P1084" t="s">
        <v>55</v>
      </c>
      <c r="Q1084">
        <f t="shared" si="176"/>
        <v>4.7864018691588788</v>
      </c>
      <c r="R1084">
        <f t="shared" si="177"/>
        <v>2.2501977152899824</v>
      </c>
      <c r="S1084">
        <f t="shared" si="178"/>
        <v>1.3319765929778933</v>
      </c>
      <c r="T1084">
        <f t="shared" si="179"/>
        <v>3.0104229327814651</v>
      </c>
      <c r="U1084">
        <f t="shared" si="180"/>
        <v>2.9403969378890351</v>
      </c>
      <c r="V1084">
        <f t="shared" si="181"/>
        <v>2.6454222693490919</v>
      </c>
      <c r="W1084">
        <f t="shared" si="182"/>
        <v>2.885926339801431</v>
      </c>
      <c r="X1084">
        <f t="shared" si="183"/>
        <v>0.68000915943227436</v>
      </c>
      <c r="Y1084">
        <f t="shared" si="184"/>
        <v>0.35222067939445045</v>
      </c>
      <c r="Z1084">
        <f t="shared" si="185"/>
        <v>0.12449659298003415</v>
      </c>
      <c r="AA1084" s="4">
        <f t="shared" si="186"/>
        <v>39264</v>
      </c>
    </row>
    <row r="1085" spans="1:27" x14ac:dyDescent="0.2">
      <c r="A1085">
        <v>6488</v>
      </c>
      <c r="B1085" t="s">
        <v>57</v>
      </c>
      <c r="C1085">
        <v>2007</v>
      </c>
      <c r="D1085">
        <v>8</v>
      </c>
      <c r="E1085" s="9">
        <v>207</v>
      </c>
      <c r="F1085" s="9">
        <v>889.77</v>
      </c>
      <c r="G1085" s="9">
        <v>1045.55</v>
      </c>
      <c r="H1085">
        <v>316.63</v>
      </c>
      <c r="I1085" s="8">
        <v>12</v>
      </c>
      <c r="J1085">
        <v>769</v>
      </c>
      <c r="K1085">
        <v>20908</v>
      </c>
      <c r="L1085" t="s">
        <v>18</v>
      </c>
      <c r="M1085">
        <v>73553</v>
      </c>
      <c r="N1085">
        <v>455.2</v>
      </c>
      <c r="O1085">
        <v>48737.06</v>
      </c>
      <c r="P1085" t="s">
        <v>55</v>
      </c>
      <c r="Q1085">
        <f t="shared" si="176"/>
        <v>5.0509661835748787</v>
      </c>
      <c r="R1085">
        <f t="shared" si="177"/>
        <v>2.2969024604569421</v>
      </c>
      <c r="S1085">
        <f t="shared" si="178"/>
        <v>1.3596228868660598</v>
      </c>
      <c r="T1085">
        <f t="shared" si="179"/>
        <v>3.0193448063596868</v>
      </c>
      <c r="U1085">
        <f t="shared" si="180"/>
        <v>2.949277758734909</v>
      </c>
      <c r="V1085">
        <f t="shared" si="181"/>
        <v>2.6454222693490919</v>
      </c>
      <c r="W1085">
        <f t="shared" si="182"/>
        <v>2.885926339801431</v>
      </c>
      <c r="X1085">
        <f t="shared" si="183"/>
        <v>0.70337446090276923</v>
      </c>
      <c r="Y1085">
        <f t="shared" si="184"/>
        <v>0.36114255297267223</v>
      </c>
      <c r="Z1085">
        <f t="shared" si="185"/>
        <v>0.13341846655825595</v>
      </c>
      <c r="AA1085" s="4">
        <f t="shared" si="186"/>
        <v>39295</v>
      </c>
    </row>
    <row r="1086" spans="1:27" x14ac:dyDescent="0.2">
      <c r="A1086">
        <v>6488</v>
      </c>
      <c r="B1086" t="s">
        <v>57</v>
      </c>
      <c r="C1086">
        <v>2007</v>
      </c>
      <c r="D1086">
        <v>9</v>
      </c>
      <c r="E1086" s="9">
        <v>354</v>
      </c>
      <c r="F1086" s="9">
        <v>1425.57</v>
      </c>
      <c r="G1086" s="9">
        <v>1675.04</v>
      </c>
      <c r="H1086">
        <v>448.62</v>
      </c>
      <c r="I1086" s="8">
        <v>12</v>
      </c>
      <c r="J1086">
        <v>769</v>
      </c>
      <c r="K1086">
        <v>20908</v>
      </c>
      <c r="L1086" t="s">
        <v>18</v>
      </c>
      <c r="M1086">
        <v>73553</v>
      </c>
      <c r="N1086">
        <v>455.2</v>
      </c>
      <c r="O1086">
        <v>48737.06</v>
      </c>
      <c r="P1086" t="s">
        <v>55</v>
      </c>
      <c r="Q1086">
        <f t="shared" si="176"/>
        <v>4.7317514124293787</v>
      </c>
      <c r="R1086">
        <f t="shared" si="177"/>
        <v>3.6797891036906853</v>
      </c>
      <c r="S1086">
        <f t="shared" si="178"/>
        <v>2.1782054616384916</v>
      </c>
      <c r="T1086">
        <f t="shared" si="179"/>
        <v>3.2240251824605388</v>
      </c>
      <c r="U1086">
        <f t="shared" si="180"/>
        <v>3.1539885474029941</v>
      </c>
      <c r="V1086">
        <f t="shared" si="181"/>
        <v>2.6454222693490919</v>
      </c>
      <c r="W1086">
        <f t="shared" si="182"/>
        <v>2.885926339801431</v>
      </c>
      <c r="X1086">
        <f t="shared" si="183"/>
        <v>0.67502192043475095</v>
      </c>
      <c r="Y1086">
        <f t="shared" si="184"/>
        <v>0.56582292907352405</v>
      </c>
      <c r="Z1086">
        <f t="shared" si="185"/>
        <v>0.33809884265910778</v>
      </c>
      <c r="AA1086" s="4">
        <f t="shared" si="186"/>
        <v>39326</v>
      </c>
    </row>
    <row r="1087" spans="1:27" x14ac:dyDescent="0.2">
      <c r="A1087">
        <v>6488</v>
      </c>
      <c r="B1087" t="s">
        <v>57</v>
      </c>
      <c r="C1087">
        <v>2007</v>
      </c>
      <c r="D1087">
        <v>10</v>
      </c>
      <c r="E1087" s="9">
        <v>883</v>
      </c>
      <c r="F1087" s="9">
        <v>3672.15</v>
      </c>
      <c r="G1087" s="9">
        <v>4314.75</v>
      </c>
      <c r="H1087">
        <v>1145.76</v>
      </c>
      <c r="I1087" s="8">
        <v>12</v>
      </c>
      <c r="J1087">
        <v>769</v>
      </c>
      <c r="K1087">
        <v>20908</v>
      </c>
      <c r="L1087" t="s">
        <v>18</v>
      </c>
      <c r="M1087">
        <v>73553</v>
      </c>
      <c r="N1087">
        <v>455.2</v>
      </c>
      <c r="O1087">
        <v>48737.06</v>
      </c>
      <c r="P1087" t="s">
        <v>55</v>
      </c>
      <c r="Q1087">
        <f t="shared" si="176"/>
        <v>4.886466591166478</v>
      </c>
      <c r="R1087">
        <f t="shared" si="177"/>
        <v>9.4788005272407734</v>
      </c>
      <c r="S1087">
        <f t="shared" si="178"/>
        <v>5.6108582574772434</v>
      </c>
      <c r="T1087">
        <f t="shared" si="179"/>
        <v>3.6349556374171992</v>
      </c>
      <c r="U1087">
        <f t="shared" si="180"/>
        <v>3.5649204129545216</v>
      </c>
      <c r="V1087">
        <f t="shared" si="181"/>
        <v>2.6454222693490919</v>
      </c>
      <c r="W1087">
        <f t="shared" si="182"/>
        <v>2.885926339801431</v>
      </c>
      <c r="X1087">
        <f t="shared" si="183"/>
        <v>0.68899493383963073</v>
      </c>
      <c r="Y1087">
        <f t="shared" si="184"/>
        <v>0.97675338403018452</v>
      </c>
      <c r="Z1087">
        <f t="shared" si="185"/>
        <v>0.74902929761576831</v>
      </c>
      <c r="AA1087" s="4">
        <f t="shared" si="186"/>
        <v>39356</v>
      </c>
    </row>
    <row r="1088" spans="1:27" x14ac:dyDescent="0.2">
      <c r="A1088">
        <v>6488</v>
      </c>
      <c r="B1088" t="s">
        <v>57</v>
      </c>
      <c r="C1088">
        <v>2007</v>
      </c>
      <c r="D1088">
        <v>11</v>
      </c>
      <c r="E1088" s="9">
        <v>582</v>
      </c>
      <c r="F1088" s="9">
        <v>2420.65</v>
      </c>
      <c r="G1088" s="9">
        <v>2844.36</v>
      </c>
      <c r="H1088">
        <v>780.93</v>
      </c>
      <c r="I1088" s="8">
        <v>12</v>
      </c>
      <c r="J1088">
        <v>769</v>
      </c>
      <c r="K1088">
        <v>20908</v>
      </c>
      <c r="L1088" t="s">
        <v>18</v>
      </c>
      <c r="M1088">
        <v>73553</v>
      </c>
      <c r="N1088">
        <v>455.2</v>
      </c>
      <c r="O1088">
        <v>48737.06</v>
      </c>
      <c r="P1088" t="s">
        <v>55</v>
      </c>
      <c r="Q1088">
        <f t="shared" si="176"/>
        <v>4.8872164948453607</v>
      </c>
      <c r="R1088">
        <f t="shared" si="177"/>
        <v>6.2485940246045697</v>
      </c>
      <c r="S1088">
        <f t="shared" si="178"/>
        <v>3.6987776332899873</v>
      </c>
      <c r="T1088">
        <f t="shared" si="179"/>
        <v>3.4539845625637073</v>
      </c>
      <c r="U1088">
        <f t="shared" si="180"/>
        <v>3.3839319996618311</v>
      </c>
      <c r="V1088">
        <f t="shared" si="181"/>
        <v>2.6454222693490919</v>
      </c>
      <c r="W1088">
        <f t="shared" si="182"/>
        <v>2.885926339801431</v>
      </c>
      <c r="X1088">
        <f t="shared" si="183"/>
        <v>0.68906157791381872</v>
      </c>
      <c r="Y1088">
        <f t="shared" si="184"/>
        <v>0.79578230917669246</v>
      </c>
      <c r="Z1088">
        <f t="shared" si="185"/>
        <v>0.56805822276227613</v>
      </c>
      <c r="AA1088" s="4">
        <f t="shared" si="186"/>
        <v>39387</v>
      </c>
    </row>
    <row r="1089" spans="1:27" x14ac:dyDescent="0.2">
      <c r="A1089">
        <v>6488</v>
      </c>
      <c r="B1089" t="s">
        <v>57</v>
      </c>
      <c r="C1089">
        <v>2007</v>
      </c>
      <c r="D1089">
        <v>12</v>
      </c>
      <c r="E1089" s="9">
        <v>263</v>
      </c>
      <c r="F1089" s="9">
        <v>1054.72</v>
      </c>
      <c r="G1089" s="9">
        <v>1239.4000000000001</v>
      </c>
      <c r="H1089">
        <v>482.99</v>
      </c>
      <c r="I1089" s="8">
        <v>12</v>
      </c>
      <c r="J1089">
        <v>769</v>
      </c>
      <c r="K1089">
        <v>20908</v>
      </c>
      <c r="L1089" t="s">
        <v>18</v>
      </c>
      <c r="M1089">
        <v>73553</v>
      </c>
      <c r="N1089">
        <v>455.2</v>
      </c>
      <c r="O1089">
        <v>48737.06</v>
      </c>
      <c r="P1089" t="s">
        <v>55</v>
      </c>
      <c r="Q1089">
        <f t="shared" ref="Q1089:Q1152" si="187">G1089/E1089</f>
        <v>4.7125475285171108</v>
      </c>
      <c r="R1089">
        <f t="shared" ref="R1089:R1152" si="188">G1089/N1089</f>
        <v>2.7227592267135328</v>
      </c>
      <c r="S1089">
        <f t="shared" ref="S1089:S1152" si="189">G1089/J1089</f>
        <v>1.6117035110533162</v>
      </c>
      <c r="T1089">
        <f t="shared" ref="T1089:T1152" si="190">LOG(G1089)</f>
        <v>3.0932114918136602</v>
      </c>
      <c r="U1089">
        <f t="shared" ref="U1089:U1152" si="191">LOG(F1089)</f>
        <v>3.0231371813449841</v>
      </c>
      <c r="V1089">
        <f t="shared" ref="V1089:V1152" si="192">LOG(442)</f>
        <v>2.6454222693490919</v>
      </c>
      <c r="W1089">
        <f t="shared" ref="W1089:W1152" si="193">LOG(J1089)</f>
        <v>2.885926339801431</v>
      </c>
      <c r="X1089">
        <f t="shared" ref="X1089:X1152" si="194">LOG(Q1089)</f>
        <v>0.67325574332390214</v>
      </c>
      <c r="Y1089">
        <f t="shared" ref="Y1089:Y1152" si="195">LOG(R1089)</f>
        <v>0.43500923842664529</v>
      </c>
      <c r="Z1089">
        <f t="shared" ref="Z1089:Z1152" si="196">LOG(S1089)</f>
        <v>0.20728515201222902</v>
      </c>
      <c r="AA1089" s="4">
        <f t="shared" ref="AA1089:AA1152" si="197">DATE(C1089, D1089, 1)</f>
        <v>39417</v>
      </c>
    </row>
    <row r="1090" spans="1:27" x14ac:dyDescent="0.2">
      <c r="A1090">
        <v>6502</v>
      </c>
      <c r="B1090" t="s">
        <v>57</v>
      </c>
      <c r="C1090">
        <v>2007</v>
      </c>
      <c r="D1090">
        <v>4</v>
      </c>
      <c r="E1090" s="9">
        <v>301</v>
      </c>
      <c r="F1090" s="9">
        <v>1293.19</v>
      </c>
      <c r="G1090" s="9">
        <v>1519.61</v>
      </c>
      <c r="H1090">
        <v>588.91</v>
      </c>
      <c r="I1090" s="8">
        <v>15</v>
      </c>
      <c r="J1090">
        <v>710</v>
      </c>
      <c r="K1090">
        <v>26603</v>
      </c>
      <c r="L1090" t="s">
        <v>18</v>
      </c>
      <c r="M1090">
        <v>91146</v>
      </c>
      <c r="N1090">
        <v>444.2</v>
      </c>
      <c r="O1090">
        <v>66751.89</v>
      </c>
      <c r="P1090" t="s">
        <v>56</v>
      </c>
      <c r="Q1090">
        <f t="shared" si="187"/>
        <v>5.0485382059800665</v>
      </c>
      <c r="R1090">
        <f t="shared" si="188"/>
        <v>3.4210040522287257</v>
      </c>
      <c r="S1090">
        <f t="shared" si="189"/>
        <v>2.1402957746478872</v>
      </c>
      <c r="T1090">
        <f t="shared" si="190"/>
        <v>3.1817321428259109</v>
      </c>
      <c r="U1090">
        <f t="shared" si="191"/>
        <v>3.1116623376332933</v>
      </c>
      <c r="V1090">
        <f t="shared" si="192"/>
        <v>2.6454222693490919</v>
      </c>
      <c r="W1090">
        <f t="shared" si="193"/>
        <v>2.8512583487190755</v>
      </c>
      <c r="X1090">
        <f t="shared" si="194"/>
        <v>0.70316564723206743</v>
      </c>
      <c r="Y1090">
        <f t="shared" si="195"/>
        <v>0.53415358861345563</v>
      </c>
      <c r="Z1090">
        <f t="shared" si="196"/>
        <v>0.33047379410683547</v>
      </c>
      <c r="AA1090" s="4">
        <f t="shared" si="197"/>
        <v>39173</v>
      </c>
    </row>
    <row r="1091" spans="1:27" x14ac:dyDescent="0.2">
      <c r="A1091">
        <v>6502</v>
      </c>
      <c r="B1091" t="s">
        <v>57</v>
      </c>
      <c r="C1091">
        <v>2007</v>
      </c>
      <c r="D1091">
        <v>5</v>
      </c>
      <c r="E1091" s="9">
        <v>395</v>
      </c>
      <c r="F1091" s="9">
        <v>1730.92</v>
      </c>
      <c r="G1091" s="9">
        <v>2034</v>
      </c>
      <c r="H1091">
        <v>762.94</v>
      </c>
      <c r="I1091" s="8">
        <v>15</v>
      </c>
      <c r="J1091">
        <v>710</v>
      </c>
      <c r="K1091">
        <v>26603</v>
      </c>
      <c r="L1091" t="s">
        <v>18</v>
      </c>
      <c r="M1091">
        <v>91146</v>
      </c>
      <c r="N1091">
        <v>444.2</v>
      </c>
      <c r="O1091">
        <v>66751.89</v>
      </c>
      <c r="P1091" t="s">
        <v>56</v>
      </c>
      <c r="Q1091">
        <f t="shared" si="187"/>
        <v>5.1493670886075948</v>
      </c>
      <c r="R1091">
        <f t="shared" si="188"/>
        <v>4.5790184601530841</v>
      </c>
      <c r="S1091">
        <f t="shared" si="189"/>
        <v>2.8647887323943664</v>
      </c>
      <c r="T1091">
        <f t="shared" si="190"/>
        <v>3.308350948586726</v>
      </c>
      <c r="U1091">
        <f t="shared" si="191"/>
        <v>3.238276996031701</v>
      </c>
      <c r="V1091">
        <f t="shared" si="192"/>
        <v>2.6454222693490919</v>
      </c>
      <c r="W1091">
        <f t="shared" si="193"/>
        <v>2.8512583487190755</v>
      </c>
      <c r="X1091">
        <f t="shared" si="194"/>
        <v>0.7117538529602655</v>
      </c>
      <c r="Y1091">
        <f t="shared" si="195"/>
        <v>0.6607723943742706</v>
      </c>
      <c r="Z1091">
        <f t="shared" si="196"/>
        <v>0.45709259986765055</v>
      </c>
      <c r="AA1091" s="4">
        <f t="shared" si="197"/>
        <v>39203</v>
      </c>
    </row>
    <row r="1092" spans="1:27" x14ac:dyDescent="0.2">
      <c r="A1092">
        <v>6502</v>
      </c>
      <c r="B1092" t="s">
        <v>57</v>
      </c>
      <c r="C1092">
        <v>2007</v>
      </c>
      <c r="D1092">
        <v>6</v>
      </c>
      <c r="E1092" s="9">
        <v>486</v>
      </c>
      <c r="F1092" s="9">
        <v>2106.88</v>
      </c>
      <c r="G1092" s="9">
        <v>2475.6</v>
      </c>
      <c r="H1092">
        <v>853.12</v>
      </c>
      <c r="I1092" s="8">
        <v>15</v>
      </c>
      <c r="J1092">
        <v>710</v>
      </c>
      <c r="K1092">
        <v>26603</v>
      </c>
      <c r="L1092" t="s">
        <v>18</v>
      </c>
      <c r="M1092">
        <v>91146</v>
      </c>
      <c r="N1092">
        <v>444.2</v>
      </c>
      <c r="O1092">
        <v>66751.89</v>
      </c>
      <c r="P1092" t="s">
        <v>56</v>
      </c>
      <c r="Q1092">
        <f t="shared" si="187"/>
        <v>5.0938271604938272</v>
      </c>
      <c r="R1092">
        <f t="shared" si="188"/>
        <v>5.573165240882485</v>
      </c>
      <c r="S1092">
        <f t="shared" si="189"/>
        <v>3.4867605633802814</v>
      </c>
      <c r="T1092">
        <f t="shared" si="190"/>
        <v>3.3936804740207762</v>
      </c>
      <c r="U1092">
        <f t="shared" si="191"/>
        <v>3.3236398005241194</v>
      </c>
      <c r="V1092">
        <f t="shared" si="192"/>
        <v>2.6454222693490919</v>
      </c>
      <c r="W1092">
        <f t="shared" si="193"/>
        <v>2.8512583487190755</v>
      </c>
      <c r="X1092">
        <f t="shared" si="194"/>
        <v>0.70704420475848306</v>
      </c>
      <c r="Y1092">
        <f t="shared" si="195"/>
        <v>0.74610191980832119</v>
      </c>
      <c r="Z1092">
        <f t="shared" si="196"/>
        <v>0.54242212530170109</v>
      </c>
      <c r="AA1092" s="4">
        <f t="shared" si="197"/>
        <v>39234</v>
      </c>
    </row>
    <row r="1093" spans="1:27" x14ac:dyDescent="0.2">
      <c r="A1093">
        <v>6502</v>
      </c>
      <c r="B1093" t="s">
        <v>57</v>
      </c>
      <c r="C1093">
        <v>2007</v>
      </c>
      <c r="D1093">
        <v>7</v>
      </c>
      <c r="E1093" s="9">
        <v>368</v>
      </c>
      <c r="F1093" s="9">
        <v>1493.07</v>
      </c>
      <c r="G1093" s="9">
        <v>1754.51</v>
      </c>
      <c r="H1093">
        <v>622.35</v>
      </c>
      <c r="I1093" s="8">
        <v>15</v>
      </c>
      <c r="J1093">
        <v>710</v>
      </c>
      <c r="K1093">
        <v>26603</v>
      </c>
      <c r="L1093" t="s">
        <v>18</v>
      </c>
      <c r="M1093">
        <v>91146</v>
      </c>
      <c r="N1093">
        <v>444.2</v>
      </c>
      <c r="O1093">
        <v>66751.89</v>
      </c>
      <c r="P1093" t="s">
        <v>56</v>
      </c>
      <c r="Q1093">
        <f t="shared" si="187"/>
        <v>4.7676902173913041</v>
      </c>
      <c r="R1093">
        <f t="shared" si="188"/>
        <v>3.9498199009455202</v>
      </c>
      <c r="S1093">
        <f t="shared" si="189"/>
        <v>2.4711408450704226</v>
      </c>
      <c r="T1093">
        <f t="shared" si="190"/>
        <v>3.244155847862022</v>
      </c>
      <c r="U1093">
        <f t="shared" si="191"/>
        <v>3.1740801693466478</v>
      </c>
      <c r="V1093">
        <f t="shared" si="192"/>
        <v>2.6454222693490919</v>
      </c>
      <c r="W1093">
        <f t="shared" si="193"/>
        <v>2.8512583487190755</v>
      </c>
      <c r="X1093">
        <f t="shared" si="194"/>
        <v>0.6783080291885043</v>
      </c>
      <c r="Y1093">
        <f t="shared" si="195"/>
        <v>0.59657729364956691</v>
      </c>
      <c r="Z1093">
        <f t="shared" si="196"/>
        <v>0.39289749914294675</v>
      </c>
      <c r="AA1093" s="4">
        <f t="shared" si="197"/>
        <v>39264</v>
      </c>
    </row>
    <row r="1094" spans="1:27" x14ac:dyDescent="0.2">
      <c r="A1094">
        <v>6502</v>
      </c>
      <c r="B1094" t="s">
        <v>57</v>
      </c>
      <c r="C1094">
        <v>2007</v>
      </c>
      <c r="D1094">
        <v>8</v>
      </c>
      <c r="E1094" s="9">
        <v>357</v>
      </c>
      <c r="F1094" s="9">
        <v>1331.03</v>
      </c>
      <c r="G1094" s="9">
        <v>1564.14</v>
      </c>
      <c r="H1094">
        <v>574.61</v>
      </c>
      <c r="I1094" s="8">
        <v>15</v>
      </c>
      <c r="J1094">
        <v>710</v>
      </c>
      <c r="K1094">
        <v>26603</v>
      </c>
      <c r="L1094" t="s">
        <v>18</v>
      </c>
      <c r="M1094">
        <v>91146</v>
      </c>
      <c r="N1094">
        <v>444.2</v>
      </c>
      <c r="O1094">
        <v>66751.89</v>
      </c>
      <c r="P1094" t="s">
        <v>56</v>
      </c>
      <c r="Q1094">
        <f t="shared" si="187"/>
        <v>4.3813445378151261</v>
      </c>
      <c r="R1094">
        <f t="shared" si="188"/>
        <v>3.5212516884286362</v>
      </c>
      <c r="S1094">
        <f t="shared" si="189"/>
        <v>2.2030140845070423</v>
      </c>
      <c r="T1094">
        <f t="shared" si="190"/>
        <v>3.1942756224491147</v>
      </c>
      <c r="U1094">
        <f t="shared" si="191"/>
        <v>3.1241878441205264</v>
      </c>
      <c r="V1094">
        <f t="shared" si="192"/>
        <v>2.6454222693490919</v>
      </c>
      <c r="W1094">
        <f t="shared" si="193"/>
        <v>2.8512583487190755</v>
      </c>
      <c r="X1094">
        <f t="shared" si="194"/>
        <v>0.64160740633692137</v>
      </c>
      <c r="Y1094">
        <f t="shared" si="195"/>
        <v>0.54669706823665942</v>
      </c>
      <c r="Z1094">
        <f t="shared" si="196"/>
        <v>0.34301727373003926</v>
      </c>
      <c r="AA1094" s="4">
        <f t="shared" si="197"/>
        <v>39295</v>
      </c>
    </row>
    <row r="1095" spans="1:27" x14ac:dyDescent="0.2">
      <c r="A1095">
        <v>6502</v>
      </c>
      <c r="B1095" t="s">
        <v>57</v>
      </c>
      <c r="C1095">
        <v>2007</v>
      </c>
      <c r="D1095">
        <v>9</v>
      </c>
      <c r="E1095" s="9">
        <v>646</v>
      </c>
      <c r="F1095" s="9">
        <v>2518.1999999999998</v>
      </c>
      <c r="G1095" s="9">
        <v>2959.06</v>
      </c>
      <c r="H1095">
        <v>1100.5899999999999</v>
      </c>
      <c r="I1095" s="8">
        <v>15</v>
      </c>
      <c r="J1095">
        <v>710</v>
      </c>
      <c r="K1095">
        <v>26603</v>
      </c>
      <c r="L1095" t="s">
        <v>18</v>
      </c>
      <c r="M1095">
        <v>91146</v>
      </c>
      <c r="N1095">
        <v>444.2</v>
      </c>
      <c r="O1095">
        <v>66751.89</v>
      </c>
      <c r="P1095" t="s">
        <v>56</v>
      </c>
      <c r="Q1095">
        <f t="shared" si="187"/>
        <v>4.5805882352941172</v>
      </c>
      <c r="R1095">
        <f t="shared" si="188"/>
        <v>6.6615488518685275</v>
      </c>
      <c r="S1095">
        <f t="shared" si="189"/>
        <v>4.1676901408450702</v>
      </c>
      <c r="T1095">
        <f t="shared" si="190"/>
        <v>3.4711537713129581</v>
      </c>
      <c r="U1095">
        <f t="shared" si="191"/>
        <v>3.4010902195951336</v>
      </c>
      <c r="V1095">
        <f t="shared" si="192"/>
        <v>2.6454222693490919</v>
      </c>
      <c r="W1095">
        <f t="shared" si="193"/>
        <v>2.8512583487190755</v>
      </c>
      <c r="X1095">
        <f t="shared" si="194"/>
        <v>0.66092125331787421</v>
      </c>
      <c r="Y1095">
        <f t="shared" si="195"/>
        <v>0.82357521710050319</v>
      </c>
      <c r="Z1095">
        <f t="shared" si="196"/>
        <v>0.61989542259388297</v>
      </c>
      <c r="AA1095" s="4">
        <f t="shared" si="197"/>
        <v>39326</v>
      </c>
    </row>
    <row r="1096" spans="1:27" x14ac:dyDescent="0.2">
      <c r="A1096">
        <v>6502</v>
      </c>
      <c r="B1096" t="s">
        <v>57</v>
      </c>
      <c r="C1096">
        <v>2007</v>
      </c>
      <c r="D1096">
        <v>12</v>
      </c>
      <c r="E1096" s="9">
        <v>395</v>
      </c>
      <c r="F1096" s="9">
        <v>1530.42</v>
      </c>
      <c r="G1096" s="9">
        <v>1798.34</v>
      </c>
      <c r="H1096">
        <v>614.19000000000005</v>
      </c>
      <c r="I1096" s="8">
        <v>15</v>
      </c>
      <c r="J1096">
        <v>710</v>
      </c>
      <c r="K1096">
        <v>26603</v>
      </c>
      <c r="L1096" t="s">
        <v>18</v>
      </c>
      <c r="M1096">
        <v>91146</v>
      </c>
      <c r="N1096">
        <v>444.2</v>
      </c>
      <c r="O1096">
        <v>66751.89</v>
      </c>
      <c r="P1096" t="s">
        <v>56</v>
      </c>
      <c r="Q1096">
        <f t="shared" si="187"/>
        <v>4.5527594936708855</v>
      </c>
      <c r="R1096">
        <f t="shared" si="188"/>
        <v>4.0484916704187306</v>
      </c>
      <c r="S1096">
        <f t="shared" si="189"/>
        <v>2.5328732394366198</v>
      </c>
      <c r="T1096">
        <f t="shared" si="190"/>
        <v>3.2548718042850942</v>
      </c>
      <c r="U1096">
        <f t="shared" si="191"/>
        <v>3.1848106325503966</v>
      </c>
      <c r="V1096">
        <f t="shared" si="192"/>
        <v>2.6454222693490919</v>
      </c>
      <c r="W1096">
        <f t="shared" si="193"/>
        <v>2.8512583487190755</v>
      </c>
      <c r="X1096">
        <f t="shared" si="194"/>
        <v>0.65827470865863402</v>
      </c>
      <c r="Y1096">
        <f t="shared" si="195"/>
        <v>0.60729325007263923</v>
      </c>
      <c r="Z1096">
        <f t="shared" si="196"/>
        <v>0.40361345556601907</v>
      </c>
      <c r="AA1096" s="4">
        <f t="shared" si="197"/>
        <v>39417</v>
      </c>
    </row>
    <row r="1097" spans="1:27" x14ac:dyDescent="0.2">
      <c r="A1097">
        <v>6502</v>
      </c>
      <c r="B1097" t="s">
        <v>57</v>
      </c>
      <c r="C1097">
        <v>2007</v>
      </c>
      <c r="D1097">
        <v>1</v>
      </c>
      <c r="E1097" s="9">
        <v>194</v>
      </c>
      <c r="F1097" s="9">
        <v>739.9</v>
      </c>
      <c r="G1097" s="9">
        <v>869.47</v>
      </c>
      <c r="H1097">
        <v>417.26</v>
      </c>
      <c r="I1097" s="8">
        <v>15</v>
      </c>
      <c r="J1097">
        <v>710</v>
      </c>
      <c r="K1097">
        <v>26603</v>
      </c>
      <c r="L1097" t="s">
        <v>18</v>
      </c>
      <c r="M1097">
        <v>91146</v>
      </c>
      <c r="N1097">
        <v>444.2</v>
      </c>
      <c r="O1097">
        <v>66751.89</v>
      </c>
      <c r="P1097" t="s">
        <v>56</v>
      </c>
      <c r="Q1097">
        <f t="shared" si="187"/>
        <v>4.4818041237113402</v>
      </c>
      <c r="R1097">
        <f t="shared" si="188"/>
        <v>1.9573840612336786</v>
      </c>
      <c r="S1097">
        <f t="shared" si="189"/>
        <v>1.2246056338028168</v>
      </c>
      <c r="T1097">
        <f t="shared" si="190"/>
        <v>2.93925460179678</v>
      </c>
      <c r="U1097">
        <f t="shared" si="191"/>
        <v>2.8691730273216831</v>
      </c>
      <c r="V1097">
        <f t="shared" si="192"/>
        <v>2.6454222693490919</v>
      </c>
      <c r="W1097">
        <f t="shared" si="193"/>
        <v>2.8512583487190755</v>
      </c>
      <c r="X1097">
        <f t="shared" si="194"/>
        <v>0.6514528718665541</v>
      </c>
      <c r="Y1097">
        <f t="shared" si="195"/>
        <v>0.29167604758432497</v>
      </c>
      <c r="Z1097">
        <f t="shared" si="196"/>
        <v>8.7996253077704811E-2</v>
      </c>
      <c r="AA1097" s="4">
        <f t="shared" si="197"/>
        <v>39083</v>
      </c>
    </row>
    <row r="1098" spans="1:27" x14ac:dyDescent="0.2">
      <c r="A1098">
        <v>6502</v>
      </c>
      <c r="B1098" t="s">
        <v>57</v>
      </c>
      <c r="C1098">
        <v>2007</v>
      </c>
      <c r="D1098">
        <v>2</v>
      </c>
      <c r="E1098" s="9">
        <v>208</v>
      </c>
      <c r="F1098" s="9">
        <v>878.9</v>
      </c>
      <c r="G1098" s="9">
        <v>1032.79</v>
      </c>
      <c r="H1098">
        <v>414.54</v>
      </c>
      <c r="I1098" s="8">
        <v>15</v>
      </c>
      <c r="J1098">
        <v>710</v>
      </c>
      <c r="K1098">
        <v>26603</v>
      </c>
      <c r="L1098" t="s">
        <v>18</v>
      </c>
      <c r="M1098">
        <v>91146</v>
      </c>
      <c r="N1098">
        <v>444.2</v>
      </c>
      <c r="O1098">
        <v>66751.89</v>
      </c>
      <c r="P1098" t="s">
        <v>56</v>
      </c>
      <c r="Q1098">
        <f t="shared" si="187"/>
        <v>4.9653365384615382</v>
      </c>
      <c r="R1098">
        <f t="shared" si="188"/>
        <v>2.325056280954525</v>
      </c>
      <c r="S1098">
        <f t="shared" si="189"/>
        <v>1.4546338028169015</v>
      </c>
      <c r="T1098">
        <f t="shared" si="190"/>
        <v>3.0140120242178483</v>
      </c>
      <c r="U1098">
        <f t="shared" si="191"/>
        <v>2.9439394644722165</v>
      </c>
      <c r="V1098">
        <f t="shared" si="192"/>
        <v>2.6454222693490919</v>
      </c>
      <c r="W1098">
        <f t="shared" si="193"/>
        <v>2.8512583487190755</v>
      </c>
      <c r="X1098">
        <f t="shared" si="194"/>
        <v>0.69594868925508691</v>
      </c>
      <c r="Y1098">
        <f t="shared" si="195"/>
        <v>0.36643347000539339</v>
      </c>
      <c r="Z1098">
        <f t="shared" si="196"/>
        <v>0.16275367549877326</v>
      </c>
      <c r="AA1098" s="4">
        <f t="shared" si="197"/>
        <v>39114</v>
      </c>
    </row>
    <row r="1099" spans="1:27" x14ac:dyDescent="0.2">
      <c r="A1099">
        <v>6502</v>
      </c>
      <c r="B1099" t="s">
        <v>57</v>
      </c>
      <c r="C1099">
        <v>2007</v>
      </c>
      <c r="D1099">
        <v>3</v>
      </c>
      <c r="E1099" s="9">
        <v>198</v>
      </c>
      <c r="F1099" s="9">
        <v>781.34</v>
      </c>
      <c r="G1099" s="9">
        <v>918.06</v>
      </c>
      <c r="H1099">
        <v>352.42</v>
      </c>
      <c r="I1099" s="8">
        <v>15</v>
      </c>
      <c r="J1099">
        <v>710</v>
      </c>
      <c r="K1099">
        <v>26603</v>
      </c>
      <c r="L1099" t="s">
        <v>18</v>
      </c>
      <c r="M1099">
        <v>91146</v>
      </c>
      <c r="N1099">
        <v>444.2</v>
      </c>
      <c r="O1099">
        <v>66751.89</v>
      </c>
      <c r="P1099" t="s">
        <v>56</v>
      </c>
      <c r="Q1099">
        <f t="shared" si="187"/>
        <v>4.6366666666666667</v>
      </c>
      <c r="R1099">
        <f t="shared" si="188"/>
        <v>2.0667717244484467</v>
      </c>
      <c r="S1099">
        <f t="shared" si="189"/>
        <v>1.2930422535211268</v>
      </c>
      <c r="T1099">
        <f t="shared" si="190"/>
        <v>2.962871065533915</v>
      </c>
      <c r="U1099">
        <f t="shared" si="191"/>
        <v>2.8928400581948983</v>
      </c>
      <c r="V1099">
        <f t="shared" si="192"/>
        <v>2.6454222693490919</v>
      </c>
      <c r="W1099">
        <f t="shared" si="193"/>
        <v>2.8512583487190755</v>
      </c>
      <c r="X1099">
        <f t="shared" si="194"/>
        <v>0.66620587527238395</v>
      </c>
      <c r="Y1099">
        <f t="shared" si="195"/>
        <v>0.31529251132145997</v>
      </c>
      <c r="Z1099">
        <f t="shared" si="196"/>
        <v>0.11161271681483981</v>
      </c>
      <c r="AA1099" s="4">
        <f t="shared" si="197"/>
        <v>39142</v>
      </c>
    </row>
    <row r="1100" spans="1:27" x14ac:dyDescent="0.2">
      <c r="A1100">
        <v>6507</v>
      </c>
      <c r="B1100" t="s">
        <v>57</v>
      </c>
      <c r="C1100">
        <v>2007</v>
      </c>
      <c r="D1100">
        <v>1</v>
      </c>
      <c r="E1100" s="9">
        <v>234</v>
      </c>
      <c r="F1100" s="9">
        <v>990</v>
      </c>
      <c r="G1100" s="9">
        <v>1163.23</v>
      </c>
      <c r="H1100">
        <v>302.02999999999997</v>
      </c>
      <c r="I1100" s="8">
        <v>12</v>
      </c>
      <c r="J1100">
        <v>730</v>
      </c>
      <c r="K1100">
        <v>28737</v>
      </c>
      <c r="L1100" t="s">
        <v>18</v>
      </c>
      <c r="M1100">
        <v>153393</v>
      </c>
      <c r="N1100">
        <v>415.2</v>
      </c>
      <c r="O1100">
        <v>75306.990000000005</v>
      </c>
      <c r="P1100" t="s">
        <v>56</v>
      </c>
      <c r="Q1100">
        <f t="shared" si="187"/>
        <v>4.9710683760683763</v>
      </c>
      <c r="R1100">
        <f t="shared" si="188"/>
        <v>2.8016136801541429</v>
      </c>
      <c r="S1100">
        <f t="shared" si="189"/>
        <v>1.5934657534246575</v>
      </c>
      <c r="T1100">
        <f t="shared" si="190"/>
        <v>3.0656655942254569</v>
      </c>
      <c r="U1100">
        <f t="shared" si="191"/>
        <v>2.9956351945975501</v>
      </c>
      <c r="V1100">
        <f t="shared" si="192"/>
        <v>2.6454222693490919</v>
      </c>
      <c r="W1100">
        <f t="shared" si="193"/>
        <v>2.8633228601204559</v>
      </c>
      <c r="X1100">
        <f t="shared" si="194"/>
        <v>0.6964497368153143</v>
      </c>
      <c r="Y1100">
        <f t="shared" si="195"/>
        <v>0.44740824938505569</v>
      </c>
      <c r="Z1100">
        <f t="shared" si="196"/>
        <v>0.20234273410500117</v>
      </c>
      <c r="AA1100" s="4">
        <f t="shared" si="197"/>
        <v>39083</v>
      </c>
    </row>
    <row r="1101" spans="1:27" x14ac:dyDescent="0.2">
      <c r="A1101">
        <v>6507</v>
      </c>
      <c r="B1101" t="s">
        <v>57</v>
      </c>
      <c r="C1101">
        <v>2007</v>
      </c>
      <c r="D1101">
        <v>2</v>
      </c>
      <c r="E1101" s="9">
        <v>238</v>
      </c>
      <c r="F1101" s="9">
        <v>1049.3499999999999</v>
      </c>
      <c r="G1101" s="9">
        <v>1233.07</v>
      </c>
      <c r="H1101">
        <v>520.6</v>
      </c>
      <c r="I1101" s="8">
        <v>12</v>
      </c>
      <c r="J1101">
        <v>730</v>
      </c>
      <c r="K1101">
        <v>28737</v>
      </c>
      <c r="L1101" t="s">
        <v>18</v>
      </c>
      <c r="M1101">
        <v>153393</v>
      </c>
      <c r="N1101">
        <v>415.2</v>
      </c>
      <c r="O1101">
        <v>75306.990000000005</v>
      </c>
      <c r="P1101" t="s">
        <v>56</v>
      </c>
      <c r="Q1101">
        <f t="shared" si="187"/>
        <v>5.1809663865546218</v>
      </c>
      <c r="R1101">
        <f t="shared" si="188"/>
        <v>2.9698217726396918</v>
      </c>
      <c r="S1101">
        <f t="shared" si="189"/>
        <v>1.6891369863013699</v>
      </c>
      <c r="T1101">
        <f t="shared" si="190"/>
        <v>3.0909877317058796</v>
      </c>
      <c r="U1101">
        <f t="shared" si="191"/>
        <v>3.0209203668554356</v>
      </c>
      <c r="V1101">
        <f t="shared" si="192"/>
        <v>2.6454222693490919</v>
      </c>
      <c r="W1101">
        <f t="shared" si="193"/>
        <v>2.8633228601204559</v>
      </c>
      <c r="X1101">
        <f t="shared" si="194"/>
        <v>0.71441077464936775</v>
      </c>
      <c r="Y1101">
        <f t="shared" si="195"/>
        <v>0.47273038686547825</v>
      </c>
      <c r="Z1101">
        <f t="shared" si="196"/>
        <v>0.22766487158542378</v>
      </c>
      <c r="AA1101" s="4">
        <f t="shared" si="197"/>
        <v>39114</v>
      </c>
    </row>
    <row r="1102" spans="1:27" x14ac:dyDescent="0.2">
      <c r="A1102">
        <v>6507</v>
      </c>
      <c r="B1102" t="s">
        <v>57</v>
      </c>
      <c r="C1102">
        <v>2007</v>
      </c>
      <c r="D1102">
        <v>3</v>
      </c>
      <c r="E1102" s="9">
        <v>188</v>
      </c>
      <c r="F1102" s="9">
        <v>856.73</v>
      </c>
      <c r="G1102" s="9">
        <v>1006.78</v>
      </c>
      <c r="H1102">
        <v>378.54</v>
      </c>
      <c r="I1102" s="8">
        <v>12</v>
      </c>
      <c r="J1102">
        <v>730</v>
      </c>
      <c r="K1102">
        <v>28737</v>
      </c>
      <c r="L1102" t="s">
        <v>18</v>
      </c>
      <c r="M1102">
        <v>153393</v>
      </c>
      <c r="N1102">
        <v>415.2</v>
      </c>
      <c r="O1102">
        <v>75306.990000000005</v>
      </c>
      <c r="P1102" t="s">
        <v>56</v>
      </c>
      <c r="Q1102">
        <f t="shared" si="187"/>
        <v>5.3552127659574467</v>
      </c>
      <c r="R1102">
        <f t="shared" si="188"/>
        <v>2.4248073217726396</v>
      </c>
      <c r="S1102">
        <f t="shared" si="189"/>
        <v>1.3791506849315067</v>
      </c>
      <c r="T1102">
        <f t="shared" si="190"/>
        <v>3.0029345795661229</v>
      </c>
      <c r="U1102">
        <f t="shared" si="191"/>
        <v>2.9328439747989905</v>
      </c>
      <c r="V1102">
        <f t="shared" si="192"/>
        <v>2.6454222693490919</v>
      </c>
      <c r="W1102">
        <f t="shared" si="193"/>
        <v>2.8633228601204559</v>
      </c>
      <c r="X1102">
        <f t="shared" si="194"/>
        <v>0.72877673030244317</v>
      </c>
      <c r="Y1102">
        <f t="shared" si="195"/>
        <v>0.38467723472572157</v>
      </c>
      <c r="Z1102">
        <f t="shared" si="196"/>
        <v>0.13961171944566708</v>
      </c>
      <c r="AA1102" s="4">
        <f t="shared" si="197"/>
        <v>39142</v>
      </c>
    </row>
    <row r="1103" spans="1:27" x14ac:dyDescent="0.2">
      <c r="A1103">
        <v>6507</v>
      </c>
      <c r="B1103" t="s">
        <v>57</v>
      </c>
      <c r="C1103">
        <v>2007</v>
      </c>
      <c r="D1103">
        <v>4</v>
      </c>
      <c r="E1103" s="9">
        <v>242</v>
      </c>
      <c r="F1103" s="9">
        <v>1004.68</v>
      </c>
      <c r="G1103" s="9">
        <v>1180.5</v>
      </c>
      <c r="H1103">
        <v>437.11</v>
      </c>
      <c r="I1103" s="8">
        <v>12</v>
      </c>
      <c r="J1103">
        <v>730</v>
      </c>
      <c r="K1103">
        <v>28737</v>
      </c>
      <c r="L1103" t="s">
        <v>18</v>
      </c>
      <c r="M1103">
        <v>153393</v>
      </c>
      <c r="N1103">
        <v>415.2</v>
      </c>
      <c r="O1103">
        <v>75306.990000000005</v>
      </c>
      <c r="P1103" t="s">
        <v>56</v>
      </c>
      <c r="Q1103">
        <f t="shared" si="187"/>
        <v>4.8780991735537187</v>
      </c>
      <c r="R1103">
        <f t="shared" si="188"/>
        <v>2.8432080924855492</v>
      </c>
      <c r="S1103">
        <f t="shared" si="189"/>
        <v>1.6171232876712329</v>
      </c>
      <c r="T1103">
        <f t="shared" si="190"/>
        <v>3.0720659914147457</v>
      </c>
      <c r="U1103">
        <f t="shared" si="191"/>
        <v>3.0020277569165494</v>
      </c>
      <c r="V1103">
        <f t="shared" si="192"/>
        <v>2.6454222693490919</v>
      </c>
      <c r="W1103">
        <f t="shared" si="193"/>
        <v>2.8633228601204559</v>
      </c>
      <c r="X1103">
        <f t="shared" si="194"/>
        <v>0.68825062543431448</v>
      </c>
      <c r="Y1103">
        <f t="shared" si="195"/>
        <v>0.45380864657434439</v>
      </c>
      <c r="Z1103">
        <f t="shared" si="196"/>
        <v>0.20874313129428992</v>
      </c>
      <c r="AA1103" s="4">
        <f t="shared" si="197"/>
        <v>39173</v>
      </c>
    </row>
    <row r="1104" spans="1:27" x14ac:dyDescent="0.2">
      <c r="A1104">
        <v>6507</v>
      </c>
      <c r="B1104" t="s">
        <v>57</v>
      </c>
      <c r="C1104">
        <v>2007</v>
      </c>
      <c r="D1104">
        <v>5</v>
      </c>
      <c r="E1104" s="9">
        <v>535</v>
      </c>
      <c r="F1104" s="9">
        <v>2367.2600000000002</v>
      </c>
      <c r="G1104" s="9">
        <v>2781.43</v>
      </c>
      <c r="H1104">
        <v>1068.98</v>
      </c>
      <c r="I1104" s="8">
        <v>12</v>
      </c>
      <c r="J1104">
        <v>730</v>
      </c>
      <c r="K1104">
        <v>28737</v>
      </c>
      <c r="L1104" t="s">
        <v>18</v>
      </c>
      <c r="M1104">
        <v>153393</v>
      </c>
      <c r="N1104">
        <v>415.2</v>
      </c>
      <c r="O1104">
        <v>75306.990000000005</v>
      </c>
      <c r="P1104" t="s">
        <v>56</v>
      </c>
      <c r="Q1104">
        <f t="shared" si="187"/>
        <v>5.1989345794392516</v>
      </c>
      <c r="R1104">
        <f t="shared" si="188"/>
        <v>6.699012524084778</v>
      </c>
      <c r="S1104">
        <f t="shared" si="189"/>
        <v>3.8101780821917806</v>
      </c>
      <c r="T1104">
        <f t="shared" si="190"/>
        <v>3.4442681345640032</v>
      </c>
      <c r="U1104">
        <f t="shared" si="191"/>
        <v>3.3742459598150831</v>
      </c>
      <c r="V1104">
        <f t="shared" si="192"/>
        <v>2.6454222693490919</v>
      </c>
      <c r="W1104">
        <f t="shared" si="193"/>
        <v>2.8633228601204559</v>
      </c>
      <c r="X1104">
        <f t="shared" si="194"/>
        <v>0.71591435254277458</v>
      </c>
      <c r="Y1104">
        <f t="shared" si="195"/>
        <v>0.82601078972360165</v>
      </c>
      <c r="Z1104">
        <f t="shared" si="196"/>
        <v>0.58094527444354715</v>
      </c>
      <c r="AA1104" s="4">
        <f t="shared" si="197"/>
        <v>39203</v>
      </c>
    </row>
    <row r="1105" spans="1:27" x14ac:dyDescent="0.2">
      <c r="A1105">
        <v>6507</v>
      </c>
      <c r="B1105" t="s">
        <v>57</v>
      </c>
      <c r="C1105">
        <v>2007</v>
      </c>
      <c r="D1105">
        <v>6</v>
      </c>
      <c r="E1105" s="9">
        <v>663</v>
      </c>
      <c r="F1105" s="9">
        <v>2718.15</v>
      </c>
      <c r="G1105" s="9">
        <v>3194.01</v>
      </c>
      <c r="H1105">
        <v>1122.8800000000001</v>
      </c>
      <c r="I1105" s="8">
        <v>12</v>
      </c>
      <c r="J1105">
        <v>730</v>
      </c>
      <c r="K1105">
        <v>28737</v>
      </c>
      <c r="L1105" t="s">
        <v>18</v>
      </c>
      <c r="M1105">
        <v>153393</v>
      </c>
      <c r="N1105">
        <v>415.2</v>
      </c>
      <c r="O1105">
        <v>75306.990000000005</v>
      </c>
      <c r="P1105" t="s">
        <v>56</v>
      </c>
      <c r="Q1105">
        <f t="shared" si="187"/>
        <v>4.8175113122171949</v>
      </c>
      <c r="R1105">
        <f t="shared" si="188"/>
        <v>7.6927023121387288</v>
      </c>
      <c r="S1105">
        <f t="shared" si="189"/>
        <v>4.3753561643835619</v>
      </c>
      <c r="T1105">
        <f t="shared" si="190"/>
        <v>3.5043362715200659</v>
      </c>
      <c r="U1105">
        <f t="shared" si="191"/>
        <v>3.4342734194217792</v>
      </c>
      <c r="V1105">
        <f t="shared" si="192"/>
        <v>2.6454222693490919</v>
      </c>
      <c r="W1105">
        <f t="shared" si="193"/>
        <v>2.8633228601204559</v>
      </c>
      <c r="X1105">
        <f t="shared" si="194"/>
        <v>0.6828227431152929</v>
      </c>
      <c r="Y1105">
        <f t="shared" si="195"/>
        <v>0.88607892667966459</v>
      </c>
      <c r="Z1105">
        <f t="shared" si="196"/>
        <v>0.6410134113996101</v>
      </c>
      <c r="AA1105" s="4">
        <f t="shared" si="197"/>
        <v>39234</v>
      </c>
    </row>
    <row r="1106" spans="1:27" x14ac:dyDescent="0.2">
      <c r="A1106">
        <v>6507</v>
      </c>
      <c r="B1106" t="s">
        <v>57</v>
      </c>
      <c r="C1106">
        <v>2007</v>
      </c>
      <c r="D1106">
        <v>7</v>
      </c>
      <c r="E1106" s="9">
        <v>362</v>
      </c>
      <c r="F1106" s="9">
        <v>1551.84</v>
      </c>
      <c r="G1106" s="9">
        <v>1823.56</v>
      </c>
      <c r="H1106">
        <v>750.54</v>
      </c>
      <c r="I1106" s="8">
        <v>12</v>
      </c>
      <c r="J1106">
        <v>730</v>
      </c>
      <c r="K1106">
        <v>28737</v>
      </c>
      <c r="L1106" t="s">
        <v>18</v>
      </c>
      <c r="M1106">
        <v>153393</v>
      </c>
      <c r="N1106">
        <v>415.2</v>
      </c>
      <c r="O1106">
        <v>75306.990000000005</v>
      </c>
      <c r="P1106" t="s">
        <v>56</v>
      </c>
      <c r="Q1106">
        <f t="shared" si="187"/>
        <v>5.0374585635359113</v>
      </c>
      <c r="R1106">
        <f t="shared" si="188"/>
        <v>4.3920038535645469</v>
      </c>
      <c r="S1106">
        <f t="shared" si="189"/>
        <v>2.498027397260274</v>
      </c>
      <c r="T1106">
        <f t="shared" si="190"/>
        <v>3.2609200573345962</v>
      </c>
      <c r="U1106">
        <f t="shared" si="191"/>
        <v>3.1908469419871435</v>
      </c>
      <c r="V1106">
        <f t="shared" si="192"/>
        <v>2.6454222693490919</v>
      </c>
      <c r="W1106">
        <f t="shared" si="193"/>
        <v>2.8633228601204559</v>
      </c>
      <c r="X1106">
        <f t="shared" si="194"/>
        <v>0.70221148680143064</v>
      </c>
      <c r="Y1106">
        <f t="shared" si="195"/>
        <v>0.64266271249419493</v>
      </c>
      <c r="Z1106">
        <f t="shared" si="196"/>
        <v>0.3975971972141405</v>
      </c>
      <c r="AA1106" s="4">
        <f t="shared" si="197"/>
        <v>39264</v>
      </c>
    </row>
    <row r="1107" spans="1:27" x14ac:dyDescent="0.2">
      <c r="A1107">
        <v>6507</v>
      </c>
      <c r="B1107" t="s">
        <v>57</v>
      </c>
      <c r="C1107">
        <v>2007</v>
      </c>
      <c r="D1107">
        <v>8</v>
      </c>
      <c r="E1107" s="9">
        <v>430</v>
      </c>
      <c r="F1107" s="9">
        <v>1842.98</v>
      </c>
      <c r="G1107" s="9">
        <v>2165.73</v>
      </c>
      <c r="H1107">
        <v>800.29</v>
      </c>
      <c r="I1107" s="8">
        <v>12</v>
      </c>
      <c r="J1107">
        <v>730</v>
      </c>
      <c r="K1107">
        <v>28737</v>
      </c>
      <c r="L1107" t="s">
        <v>18</v>
      </c>
      <c r="M1107">
        <v>153393</v>
      </c>
      <c r="N1107">
        <v>415.2</v>
      </c>
      <c r="O1107">
        <v>75306.990000000005</v>
      </c>
      <c r="P1107" t="s">
        <v>56</v>
      </c>
      <c r="Q1107">
        <f t="shared" si="187"/>
        <v>5.0365813953488372</v>
      </c>
      <c r="R1107">
        <f t="shared" si="188"/>
        <v>5.2161127167630061</v>
      </c>
      <c r="S1107">
        <f t="shared" si="189"/>
        <v>2.9667534246575342</v>
      </c>
      <c r="T1107">
        <f t="shared" si="190"/>
        <v>3.3356043124836048</v>
      </c>
      <c r="U1107">
        <f t="shared" si="191"/>
        <v>3.2655206222853965</v>
      </c>
      <c r="V1107">
        <f t="shared" si="192"/>
        <v>2.6454222693490919</v>
      </c>
      <c r="W1107">
        <f t="shared" si="193"/>
        <v>2.8633228601204559</v>
      </c>
      <c r="X1107">
        <f t="shared" si="194"/>
        <v>0.70213585690401814</v>
      </c>
      <c r="Y1107">
        <f t="shared" si="195"/>
        <v>0.71734696764320327</v>
      </c>
      <c r="Z1107">
        <f t="shared" si="196"/>
        <v>0.47228145236314872</v>
      </c>
      <c r="AA1107" s="4">
        <f t="shared" si="197"/>
        <v>39295</v>
      </c>
    </row>
    <row r="1108" spans="1:27" x14ac:dyDescent="0.2">
      <c r="A1108">
        <v>6507</v>
      </c>
      <c r="B1108" t="s">
        <v>57</v>
      </c>
      <c r="C1108">
        <v>2007</v>
      </c>
      <c r="D1108">
        <v>9</v>
      </c>
      <c r="E1108" s="9">
        <v>696</v>
      </c>
      <c r="F1108" s="9">
        <v>2778.63</v>
      </c>
      <c r="G1108" s="9">
        <v>3264.96</v>
      </c>
      <c r="H1108">
        <v>953.5</v>
      </c>
      <c r="I1108" s="8">
        <v>12</v>
      </c>
      <c r="J1108">
        <v>730</v>
      </c>
      <c r="K1108">
        <v>28737</v>
      </c>
      <c r="L1108" t="s">
        <v>18</v>
      </c>
      <c r="M1108">
        <v>153393</v>
      </c>
      <c r="N1108">
        <v>415.2</v>
      </c>
      <c r="O1108">
        <v>75306.990000000005</v>
      </c>
      <c r="P1108" t="s">
        <v>56</v>
      </c>
      <c r="Q1108">
        <f t="shared" si="187"/>
        <v>4.6910344827586208</v>
      </c>
      <c r="R1108">
        <f t="shared" si="188"/>
        <v>7.8635838150289024</v>
      </c>
      <c r="S1108">
        <f t="shared" si="189"/>
        <v>4.4725479452054797</v>
      </c>
      <c r="T1108">
        <f t="shared" si="190"/>
        <v>3.5138778649722906</v>
      </c>
      <c r="U1108">
        <f t="shared" si="191"/>
        <v>3.4438307203446867</v>
      </c>
      <c r="V1108">
        <f t="shared" si="192"/>
        <v>2.6454222693490919</v>
      </c>
      <c r="W1108">
        <f t="shared" si="193"/>
        <v>2.8633228601204559</v>
      </c>
      <c r="X1108">
        <f t="shared" si="194"/>
        <v>0.67126862536172849</v>
      </c>
      <c r="Y1108">
        <f t="shared" si="195"/>
        <v>0.89562052013188909</v>
      </c>
      <c r="Z1108">
        <f t="shared" si="196"/>
        <v>0.65055500485183471</v>
      </c>
      <c r="AA1108" s="4">
        <f t="shared" si="197"/>
        <v>39326</v>
      </c>
    </row>
    <row r="1109" spans="1:27" x14ac:dyDescent="0.2">
      <c r="A1109">
        <v>6507</v>
      </c>
      <c r="B1109" t="s">
        <v>57</v>
      </c>
      <c r="C1109">
        <v>2007</v>
      </c>
      <c r="D1109">
        <v>11</v>
      </c>
      <c r="E1109" s="9">
        <v>944</v>
      </c>
      <c r="F1109" s="9">
        <v>3796.57</v>
      </c>
      <c r="G1109" s="9">
        <v>4461.17</v>
      </c>
      <c r="H1109">
        <v>1332.54</v>
      </c>
      <c r="I1109" s="8">
        <v>12</v>
      </c>
      <c r="J1109">
        <v>730</v>
      </c>
      <c r="K1109">
        <v>28737</v>
      </c>
      <c r="L1109" t="s">
        <v>18</v>
      </c>
      <c r="M1109">
        <v>153393</v>
      </c>
      <c r="N1109">
        <v>415.2</v>
      </c>
      <c r="O1109">
        <v>75306.990000000005</v>
      </c>
      <c r="P1109" t="s">
        <v>56</v>
      </c>
      <c r="Q1109">
        <f t="shared" si="187"/>
        <v>4.7258156779661018</v>
      </c>
      <c r="R1109">
        <f t="shared" si="188"/>
        <v>10.744629094412332</v>
      </c>
      <c r="S1109">
        <f t="shared" si="189"/>
        <v>6.1111917808219181</v>
      </c>
      <c r="T1109">
        <f t="shared" si="190"/>
        <v>3.6494487730410339</v>
      </c>
      <c r="U1109">
        <f t="shared" si="191"/>
        <v>3.5793914116769865</v>
      </c>
      <c r="V1109">
        <f t="shared" si="192"/>
        <v>2.6454222693490919</v>
      </c>
      <c r="W1109">
        <f t="shared" si="193"/>
        <v>2.8633228601204559</v>
      </c>
      <c r="X1109">
        <f t="shared" si="194"/>
        <v>0.67447677874296474</v>
      </c>
      <c r="Y1109">
        <f t="shared" si="195"/>
        <v>1.0311914282006323</v>
      </c>
      <c r="Z1109">
        <f t="shared" si="196"/>
        <v>0.78612591292057787</v>
      </c>
      <c r="AA1109" s="4">
        <f t="shared" si="197"/>
        <v>39387</v>
      </c>
    </row>
    <row r="1110" spans="1:27" x14ac:dyDescent="0.2">
      <c r="A1110">
        <v>6507</v>
      </c>
      <c r="B1110" t="s">
        <v>57</v>
      </c>
      <c r="C1110">
        <v>2007</v>
      </c>
      <c r="D1110">
        <v>12</v>
      </c>
      <c r="E1110" s="9">
        <v>475</v>
      </c>
      <c r="F1110" s="9">
        <v>1866.01</v>
      </c>
      <c r="G1110" s="9">
        <v>2192.75</v>
      </c>
      <c r="H1110">
        <v>664.75</v>
      </c>
      <c r="I1110" s="8">
        <v>12</v>
      </c>
      <c r="J1110">
        <v>730</v>
      </c>
      <c r="K1110">
        <v>28737</v>
      </c>
      <c r="L1110" t="s">
        <v>18</v>
      </c>
      <c r="M1110">
        <v>153393</v>
      </c>
      <c r="N1110">
        <v>415.2</v>
      </c>
      <c r="O1110">
        <v>75306.990000000005</v>
      </c>
      <c r="P1110" t="s">
        <v>56</v>
      </c>
      <c r="Q1110">
        <f t="shared" si="187"/>
        <v>4.6163157894736839</v>
      </c>
      <c r="R1110">
        <f t="shared" si="188"/>
        <v>5.2811897880539505</v>
      </c>
      <c r="S1110">
        <f t="shared" si="189"/>
        <v>3.003767123287671</v>
      </c>
      <c r="T1110">
        <f t="shared" si="190"/>
        <v>3.3409891196804447</v>
      </c>
      <c r="U1110">
        <f t="shared" si="191"/>
        <v>3.270913966813044</v>
      </c>
      <c r="V1110">
        <f t="shared" si="192"/>
        <v>2.6454222693490919</v>
      </c>
      <c r="W1110">
        <f t="shared" si="193"/>
        <v>2.8633228601204559</v>
      </c>
      <c r="X1110">
        <f t="shared" si="194"/>
        <v>0.66429551005557785</v>
      </c>
      <c r="Y1110">
        <f t="shared" si="195"/>
        <v>0.72273177484004303</v>
      </c>
      <c r="Z1110">
        <f t="shared" si="196"/>
        <v>0.47766625955998854</v>
      </c>
      <c r="AA1110" s="4">
        <f t="shared" si="197"/>
        <v>39417</v>
      </c>
    </row>
    <row r="1111" spans="1:27" x14ac:dyDescent="0.2">
      <c r="A1111">
        <v>6509</v>
      </c>
      <c r="B1111" t="s">
        <v>57</v>
      </c>
      <c r="C1111">
        <v>2007</v>
      </c>
      <c r="D1111">
        <v>1</v>
      </c>
      <c r="E1111" s="9">
        <v>160</v>
      </c>
      <c r="F1111" s="9">
        <v>741.12</v>
      </c>
      <c r="G1111" s="9">
        <v>870.85</v>
      </c>
      <c r="H1111">
        <v>253.78</v>
      </c>
      <c r="I1111" s="8">
        <v>12</v>
      </c>
      <c r="J1111">
        <v>675</v>
      </c>
      <c r="K1111">
        <v>23844</v>
      </c>
      <c r="L1111" t="s">
        <v>18</v>
      </c>
      <c r="M1111">
        <v>70095</v>
      </c>
      <c r="N1111">
        <v>378.2</v>
      </c>
      <c r="O1111">
        <v>56605.42</v>
      </c>
      <c r="P1111" t="s">
        <v>55</v>
      </c>
      <c r="Q1111">
        <f t="shared" si="187"/>
        <v>5.4428125000000005</v>
      </c>
      <c r="R1111">
        <f t="shared" si="188"/>
        <v>2.3026176626123744</v>
      </c>
      <c r="S1111">
        <f t="shared" si="189"/>
        <v>1.2901481481481483</v>
      </c>
      <c r="T1111">
        <f t="shared" si="190"/>
        <v>2.9399433561760229</v>
      </c>
      <c r="U1111">
        <f t="shared" si="191"/>
        <v>2.8698885333753044</v>
      </c>
      <c r="V1111">
        <f t="shared" si="192"/>
        <v>2.6454222693490919</v>
      </c>
      <c r="W1111">
        <f t="shared" si="193"/>
        <v>2.8293037728310249</v>
      </c>
      <c r="X1111">
        <f t="shared" si="194"/>
        <v>0.73582337352009797</v>
      </c>
      <c r="Y1111">
        <f t="shared" si="195"/>
        <v>0.36222183166700178</v>
      </c>
      <c r="Z1111">
        <f t="shared" si="196"/>
        <v>0.11063958334499779</v>
      </c>
      <c r="AA1111" s="4">
        <f t="shared" si="197"/>
        <v>39083</v>
      </c>
    </row>
    <row r="1112" spans="1:27" x14ac:dyDescent="0.2">
      <c r="A1112">
        <v>6509</v>
      </c>
      <c r="B1112" t="s">
        <v>57</v>
      </c>
      <c r="C1112">
        <v>2007</v>
      </c>
      <c r="D1112">
        <v>2</v>
      </c>
      <c r="E1112" s="9">
        <v>114</v>
      </c>
      <c r="F1112" s="9">
        <v>500.69</v>
      </c>
      <c r="G1112" s="9">
        <v>588.4</v>
      </c>
      <c r="H1112">
        <v>191.23</v>
      </c>
      <c r="I1112" s="8">
        <v>12</v>
      </c>
      <c r="J1112">
        <v>675</v>
      </c>
      <c r="K1112">
        <v>23844</v>
      </c>
      <c r="L1112" t="s">
        <v>18</v>
      </c>
      <c r="M1112">
        <v>70095</v>
      </c>
      <c r="N1112">
        <v>378.2</v>
      </c>
      <c r="O1112">
        <v>56605.42</v>
      </c>
      <c r="P1112" t="s">
        <v>55</v>
      </c>
      <c r="Q1112">
        <f t="shared" si="187"/>
        <v>5.1614035087719294</v>
      </c>
      <c r="R1112">
        <f t="shared" si="188"/>
        <v>1.55579058699101</v>
      </c>
      <c r="S1112">
        <f t="shared" si="189"/>
        <v>0.87170370370370365</v>
      </c>
      <c r="T1112">
        <f t="shared" si="190"/>
        <v>2.7696726640554923</v>
      </c>
      <c r="U1112">
        <f t="shared" si="191"/>
        <v>2.6995689175658986</v>
      </c>
      <c r="V1112">
        <f t="shared" si="192"/>
        <v>2.6454222693490919</v>
      </c>
      <c r="W1112">
        <f t="shared" si="193"/>
        <v>2.8293037728310249</v>
      </c>
      <c r="X1112">
        <f t="shared" si="194"/>
        <v>0.7127678127190199</v>
      </c>
      <c r="Y1112">
        <f t="shared" si="195"/>
        <v>0.19195113954647158</v>
      </c>
      <c r="Z1112">
        <f t="shared" si="196"/>
        <v>-5.9631108775532446E-2</v>
      </c>
      <c r="AA1112" s="4">
        <f t="shared" si="197"/>
        <v>39114</v>
      </c>
    </row>
    <row r="1113" spans="1:27" x14ac:dyDescent="0.2">
      <c r="A1113">
        <v>6509</v>
      </c>
      <c r="B1113" t="s">
        <v>57</v>
      </c>
      <c r="C1113">
        <v>2007</v>
      </c>
      <c r="D1113">
        <v>3</v>
      </c>
      <c r="E1113" s="9">
        <v>118</v>
      </c>
      <c r="F1113" s="9">
        <v>538.04</v>
      </c>
      <c r="G1113" s="9">
        <v>632.29999999999995</v>
      </c>
      <c r="H1113">
        <v>250.38</v>
      </c>
      <c r="I1113" s="8">
        <v>12</v>
      </c>
      <c r="J1113">
        <v>675</v>
      </c>
      <c r="K1113">
        <v>23844</v>
      </c>
      <c r="L1113" t="s">
        <v>18</v>
      </c>
      <c r="M1113">
        <v>70095</v>
      </c>
      <c r="N1113">
        <v>378.2</v>
      </c>
      <c r="O1113">
        <v>56605.42</v>
      </c>
      <c r="P1113" t="s">
        <v>55</v>
      </c>
      <c r="Q1113">
        <f t="shared" si="187"/>
        <v>5.3584745762711856</v>
      </c>
      <c r="R1113">
        <f t="shared" si="188"/>
        <v>1.6718667371760971</v>
      </c>
      <c r="S1113">
        <f t="shared" si="189"/>
        <v>0.93674074074074065</v>
      </c>
      <c r="T1113">
        <f t="shared" si="190"/>
        <v>2.8009231818132183</v>
      </c>
      <c r="U1113">
        <f t="shared" si="191"/>
        <v>2.7308145640186514</v>
      </c>
      <c r="V1113">
        <f t="shared" si="192"/>
        <v>2.6454222693490919</v>
      </c>
      <c r="W1113">
        <f t="shared" si="193"/>
        <v>2.8293037728310249</v>
      </c>
      <c r="X1113">
        <f t="shared" si="194"/>
        <v>0.72904117450709283</v>
      </c>
      <c r="Y1113">
        <f t="shared" si="195"/>
        <v>0.2232016573041973</v>
      </c>
      <c r="Z1113">
        <f t="shared" si="196"/>
        <v>-2.838059101780669E-2</v>
      </c>
      <c r="AA1113" s="4">
        <f t="shared" si="197"/>
        <v>39142</v>
      </c>
    </row>
    <row r="1114" spans="1:27" x14ac:dyDescent="0.2">
      <c r="A1114">
        <v>6509</v>
      </c>
      <c r="B1114" t="s">
        <v>57</v>
      </c>
      <c r="C1114">
        <v>2007</v>
      </c>
      <c r="D1114">
        <v>4</v>
      </c>
      <c r="E1114" s="9">
        <v>129</v>
      </c>
      <c r="F1114" s="9">
        <v>642.41</v>
      </c>
      <c r="G1114" s="9">
        <v>754.99</v>
      </c>
      <c r="H1114">
        <v>261.95999999999998</v>
      </c>
      <c r="I1114" s="8">
        <v>12</v>
      </c>
      <c r="J1114">
        <v>675</v>
      </c>
      <c r="K1114">
        <v>23844</v>
      </c>
      <c r="L1114" t="s">
        <v>18</v>
      </c>
      <c r="M1114">
        <v>70095</v>
      </c>
      <c r="N1114">
        <v>378.2</v>
      </c>
      <c r="O1114">
        <v>56605.42</v>
      </c>
      <c r="P1114" t="s">
        <v>55</v>
      </c>
      <c r="Q1114">
        <f t="shared" si="187"/>
        <v>5.8526356589147284</v>
      </c>
      <c r="R1114">
        <f t="shared" si="188"/>
        <v>1.9962718138551032</v>
      </c>
      <c r="S1114">
        <f t="shared" si="189"/>
        <v>1.1185037037037038</v>
      </c>
      <c r="T1114">
        <f t="shared" si="190"/>
        <v>2.8779411993463002</v>
      </c>
      <c r="U1114">
        <f t="shared" si="191"/>
        <v>2.8078122927174127</v>
      </c>
      <c r="V1114">
        <f t="shared" si="192"/>
        <v>2.6454222693490919</v>
      </c>
      <c r="W1114">
        <f t="shared" si="193"/>
        <v>2.8293037728310249</v>
      </c>
      <c r="X1114">
        <f t="shared" si="194"/>
        <v>0.76735148904705119</v>
      </c>
      <c r="Y1114">
        <f t="shared" si="195"/>
        <v>0.30021967483727924</v>
      </c>
      <c r="Z1114">
        <f t="shared" si="196"/>
        <v>4.8637426515275257E-2</v>
      </c>
      <c r="AA1114" s="4">
        <f t="shared" si="197"/>
        <v>39173</v>
      </c>
    </row>
    <row r="1115" spans="1:27" x14ac:dyDescent="0.2">
      <c r="A1115">
        <v>6509</v>
      </c>
      <c r="B1115" t="s">
        <v>57</v>
      </c>
      <c r="C1115">
        <v>2007</v>
      </c>
      <c r="D1115">
        <v>5</v>
      </c>
      <c r="E1115" s="9">
        <v>248</v>
      </c>
      <c r="F1115" s="9">
        <v>1213.2</v>
      </c>
      <c r="G1115" s="9">
        <v>1425.65</v>
      </c>
      <c r="H1115">
        <v>519.41999999999996</v>
      </c>
      <c r="I1115" s="8">
        <v>12</v>
      </c>
      <c r="J1115">
        <v>675</v>
      </c>
      <c r="K1115">
        <v>23844</v>
      </c>
      <c r="L1115" t="s">
        <v>18</v>
      </c>
      <c r="M1115">
        <v>70095</v>
      </c>
      <c r="N1115">
        <v>378.2</v>
      </c>
      <c r="O1115">
        <v>56605.42</v>
      </c>
      <c r="P1115" t="s">
        <v>55</v>
      </c>
      <c r="Q1115">
        <f t="shared" si="187"/>
        <v>5.7485887096774198</v>
      </c>
      <c r="R1115">
        <f t="shared" si="188"/>
        <v>3.7695663670015866</v>
      </c>
      <c r="S1115">
        <f t="shared" si="189"/>
        <v>2.1120740740740742</v>
      </c>
      <c r="T1115">
        <f t="shared" si="190"/>
        <v>3.1540129184150949</v>
      </c>
      <c r="U1115">
        <f t="shared" si="191"/>
        <v>3.0839324016386258</v>
      </c>
      <c r="V1115">
        <f t="shared" si="192"/>
        <v>2.6454222693490919</v>
      </c>
      <c r="W1115">
        <f t="shared" si="193"/>
        <v>2.8293037728310249</v>
      </c>
      <c r="X1115">
        <f t="shared" si="194"/>
        <v>0.75956123758887872</v>
      </c>
      <c r="Y1115">
        <f t="shared" si="195"/>
        <v>0.57629139390607409</v>
      </c>
      <c r="Z1115">
        <f t="shared" si="196"/>
        <v>0.3247091455840701</v>
      </c>
      <c r="AA1115" s="4">
        <f t="shared" si="197"/>
        <v>39203</v>
      </c>
    </row>
    <row r="1116" spans="1:27" x14ac:dyDescent="0.2">
      <c r="A1116">
        <v>6509</v>
      </c>
      <c r="B1116" t="s">
        <v>57</v>
      </c>
      <c r="C1116">
        <v>2007</v>
      </c>
      <c r="D1116">
        <v>6</v>
      </c>
      <c r="E1116" s="9">
        <v>277</v>
      </c>
      <c r="F1116" s="9">
        <v>1319.32</v>
      </c>
      <c r="G1116" s="9">
        <v>1550.4</v>
      </c>
      <c r="H1116">
        <v>461.62</v>
      </c>
      <c r="I1116" s="8">
        <v>12</v>
      </c>
      <c r="J1116">
        <v>675</v>
      </c>
      <c r="K1116">
        <v>23844</v>
      </c>
      <c r="L1116" t="s">
        <v>18</v>
      </c>
      <c r="M1116">
        <v>70095</v>
      </c>
      <c r="N1116">
        <v>378.2</v>
      </c>
      <c r="O1116">
        <v>56605.42</v>
      </c>
      <c r="P1116" t="s">
        <v>55</v>
      </c>
      <c r="Q1116">
        <f t="shared" si="187"/>
        <v>5.5971119133574012</v>
      </c>
      <c r="R1116">
        <f t="shared" si="188"/>
        <v>4.0994182971972508</v>
      </c>
      <c r="S1116">
        <f t="shared" si="189"/>
        <v>2.2968888888888892</v>
      </c>
      <c r="T1116">
        <f t="shared" si="190"/>
        <v>3.1904437597066901</v>
      </c>
      <c r="U1116">
        <f t="shared" si="191"/>
        <v>3.1203501460989065</v>
      </c>
      <c r="V1116">
        <f t="shared" si="192"/>
        <v>2.6454222693490919</v>
      </c>
      <c r="W1116">
        <f t="shared" si="193"/>
        <v>2.8293037728310249</v>
      </c>
      <c r="X1116">
        <f t="shared" si="194"/>
        <v>0.74796399064224162</v>
      </c>
      <c r="Y1116">
        <f t="shared" si="195"/>
        <v>0.61272223519766922</v>
      </c>
      <c r="Z1116">
        <f t="shared" si="196"/>
        <v>0.36113998687566523</v>
      </c>
      <c r="AA1116" s="4">
        <f t="shared" si="197"/>
        <v>39234</v>
      </c>
    </row>
    <row r="1117" spans="1:27" x14ac:dyDescent="0.2">
      <c r="A1117">
        <v>6509</v>
      </c>
      <c r="B1117" t="s">
        <v>57</v>
      </c>
      <c r="C1117">
        <v>2007</v>
      </c>
      <c r="D1117">
        <v>7</v>
      </c>
      <c r="E1117" s="9">
        <v>235</v>
      </c>
      <c r="F1117" s="9">
        <v>1045.6600000000001</v>
      </c>
      <c r="G1117" s="9">
        <v>1228.76</v>
      </c>
      <c r="H1117">
        <v>459.41</v>
      </c>
      <c r="I1117" s="8">
        <v>12</v>
      </c>
      <c r="J1117">
        <v>675</v>
      </c>
      <c r="K1117">
        <v>23844</v>
      </c>
      <c r="L1117" t="s">
        <v>18</v>
      </c>
      <c r="M1117">
        <v>70095</v>
      </c>
      <c r="N1117">
        <v>378.2</v>
      </c>
      <c r="O1117">
        <v>56605.42</v>
      </c>
      <c r="P1117" t="s">
        <v>55</v>
      </c>
      <c r="Q1117">
        <f t="shared" si="187"/>
        <v>5.2287659574468082</v>
      </c>
      <c r="R1117">
        <f t="shared" si="188"/>
        <v>3.2489687995769434</v>
      </c>
      <c r="S1117">
        <f t="shared" si="189"/>
        <v>1.8203851851851851</v>
      </c>
      <c r="T1117">
        <f t="shared" si="190"/>
        <v>3.0894670652671681</v>
      </c>
      <c r="U1117">
        <f t="shared" si="191"/>
        <v>3.0193904951169648</v>
      </c>
      <c r="V1117">
        <f t="shared" si="192"/>
        <v>2.6454222693490919</v>
      </c>
      <c r="W1117">
        <f t="shared" si="193"/>
        <v>2.8293037728310249</v>
      </c>
      <c r="X1117">
        <f t="shared" si="194"/>
        <v>0.71839920299543192</v>
      </c>
      <c r="Y1117">
        <f t="shared" si="195"/>
        <v>0.51174554075814727</v>
      </c>
      <c r="Z1117">
        <f t="shared" si="196"/>
        <v>0.26016329243614322</v>
      </c>
      <c r="AA1117" s="4">
        <f t="shared" si="197"/>
        <v>39264</v>
      </c>
    </row>
    <row r="1118" spans="1:27" x14ac:dyDescent="0.2">
      <c r="A1118">
        <v>6509</v>
      </c>
      <c r="B1118" t="s">
        <v>57</v>
      </c>
      <c r="C1118">
        <v>2007</v>
      </c>
      <c r="D1118">
        <v>8</v>
      </c>
      <c r="E1118" s="9">
        <v>310</v>
      </c>
      <c r="F1118" s="9">
        <v>1328.15</v>
      </c>
      <c r="G1118" s="9">
        <v>1560.79</v>
      </c>
      <c r="H1118">
        <v>543.17999999999995</v>
      </c>
      <c r="I1118" s="8">
        <v>12</v>
      </c>
      <c r="J1118">
        <v>675</v>
      </c>
      <c r="K1118">
        <v>23844</v>
      </c>
      <c r="L1118" t="s">
        <v>18</v>
      </c>
      <c r="M1118">
        <v>70095</v>
      </c>
      <c r="N1118">
        <v>378.2</v>
      </c>
      <c r="O1118">
        <v>56605.42</v>
      </c>
      <c r="P1118" t="s">
        <v>55</v>
      </c>
      <c r="Q1118">
        <f t="shared" si="187"/>
        <v>5.0348064516129032</v>
      </c>
      <c r="R1118">
        <f t="shared" si="188"/>
        <v>4.126890534108937</v>
      </c>
      <c r="S1118">
        <f t="shared" si="189"/>
        <v>2.3122814814814814</v>
      </c>
      <c r="T1118">
        <f t="shared" si="190"/>
        <v>3.1933444738654906</v>
      </c>
      <c r="U1118">
        <f t="shared" si="191"/>
        <v>3.1232471266084194</v>
      </c>
      <c r="V1118">
        <f t="shared" si="192"/>
        <v>2.6454222693490919</v>
      </c>
      <c r="W1118">
        <f t="shared" si="193"/>
        <v>2.8293037728310249</v>
      </c>
      <c r="X1118">
        <f t="shared" si="194"/>
        <v>0.70198278003121795</v>
      </c>
      <c r="Y1118">
        <f t="shared" si="195"/>
        <v>0.61562294935646966</v>
      </c>
      <c r="Z1118">
        <f t="shared" si="196"/>
        <v>0.36404070103446562</v>
      </c>
      <c r="AA1118" s="4">
        <f t="shared" si="197"/>
        <v>39295</v>
      </c>
    </row>
    <row r="1119" spans="1:27" x14ac:dyDescent="0.2">
      <c r="A1119">
        <v>6509</v>
      </c>
      <c r="B1119" t="s">
        <v>57</v>
      </c>
      <c r="C1119">
        <v>2007</v>
      </c>
      <c r="D1119">
        <v>9</v>
      </c>
      <c r="E1119" s="9">
        <v>316</v>
      </c>
      <c r="F1119" s="9">
        <v>1444.03</v>
      </c>
      <c r="G1119" s="9">
        <v>1696.92</v>
      </c>
      <c r="H1119">
        <v>460.99</v>
      </c>
      <c r="I1119" s="8">
        <v>12</v>
      </c>
      <c r="J1119">
        <v>675</v>
      </c>
      <c r="K1119">
        <v>23844</v>
      </c>
      <c r="L1119" t="s">
        <v>18</v>
      </c>
      <c r="M1119">
        <v>70095</v>
      </c>
      <c r="N1119">
        <v>378.2</v>
      </c>
      <c r="O1119">
        <v>56605.42</v>
      </c>
      <c r="P1119" t="s">
        <v>55</v>
      </c>
      <c r="Q1119">
        <f t="shared" si="187"/>
        <v>5.37</v>
      </c>
      <c r="R1119">
        <f t="shared" si="188"/>
        <v>4.486832363828662</v>
      </c>
      <c r="S1119">
        <f t="shared" si="189"/>
        <v>2.5139555555555555</v>
      </c>
      <c r="T1119">
        <f t="shared" si="190"/>
        <v>3.2296613683179594</v>
      </c>
      <c r="U1119">
        <f t="shared" si="191"/>
        <v>3.1595762158784386</v>
      </c>
      <c r="V1119">
        <f t="shared" si="192"/>
        <v>2.6454222693490919</v>
      </c>
      <c r="W1119">
        <f t="shared" si="193"/>
        <v>2.8293037728310249</v>
      </c>
      <c r="X1119">
        <f t="shared" si="194"/>
        <v>0.72997428569955558</v>
      </c>
      <c r="Y1119">
        <f t="shared" si="195"/>
        <v>0.65193984380893855</v>
      </c>
      <c r="Z1119">
        <f t="shared" si="196"/>
        <v>0.4003575954869345</v>
      </c>
      <c r="AA1119" s="4">
        <f t="shared" si="197"/>
        <v>39326</v>
      </c>
    </row>
    <row r="1120" spans="1:27" x14ac:dyDescent="0.2">
      <c r="A1120">
        <v>6509</v>
      </c>
      <c r="B1120" t="s">
        <v>57</v>
      </c>
      <c r="C1120">
        <v>2007</v>
      </c>
      <c r="D1120">
        <v>11</v>
      </c>
      <c r="E1120" s="9">
        <v>733</v>
      </c>
      <c r="F1120" s="9">
        <v>3120.96</v>
      </c>
      <c r="G1120" s="9">
        <v>3667.45</v>
      </c>
      <c r="H1120">
        <v>920.56</v>
      </c>
      <c r="I1120" s="8">
        <v>12</v>
      </c>
      <c r="J1120">
        <v>675</v>
      </c>
      <c r="K1120">
        <v>23844</v>
      </c>
      <c r="L1120" t="s">
        <v>18</v>
      </c>
      <c r="M1120">
        <v>70095</v>
      </c>
      <c r="N1120">
        <v>378.2</v>
      </c>
      <c r="O1120">
        <v>56605.42</v>
      </c>
      <c r="P1120" t="s">
        <v>55</v>
      </c>
      <c r="Q1120">
        <f t="shared" si="187"/>
        <v>5.0033424283765342</v>
      </c>
      <c r="R1120">
        <f t="shared" si="188"/>
        <v>9.6971179270227399</v>
      </c>
      <c r="S1120">
        <f t="shared" si="189"/>
        <v>5.433259259259259</v>
      </c>
      <c r="T1120">
        <f t="shared" si="190"/>
        <v>3.5643642016231274</v>
      </c>
      <c r="U1120">
        <f t="shared" si="191"/>
        <v>3.4942882025356949</v>
      </c>
      <c r="V1120">
        <f t="shared" si="192"/>
        <v>2.6454222693490919</v>
      </c>
      <c r="W1120">
        <f t="shared" si="193"/>
        <v>2.8293037728310249</v>
      </c>
      <c r="X1120">
        <f t="shared" si="194"/>
        <v>0.6992602269819993</v>
      </c>
      <c r="Y1120">
        <f t="shared" si="195"/>
        <v>0.98664267711410647</v>
      </c>
      <c r="Z1120">
        <f t="shared" si="196"/>
        <v>0.73506042879210232</v>
      </c>
      <c r="AA1120" s="4">
        <f t="shared" si="197"/>
        <v>39387</v>
      </c>
    </row>
    <row r="1121" spans="1:27" x14ac:dyDescent="0.2">
      <c r="A1121">
        <v>6509</v>
      </c>
      <c r="B1121" t="s">
        <v>57</v>
      </c>
      <c r="C1121">
        <v>2007</v>
      </c>
      <c r="D1121">
        <v>12</v>
      </c>
      <c r="E1121" s="9">
        <v>369</v>
      </c>
      <c r="F1121" s="9">
        <v>1555.58</v>
      </c>
      <c r="G1121" s="9">
        <v>1827.93</v>
      </c>
      <c r="H1121">
        <v>548.95000000000005</v>
      </c>
      <c r="I1121" s="8">
        <v>12</v>
      </c>
      <c r="J1121">
        <v>675</v>
      </c>
      <c r="K1121">
        <v>23844</v>
      </c>
      <c r="L1121" t="s">
        <v>18</v>
      </c>
      <c r="M1121">
        <v>70095</v>
      </c>
      <c r="N1121">
        <v>378.2</v>
      </c>
      <c r="O1121">
        <v>56605.42</v>
      </c>
      <c r="P1121" t="s">
        <v>55</v>
      </c>
      <c r="Q1121">
        <f t="shared" si="187"/>
        <v>4.9537398373983743</v>
      </c>
      <c r="R1121">
        <f t="shared" si="188"/>
        <v>4.8332363828662084</v>
      </c>
      <c r="S1121">
        <f t="shared" si="189"/>
        <v>2.7080444444444445</v>
      </c>
      <c r="T1121">
        <f t="shared" si="190"/>
        <v>3.2619595605467095</v>
      </c>
      <c r="U1121">
        <f t="shared" si="191"/>
        <v>3.1918923508128643</v>
      </c>
      <c r="V1121">
        <f t="shared" si="192"/>
        <v>2.6454222693490919</v>
      </c>
      <c r="W1121">
        <f t="shared" si="193"/>
        <v>2.8293037728310249</v>
      </c>
      <c r="X1121">
        <f t="shared" si="194"/>
        <v>0.694933194387649</v>
      </c>
      <c r="Y1121">
        <f t="shared" si="195"/>
        <v>0.68423803603768851</v>
      </c>
      <c r="Z1121">
        <f t="shared" si="196"/>
        <v>0.43265578771568447</v>
      </c>
      <c r="AA1121" s="4">
        <f t="shared" si="197"/>
        <v>39417</v>
      </c>
    </row>
    <row r="1122" spans="1:27" x14ac:dyDescent="0.2">
      <c r="A1122">
        <v>6533</v>
      </c>
      <c r="B1122" t="s">
        <v>57</v>
      </c>
      <c r="C1122">
        <v>2007</v>
      </c>
      <c r="D1122">
        <v>1</v>
      </c>
      <c r="E1122" s="9">
        <v>248</v>
      </c>
      <c r="F1122" s="9">
        <v>945.37</v>
      </c>
      <c r="G1122" s="9">
        <v>1110.92</v>
      </c>
      <c r="H1122">
        <v>424.12</v>
      </c>
      <c r="I1122" s="8">
        <v>15</v>
      </c>
      <c r="J1122">
        <v>740</v>
      </c>
      <c r="K1122">
        <v>23880</v>
      </c>
      <c r="L1122" t="s">
        <v>18</v>
      </c>
      <c r="M1122">
        <v>153529</v>
      </c>
      <c r="N1122">
        <v>459</v>
      </c>
      <c r="O1122">
        <v>56811.83</v>
      </c>
      <c r="P1122" t="s">
        <v>55</v>
      </c>
      <c r="Q1122">
        <f t="shared" si="187"/>
        <v>4.479516129032258</v>
      </c>
      <c r="R1122">
        <f t="shared" si="188"/>
        <v>2.4203050108932462</v>
      </c>
      <c r="S1122">
        <f t="shared" si="189"/>
        <v>1.5012432432432434</v>
      </c>
      <c r="T1122">
        <f t="shared" si="190"/>
        <v>3.0456827854849671</v>
      </c>
      <c r="U1122">
        <f t="shared" si="191"/>
        <v>2.9756018164551743</v>
      </c>
      <c r="V1122">
        <f t="shared" si="192"/>
        <v>2.6454222693490919</v>
      </c>
      <c r="W1122">
        <f t="shared" si="193"/>
        <v>2.8692317197309762</v>
      </c>
      <c r="X1122">
        <f t="shared" si="194"/>
        <v>0.65123110465875078</v>
      </c>
      <c r="Y1122">
        <f t="shared" si="195"/>
        <v>0.38387009994770582</v>
      </c>
      <c r="Z1122">
        <f t="shared" si="196"/>
        <v>0.17645106575399092</v>
      </c>
      <c r="AA1122" s="4">
        <f t="shared" si="197"/>
        <v>39083</v>
      </c>
    </row>
    <row r="1123" spans="1:27" x14ac:dyDescent="0.2">
      <c r="A1123">
        <v>6533</v>
      </c>
      <c r="B1123" t="s">
        <v>57</v>
      </c>
      <c r="C1123">
        <v>2007</v>
      </c>
      <c r="D1123">
        <v>2</v>
      </c>
      <c r="E1123" s="9">
        <v>202</v>
      </c>
      <c r="F1123" s="9">
        <v>870</v>
      </c>
      <c r="G1123" s="9">
        <v>1022.36</v>
      </c>
      <c r="H1123">
        <v>501.35</v>
      </c>
      <c r="I1123" s="8">
        <v>15</v>
      </c>
      <c r="J1123">
        <v>740</v>
      </c>
      <c r="K1123">
        <v>23880</v>
      </c>
      <c r="L1123" t="s">
        <v>18</v>
      </c>
      <c r="M1123">
        <v>153529</v>
      </c>
      <c r="N1123">
        <v>459</v>
      </c>
      <c r="O1123">
        <v>56811.83</v>
      </c>
      <c r="P1123" t="s">
        <v>55</v>
      </c>
      <c r="Q1123">
        <f t="shared" si="187"/>
        <v>5.0611881188118817</v>
      </c>
      <c r="R1123">
        <f t="shared" si="188"/>
        <v>2.2273638344226581</v>
      </c>
      <c r="S1123">
        <f t="shared" si="189"/>
        <v>1.3815675675675676</v>
      </c>
      <c r="T1123">
        <f t="shared" si="190"/>
        <v>3.0096038493050248</v>
      </c>
      <c r="U1123">
        <f t="shared" si="191"/>
        <v>2.9395192526186187</v>
      </c>
      <c r="V1123">
        <f t="shared" si="192"/>
        <v>2.6454222693490919</v>
      </c>
      <c r="W1123">
        <f t="shared" si="193"/>
        <v>2.8692317197309762</v>
      </c>
      <c r="X1123">
        <f t="shared" si="194"/>
        <v>0.704252479858401</v>
      </c>
      <c r="Y1123">
        <f t="shared" si="195"/>
        <v>0.34779116376776353</v>
      </c>
      <c r="Z1123">
        <f t="shared" si="196"/>
        <v>0.14037212957404854</v>
      </c>
      <c r="AA1123" s="4">
        <f t="shared" si="197"/>
        <v>39114</v>
      </c>
    </row>
    <row r="1124" spans="1:27" x14ac:dyDescent="0.2">
      <c r="A1124">
        <v>6533</v>
      </c>
      <c r="B1124" t="s">
        <v>57</v>
      </c>
      <c r="C1124">
        <v>2007</v>
      </c>
      <c r="D1124">
        <v>3</v>
      </c>
      <c r="E1124" s="9">
        <v>180</v>
      </c>
      <c r="F1124" s="9">
        <v>839.88</v>
      </c>
      <c r="G1124" s="9">
        <v>986.8</v>
      </c>
      <c r="H1124">
        <v>475.9</v>
      </c>
      <c r="I1124" s="8">
        <v>15</v>
      </c>
      <c r="J1124">
        <v>740</v>
      </c>
      <c r="K1124">
        <v>23880</v>
      </c>
      <c r="L1124" t="s">
        <v>18</v>
      </c>
      <c r="M1124">
        <v>153529</v>
      </c>
      <c r="N1124">
        <v>459</v>
      </c>
      <c r="O1124">
        <v>56811.83</v>
      </c>
      <c r="P1124" t="s">
        <v>55</v>
      </c>
      <c r="Q1124">
        <f t="shared" si="187"/>
        <v>5.4822222222222221</v>
      </c>
      <c r="R1124">
        <f t="shared" si="188"/>
        <v>2.1498910675381264</v>
      </c>
      <c r="S1124">
        <f t="shared" si="189"/>
        <v>1.3335135135135134</v>
      </c>
      <c r="T1124">
        <f t="shared" si="190"/>
        <v>2.9942291408176982</v>
      </c>
      <c r="U1124">
        <f t="shared" si="191"/>
        <v>2.92421723956104</v>
      </c>
      <c r="V1124">
        <f t="shared" si="192"/>
        <v>2.6454222693490919</v>
      </c>
      <c r="W1124">
        <f t="shared" si="193"/>
        <v>2.8692317197309762</v>
      </c>
      <c r="X1124">
        <f t="shared" si="194"/>
        <v>0.7389566357143923</v>
      </c>
      <c r="Y1124">
        <f t="shared" si="195"/>
        <v>0.33241645528043717</v>
      </c>
      <c r="Z1124">
        <f t="shared" si="196"/>
        <v>0.12499742108672221</v>
      </c>
      <c r="AA1124" s="4">
        <f t="shared" si="197"/>
        <v>39142</v>
      </c>
    </row>
    <row r="1125" spans="1:27" x14ac:dyDescent="0.2">
      <c r="A1125">
        <v>6533</v>
      </c>
      <c r="B1125" t="s">
        <v>57</v>
      </c>
      <c r="C1125">
        <v>2007</v>
      </c>
      <c r="D1125">
        <v>4</v>
      </c>
      <c r="E1125" s="9">
        <v>279</v>
      </c>
      <c r="F1125" s="9">
        <v>1188.3599999999999</v>
      </c>
      <c r="G1125" s="9">
        <v>1396.43</v>
      </c>
      <c r="H1125">
        <v>620.32000000000005</v>
      </c>
      <c r="I1125" s="8">
        <v>15</v>
      </c>
      <c r="J1125">
        <v>740</v>
      </c>
      <c r="K1125">
        <v>23880</v>
      </c>
      <c r="L1125" t="s">
        <v>18</v>
      </c>
      <c r="M1125">
        <v>153529</v>
      </c>
      <c r="N1125">
        <v>459</v>
      </c>
      <c r="O1125">
        <v>56811.83</v>
      </c>
      <c r="P1125" t="s">
        <v>55</v>
      </c>
      <c r="Q1125">
        <f t="shared" si="187"/>
        <v>5.0051254480286742</v>
      </c>
      <c r="R1125">
        <f t="shared" si="188"/>
        <v>3.0423311546840961</v>
      </c>
      <c r="S1125">
        <f t="shared" si="189"/>
        <v>1.8870675675675677</v>
      </c>
      <c r="T1125">
        <f t="shared" si="190"/>
        <v>3.1450191703444506</v>
      </c>
      <c r="U1125">
        <f t="shared" si="191"/>
        <v>3.0749480250975987</v>
      </c>
      <c r="V1125">
        <f t="shared" si="192"/>
        <v>2.6454222693490919</v>
      </c>
      <c r="W1125">
        <f t="shared" si="193"/>
        <v>2.8692317197309762</v>
      </c>
      <c r="X1125">
        <f t="shared" si="194"/>
        <v>0.69941496707085293</v>
      </c>
      <c r="Y1125">
        <f t="shared" si="195"/>
        <v>0.4832064848071892</v>
      </c>
      <c r="Z1125">
        <f t="shared" si="196"/>
        <v>0.27578745061347426</v>
      </c>
      <c r="AA1125" s="4">
        <f t="shared" si="197"/>
        <v>39173</v>
      </c>
    </row>
    <row r="1126" spans="1:27" x14ac:dyDescent="0.2">
      <c r="A1126">
        <v>6533</v>
      </c>
      <c r="B1126" t="s">
        <v>57</v>
      </c>
      <c r="C1126">
        <v>2007</v>
      </c>
      <c r="D1126">
        <v>5</v>
      </c>
      <c r="E1126" s="9">
        <v>415</v>
      </c>
      <c r="F1126" s="9">
        <v>1793.88</v>
      </c>
      <c r="G1126" s="9">
        <v>2108.04</v>
      </c>
      <c r="H1126">
        <v>858.02</v>
      </c>
      <c r="I1126" s="8">
        <v>15</v>
      </c>
      <c r="J1126">
        <v>740</v>
      </c>
      <c r="K1126">
        <v>23880</v>
      </c>
      <c r="L1126" t="s">
        <v>18</v>
      </c>
      <c r="M1126">
        <v>153529</v>
      </c>
      <c r="N1126">
        <v>459</v>
      </c>
      <c r="O1126">
        <v>56811.83</v>
      </c>
      <c r="P1126" t="s">
        <v>55</v>
      </c>
      <c r="Q1126">
        <f t="shared" si="187"/>
        <v>5.0796144578313251</v>
      </c>
      <c r="R1126">
        <f t="shared" si="188"/>
        <v>4.592679738562091</v>
      </c>
      <c r="S1126">
        <f t="shared" si="189"/>
        <v>2.8487027027027025</v>
      </c>
      <c r="T1126">
        <f t="shared" si="190"/>
        <v>3.3238788473443326</v>
      </c>
      <c r="U1126">
        <f t="shared" si="191"/>
        <v>3.2537933879383441</v>
      </c>
      <c r="V1126">
        <f t="shared" si="192"/>
        <v>2.6454222693490919</v>
      </c>
      <c r="W1126">
        <f t="shared" si="193"/>
        <v>2.8692317197309762</v>
      </c>
      <c r="X1126">
        <f t="shared" si="194"/>
        <v>0.7058307506322401</v>
      </c>
      <c r="Y1126">
        <f t="shared" si="195"/>
        <v>0.66206616180707156</v>
      </c>
      <c r="Z1126">
        <f t="shared" si="196"/>
        <v>0.45464712761335657</v>
      </c>
      <c r="AA1126" s="4">
        <f t="shared" si="197"/>
        <v>39203</v>
      </c>
    </row>
    <row r="1127" spans="1:27" x14ac:dyDescent="0.2">
      <c r="A1127">
        <v>6533</v>
      </c>
      <c r="B1127" t="s">
        <v>57</v>
      </c>
      <c r="C1127">
        <v>2007</v>
      </c>
      <c r="D1127">
        <v>6</v>
      </c>
      <c r="E1127" s="9">
        <v>513</v>
      </c>
      <c r="F1127" s="9">
        <v>2059.6</v>
      </c>
      <c r="G1127" s="9">
        <v>2420.09</v>
      </c>
      <c r="H1127">
        <v>1064.73</v>
      </c>
      <c r="I1127" s="8">
        <v>15</v>
      </c>
      <c r="J1127">
        <v>740</v>
      </c>
      <c r="K1127">
        <v>23880</v>
      </c>
      <c r="L1127" t="s">
        <v>18</v>
      </c>
      <c r="M1127">
        <v>153529</v>
      </c>
      <c r="N1127">
        <v>459</v>
      </c>
      <c r="O1127">
        <v>56811.83</v>
      </c>
      <c r="P1127" t="s">
        <v>55</v>
      </c>
      <c r="Q1127">
        <f t="shared" si="187"/>
        <v>4.7175243664717348</v>
      </c>
      <c r="R1127">
        <f t="shared" si="188"/>
        <v>5.2725272331154684</v>
      </c>
      <c r="S1127">
        <f t="shared" si="189"/>
        <v>3.2703918918918919</v>
      </c>
      <c r="T1127">
        <f t="shared" si="190"/>
        <v>3.383831517127776</v>
      </c>
      <c r="U1127">
        <f t="shared" si="191"/>
        <v>3.3137828831551972</v>
      </c>
      <c r="V1127">
        <f t="shared" si="192"/>
        <v>2.6454222693490919</v>
      </c>
      <c r="W1127">
        <f t="shared" si="193"/>
        <v>2.8692317197309762</v>
      </c>
      <c r="X1127">
        <f t="shared" si="194"/>
        <v>0.67371415201595974</v>
      </c>
      <c r="Y1127">
        <f t="shared" si="195"/>
        <v>0.72201883159051472</v>
      </c>
      <c r="Z1127">
        <f t="shared" si="196"/>
        <v>0.51459979739679984</v>
      </c>
      <c r="AA1127" s="4">
        <f t="shared" si="197"/>
        <v>39234</v>
      </c>
    </row>
    <row r="1128" spans="1:27" x14ac:dyDescent="0.2">
      <c r="A1128">
        <v>6533</v>
      </c>
      <c r="B1128" t="s">
        <v>57</v>
      </c>
      <c r="C1128">
        <v>2007</v>
      </c>
      <c r="D1128">
        <v>7</v>
      </c>
      <c r="E1128" s="9">
        <v>405</v>
      </c>
      <c r="F1128" s="9">
        <v>1709.08</v>
      </c>
      <c r="G1128" s="9">
        <v>2008.13</v>
      </c>
      <c r="H1128">
        <v>949.49</v>
      </c>
      <c r="I1128" s="8">
        <v>15</v>
      </c>
      <c r="J1128">
        <v>740</v>
      </c>
      <c r="K1128">
        <v>23880</v>
      </c>
      <c r="L1128" t="s">
        <v>18</v>
      </c>
      <c r="M1128">
        <v>153529</v>
      </c>
      <c r="N1128">
        <v>459</v>
      </c>
      <c r="O1128">
        <v>56811.83</v>
      </c>
      <c r="P1128" t="s">
        <v>55</v>
      </c>
      <c r="Q1128">
        <f t="shared" si="187"/>
        <v>4.9583456790123464</v>
      </c>
      <c r="R1128">
        <f t="shared" si="188"/>
        <v>4.3750108932461877</v>
      </c>
      <c r="S1128">
        <f t="shared" si="189"/>
        <v>2.7136891891891892</v>
      </c>
      <c r="T1128">
        <f t="shared" si="190"/>
        <v>3.3027918242374947</v>
      </c>
      <c r="U1128">
        <f t="shared" si="191"/>
        <v>3.2327623920041701</v>
      </c>
      <c r="V1128">
        <f t="shared" si="192"/>
        <v>2.6454222693490919</v>
      </c>
      <c r="W1128">
        <f t="shared" si="193"/>
        <v>2.8692317197309762</v>
      </c>
      <c r="X1128">
        <f t="shared" si="194"/>
        <v>0.69533680102282636</v>
      </c>
      <c r="Y1128">
        <f t="shared" si="195"/>
        <v>0.64097913870023371</v>
      </c>
      <c r="Z1128">
        <f t="shared" si="196"/>
        <v>0.43356010450651872</v>
      </c>
      <c r="AA1128" s="4">
        <f t="shared" si="197"/>
        <v>39264</v>
      </c>
    </row>
    <row r="1129" spans="1:27" x14ac:dyDescent="0.2">
      <c r="A1129">
        <v>6533</v>
      </c>
      <c r="B1129" t="s">
        <v>57</v>
      </c>
      <c r="C1129">
        <v>2007</v>
      </c>
      <c r="D1129">
        <v>8</v>
      </c>
      <c r="E1129" s="9">
        <v>431</v>
      </c>
      <c r="F1129" s="9">
        <v>1781.15</v>
      </c>
      <c r="G1129" s="9">
        <v>2092.98</v>
      </c>
      <c r="H1129">
        <v>899.22</v>
      </c>
      <c r="I1129" s="8">
        <v>15</v>
      </c>
      <c r="J1129">
        <v>740</v>
      </c>
      <c r="K1129">
        <v>23880</v>
      </c>
      <c r="L1129" t="s">
        <v>18</v>
      </c>
      <c r="M1129">
        <v>153529</v>
      </c>
      <c r="N1129">
        <v>459</v>
      </c>
      <c r="O1129">
        <v>56811.83</v>
      </c>
      <c r="P1129" t="s">
        <v>55</v>
      </c>
      <c r="Q1129">
        <f t="shared" si="187"/>
        <v>4.8561020881670531</v>
      </c>
      <c r="R1129">
        <f t="shared" si="188"/>
        <v>4.559869281045752</v>
      </c>
      <c r="S1129">
        <f t="shared" si="189"/>
        <v>2.8283513513513512</v>
      </c>
      <c r="T1129">
        <f t="shared" si="190"/>
        <v>3.3207650783476983</v>
      </c>
      <c r="U1129">
        <f t="shared" si="191"/>
        <v>3.2507004952235703</v>
      </c>
      <c r="V1129">
        <f t="shared" si="192"/>
        <v>2.6454222693490919</v>
      </c>
      <c r="W1129">
        <f t="shared" si="193"/>
        <v>2.8692317197309762</v>
      </c>
      <c r="X1129">
        <f t="shared" si="194"/>
        <v>0.68628780818696677</v>
      </c>
      <c r="Y1129">
        <f t="shared" si="195"/>
        <v>0.65895239281043716</v>
      </c>
      <c r="Z1129">
        <f t="shared" si="196"/>
        <v>0.45153335861672217</v>
      </c>
      <c r="AA1129" s="4">
        <f t="shared" si="197"/>
        <v>39295</v>
      </c>
    </row>
    <row r="1130" spans="1:27" x14ac:dyDescent="0.2">
      <c r="A1130">
        <v>6533</v>
      </c>
      <c r="B1130" t="s">
        <v>57</v>
      </c>
      <c r="C1130">
        <v>2007</v>
      </c>
      <c r="D1130">
        <v>9</v>
      </c>
      <c r="E1130" s="9">
        <v>509</v>
      </c>
      <c r="F1130" s="9">
        <v>1844.52</v>
      </c>
      <c r="G1130" s="9">
        <v>2167.3200000000002</v>
      </c>
      <c r="H1130">
        <v>803.46</v>
      </c>
      <c r="I1130" s="8">
        <v>15</v>
      </c>
      <c r="J1130">
        <v>740</v>
      </c>
      <c r="K1130">
        <v>23880</v>
      </c>
      <c r="L1130" t="s">
        <v>18</v>
      </c>
      <c r="M1130">
        <v>153529</v>
      </c>
      <c r="N1130">
        <v>459</v>
      </c>
      <c r="O1130">
        <v>56811.83</v>
      </c>
      <c r="P1130" t="s">
        <v>55</v>
      </c>
      <c r="Q1130">
        <f t="shared" si="187"/>
        <v>4.2579960707269162</v>
      </c>
      <c r="R1130">
        <f t="shared" si="188"/>
        <v>4.7218300653594776</v>
      </c>
      <c r="S1130">
        <f t="shared" si="189"/>
        <v>2.9288108108108108</v>
      </c>
      <c r="T1130">
        <f t="shared" si="190"/>
        <v>3.3359230386728798</v>
      </c>
      <c r="U1130">
        <f t="shared" si="191"/>
        <v>3.2658833686127262</v>
      </c>
      <c r="V1130">
        <f t="shared" si="192"/>
        <v>2.6454222693490919</v>
      </c>
      <c r="W1130">
        <f t="shared" si="193"/>
        <v>2.8692317197309762</v>
      </c>
      <c r="X1130">
        <f t="shared" si="194"/>
        <v>0.62920525633612112</v>
      </c>
      <c r="Y1130">
        <f t="shared" si="195"/>
        <v>0.67411035313561862</v>
      </c>
      <c r="Z1130">
        <f t="shared" si="196"/>
        <v>0.46669131894190363</v>
      </c>
      <c r="AA1130" s="4">
        <f t="shared" si="197"/>
        <v>39326</v>
      </c>
    </row>
    <row r="1131" spans="1:27" x14ac:dyDescent="0.2">
      <c r="A1131">
        <v>6533</v>
      </c>
      <c r="B1131" t="s">
        <v>57</v>
      </c>
      <c r="C1131">
        <v>2007</v>
      </c>
      <c r="D1131">
        <v>11</v>
      </c>
      <c r="E1131" s="9">
        <v>698</v>
      </c>
      <c r="F1131" s="9">
        <v>2607.46</v>
      </c>
      <c r="G1131" s="9">
        <v>3063.98</v>
      </c>
      <c r="H1131">
        <v>1209.29</v>
      </c>
      <c r="I1131" s="8">
        <v>15</v>
      </c>
      <c r="J1131">
        <v>740</v>
      </c>
      <c r="K1131">
        <v>23880</v>
      </c>
      <c r="L1131" t="s">
        <v>18</v>
      </c>
      <c r="M1131">
        <v>153529</v>
      </c>
      <c r="N1131">
        <v>459</v>
      </c>
      <c r="O1131">
        <v>56811.83</v>
      </c>
      <c r="P1131" t="s">
        <v>55</v>
      </c>
      <c r="Q1131">
        <f t="shared" si="187"/>
        <v>4.3896561604584523</v>
      </c>
      <c r="R1131">
        <f t="shared" si="188"/>
        <v>6.6753376906318085</v>
      </c>
      <c r="S1131">
        <f t="shared" si="189"/>
        <v>4.1405135135135138</v>
      </c>
      <c r="T1131">
        <f t="shared" si="190"/>
        <v>3.4862859261309365</v>
      </c>
      <c r="U1131">
        <f t="shared" si="191"/>
        <v>3.416217654811887</v>
      </c>
      <c r="V1131">
        <f t="shared" si="192"/>
        <v>2.6454222693490919</v>
      </c>
      <c r="W1131">
        <f t="shared" si="193"/>
        <v>2.8692317197309762</v>
      </c>
      <c r="X1131">
        <f t="shared" si="194"/>
        <v>0.6424305035077752</v>
      </c>
      <c r="Y1131">
        <f t="shared" si="195"/>
        <v>0.82447324059367511</v>
      </c>
      <c r="Z1131">
        <f t="shared" si="196"/>
        <v>0.61705420639996011</v>
      </c>
      <c r="AA1131" s="4">
        <f t="shared" si="197"/>
        <v>39387</v>
      </c>
    </row>
    <row r="1132" spans="1:27" x14ac:dyDescent="0.2">
      <c r="A1132">
        <v>6533</v>
      </c>
      <c r="B1132" t="s">
        <v>57</v>
      </c>
      <c r="C1132">
        <v>2007</v>
      </c>
      <c r="D1132">
        <v>12</v>
      </c>
      <c r="E1132" s="9">
        <v>384</v>
      </c>
      <c r="F1132" s="9">
        <v>1384.86</v>
      </c>
      <c r="G1132" s="9">
        <v>1627.3</v>
      </c>
      <c r="H1132">
        <v>596.75</v>
      </c>
      <c r="I1132" s="8">
        <v>15</v>
      </c>
      <c r="J1132">
        <v>740</v>
      </c>
      <c r="K1132">
        <v>23880</v>
      </c>
      <c r="L1132" t="s">
        <v>18</v>
      </c>
      <c r="M1132">
        <v>153529</v>
      </c>
      <c r="N1132">
        <v>459</v>
      </c>
      <c r="O1132">
        <v>56811.83</v>
      </c>
      <c r="P1132" t="s">
        <v>55</v>
      </c>
      <c r="Q1132">
        <f t="shared" si="187"/>
        <v>4.2377604166666663</v>
      </c>
      <c r="R1132">
        <f t="shared" si="188"/>
        <v>3.5453159041394335</v>
      </c>
      <c r="S1132">
        <f t="shared" si="189"/>
        <v>2.199054054054054</v>
      </c>
      <c r="T1132">
        <f t="shared" si="190"/>
        <v>3.211467624439142</v>
      </c>
      <c r="U1132">
        <f t="shared" si="191"/>
        <v>3.1414058713783302</v>
      </c>
      <c r="V1132">
        <f t="shared" si="192"/>
        <v>2.6454222693490919</v>
      </c>
      <c r="W1132">
        <f t="shared" si="193"/>
        <v>2.8692317197309762</v>
      </c>
      <c r="X1132">
        <f t="shared" si="194"/>
        <v>0.62713640007161109</v>
      </c>
      <c r="Y1132">
        <f t="shared" si="195"/>
        <v>0.54965493890188066</v>
      </c>
      <c r="Z1132">
        <f t="shared" si="196"/>
        <v>0.34223590470816573</v>
      </c>
      <c r="AA1132" s="4">
        <f t="shared" si="197"/>
        <v>39417</v>
      </c>
    </row>
    <row r="1133" spans="1:27" x14ac:dyDescent="0.2">
      <c r="A1133">
        <v>6538</v>
      </c>
      <c r="B1133" t="s">
        <v>57</v>
      </c>
      <c r="C1133">
        <v>2007</v>
      </c>
      <c r="D1133">
        <v>1</v>
      </c>
      <c r="E1133" s="9">
        <v>167</v>
      </c>
      <c r="F1133" s="9">
        <v>754.93</v>
      </c>
      <c r="G1133" s="9">
        <v>887.19</v>
      </c>
      <c r="H1133">
        <v>302.60000000000002</v>
      </c>
      <c r="I1133" s="8">
        <v>16</v>
      </c>
      <c r="J1133">
        <v>1633</v>
      </c>
      <c r="K1133">
        <v>26448</v>
      </c>
      <c r="L1133" t="s">
        <v>18</v>
      </c>
      <c r="M1133">
        <v>153932</v>
      </c>
      <c r="N1133">
        <v>856.2</v>
      </c>
      <c r="O1133">
        <v>63473.19</v>
      </c>
      <c r="P1133" t="s">
        <v>55</v>
      </c>
      <c r="Q1133">
        <f t="shared" si="187"/>
        <v>5.3125149700598806</v>
      </c>
      <c r="R1133">
        <f t="shared" si="188"/>
        <v>1.0361948142957254</v>
      </c>
      <c r="S1133">
        <f t="shared" si="189"/>
        <v>0.54328842620943052</v>
      </c>
      <c r="T1133">
        <f t="shared" si="190"/>
        <v>2.9480166379998787</v>
      </c>
      <c r="U1133">
        <f t="shared" si="191"/>
        <v>2.8779066840488965</v>
      </c>
      <c r="V1133">
        <f t="shared" si="192"/>
        <v>2.6454222693490919</v>
      </c>
      <c r="W1133">
        <f t="shared" si="193"/>
        <v>3.2129861847366681</v>
      </c>
      <c r="X1133">
        <f t="shared" si="194"/>
        <v>0.72530016685229548</v>
      </c>
      <c r="Y1133">
        <f t="shared" si="195"/>
        <v>1.5441414501588127E-2</v>
      </c>
      <c r="Z1133">
        <f t="shared" si="196"/>
        <v>-0.26496954673678946</v>
      </c>
      <c r="AA1133" s="4">
        <f t="shared" si="197"/>
        <v>39083</v>
      </c>
    </row>
    <row r="1134" spans="1:27" x14ac:dyDescent="0.2">
      <c r="A1134">
        <v>6538</v>
      </c>
      <c r="B1134" t="s">
        <v>57</v>
      </c>
      <c r="C1134">
        <v>2007</v>
      </c>
      <c r="D1134">
        <v>2</v>
      </c>
      <c r="E1134" s="9">
        <v>119</v>
      </c>
      <c r="F1134" s="9">
        <v>573.97</v>
      </c>
      <c r="G1134" s="9">
        <v>674.51</v>
      </c>
      <c r="H1134">
        <v>270.43</v>
      </c>
      <c r="I1134" s="8">
        <v>16</v>
      </c>
      <c r="J1134">
        <v>1633</v>
      </c>
      <c r="K1134">
        <v>26448</v>
      </c>
      <c r="L1134" t="s">
        <v>18</v>
      </c>
      <c r="M1134">
        <v>153932</v>
      </c>
      <c r="N1134">
        <v>856.2</v>
      </c>
      <c r="O1134">
        <v>63473.19</v>
      </c>
      <c r="P1134" t="s">
        <v>55</v>
      </c>
      <c r="Q1134">
        <f t="shared" si="187"/>
        <v>5.6681512605042013</v>
      </c>
      <c r="R1134">
        <f t="shared" si="188"/>
        <v>0.78779490773183836</v>
      </c>
      <c r="S1134">
        <f t="shared" si="189"/>
        <v>0.41304960195958357</v>
      </c>
      <c r="T1134">
        <f t="shared" si="190"/>
        <v>2.8289883927219712</v>
      </c>
      <c r="U1134">
        <f t="shared" si="191"/>
        <v>2.758889193486922</v>
      </c>
      <c r="V1134">
        <f t="shared" si="192"/>
        <v>2.6454222693490919</v>
      </c>
      <c r="W1134">
        <f t="shared" si="193"/>
        <v>3.2129861847366681</v>
      </c>
      <c r="X1134">
        <f t="shared" si="194"/>
        <v>0.75344143132944053</v>
      </c>
      <c r="Y1134">
        <f t="shared" si="195"/>
        <v>-0.10358683077631929</v>
      </c>
      <c r="Z1134">
        <f t="shared" si="196"/>
        <v>-0.38399779201469691</v>
      </c>
      <c r="AA1134" s="4">
        <f t="shared" si="197"/>
        <v>39114</v>
      </c>
    </row>
    <row r="1135" spans="1:27" x14ac:dyDescent="0.2">
      <c r="A1135">
        <v>6538</v>
      </c>
      <c r="B1135" t="s">
        <v>57</v>
      </c>
      <c r="C1135">
        <v>2007</v>
      </c>
      <c r="D1135">
        <v>3</v>
      </c>
      <c r="E1135" s="9">
        <v>165</v>
      </c>
      <c r="F1135" s="9">
        <v>761.84</v>
      </c>
      <c r="G1135" s="9">
        <v>895.21</v>
      </c>
      <c r="H1135">
        <v>310.87</v>
      </c>
      <c r="I1135" s="8">
        <v>16</v>
      </c>
      <c r="J1135">
        <v>1633</v>
      </c>
      <c r="K1135">
        <v>26448</v>
      </c>
      <c r="L1135" t="s">
        <v>18</v>
      </c>
      <c r="M1135">
        <v>153932</v>
      </c>
      <c r="N1135">
        <v>856.2</v>
      </c>
      <c r="O1135">
        <v>63473.19</v>
      </c>
      <c r="P1135" t="s">
        <v>55</v>
      </c>
      <c r="Q1135">
        <f t="shared" si="187"/>
        <v>5.4255151515151514</v>
      </c>
      <c r="R1135">
        <f t="shared" si="188"/>
        <v>1.0455617846297593</v>
      </c>
      <c r="S1135">
        <f t="shared" si="189"/>
        <v>0.54819963257807713</v>
      </c>
      <c r="T1135">
        <f t="shared" si="190"/>
        <v>2.9519249248614043</v>
      </c>
      <c r="U1135">
        <f t="shared" si="191"/>
        <v>2.8818637713220658</v>
      </c>
      <c r="V1135">
        <f t="shared" si="192"/>
        <v>2.6454222693490919</v>
      </c>
      <c r="W1135">
        <f t="shared" si="193"/>
        <v>3.2129861847366681</v>
      </c>
      <c r="X1135">
        <f t="shared" si="194"/>
        <v>0.73444098064749808</v>
      </c>
      <c r="Y1135">
        <f t="shared" si="195"/>
        <v>1.9349701363113803E-2</v>
      </c>
      <c r="Z1135">
        <f t="shared" si="196"/>
        <v>-0.2610612598752638</v>
      </c>
      <c r="AA1135" s="4">
        <f t="shared" si="197"/>
        <v>39142</v>
      </c>
    </row>
    <row r="1136" spans="1:27" x14ac:dyDescent="0.2">
      <c r="A1136">
        <v>6538</v>
      </c>
      <c r="B1136" t="s">
        <v>57</v>
      </c>
      <c r="C1136">
        <v>2007</v>
      </c>
      <c r="D1136">
        <v>4</v>
      </c>
      <c r="E1136" s="9">
        <v>138</v>
      </c>
      <c r="F1136" s="9">
        <v>599.64</v>
      </c>
      <c r="G1136" s="9">
        <v>704.6</v>
      </c>
      <c r="H1136">
        <v>276.27</v>
      </c>
      <c r="I1136" s="8">
        <v>16</v>
      </c>
      <c r="J1136">
        <v>1633</v>
      </c>
      <c r="K1136">
        <v>26448</v>
      </c>
      <c r="L1136" t="s">
        <v>18</v>
      </c>
      <c r="M1136">
        <v>153932</v>
      </c>
      <c r="N1136">
        <v>856.2</v>
      </c>
      <c r="O1136">
        <v>63473.19</v>
      </c>
      <c r="P1136" t="s">
        <v>55</v>
      </c>
      <c r="Q1136">
        <f t="shared" si="187"/>
        <v>5.1057971014492756</v>
      </c>
      <c r="R1136">
        <f t="shared" si="188"/>
        <v>0.8229385657556646</v>
      </c>
      <c r="S1136">
        <f t="shared" si="189"/>
        <v>0.43147581139007962</v>
      </c>
      <c r="T1136">
        <f t="shared" si="190"/>
        <v>2.8479426388452236</v>
      </c>
      <c r="U1136">
        <f t="shared" si="191"/>
        <v>2.7778905954902116</v>
      </c>
      <c r="V1136">
        <f t="shared" si="192"/>
        <v>2.6454222693490919</v>
      </c>
      <c r="W1136">
        <f t="shared" si="193"/>
        <v>3.2129861847366681</v>
      </c>
      <c r="X1136">
        <f t="shared" si="194"/>
        <v>0.70806355244398722</v>
      </c>
      <c r="Y1136">
        <f t="shared" si="195"/>
        <v>-8.4632584653066875E-2</v>
      </c>
      <c r="Z1136">
        <f t="shared" si="196"/>
        <v>-0.36504354589144444</v>
      </c>
      <c r="AA1136" s="4">
        <f t="shared" si="197"/>
        <v>39173</v>
      </c>
    </row>
    <row r="1137" spans="1:27" x14ac:dyDescent="0.2">
      <c r="A1137">
        <v>6538</v>
      </c>
      <c r="B1137" t="s">
        <v>57</v>
      </c>
      <c r="C1137">
        <v>2007</v>
      </c>
      <c r="D1137">
        <v>5</v>
      </c>
      <c r="E1137" s="9">
        <v>309</v>
      </c>
      <c r="F1137" s="9">
        <v>1443.95</v>
      </c>
      <c r="G1137" s="9">
        <v>1696.75</v>
      </c>
      <c r="H1137">
        <v>648.35</v>
      </c>
      <c r="I1137" s="8">
        <v>16</v>
      </c>
      <c r="J1137">
        <v>1633</v>
      </c>
      <c r="K1137">
        <v>26448</v>
      </c>
      <c r="L1137" t="s">
        <v>18</v>
      </c>
      <c r="M1137">
        <v>153932</v>
      </c>
      <c r="N1137">
        <v>856.2</v>
      </c>
      <c r="O1137">
        <v>63473.19</v>
      </c>
      <c r="P1137" t="s">
        <v>55</v>
      </c>
      <c r="Q1137">
        <f t="shared" si="187"/>
        <v>5.4911003236245959</v>
      </c>
      <c r="R1137">
        <f t="shared" si="188"/>
        <v>1.981721560383088</v>
      </c>
      <c r="S1137">
        <f t="shared" si="189"/>
        <v>1.0390385793018984</v>
      </c>
      <c r="T1137">
        <f t="shared" si="190"/>
        <v>3.2296178578635044</v>
      </c>
      <c r="U1137">
        <f t="shared" si="191"/>
        <v>3.1595521550756902</v>
      </c>
      <c r="V1137">
        <f t="shared" si="192"/>
        <v>2.6454222693490919</v>
      </c>
      <c r="W1137">
        <f t="shared" si="193"/>
        <v>3.2129861847366681</v>
      </c>
      <c r="X1137">
        <f t="shared" si="194"/>
        <v>0.73965937843866969</v>
      </c>
      <c r="Y1137">
        <f t="shared" si="195"/>
        <v>0.29704263436521372</v>
      </c>
      <c r="Z1137">
        <f t="shared" si="196"/>
        <v>1.6631673126836173E-2</v>
      </c>
      <c r="AA1137" s="4">
        <f t="shared" si="197"/>
        <v>39203</v>
      </c>
    </row>
    <row r="1138" spans="1:27" x14ac:dyDescent="0.2">
      <c r="A1138">
        <v>6538</v>
      </c>
      <c r="B1138" t="s">
        <v>57</v>
      </c>
      <c r="C1138">
        <v>2007</v>
      </c>
      <c r="D1138">
        <v>6</v>
      </c>
      <c r="E1138" s="9">
        <v>289</v>
      </c>
      <c r="F1138" s="9">
        <v>1266.5</v>
      </c>
      <c r="G1138" s="9">
        <v>1488.27</v>
      </c>
      <c r="H1138">
        <v>549.47</v>
      </c>
      <c r="I1138" s="8">
        <v>16</v>
      </c>
      <c r="J1138">
        <v>1633</v>
      </c>
      <c r="K1138">
        <v>26448</v>
      </c>
      <c r="L1138" t="s">
        <v>18</v>
      </c>
      <c r="M1138">
        <v>153932</v>
      </c>
      <c r="N1138">
        <v>856.2</v>
      </c>
      <c r="O1138">
        <v>63473.19</v>
      </c>
      <c r="P1138" t="s">
        <v>55</v>
      </c>
      <c r="Q1138">
        <f t="shared" si="187"/>
        <v>5.1497231833910035</v>
      </c>
      <c r="R1138">
        <f t="shared" si="188"/>
        <v>1.7382270497547301</v>
      </c>
      <c r="S1138">
        <f t="shared" si="189"/>
        <v>0.91137170851194116</v>
      </c>
      <c r="T1138">
        <f t="shared" si="190"/>
        <v>3.1726817274954358</v>
      </c>
      <c r="U1138">
        <f t="shared" si="191"/>
        <v>3.1026051941265669</v>
      </c>
      <c r="V1138">
        <f t="shared" si="192"/>
        <v>2.6454222693490919</v>
      </c>
      <c r="W1138">
        <f t="shared" si="193"/>
        <v>3.2129861847366681</v>
      </c>
      <c r="X1138">
        <f t="shared" si="194"/>
        <v>0.71178388473888798</v>
      </c>
      <c r="Y1138">
        <f t="shared" si="195"/>
        <v>0.24010650399714523</v>
      </c>
      <c r="Z1138">
        <f t="shared" si="196"/>
        <v>-4.0304457241232355E-2</v>
      </c>
      <c r="AA1138" s="4">
        <f t="shared" si="197"/>
        <v>39234</v>
      </c>
    </row>
    <row r="1139" spans="1:27" x14ac:dyDescent="0.2">
      <c r="A1139">
        <v>6538</v>
      </c>
      <c r="B1139" t="s">
        <v>57</v>
      </c>
      <c r="C1139">
        <v>2007</v>
      </c>
      <c r="D1139">
        <v>7</v>
      </c>
      <c r="E1139" s="9">
        <v>270</v>
      </c>
      <c r="F1139" s="9">
        <v>1186.3699999999999</v>
      </c>
      <c r="G1139" s="9">
        <v>1394.15</v>
      </c>
      <c r="H1139">
        <v>579.37</v>
      </c>
      <c r="I1139" s="8">
        <v>16</v>
      </c>
      <c r="J1139">
        <v>1633</v>
      </c>
      <c r="K1139">
        <v>26448</v>
      </c>
      <c r="L1139" t="s">
        <v>18</v>
      </c>
      <c r="M1139">
        <v>153932</v>
      </c>
      <c r="N1139">
        <v>856.2</v>
      </c>
      <c r="O1139">
        <v>63473.19</v>
      </c>
      <c r="P1139" t="s">
        <v>55</v>
      </c>
      <c r="Q1139">
        <f t="shared" si="187"/>
        <v>5.1635185185185186</v>
      </c>
      <c r="R1139">
        <f t="shared" si="188"/>
        <v>1.6282994627423499</v>
      </c>
      <c r="S1139">
        <f t="shared" si="189"/>
        <v>0.85373545621555424</v>
      </c>
      <c r="T1139">
        <f t="shared" si="190"/>
        <v>3.1443095030788126</v>
      </c>
      <c r="U1139">
        <f t="shared" si="191"/>
        <v>3.0742201560587721</v>
      </c>
      <c r="V1139">
        <f t="shared" si="192"/>
        <v>2.6454222693490919</v>
      </c>
      <c r="W1139">
        <f t="shared" si="193"/>
        <v>3.2129861847366681</v>
      </c>
      <c r="X1139">
        <f t="shared" si="194"/>
        <v>0.71294573891982516</v>
      </c>
      <c r="Y1139">
        <f t="shared" si="195"/>
        <v>0.21173427958052182</v>
      </c>
      <c r="Z1139">
        <f t="shared" si="196"/>
        <v>-6.8676681657855732E-2</v>
      </c>
      <c r="AA1139" s="4">
        <f t="shared" si="197"/>
        <v>39264</v>
      </c>
    </row>
    <row r="1140" spans="1:27" x14ac:dyDescent="0.2">
      <c r="A1140">
        <v>6538</v>
      </c>
      <c r="B1140" t="s">
        <v>57</v>
      </c>
      <c r="C1140">
        <v>2007</v>
      </c>
      <c r="D1140">
        <v>8</v>
      </c>
      <c r="E1140" s="9">
        <v>357</v>
      </c>
      <c r="F1140" s="9">
        <v>1345.78</v>
      </c>
      <c r="G1140" s="9">
        <v>1581.35</v>
      </c>
      <c r="H1140">
        <v>574.39</v>
      </c>
      <c r="I1140" s="8">
        <v>16</v>
      </c>
      <c r="J1140">
        <v>1633</v>
      </c>
      <c r="K1140">
        <v>26448</v>
      </c>
      <c r="L1140" t="s">
        <v>18</v>
      </c>
      <c r="M1140">
        <v>153932</v>
      </c>
      <c r="N1140">
        <v>856.2</v>
      </c>
      <c r="O1140">
        <v>63473.19</v>
      </c>
      <c r="P1140" t="s">
        <v>55</v>
      </c>
      <c r="Q1140">
        <f t="shared" si="187"/>
        <v>4.4295518207282907</v>
      </c>
      <c r="R1140">
        <f t="shared" si="188"/>
        <v>1.8469399672973603</v>
      </c>
      <c r="S1140">
        <f t="shared" si="189"/>
        <v>0.96837109614206973</v>
      </c>
      <c r="T1140">
        <f t="shared" si="190"/>
        <v>3.1990280029151408</v>
      </c>
      <c r="U1140">
        <f t="shared" si="191"/>
        <v>3.1289740698469952</v>
      </c>
      <c r="V1140">
        <f t="shared" si="192"/>
        <v>2.6454222693490919</v>
      </c>
      <c r="W1140">
        <f t="shared" si="193"/>
        <v>3.2129861847366681</v>
      </c>
      <c r="X1140">
        <f t="shared" si="194"/>
        <v>0.64635978680294737</v>
      </c>
      <c r="Y1140">
        <f t="shared" si="195"/>
        <v>0.26645277941684997</v>
      </c>
      <c r="Z1140">
        <f t="shared" si="196"/>
        <v>-1.3958181821527608E-2</v>
      </c>
      <c r="AA1140" s="4">
        <f t="shared" si="197"/>
        <v>39295</v>
      </c>
    </row>
    <row r="1141" spans="1:27" x14ac:dyDescent="0.2">
      <c r="A1141">
        <v>6538</v>
      </c>
      <c r="B1141" t="s">
        <v>57</v>
      </c>
      <c r="C1141">
        <v>2007</v>
      </c>
      <c r="D1141">
        <v>9</v>
      </c>
      <c r="E1141" s="9">
        <v>418</v>
      </c>
      <c r="F1141" s="9">
        <v>1692.13</v>
      </c>
      <c r="G1141" s="9">
        <v>1988.32</v>
      </c>
      <c r="H1141">
        <v>654.54999999999995</v>
      </c>
      <c r="I1141" s="8">
        <v>16</v>
      </c>
      <c r="J1141">
        <v>1633</v>
      </c>
      <c r="K1141">
        <v>26448</v>
      </c>
      <c r="L1141" t="s">
        <v>18</v>
      </c>
      <c r="M1141">
        <v>153932</v>
      </c>
      <c r="N1141">
        <v>856.2</v>
      </c>
      <c r="O1141">
        <v>63473.19</v>
      </c>
      <c r="P1141" t="s">
        <v>55</v>
      </c>
      <c r="Q1141">
        <f t="shared" si="187"/>
        <v>4.7567464114832534</v>
      </c>
      <c r="R1141">
        <f t="shared" si="188"/>
        <v>2.3222611539359961</v>
      </c>
      <c r="S1141">
        <f t="shared" si="189"/>
        <v>1.2175872627066748</v>
      </c>
      <c r="T1141">
        <f t="shared" si="190"/>
        <v>3.298486280992059</v>
      </c>
      <c r="U1141">
        <f t="shared" si="191"/>
        <v>3.2284337252005537</v>
      </c>
      <c r="V1141">
        <f t="shared" si="192"/>
        <v>2.6454222693490919</v>
      </c>
      <c r="W1141">
        <f t="shared" si="193"/>
        <v>3.2129861847366681</v>
      </c>
      <c r="X1141">
        <f t="shared" si="194"/>
        <v>0.67730999921702395</v>
      </c>
      <c r="Y1141">
        <f t="shared" si="195"/>
        <v>0.36591105749376857</v>
      </c>
      <c r="Z1141">
        <f t="shared" si="196"/>
        <v>8.5500096255390998E-2</v>
      </c>
      <c r="AA1141" s="4">
        <f t="shared" si="197"/>
        <v>39326</v>
      </c>
    </row>
    <row r="1142" spans="1:27" x14ac:dyDescent="0.2">
      <c r="A1142">
        <v>6538</v>
      </c>
      <c r="B1142" t="s">
        <v>57</v>
      </c>
      <c r="C1142">
        <v>2007</v>
      </c>
      <c r="D1142">
        <v>11</v>
      </c>
      <c r="E1142" s="9">
        <v>870</v>
      </c>
      <c r="F1142" s="9">
        <v>3305.87</v>
      </c>
      <c r="G1142" s="9">
        <v>3884.59</v>
      </c>
      <c r="H1142">
        <v>1173.07</v>
      </c>
      <c r="I1142" s="8">
        <v>16</v>
      </c>
      <c r="J1142">
        <v>1633</v>
      </c>
      <c r="K1142">
        <v>26448</v>
      </c>
      <c r="L1142" t="s">
        <v>18</v>
      </c>
      <c r="M1142">
        <v>153932</v>
      </c>
      <c r="N1142">
        <v>856.2</v>
      </c>
      <c r="O1142">
        <v>63473.19</v>
      </c>
      <c r="P1142" t="s">
        <v>55</v>
      </c>
      <c r="Q1142">
        <f t="shared" si="187"/>
        <v>4.4650459770114947</v>
      </c>
      <c r="R1142">
        <f t="shared" si="188"/>
        <v>4.5370123802849802</v>
      </c>
      <c r="S1142">
        <f t="shared" si="189"/>
        <v>2.3788058787507658</v>
      </c>
      <c r="T1142">
        <f t="shared" si="190"/>
        <v>3.5893451878386107</v>
      </c>
      <c r="U1142">
        <f t="shared" si="191"/>
        <v>3.519285771379193</v>
      </c>
      <c r="V1142">
        <f t="shared" si="192"/>
        <v>2.6454222693490919</v>
      </c>
      <c r="W1142">
        <f t="shared" si="193"/>
        <v>3.2129861847366681</v>
      </c>
      <c r="X1142">
        <f t="shared" si="194"/>
        <v>0.64982593521999243</v>
      </c>
      <c r="Y1142">
        <f t="shared" si="195"/>
        <v>0.65676996434032031</v>
      </c>
      <c r="Z1142">
        <f t="shared" si="196"/>
        <v>0.37635900310194276</v>
      </c>
      <c r="AA1142" s="4">
        <f t="shared" si="197"/>
        <v>39387</v>
      </c>
    </row>
    <row r="1143" spans="1:27" x14ac:dyDescent="0.2">
      <c r="A1143">
        <v>6538</v>
      </c>
      <c r="B1143" t="s">
        <v>57</v>
      </c>
      <c r="C1143">
        <v>2007</v>
      </c>
      <c r="D1143">
        <v>12</v>
      </c>
      <c r="E1143" s="9">
        <v>464</v>
      </c>
      <c r="F1143" s="9">
        <v>1803.94</v>
      </c>
      <c r="G1143" s="9">
        <v>2119.84</v>
      </c>
      <c r="H1143">
        <v>710.96</v>
      </c>
      <c r="I1143" s="8">
        <v>16</v>
      </c>
      <c r="J1143">
        <v>1633</v>
      </c>
      <c r="K1143">
        <v>26448</v>
      </c>
      <c r="L1143" t="s">
        <v>18</v>
      </c>
      <c r="M1143">
        <v>153932</v>
      </c>
      <c r="N1143">
        <v>856.2</v>
      </c>
      <c r="O1143">
        <v>63473.19</v>
      </c>
      <c r="P1143" t="s">
        <v>55</v>
      </c>
      <c r="Q1143">
        <f t="shared" si="187"/>
        <v>4.5686206896551731</v>
      </c>
      <c r="R1143">
        <f t="shared" si="188"/>
        <v>2.4758701238028498</v>
      </c>
      <c r="S1143">
        <f t="shared" si="189"/>
        <v>1.2981261481935089</v>
      </c>
      <c r="T1143">
        <f t="shared" si="190"/>
        <v>3.326303082749793</v>
      </c>
      <c r="U1143">
        <f t="shared" si="191"/>
        <v>3.2562220885816129</v>
      </c>
      <c r="V1143">
        <f t="shared" si="192"/>
        <v>2.6454222693490919</v>
      </c>
      <c r="W1143">
        <f t="shared" si="193"/>
        <v>3.2129861847366681</v>
      </c>
      <c r="X1143">
        <f t="shared" si="194"/>
        <v>0.65978510219491227</v>
      </c>
      <c r="Y1143">
        <f t="shared" si="195"/>
        <v>0.39372785925150244</v>
      </c>
      <c r="Z1143">
        <f t="shared" si="196"/>
        <v>0.11331689801312488</v>
      </c>
      <c r="AA1143" s="4">
        <f t="shared" si="197"/>
        <v>39417</v>
      </c>
    </row>
    <row r="1144" spans="1:27" x14ac:dyDescent="0.2">
      <c r="A1144">
        <v>6551</v>
      </c>
      <c r="B1144" t="s">
        <v>57</v>
      </c>
      <c r="C1144">
        <v>2007</v>
      </c>
      <c r="D1144">
        <v>1</v>
      </c>
      <c r="E1144" s="9">
        <v>196</v>
      </c>
      <c r="F1144" s="9">
        <v>730.99</v>
      </c>
      <c r="G1144" s="9">
        <v>858.97</v>
      </c>
      <c r="H1144">
        <v>341.9</v>
      </c>
      <c r="I1144" s="8">
        <v>18</v>
      </c>
      <c r="J1144">
        <v>775</v>
      </c>
      <c r="K1144">
        <v>22232</v>
      </c>
      <c r="L1144" t="s">
        <v>18</v>
      </c>
      <c r="M1144">
        <v>91517</v>
      </c>
      <c r="N1144">
        <v>480</v>
      </c>
      <c r="O1144">
        <v>50952.99</v>
      </c>
      <c r="P1144" t="s">
        <v>55</v>
      </c>
      <c r="Q1144">
        <f t="shared" si="187"/>
        <v>4.3825000000000003</v>
      </c>
      <c r="R1144">
        <f t="shared" si="188"/>
        <v>1.7895208333333334</v>
      </c>
      <c r="S1144">
        <f t="shared" si="189"/>
        <v>1.1083483870967743</v>
      </c>
      <c r="T1144">
        <f t="shared" si="190"/>
        <v>2.9339779961223087</v>
      </c>
      <c r="U1144">
        <f t="shared" si="191"/>
        <v>2.8639114358162399</v>
      </c>
      <c r="V1144">
        <f t="shared" si="192"/>
        <v>2.6454222693490919</v>
      </c>
      <c r="W1144">
        <f t="shared" si="193"/>
        <v>2.8893017025063101</v>
      </c>
      <c r="X1144">
        <f t="shared" si="194"/>
        <v>0.64172192476583256</v>
      </c>
      <c r="Y1144">
        <f t="shared" si="195"/>
        <v>0.25273675874672141</v>
      </c>
      <c r="Z1144">
        <f t="shared" si="196"/>
        <v>4.4676293615998348E-2</v>
      </c>
      <c r="AA1144" s="4">
        <f t="shared" si="197"/>
        <v>39083</v>
      </c>
    </row>
    <row r="1145" spans="1:27" x14ac:dyDescent="0.2">
      <c r="A1145">
        <v>6551</v>
      </c>
      <c r="B1145" t="s">
        <v>57</v>
      </c>
      <c r="C1145">
        <v>2007</v>
      </c>
      <c r="D1145">
        <v>2</v>
      </c>
      <c r="E1145" s="9">
        <v>195</v>
      </c>
      <c r="F1145" s="9">
        <v>874.14</v>
      </c>
      <c r="G1145" s="9">
        <v>1027.28</v>
      </c>
      <c r="H1145">
        <v>497.74</v>
      </c>
      <c r="I1145" s="8">
        <v>18</v>
      </c>
      <c r="J1145">
        <v>775</v>
      </c>
      <c r="K1145">
        <v>22232</v>
      </c>
      <c r="L1145" t="s">
        <v>18</v>
      </c>
      <c r="M1145">
        <v>91517</v>
      </c>
      <c r="N1145">
        <v>480</v>
      </c>
      <c r="O1145">
        <v>50952.99</v>
      </c>
      <c r="P1145" t="s">
        <v>55</v>
      </c>
      <c r="Q1145">
        <f t="shared" si="187"/>
        <v>5.2681025641025636</v>
      </c>
      <c r="R1145">
        <f t="shared" si="188"/>
        <v>2.1401666666666666</v>
      </c>
      <c r="S1145">
        <f t="shared" si="189"/>
        <v>1.3255225806451612</v>
      </c>
      <c r="T1145">
        <f t="shared" si="190"/>
        <v>3.0116888329655103</v>
      </c>
      <c r="U1145">
        <f t="shared" si="191"/>
        <v>2.9415809936851156</v>
      </c>
      <c r="V1145">
        <f t="shared" si="192"/>
        <v>2.6454222693490919</v>
      </c>
      <c r="W1145">
        <f t="shared" si="193"/>
        <v>2.8893017025063101</v>
      </c>
      <c r="X1145">
        <f t="shared" si="194"/>
        <v>0.72165422160299231</v>
      </c>
      <c r="Y1145">
        <f t="shared" si="195"/>
        <v>0.33044759558992309</v>
      </c>
      <c r="Z1145">
        <f t="shared" si="196"/>
        <v>0.12238713045919999</v>
      </c>
      <c r="AA1145" s="4">
        <f t="shared" si="197"/>
        <v>39114</v>
      </c>
    </row>
    <row r="1146" spans="1:27" x14ac:dyDescent="0.2">
      <c r="A1146">
        <v>6551</v>
      </c>
      <c r="B1146" t="s">
        <v>57</v>
      </c>
      <c r="C1146">
        <v>2007</v>
      </c>
      <c r="D1146">
        <v>3</v>
      </c>
      <c r="E1146" s="9">
        <v>156</v>
      </c>
      <c r="F1146" s="9">
        <v>619.64</v>
      </c>
      <c r="G1146" s="9">
        <v>728.17</v>
      </c>
      <c r="H1146">
        <v>240.48</v>
      </c>
      <c r="I1146" s="8">
        <v>18</v>
      </c>
      <c r="J1146">
        <v>775</v>
      </c>
      <c r="K1146">
        <v>22232</v>
      </c>
      <c r="L1146" t="s">
        <v>18</v>
      </c>
      <c r="M1146">
        <v>91517</v>
      </c>
      <c r="N1146">
        <v>480</v>
      </c>
      <c r="O1146">
        <v>50952.99</v>
      </c>
      <c r="P1146" t="s">
        <v>55</v>
      </c>
      <c r="Q1146">
        <f t="shared" si="187"/>
        <v>4.66775641025641</v>
      </c>
      <c r="R1146">
        <f t="shared" si="188"/>
        <v>1.5170208333333333</v>
      </c>
      <c r="S1146">
        <f t="shared" si="189"/>
        <v>0.939574193548387</v>
      </c>
      <c r="T1146">
        <f t="shared" si="190"/>
        <v>2.8622327823940772</v>
      </c>
      <c r="U1146">
        <f t="shared" si="191"/>
        <v>2.792139445269477</v>
      </c>
      <c r="V1146">
        <f t="shared" si="192"/>
        <v>2.6454222693490919</v>
      </c>
      <c r="W1146">
        <f t="shared" si="193"/>
        <v>2.8893017025063101</v>
      </c>
      <c r="X1146">
        <f t="shared" si="194"/>
        <v>0.66910818403961547</v>
      </c>
      <c r="Y1146">
        <f t="shared" si="195"/>
        <v>0.18099154501848991</v>
      </c>
      <c r="Z1146">
        <f t="shared" si="196"/>
        <v>-2.7068920112233198E-2</v>
      </c>
      <c r="AA1146" s="4">
        <f t="shared" si="197"/>
        <v>39142</v>
      </c>
    </row>
    <row r="1147" spans="1:27" x14ac:dyDescent="0.2">
      <c r="A1147">
        <v>6551</v>
      </c>
      <c r="B1147" t="s">
        <v>57</v>
      </c>
      <c r="C1147">
        <v>2007</v>
      </c>
      <c r="D1147">
        <v>4</v>
      </c>
      <c r="E1147" s="9">
        <v>332</v>
      </c>
      <c r="F1147" s="9">
        <v>1331.93</v>
      </c>
      <c r="G1147" s="9">
        <v>1565.04</v>
      </c>
      <c r="H1147">
        <v>577.05999999999995</v>
      </c>
      <c r="I1147" s="8">
        <v>18</v>
      </c>
      <c r="J1147">
        <v>775</v>
      </c>
      <c r="K1147">
        <v>22232</v>
      </c>
      <c r="L1147" t="s">
        <v>18</v>
      </c>
      <c r="M1147">
        <v>91517</v>
      </c>
      <c r="N1147">
        <v>480</v>
      </c>
      <c r="O1147">
        <v>50952.99</v>
      </c>
      <c r="P1147" t="s">
        <v>55</v>
      </c>
      <c r="Q1147">
        <f t="shared" si="187"/>
        <v>4.7139759036144575</v>
      </c>
      <c r="R1147">
        <f t="shared" si="188"/>
        <v>3.2605</v>
      </c>
      <c r="S1147">
        <f t="shared" si="189"/>
        <v>2.0194064516129031</v>
      </c>
      <c r="T1147">
        <f t="shared" si="190"/>
        <v>3.1945254419190654</v>
      </c>
      <c r="U1147">
        <f t="shared" si="191"/>
        <v>3.1244814009509669</v>
      </c>
      <c r="V1147">
        <f t="shared" si="192"/>
        <v>2.6454222693490919</v>
      </c>
      <c r="W1147">
        <f t="shared" si="193"/>
        <v>2.8893017025063101</v>
      </c>
      <c r="X1147">
        <f t="shared" si="194"/>
        <v>0.67338735821502926</v>
      </c>
      <c r="Y1147">
        <f t="shared" si="195"/>
        <v>0.51328420454347834</v>
      </c>
      <c r="Z1147">
        <f t="shared" si="196"/>
        <v>0.30522373941275527</v>
      </c>
      <c r="AA1147" s="4">
        <f t="shared" si="197"/>
        <v>39173</v>
      </c>
    </row>
    <row r="1148" spans="1:27" x14ac:dyDescent="0.2">
      <c r="A1148">
        <v>6551</v>
      </c>
      <c r="B1148" t="s">
        <v>57</v>
      </c>
      <c r="C1148">
        <v>2007</v>
      </c>
      <c r="D1148">
        <v>5</v>
      </c>
      <c r="E1148" s="9">
        <v>400</v>
      </c>
      <c r="F1148" s="9">
        <v>1562.89</v>
      </c>
      <c r="G1148" s="9">
        <v>1836.36</v>
      </c>
      <c r="H1148">
        <v>676.63</v>
      </c>
      <c r="I1148" s="8">
        <v>18</v>
      </c>
      <c r="J1148">
        <v>775</v>
      </c>
      <c r="K1148">
        <v>22232</v>
      </c>
      <c r="L1148" t="s">
        <v>18</v>
      </c>
      <c r="M1148">
        <v>91517</v>
      </c>
      <c r="N1148">
        <v>480</v>
      </c>
      <c r="O1148">
        <v>50952.99</v>
      </c>
      <c r="P1148" t="s">
        <v>55</v>
      </c>
      <c r="Q1148">
        <f t="shared" si="187"/>
        <v>4.5908999999999995</v>
      </c>
      <c r="R1148">
        <f t="shared" si="188"/>
        <v>3.8257499999999998</v>
      </c>
      <c r="S1148">
        <f t="shared" si="189"/>
        <v>2.3694967741935482</v>
      </c>
      <c r="T1148">
        <f t="shared" si="190"/>
        <v>3.2639578242984744</v>
      </c>
      <c r="U1148">
        <f t="shared" si="191"/>
        <v>3.1939284123927387</v>
      </c>
      <c r="V1148">
        <f t="shared" si="192"/>
        <v>2.6454222693490919</v>
      </c>
      <c r="W1148">
        <f t="shared" si="193"/>
        <v>2.8893017025063101</v>
      </c>
      <c r="X1148">
        <f t="shared" si="194"/>
        <v>0.66189783297051175</v>
      </c>
      <c r="Y1148">
        <f t="shared" si="195"/>
        <v>0.58271658692288697</v>
      </c>
      <c r="Z1148">
        <f t="shared" si="196"/>
        <v>0.37465612179216384</v>
      </c>
      <c r="AA1148" s="4">
        <f t="shared" si="197"/>
        <v>39203</v>
      </c>
    </row>
    <row r="1149" spans="1:27" x14ac:dyDescent="0.2">
      <c r="A1149">
        <v>6551</v>
      </c>
      <c r="B1149" t="s">
        <v>57</v>
      </c>
      <c r="C1149">
        <v>2007</v>
      </c>
      <c r="D1149">
        <v>6</v>
      </c>
      <c r="E1149" s="9">
        <v>429</v>
      </c>
      <c r="F1149" s="9">
        <v>1746.8</v>
      </c>
      <c r="G1149" s="9">
        <v>2052.59</v>
      </c>
      <c r="H1149">
        <v>821.31</v>
      </c>
      <c r="I1149" s="8">
        <v>18</v>
      </c>
      <c r="J1149">
        <v>775</v>
      </c>
      <c r="K1149">
        <v>22232</v>
      </c>
      <c r="L1149" t="s">
        <v>18</v>
      </c>
      <c r="M1149">
        <v>91517</v>
      </c>
      <c r="N1149">
        <v>480</v>
      </c>
      <c r="O1149">
        <v>50952.99</v>
      </c>
      <c r="P1149" t="s">
        <v>55</v>
      </c>
      <c r="Q1149">
        <f t="shared" si="187"/>
        <v>4.7845920745920747</v>
      </c>
      <c r="R1149">
        <f t="shared" si="188"/>
        <v>4.276229166666667</v>
      </c>
      <c r="S1149">
        <f t="shared" si="189"/>
        <v>2.6485032258064516</v>
      </c>
      <c r="T1149">
        <f t="shared" si="190"/>
        <v>3.3123022087373712</v>
      </c>
      <c r="U1149">
        <f t="shared" si="191"/>
        <v>3.2422431832493026</v>
      </c>
      <c r="V1149">
        <f t="shared" si="192"/>
        <v>2.6454222693490919</v>
      </c>
      <c r="W1149">
        <f t="shared" si="193"/>
        <v>2.8893017025063101</v>
      </c>
      <c r="X1149">
        <f t="shared" si="194"/>
        <v>0.67984491655264701</v>
      </c>
      <c r="Y1149">
        <f t="shared" si="195"/>
        <v>0.63106097136178396</v>
      </c>
      <c r="Z1149">
        <f t="shared" si="196"/>
        <v>0.42300050623106089</v>
      </c>
      <c r="AA1149" s="4">
        <f t="shared" si="197"/>
        <v>39234</v>
      </c>
    </row>
    <row r="1150" spans="1:27" x14ac:dyDescent="0.2">
      <c r="A1150">
        <v>6551</v>
      </c>
      <c r="B1150" t="s">
        <v>57</v>
      </c>
      <c r="C1150">
        <v>2007</v>
      </c>
      <c r="D1150">
        <v>7</v>
      </c>
      <c r="E1150" s="9">
        <v>541</v>
      </c>
      <c r="F1150" s="9">
        <v>2112.86</v>
      </c>
      <c r="G1150" s="9">
        <v>2482.62</v>
      </c>
      <c r="H1150">
        <v>1074.3599999999999</v>
      </c>
      <c r="I1150" s="8">
        <v>18</v>
      </c>
      <c r="J1150">
        <v>775</v>
      </c>
      <c r="K1150">
        <v>22232</v>
      </c>
      <c r="L1150" t="s">
        <v>18</v>
      </c>
      <c r="M1150">
        <v>91517</v>
      </c>
      <c r="N1150">
        <v>480</v>
      </c>
      <c r="O1150">
        <v>50952.99</v>
      </c>
      <c r="P1150" t="s">
        <v>55</v>
      </c>
      <c r="Q1150">
        <f t="shared" si="187"/>
        <v>4.5889463955637702</v>
      </c>
      <c r="R1150">
        <f t="shared" si="188"/>
        <v>5.1721249999999994</v>
      </c>
      <c r="S1150">
        <f t="shared" si="189"/>
        <v>3.2033806451612903</v>
      </c>
      <c r="T1150">
        <f t="shared" si="190"/>
        <v>3.394910249746788</v>
      </c>
      <c r="U1150">
        <f t="shared" si="191"/>
        <v>3.3248707212634852</v>
      </c>
      <c r="V1150">
        <f t="shared" si="192"/>
        <v>2.6454222693490919</v>
      </c>
      <c r="W1150">
        <f t="shared" si="193"/>
        <v>2.8893017025063101</v>
      </c>
      <c r="X1150">
        <f t="shared" si="194"/>
        <v>0.66171298464021833</v>
      </c>
      <c r="Y1150">
        <f t="shared" si="195"/>
        <v>0.71366901237120062</v>
      </c>
      <c r="Z1150">
        <f t="shared" si="196"/>
        <v>0.50560854724047755</v>
      </c>
      <c r="AA1150" s="4">
        <f t="shared" si="197"/>
        <v>39264</v>
      </c>
    </row>
    <row r="1151" spans="1:27" x14ac:dyDescent="0.2">
      <c r="A1151">
        <v>6551</v>
      </c>
      <c r="B1151" t="s">
        <v>57</v>
      </c>
      <c r="C1151">
        <v>2007</v>
      </c>
      <c r="D1151">
        <v>8</v>
      </c>
      <c r="E1151" s="9">
        <v>317</v>
      </c>
      <c r="F1151" s="9">
        <v>1223.8599999999999</v>
      </c>
      <c r="G1151" s="9">
        <v>1438.2</v>
      </c>
      <c r="H1151">
        <v>530.95000000000005</v>
      </c>
      <c r="I1151" s="8">
        <v>18</v>
      </c>
      <c r="J1151">
        <v>775</v>
      </c>
      <c r="K1151">
        <v>22232</v>
      </c>
      <c r="L1151" t="s">
        <v>18</v>
      </c>
      <c r="M1151">
        <v>91517</v>
      </c>
      <c r="N1151">
        <v>480</v>
      </c>
      <c r="O1151">
        <v>50952.99</v>
      </c>
      <c r="P1151" t="s">
        <v>55</v>
      </c>
      <c r="Q1151">
        <f t="shared" si="187"/>
        <v>4.5369085173501578</v>
      </c>
      <c r="R1151">
        <f t="shared" si="188"/>
        <v>2.9962500000000003</v>
      </c>
      <c r="S1151">
        <f t="shared" si="189"/>
        <v>1.8557419354838711</v>
      </c>
      <c r="T1151">
        <f t="shared" si="190"/>
        <v>3.1578192844172976</v>
      </c>
      <c r="U1151">
        <f t="shared" si="191"/>
        <v>3.0877317407630342</v>
      </c>
      <c r="V1151">
        <f t="shared" si="192"/>
        <v>2.6454222693490919</v>
      </c>
      <c r="W1151">
        <f t="shared" si="193"/>
        <v>2.8893017025063101</v>
      </c>
      <c r="X1151">
        <f t="shared" si="194"/>
        <v>0.65676002219954599</v>
      </c>
      <c r="Y1151">
        <f t="shared" si="195"/>
        <v>0.47657804704171031</v>
      </c>
      <c r="Z1151">
        <f t="shared" si="196"/>
        <v>0.26851758191098724</v>
      </c>
      <c r="AA1151" s="4">
        <f t="shared" si="197"/>
        <v>39295</v>
      </c>
    </row>
    <row r="1152" spans="1:27" x14ac:dyDescent="0.2">
      <c r="A1152">
        <v>6551</v>
      </c>
      <c r="B1152" t="s">
        <v>57</v>
      </c>
      <c r="C1152">
        <v>2007</v>
      </c>
      <c r="D1152">
        <v>9</v>
      </c>
      <c r="E1152" s="9">
        <v>572</v>
      </c>
      <c r="F1152" s="9">
        <v>2114.52</v>
      </c>
      <c r="G1152" s="9">
        <v>2484.5300000000002</v>
      </c>
      <c r="H1152">
        <v>804.66</v>
      </c>
      <c r="I1152" s="8">
        <v>18</v>
      </c>
      <c r="J1152">
        <v>775</v>
      </c>
      <c r="K1152">
        <v>22232</v>
      </c>
      <c r="L1152" t="s">
        <v>18</v>
      </c>
      <c r="M1152">
        <v>91517</v>
      </c>
      <c r="N1152">
        <v>480</v>
      </c>
      <c r="O1152">
        <v>50952.99</v>
      </c>
      <c r="P1152" t="s">
        <v>55</v>
      </c>
      <c r="Q1152">
        <f t="shared" si="187"/>
        <v>4.343583916083916</v>
      </c>
      <c r="R1152">
        <f t="shared" si="188"/>
        <v>5.1761041666666667</v>
      </c>
      <c r="S1152">
        <f t="shared" si="189"/>
        <v>3.2058451612903229</v>
      </c>
      <c r="T1152">
        <f t="shared" si="190"/>
        <v>3.3952442450967646</v>
      </c>
      <c r="U1152">
        <f t="shared" si="191"/>
        <v>3.3252117972382091</v>
      </c>
      <c r="V1152">
        <f t="shared" si="192"/>
        <v>2.6454222693490919</v>
      </c>
      <c r="W1152">
        <f t="shared" si="193"/>
        <v>2.8893017025063101</v>
      </c>
      <c r="X1152">
        <f t="shared" si="194"/>
        <v>0.63784821630374056</v>
      </c>
      <c r="Y1152">
        <f t="shared" si="195"/>
        <v>0.71400300772117753</v>
      </c>
      <c r="Z1152">
        <f t="shared" si="196"/>
        <v>0.50594254259045446</v>
      </c>
      <c r="AA1152" s="4">
        <f t="shared" si="197"/>
        <v>39326</v>
      </c>
    </row>
    <row r="1153" spans="1:27" x14ac:dyDescent="0.2">
      <c r="A1153">
        <v>6551</v>
      </c>
      <c r="B1153" t="s">
        <v>57</v>
      </c>
      <c r="C1153">
        <v>2007</v>
      </c>
      <c r="D1153">
        <v>11</v>
      </c>
      <c r="E1153" s="9">
        <v>808</v>
      </c>
      <c r="F1153" s="9">
        <v>2937.11</v>
      </c>
      <c r="G1153" s="9">
        <v>3451.3</v>
      </c>
      <c r="H1153">
        <v>1004.78</v>
      </c>
      <c r="I1153" s="8">
        <v>18</v>
      </c>
      <c r="J1153">
        <v>775</v>
      </c>
      <c r="K1153">
        <v>22232</v>
      </c>
      <c r="L1153" t="s">
        <v>18</v>
      </c>
      <c r="M1153">
        <v>91517</v>
      </c>
      <c r="N1153">
        <v>480</v>
      </c>
      <c r="O1153">
        <v>50952.99</v>
      </c>
      <c r="P1153" t="s">
        <v>55</v>
      </c>
      <c r="Q1153">
        <f t="shared" ref="Q1153:Q1200" si="198">G1153/E1153</f>
        <v>4.2714108910891095</v>
      </c>
      <c r="R1153">
        <f t="shared" ref="R1153:R1200" si="199">G1153/N1153</f>
        <v>7.1902083333333335</v>
      </c>
      <c r="S1153">
        <f t="shared" ref="S1153:S1200" si="200">G1153/J1153</f>
        <v>4.4532903225806457</v>
      </c>
      <c r="T1153">
        <f t="shared" ref="T1153:T1200" si="201">LOG(G1153)</f>
        <v>3.5379827114450162</v>
      </c>
      <c r="U1153">
        <f t="shared" ref="U1153:U1200" si="202">LOG(F1153)</f>
        <v>3.4679202119291395</v>
      </c>
      <c r="V1153">
        <f t="shared" ref="V1153:V1200" si="203">LOG(442)</f>
        <v>2.6454222693490919</v>
      </c>
      <c r="W1153">
        <f t="shared" ref="W1153:W1200" si="204">LOG(J1153)</f>
        <v>2.8893017025063101</v>
      </c>
      <c r="X1153">
        <f t="shared" ref="X1153:X1200" si="205">LOG(Q1153)</f>
        <v>0.63057135067043013</v>
      </c>
      <c r="Y1153">
        <f t="shared" ref="Y1153:Y1200" si="206">LOG(R1153)</f>
        <v>0.85674147406942902</v>
      </c>
      <c r="Z1153">
        <f t="shared" ref="Z1153:Z1200" si="207">LOG(S1153)</f>
        <v>0.64868100893870606</v>
      </c>
      <c r="AA1153" s="4">
        <f t="shared" ref="AA1153:AA1200" si="208">DATE(C1153, D1153, 1)</f>
        <v>39387</v>
      </c>
    </row>
    <row r="1154" spans="1:27" x14ac:dyDescent="0.2">
      <c r="A1154">
        <v>6551</v>
      </c>
      <c r="B1154" t="s">
        <v>57</v>
      </c>
      <c r="C1154">
        <v>2007</v>
      </c>
      <c r="D1154">
        <v>12</v>
      </c>
      <c r="E1154" s="9">
        <v>406</v>
      </c>
      <c r="F1154" s="9">
        <v>1519.94</v>
      </c>
      <c r="G1154" s="9">
        <v>1785.93</v>
      </c>
      <c r="H1154">
        <v>563</v>
      </c>
      <c r="I1154" s="8">
        <v>18</v>
      </c>
      <c r="J1154">
        <v>775</v>
      </c>
      <c r="K1154">
        <v>22232</v>
      </c>
      <c r="L1154" t="s">
        <v>18</v>
      </c>
      <c r="M1154">
        <v>91517</v>
      </c>
      <c r="N1154">
        <v>480</v>
      </c>
      <c r="O1154">
        <v>50952.99</v>
      </c>
      <c r="P1154" t="s">
        <v>55</v>
      </c>
      <c r="Q1154">
        <f t="shared" si="198"/>
        <v>4.3988423645320198</v>
      </c>
      <c r="R1154">
        <f t="shared" si="199"/>
        <v>3.7206874999999999</v>
      </c>
      <c r="S1154">
        <f t="shared" si="200"/>
        <v>2.3044258064516128</v>
      </c>
      <c r="T1154">
        <f t="shared" si="201"/>
        <v>3.2518644325987172</v>
      </c>
      <c r="U1154">
        <f t="shared" si="202"/>
        <v>3.1818264444031779</v>
      </c>
      <c r="V1154">
        <f t="shared" si="203"/>
        <v>2.6454222693490919</v>
      </c>
      <c r="W1154">
        <f t="shared" si="204"/>
        <v>2.8893017025063101</v>
      </c>
      <c r="X1154">
        <f t="shared" si="205"/>
        <v>0.64333839902152301</v>
      </c>
      <c r="Y1154">
        <f t="shared" si="206"/>
        <v>0.57062319522312988</v>
      </c>
      <c r="Z1154">
        <f t="shared" si="207"/>
        <v>0.36256273009240686</v>
      </c>
      <c r="AA1154" s="4">
        <f t="shared" si="208"/>
        <v>39417</v>
      </c>
    </row>
    <row r="1155" spans="1:27" x14ac:dyDescent="0.2">
      <c r="A1155">
        <v>6561</v>
      </c>
      <c r="B1155" t="s">
        <v>57</v>
      </c>
      <c r="C1155">
        <v>2007</v>
      </c>
      <c r="D1155">
        <v>1</v>
      </c>
      <c r="E1155" s="9">
        <v>128</v>
      </c>
      <c r="F1155" s="9">
        <v>502.53</v>
      </c>
      <c r="G1155" s="9">
        <v>590.5</v>
      </c>
      <c r="H1155">
        <v>287.52</v>
      </c>
      <c r="I1155" s="8">
        <v>15</v>
      </c>
      <c r="J1155">
        <v>696</v>
      </c>
      <c r="K1155">
        <v>16353</v>
      </c>
      <c r="L1155" t="s">
        <v>18</v>
      </c>
      <c r="M1155">
        <v>136420</v>
      </c>
      <c r="N1155">
        <v>438</v>
      </c>
      <c r="O1155">
        <v>39239.1</v>
      </c>
      <c r="P1155" t="s">
        <v>55</v>
      </c>
      <c r="Q1155">
        <f t="shared" si="198"/>
        <v>4.61328125</v>
      </c>
      <c r="R1155">
        <f t="shared" si="199"/>
        <v>1.3481735159817352</v>
      </c>
      <c r="S1155">
        <f t="shared" si="200"/>
        <v>0.84841954022988508</v>
      </c>
      <c r="T1155">
        <f t="shared" si="201"/>
        <v>2.7712199019495336</v>
      </c>
      <c r="U1155">
        <f t="shared" si="202"/>
        <v>2.7011619933473567</v>
      </c>
      <c r="V1155">
        <f t="shared" si="203"/>
        <v>2.6454222693490919</v>
      </c>
      <c r="W1155">
        <f t="shared" si="204"/>
        <v>2.842609239610562</v>
      </c>
      <c r="X1155">
        <f t="shared" si="205"/>
        <v>0.66400993230166527</v>
      </c>
      <c r="Y1155">
        <f t="shared" si="206"/>
        <v>0.12974579144543408</v>
      </c>
      <c r="Z1155">
        <f t="shared" si="207"/>
        <v>-7.1389337661028493E-2</v>
      </c>
      <c r="AA1155" s="4">
        <f t="shared" si="208"/>
        <v>39083</v>
      </c>
    </row>
    <row r="1156" spans="1:27" x14ac:dyDescent="0.2">
      <c r="A1156">
        <v>6561</v>
      </c>
      <c r="B1156" t="s">
        <v>57</v>
      </c>
      <c r="C1156">
        <v>2007</v>
      </c>
      <c r="D1156">
        <v>2</v>
      </c>
      <c r="E1156" s="9">
        <v>109</v>
      </c>
      <c r="F1156" s="9">
        <v>452.9</v>
      </c>
      <c r="G1156" s="9">
        <v>532.17999999999995</v>
      </c>
      <c r="H1156">
        <v>199.08</v>
      </c>
      <c r="I1156" s="8">
        <v>15</v>
      </c>
      <c r="J1156">
        <v>696</v>
      </c>
      <c r="K1156">
        <v>16353</v>
      </c>
      <c r="L1156" t="s">
        <v>18</v>
      </c>
      <c r="M1156">
        <v>136420</v>
      </c>
      <c r="N1156">
        <v>438</v>
      </c>
      <c r="O1156">
        <v>39239.1</v>
      </c>
      <c r="P1156" t="s">
        <v>55</v>
      </c>
      <c r="Q1156">
        <f t="shared" si="198"/>
        <v>4.8823853211009167</v>
      </c>
      <c r="R1156">
        <f t="shared" si="199"/>
        <v>1.2150228310502282</v>
      </c>
      <c r="S1156">
        <f t="shared" si="200"/>
        <v>0.76462643678160913</v>
      </c>
      <c r="T1156">
        <f t="shared" si="201"/>
        <v>2.7260585491840859</v>
      </c>
      <c r="U1156">
        <f t="shared" si="202"/>
        <v>2.6560023206829571</v>
      </c>
      <c r="V1156">
        <f t="shared" si="203"/>
        <v>2.6454222693490919</v>
      </c>
      <c r="W1156">
        <f t="shared" si="204"/>
        <v>2.842609239610562</v>
      </c>
      <c r="X1156">
        <f t="shared" si="205"/>
        <v>0.68863205124346227</v>
      </c>
      <c r="Y1156">
        <f t="shared" si="206"/>
        <v>8.4584438679986357E-2</v>
      </c>
      <c r="Z1156">
        <f t="shared" si="207"/>
        <v>-0.11655069042647623</v>
      </c>
      <c r="AA1156" s="4">
        <f t="shared" si="208"/>
        <v>39114</v>
      </c>
    </row>
    <row r="1157" spans="1:27" x14ac:dyDescent="0.2">
      <c r="A1157">
        <v>6561</v>
      </c>
      <c r="B1157" t="s">
        <v>57</v>
      </c>
      <c r="C1157">
        <v>2007</v>
      </c>
      <c r="D1157">
        <v>3</v>
      </c>
      <c r="E1157" s="9">
        <v>144</v>
      </c>
      <c r="F1157" s="9">
        <v>593.98</v>
      </c>
      <c r="G1157" s="9">
        <v>697.97</v>
      </c>
      <c r="H1157">
        <v>278.16000000000003</v>
      </c>
      <c r="I1157" s="8">
        <v>15</v>
      </c>
      <c r="J1157">
        <v>696</v>
      </c>
      <c r="K1157">
        <v>16353</v>
      </c>
      <c r="L1157" t="s">
        <v>18</v>
      </c>
      <c r="M1157">
        <v>136420</v>
      </c>
      <c r="N1157">
        <v>438</v>
      </c>
      <c r="O1157">
        <v>39239.1</v>
      </c>
      <c r="P1157" t="s">
        <v>55</v>
      </c>
      <c r="Q1157">
        <f t="shared" si="198"/>
        <v>4.8470138888888892</v>
      </c>
      <c r="R1157">
        <f t="shared" si="199"/>
        <v>1.5935388127853882</v>
      </c>
      <c r="S1157">
        <f t="shared" si="200"/>
        <v>1.002830459770115</v>
      </c>
      <c r="T1157">
        <f t="shared" si="201"/>
        <v>2.8438367562700746</v>
      </c>
      <c r="U1157">
        <f t="shared" si="202"/>
        <v>2.7737718220251861</v>
      </c>
      <c r="V1157">
        <f t="shared" si="203"/>
        <v>2.6454222693490919</v>
      </c>
      <c r="W1157">
        <f t="shared" si="204"/>
        <v>2.842609239610562</v>
      </c>
      <c r="X1157">
        <f t="shared" si="205"/>
        <v>0.68547426417482493</v>
      </c>
      <c r="Y1157">
        <f t="shared" si="206"/>
        <v>0.20236264576597504</v>
      </c>
      <c r="Z1157">
        <f t="shared" si="207"/>
        <v>1.2275166595124649E-3</v>
      </c>
      <c r="AA1157" s="4">
        <f t="shared" si="208"/>
        <v>39142</v>
      </c>
    </row>
    <row r="1158" spans="1:27" x14ac:dyDescent="0.2">
      <c r="A1158">
        <v>6561</v>
      </c>
      <c r="B1158" t="s">
        <v>57</v>
      </c>
      <c r="C1158">
        <v>2007</v>
      </c>
      <c r="D1158">
        <v>4</v>
      </c>
      <c r="E1158" s="9">
        <v>152</v>
      </c>
      <c r="F1158" s="9">
        <v>634.94000000000005</v>
      </c>
      <c r="G1158" s="9">
        <v>746.05</v>
      </c>
      <c r="H1158">
        <v>364.53</v>
      </c>
      <c r="I1158" s="8">
        <v>15</v>
      </c>
      <c r="J1158">
        <v>696</v>
      </c>
      <c r="K1158">
        <v>16353</v>
      </c>
      <c r="L1158" t="s">
        <v>18</v>
      </c>
      <c r="M1158">
        <v>136420</v>
      </c>
      <c r="N1158">
        <v>438</v>
      </c>
      <c r="O1158">
        <v>39239.1</v>
      </c>
      <c r="P1158" t="s">
        <v>55</v>
      </c>
      <c r="Q1158">
        <f t="shared" si="198"/>
        <v>4.908223684210526</v>
      </c>
      <c r="R1158">
        <f t="shared" si="199"/>
        <v>1.703310502283105</v>
      </c>
      <c r="S1158">
        <f t="shared" si="200"/>
        <v>1.0719109195402299</v>
      </c>
      <c r="T1158">
        <f t="shared" si="201"/>
        <v>2.872767934706479</v>
      </c>
      <c r="U1158">
        <f t="shared" si="202"/>
        <v>2.8027326876540815</v>
      </c>
      <c r="V1158">
        <f t="shared" si="203"/>
        <v>2.6454222693490919</v>
      </c>
      <c r="W1158">
        <f t="shared" si="204"/>
        <v>2.842609239610562</v>
      </c>
      <c r="X1158">
        <f t="shared" si="205"/>
        <v>0.69092434676170644</v>
      </c>
      <c r="Y1158">
        <f t="shared" si="206"/>
        <v>0.23129382420237951</v>
      </c>
      <c r="Z1158">
        <f t="shared" si="207"/>
        <v>3.0158695095916937E-2</v>
      </c>
      <c r="AA1158" s="4">
        <f t="shared" si="208"/>
        <v>39173</v>
      </c>
    </row>
    <row r="1159" spans="1:27" x14ac:dyDescent="0.2">
      <c r="A1159">
        <v>6561</v>
      </c>
      <c r="B1159" t="s">
        <v>57</v>
      </c>
      <c r="C1159">
        <v>2007</v>
      </c>
      <c r="D1159">
        <v>5</v>
      </c>
      <c r="E1159" s="9">
        <v>285</v>
      </c>
      <c r="F1159" s="9">
        <v>1126.17</v>
      </c>
      <c r="G1159" s="9">
        <v>1323.37</v>
      </c>
      <c r="H1159">
        <v>470.7</v>
      </c>
      <c r="I1159" s="8">
        <v>15</v>
      </c>
      <c r="J1159">
        <v>696</v>
      </c>
      <c r="K1159">
        <v>16353</v>
      </c>
      <c r="L1159" t="s">
        <v>18</v>
      </c>
      <c r="M1159">
        <v>136420</v>
      </c>
      <c r="N1159">
        <v>438</v>
      </c>
      <c r="O1159">
        <v>39239.1</v>
      </c>
      <c r="P1159" t="s">
        <v>55</v>
      </c>
      <c r="Q1159">
        <f t="shared" si="198"/>
        <v>4.6434035087719296</v>
      </c>
      <c r="R1159">
        <f t="shared" si="199"/>
        <v>3.0213926940639269</v>
      </c>
      <c r="S1159">
        <f t="shared" si="200"/>
        <v>1.9013936781609193</v>
      </c>
      <c r="T1159">
        <f t="shared" si="201"/>
        <v>3.1216812852251117</v>
      </c>
      <c r="U1159">
        <f t="shared" si="202"/>
        <v>3.0516039540048188</v>
      </c>
      <c r="V1159">
        <f t="shared" si="203"/>
        <v>2.6454222693490919</v>
      </c>
      <c r="W1159">
        <f t="shared" si="204"/>
        <v>2.842609239610562</v>
      </c>
      <c r="X1159">
        <f t="shared" si="205"/>
        <v>0.66683642521660169</v>
      </c>
      <c r="Y1159">
        <f t="shared" si="206"/>
        <v>0.48020717472101238</v>
      </c>
      <c r="Z1159">
        <f t="shared" si="207"/>
        <v>0.27907204561454979</v>
      </c>
      <c r="AA1159" s="4">
        <f t="shared" si="208"/>
        <v>39203</v>
      </c>
    </row>
    <row r="1160" spans="1:27" x14ac:dyDescent="0.2">
      <c r="A1160">
        <v>6561</v>
      </c>
      <c r="B1160" t="s">
        <v>57</v>
      </c>
      <c r="C1160">
        <v>2007</v>
      </c>
      <c r="D1160">
        <v>6</v>
      </c>
      <c r="E1160" s="9">
        <v>314</v>
      </c>
      <c r="F1160" s="9">
        <v>1333.92</v>
      </c>
      <c r="G1160" s="9">
        <v>1567.5</v>
      </c>
      <c r="H1160">
        <v>605.54999999999995</v>
      </c>
      <c r="I1160" s="8">
        <v>15</v>
      </c>
      <c r="J1160">
        <v>696</v>
      </c>
      <c r="K1160">
        <v>16353</v>
      </c>
      <c r="L1160" t="s">
        <v>18</v>
      </c>
      <c r="M1160">
        <v>136420</v>
      </c>
      <c r="N1160">
        <v>438</v>
      </c>
      <c r="O1160">
        <v>39239.1</v>
      </c>
      <c r="P1160" t="s">
        <v>55</v>
      </c>
      <c r="Q1160">
        <f t="shared" si="198"/>
        <v>4.9920382165605099</v>
      </c>
      <c r="R1160">
        <f t="shared" si="199"/>
        <v>3.5787671232876712</v>
      </c>
      <c r="S1160">
        <f t="shared" si="200"/>
        <v>2.2521551724137931</v>
      </c>
      <c r="T1160">
        <f t="shared" si="201"/>
        <v>3.1952075495027539</v>
      </c>
      <c r="U1160">
        <f t="shared" si="202"/>
        <v>3.1251297841529593</v>
      </c>
      <c r="V1160">
        <f t="shared" si="203"/>
        <v>2.6454222693490919</v>
      </c>
      <c r="W1160">
        <f t="shared" si="204"/>
        <v>2.842609239610562</v>
      </c>
      <c r="X1160">
        <f t="shared" si="205"/>
        <v>0.69827790142953916</v>
      </c>
      <c r="Y1160">
        <f t="shared" si="206"/>
        <v>0.55373343899865446</v>
      </c>
      <c r="Z1160">
        <f t="shared" si="207"/>
        <v>0.35259830989219193</v>
      </c>
      <c r="AA1160" s="4">
        <f t="shared" si="208"/>
        <v>39234</v>
      </c>
    </row>
    <row r="1161" spans="1:27" x14ac:dyDescent="0.2">
      <c r="A1161">
        <v>6561</v>
      </c>
      <c r="B1161" t="s">
        <v>57</v>
      </c>
      <c r="C1161">
        <v>2007</v>
      </c>
      <c r="D1161">
        <v>7</v>
      </c>
      <c r="E1161" s="9">
        <v>240</v>
      </c>
      <c r="F1161" s="9">
        <v>1039.8800000000001</v>
      </c>
      <c r="G1161" s="9">
        <v>1221.93</v>
      </c>
      <c r="H1161">
        <v>494.55</v>
      </c>
      <c r="I1161" s="8">
        <v>15</v>
      </c>
      <c r="J1161">
        <v>696</v>
      </c>
      <c r="K1161">
        <v>16353</v>
      </c>
      <c r="L1161" t="s">
        <v>18</v>
      </c>
      <c r="M1161">
        <v>136420</v>
      </c>
      <c r="N1161">
        <v>438</v>
      </c>
      <c r="O1161">
        <v>39239.1</v>
      </c>
      <c r="P1161" t="s">
        <v>55</v>
      </c>
      <c r="Q1161">
        <f t="shared" si="198"/>
        <v>5.0913750000000002</v>
      </c>
      <c r="R1161">
        <f t="shared" si="199"/>
        <v>2.7897945205479453</v>
      </c>
      <c r="S1161">
        <f t="shared" si="200"/>
        <v>1.755646551724138</v>
      </c>
      <c r="T1161">
        <f t="shared" si="201"/>
        <v>3.0870463274413247</v>
      </c>
      <c r="U1161">
        <f t="shared" si="202"/>
        <v>3.0169832255057862</v>
      </c>
      <c r="V1161">
        <f t="shared" si="203"/>
        <v>2.6454222693490919</v>
      </c>
      <c r="W1161">
        <f t="shared" si="204"/>
        <v>2.842609239610562</v>
      </c>
      <c r="X1161">
        <f t="shared" si="205"/>
        <v>0.70683508572971843</v>
      </c>
      <c r="Y1161">
        <f t="shared" si="206"/>
        <v>0.44557221693722493</v>
      </c>
      <c r="Z1161">
        <f t="shared" si="207"/>
        <v>0.24443708783076235</v>
      </c>
      <c r="AA1161" s="4">
        <f t="shared" si="208"/>
        <v>39264</v>
      </c>
    </row>
    <row r="1162" spans="1:27" x14ac:dyDescent="0.2">
      <c r="A1162">
        <v>6561</v>
      </c>
      <c r="B1162" t="s">
        <v>57</v>
      </c>
      <c r="C1162">
        <v>2007</v>
      </c>
      <c r="D1162">
        <v>8</v>
      </c>
      <c r="E1162" s="9">
        <v>268</v>
      </c>
      <c r="F1162" s="9">
        <v>1133.6400000000001</v>
      </c>
      <c r="G1162" s="9">
        <v>1332.06</v>
      </c>
      <c r="H1162">
        <v>590.9</v>
      </c>
      <c r="I1162" s="8">
        <v>15</v>
      </c>
      <c r="J1162">
        <v>696</v>
      </c>
      <c r="K1162">
        <v>16353</v>
      </c>
      <c r="L1162" t="s">
        <v>18</v>
      </c>
      <c r="M1162">
        <v>136420</v>
      </c>
      <c r="N1162">
        <v>438</v>
      </c>
      <c r="O1162">
        <v>39239.1</v>
      </c>
      <c r="P1162" t="s">
        <v>55</v>
      </c>
      <c r="Q1162">
        <f t="shared" si="198"/>
        <v>4.9703731343283577</v>
      </c>
      <c r="R1162">
        <f t="shared" si="199"/>
        <v>3.0412328767123284</v>
      </c>
      <c r="S1162">
        <f t="shared" si="200"/>
        <v>1.9138793103448275</v>
      </c>
      <c r="T1162">
        <f t="shared" si="201"/>
        <v>3.1245237872081919</v>
      </c>
      <c r="U1162">
        <f t="shared" si="202"/>
        <v>3.0544751614038312</v>
      </c>
      <c r="V1162">
        <f t="shared" si="203"/>
        <v>2.6454222693490919</v>
      </c>
      <c r="W1162">
        <f t="shared" si="204"/>
        <v>2.842609239610562</v>
      </c>
      <c r="X1162">
        <f t="shared" si="205"/>
        <v>0.69638899317940284</v>
      </c>
      <c r="Y1162">
        <f t="shared" si="206"/>
        <v>0.48304967670409216</v>
      </c>
      <c r="Z1162">
        <f t="shared" si="207"/>
        <v>0.28191454759762957</v>
      </c>
      <c r="AA1162" s="4">
        <f t="shared" si="208"/>
        <v>39295</v>
      </c>
    </row>
    <row r="1163" spans="1:27" x14ac:dyDescent="0.2">
      <c r="A1163">
        <v>6561</v>
      </c>
      <c r="B1163" t="s">
        <v>57</v>
      </c>
      <c r="C1163">
        <v>2007</v>
      </c>
      <c r="D1163">
        <v>9</v>
      </c>
      <c r="E1163" s="9">
        <v>401</v>
      </c>
      <c r="F1163" s="9">
        <v>1639.55</v>
      </c>
      <c r="G1163" s="9">
        <v>1926.52</v>
      </c>
      <c r="H1163">
        <v>809.98</v>
      </c>
      <c r="I1163" s="8">
        <v>15</v>
      </c>
      <c r="J1163">
        <v>696</v>
      </c>
      <c r="K1163">
        <v>16353</v>
      </c>
      <c r="L1163" t="s">
        <v>18</v>
      </c>
      <c r="M1163">
        <v>136420</v>
      </c>
      <c r="N1163">
        <v>438</v>
      </c>
      <c r="O1163">
        <v>39239.1</v>
      </c>
      <c r="P1163" t="s">
        <v>55</v>
      </c>
      <c r="Q1163">
        <f t="shared" si="198"/>
        <v>4.8042892768079799</v>
      </c>
      <c r="R1163">
        <f t="shared" si="199"/>
        <v>4.3984474885844751</v>
      </c>
      <c r="S1163">
        <f t="shared" si="200"/>
        <v>2.7679885057471263</v>
      </c>
      <c r="T1163">
        <f t="shared" si="201"/>
        <v>3.2847735219628542</v>
      </c>
      <c r="U1163">
        <f t="shared" si="202"/>
        <v>3.2147246655268744</v>
      </c>
      <c r="V1163">
        <f t="shared" si="203"/>
        <v>2.6454222693490919</v>
      </c>
      <c r="W1163">
        <f t="shared" si="204"/>
        <v>2.842609239610562</v>
      </c>
      <c r="X1163">
        <f t="shared" si="205"/>
        <v>0.68162914934267183</v>
      </c>
      <c r="Y1163">
        <f t="shared" si="206"/>
        <v>0.64329941145875458</v>
      </c>
      <c r="Z1163">
        <f t="shared" si="207"/>
        <v>0.44216428235229199</v>
      </c>
      <c r="AA1163" s="4">
        <f t="shared" si="208"/>
        <v>39326</v>
      </c>
    </row>
    <row r="1164" spans="1:27" x14ac:dyDescent="0.2">
      <c r="A1164">
        <v>6561</v>
      </c>
      <c r="B1164" t="s">
        <v>57</v>
      </c>
      <c r="C1164">
        <v>2007</v>
      </c>
      <c r="D1164">
        <v>11</v>
      </c>
      <c r="E1164" s="9">
        <v>585</v>
      </c>
      <c r="F1164" s="9">
        <v>2291.2600000000002</v>
      </c>
      <c r="G1164" s="9">
        <v>2692.52</v>
      </c>
      <c r="H1164">
        <v>735.14</v>
      </c>
      <c r="I1164" s="8">
        <v>15</v>
      </c>
      <c r="J1164">
        <v>696</v>
      </c>
      <c r="K1164">
        <v>16353</v>
      </c>
      <c r="L1164" t="s">
        <v>18</v>
      </c>
      <c r="M1164">
        <v>136420</v>
      </c>
      <c r="N1164">
        <v>438</v>
      </c>
      <c r="O1164">
        <v>39239.1</v>
      </c>
      <c r="P1164" t="s">
        <v>55</v>
      </c>
      <c r="Q1164">
        <f t="shared" si="198"/>
        <v>4.6025982905982907</v>
      </c>
      <c r="R1164">
        <f t="shared" si="199"/>
        <v>6.1473059360730593</v>
      </c>
      <c r="S1164">
        <f t="shared" si="200"/>
        <v>3.8685632183908045</v>
      </c>
      <c r="T1164">
        <f t="shared" si="201"/>
        <v>3.4301589379151922</v>
      </c>
      <c r="U1164">
        <f t="shared" si="202"/>
        <v>3.3600743734139575</v>
      </c>
      <c r="V1164">
        <f t="shared" si="203"/>
        <v>2.6454222693490919</v>
      </c>
      <c r="W1164">
        <f t="shared" si="204"/>
        <v>2.842609239610562</v>
      </c>
      <c r="X1164">
        <f t="shared" si="205"/>
        <v>0.66300307183301188</v>
      </c>
      <c r="Y1164">
        <f t="shared" si="206"/>
        <v>0.7886848274110928</v>
      </c>
      <c r="Z1164">
        <f t="shared" si="207"/>
        <v>0.58754969830463022</v>
      </c>
      <c r="AA1164" s="4">
        <f t="shared" si="208"/>
        <v>39387</v>
      </c>
    </row>
    <row r="1165" spans="1:27" x14ac:dyDescent="0.2">
      <c r="A1165">
        <v>6561</v>
      </c>
      <c r="B1165" t="s">
        <v>57</v>
      </c>
      <c r="C1165">
        <v>2007</v>
      </c>
      <c r="D1165">
        <v>12</v>
      </c>
      <c r="E1165" s="9">
        <v>352</v>
      </c>
      <c r="F1165" s="9">
        <v>1402.56</v>
      </c>
      <c r="G1165" s="9">
        <v>1647.97</v>
      </c>
      <c r="H1165">
        <v>447.95</v>
      </c>
      <c r="I1165" s="8">
        <v>15</v>
      </c>
      <c r="J1165">
        <v>696</v>
      </c>
      <c r="K1165">
        <v>16353</v>
      </c>
      <c r="L1165" t="s">
        <v>18</v>
      </c>
      <c r="M1165">
        <v>136420</v>
      </c>
      <c r="N1165">
        <v>438</v>
      </c>
      <c r="O1165">
        <v>39239.1</v>
      </c>
      <c r="P1165" t="s">
        <v>55</v>
      </c>
      <c r="Q1165">
        <f t="shared" si="198"/>
        <v>4.6817329545454545</v>
      </c>
      <c r="R1165">
        <f t="shared" si="199"/>
        <v>3.7624885844748861</v>
      </c>
      <c r="S1165">
        <f t="shared" si="200"/>
        <v>2.367772988505747</v>
      </c>
      <c r="T1165">
        <f t="shared" si="201"/>
        <v>3.2169493014429866</v>
      </c>
      <c r="U1165">
        <f t="shared" si="202"/>
        <v>3.1469214489738651</v>
      </c>
      <c r="V1165">
        <f t="shared" si="203"/>
        <v>2.6454222693490919</v>
      </c>
      <c r="W1165">
        <f t="shared" si="204"/>
        <v>2.842609239610562</v>
      </c>
      <c r="X1165">
        <f t="shared" si="205"/>
        <v>0.67040663796485533</v>
      </c>
      <c r="Y1165">
        <f t="shared" si="206"/>
        <v>0.57547519093888688</v>
      </c>
      <c r="Z1165">
        <f t="shared" si="207"/>
        <v>0.3743400618324243</v>
      </c>
      <c r="AA1165" s="4">
        <f t="shared" si="208"/>
        <v>39417</v>
      </c>
    </row>
    <row r="1166" spans="1:27" x14ac:dyDescent="0.2">
      <c r="A1166">
        <v>6561</v>
      </c>
      <c r="B1166" t="s">
        <v>57</v>
      </c>
      <c r="C1166">
        <v>2007</v>
      </c>
      <c r="D1166">
        <v>10</v>
      </c>
      <c r="E1166" s="9">
        <v>784</v>
      </c>
      <c r="F1166" s="9">
        <v>3130.72</v>
      </c>
      <c r="G1166" s="9">
        <v>3678.77</v>
      </c>
      <c r="H1166">
        <v>1173.53</v>
      </c>
      <c r="I1166" s="8">
        <v>15</v>
      </c>
      <c r="J1166">
        <v>696</v>
      </c>
      <c r="K1166">
        <v>16353</v>
      </c>
      <c r="L1166" t="s">
        <v>18</v>
      </c>
      <c r="M1166">
        <v>136420</v>
      </c>
      <c r="N1166">
        <v>438</v>
      </c>
      <c r="O1166">
        <v>39239.1</v>
      </c>
      <c r="P1166" t="s">
        <v>55</v>
      </c>
      <c r="Q1166">
        <f t="shared" si="198"/>
        <v>4.6923086734693875</v>
      </c>
      <c r="R1166">
        <f t="shared" si="199"/>
        <v>8.3990182648401834</v>
      </c>
      <c r="S1166">
        <f t="shared" si="200"/>
        <v>5.2855890804597703</v>
      </c>
      <c r="T1166">
        <f t="shared" si="201"/>
        <v>3.56570263619935</v>
      </c>
      <c r="U1166">
        <f t="shared" si="202"/>
        <v>3.4956442276639903</v>
      </c>
      <c r="V1166">
        <f t="shared" si="203"/>
        <v>2.6454222693490919</v>
      </c>
      <c r="W1166">
        <f t="shared" si="204"/>
        <v>2.842609239610562</v>
      </c>
      <c r="X1166">
        <f t="shared" si="205"/>
        <v>0.67138657351491149</v>
      </c>
      <c r="Y1166">
        <f t="shared" si="206"/>
        <v>0.92422852569525038</v>
      </c>
      <c r="Z1166">
        <f t="shared" si="207"/>
        <v>0.7230933965887878</v>
      </c>
      <c r="AA1166" s="4">
        <f t="shared" si="208"/>
        <v>39356</v>
      </c>
    </row>
    <row r="1167" spans="1:27" x14ac:dyDescent="0.2">
      <c r="A1167">
        <v>6565</v>
      </c>
      <c r="B1167" t="s">
        <v>57</v>
      </c>
      <c r="C1167">
        <v>2007</v>
      </c>
      <c r="D1167">
        <v>7</v>
      </c>
      <c r="E1167" s="9">
        <v>218</v>
      </c>
      <c r="F1167" s="9">
        <v>926.94</v>
      </c>
      <c r="G1167" s="9">
        <v>1089.21</v>
      </c>
      <c r="H1167">
        <v>462.04</v>
      </c>
      <c r="I1167" s="8">
        <v>12</v>
      </c>
      <c r="J1167">
        <v>736</v>
      </c>
      <c r="K1167">
        <v>16429</v>
      </c>
      <c r="L1167" t="s">
        <v>18</v>
      </c>
      <c r="M1167">
        <v>292562</v>
      </c>
      <c r="N1167">
        <v>437</v>
      </c>
      <c r="O1167">
        <v>38590.21</v>
      </c>
      <c r="P1167" t="s">
        <v>55</v>
      </c>
      <c r="Q1167">
        <f t="shared" si="198"/>
        <v>4.9963761467889913</v>
      </c>
      <c r="R1167">
        <f t="shared" si="199"/>
        <v>2.4924713958810067</v>
      </c>
      <c r="S1167">
        <f t="shared" si="200"/>
        <v>1.4799048913043478</v>
      </c>
      <c r="T1167">
        <f t="shared" si="201"/>
        <v>3.0371116199291119</v>
      </c>
      <c r="U1167">
        <f t="shared" si="202"/>
        <v>2.9670516235595557</v>
      </c>
      <c r="V1167">
        <f t="shared" si="203"/>
        <v>2.6454222693490919</v>
      </c>
      <c r="W1167">
        <f t="shared" si="204"/>
        <v>2.8668778143374989</v>
      </c>
      <c r="X1167">
        <f t="shared" si="205"/>
        <v>0.69865512632450721</v>
      </c>
      <c r="Y1167">
        <f t="shared" si="206"/>
        <v>0.39663018295869013</v>
      </c>
      <c r="Z1167">
        <f t="shared" si="207"/>
        <v>0.17023380559161314</v>
      </c>
      <c r="AA1167" s="4">
        <f t="shared" si="208"/>
        <v>39264</v>
      </c>
    </row>
    <row r="1168" spans="1:27" x14ac:dyDescent="0.2">
      <c r="A1168">
        <v>6565</v>
      </c>
      <c r="B1168" t="s">
        <v>57</v>
      </c>
      <c r="C1168">
        <v>2007</v>
      </c>
      <c r="D1168">
        <v>8</v>
      </c>
      <c r="E1168" s="9">
        <v>185</v>
      </c>
      <c r="F1168" s="9">
        <v>749.26</v>
      </c>
      <c r="G1168" s="9">
        <v>880.42</v>
      </c>
      <c r="H1168">
        <v>370.87</v>
      </c>
      <c r="I1168" s="8">
        <v>12</v>
      </c>
      <c r="J1168">
        <v>736</v>
      </c>
      <c r="K1168">
        <v>16429</v>
      </c>
      <c r="L1168" t="s">
        <v>18</v>
      </c>
      <c r="M1168">
        <v>292562</v>
      </c>
      <c r="N1168">
        <v>437</v>
      </c>
      <c r="O1168">
        <v>38590.21</v>
      </c>
      <c r="P1168" t="s">
        <v>55</v>
      </c>
      <c r="Q1168">
        <f t="shared" si="198"/>
        <v>4.7590270270270265</v>
      </c>
      <c r="R1168">
        <f t="shared" si="199"/>
        <v>2.0146910755148739</v>
      </c>
      <c r="S1168">
        <f t="shared" si="200"/>
        <v>1.1962228260869565</v>
      </c>
      <c r="T1168">
        <f t="shared" si="201"/>
        <v>2.9446898996139104</v>
      </c>
      <c r="U1168">
        <f t="shared" si="202"/>
        <v>2.8746325479684831</v>
      </c>
      <c r="V1168">
        <f t="shared" si="203"/>
        <v>2.6454222693490919</v>
      </c>
      <c r="W1168">
        <f t="shared" si="204"/>
        <v>2.8668778143374989</v>
      </c>
      <c r="X1168">
        <f t="shared" si="205"/>
        <v>0.67751817121089664</v>
      </c>
      <c r="Y1168">
        <f t="shared" si="206"/>
        <v>0.30420846264348855</v>
      </c>
      <c r="Z1168">
        <f t="shared" si="207"/>
        <v>7.7812085276411577E-2</v>
      </c>
      <c r="AA1168" s="4">
        <f t="shared" si="208"/>
        <v>39295</v>
      </c>
    </row>
    <row r="1169" spans="1:27" x14ac:dyDescent="0.2">
      <c r="A1169">
        <v>6565</v>
      </c>
      <c r="B1169" t="s">
        <v>57</v>
      </c>
      <c r="C1169">
        <v>2007</v>
      </c>
      <c r="D1169">
        <v>9</v>
      </c>
      <c r="E1169" s="9">
        <v>484</v>
      </c>
      <c r="F1169" s="9">
        <v>1941.34</v>
      </c>
      <c r="G1169" s="9">
        <v>2281.16</v>
      </c>
      <c r="H1169">
        <v>665.14</v>
      </c>
      <c r="I1169" s="8">
        <v>12</v>
      </c>
      <c r="J1169">
        <v>736</v>
      </c>
      <c r="K1169">
        <v>16429</v>
      </c>
      <c r="L1169" t="s">
        <v>18</v>
      </c>
      <c r="M1169">
        <v>292562</v>
      </c>
      <c r="N1169">
        <v>437</v>
      </c>
      <c r="O1169">
        <v>38590.21</v>
      </c>
      <c r="P1169" t="s">
        <v>55</v>
      </c>
      <c r="Q1169">
        <f t="shared" si="198"/>
        <v>4.7131404958677683</v>
      </c>
      <c r="R1169">
        <f t="shared" si="199"/>
        <v>5.2200457665903883</v>
      </c>
      <c r="S1169">
        <f t="shared" si="200"/>
        <v>3.0994021739130431</v>
      </c>
      <c r="T1169">
        <f t="shared" si="201"/>
        <v>3.3581557476528618</v>
      </c>
      <c r="U1169">
        <f t="shared" si="202"/>
        <v>3.2881016029786432</v>
      </c>
      <c r="V1169">
        <f t="shared" si="203"/>
        <v>2.6454222693490919</v>
      </c>
      <c r="W1169">
        <f t="shared" si="204"/>
        <v>2.8668778143374989</v>
      </c>
      <c r="X1169">
        <f t="shared" si="205"/>
        <v>0.6733103860084495</v>
      </c>
      <c r="Y1169">
        <f t="shared" si="206"/>
        <v>0.71767431068244014</v>
      </c>
      <c r="Z1169">
        <f t="shared" si="207"/>
        <v>0.49127793331536312</v>
      </c>
      <c r="AA1169" s="4">
        <f t="shared" si="208"/>
        <v>39326</v>
      </c>
    </row>
    <row r="1170" spans="1:27" x14ac:dyDescent="0.2">
      <c r="A1170">
        <v>6565</v>
      </c>
      <c r="B1170" t="s">
        <v>57</v>
      </c>
      <c r="C1170">
        <v>2007</v>
      </c>
      <c r="D1170">
        <v>10</v>
      </c>
      <c r="E1170" s="9">
        <v>785</v>
      </c>
      <c r="F1170" s="9">
        <v>3212.11</v>
      </c>
      <c r="G1170" s="9">
        <v>3774.38</v>
      </c>
      <c r="H1170">
        <v>1122.23</v>
      </c>
      <c r="I1170" s="8">
        <v>12</v>
      </c>
      <c r="J1170">
        <v>736</v>
      </c>
      <c r="K1170">
        <v>16429</v>
      </c>
      <c r="L1170" t="s">
        <v>18</v>
      </c>
      <c r="M1170">
        <v>292562</v>
      </c>
      <c r="N1170">
        <v>437</v>
      </c>
      <c r="O1170">
        <v>38590.21</v>
      </c>
      <c r="P1170" t="s">
        <v>55</v>
      </c>
      <c r="Q1170">
        <f t="shared" si="198"/>
        <v>4.8081273885350324</v>
      </c>
      <c r="R1170">
        <f t="shared" si="199"/>
        <v>8.6370251716247139</v>
      </c>
      <c r="S1170">
        <f t="shared" si="200"/>
        <v>5.1282336956521739</v>
      </c>
      <c r="T1170">
        <f t="shared" si="201"/>
        <v>3.5768456222717422</v>
      </c>
      <c r="U1170">
        <f t="shared" si="202"/>
        <v>3.5067904094506681</v>
      </c>
      <c r="V1170">
        <f t="shared" si="203"/>
        <v>2.6454222693490919</v>
      </c>
      <c r="W1170">
        <f t="shared" si="204"/>
        <v>2.8668778143374989</v>
      </c>
      <c r="X1170">
        <f t="shared" si="205"/>
        <v>0.68197596552648954</v>
      </c>
      <c r="Y1170">
        <f t="shared" si="206"/>
        <v>0.93636418530132026</v>
      </c>
      <c r="Z1170">
        <f t="shared" si="207"/>
        <v>0.70996780793424319</v>
      </c>
      <c r="AA1170" s="4">
        <f t="shared" si="208"/>
        <v>39356</v>
      </c>
    </row>
    <row r="1171" spans="1:27" x14ac:dyDescent="0.2">
      <c r="A1171">
        <v>6565</v>
      </c>
      <c r="B1171" t="s">
        <v>57</v>
      </c>
      <c r="C1171">
        <v>2007</v>
      </c>
      <c r="D1171">
        <v>11</v>
      </c>
      <c r="E1171" s="9">
        <v>482</v>
      </c>
      <c r="F1171" s="9">
        <v>1949.18</v>
      </c>
      <c r="G1171" s="9">
        <v>2290.5</v>
      </c>
      <c r="H1171">
        <v>746.19</v>
      </c>
      <c r="I1171" s="8">
        <v>12</v>
      </c>
      <c r="J1171">
        <v>736</v>
      </c>
      <c r="K1171">
        <v>16429</v>
      </c>
      <c r="L1171" t="s">
        <v>18</v>
      </c>
      <c r="M1171">
        <v>292562</v>
      </c>
      <c r="N1171">
        <v>437</v>
      </c>
      <c r="O1171">
        <v>38590.21</v>
      </c>
      <c r="P1171" t="s">
        <v>55</v>
      </c>
      <c r="Q1171">
        <f t="shared" si="198"/>
        <v>4.7520746887966805</v>
      </c>
      <c r="R1171">
        <f t="shared" si="199"/>
        <v>5.2414187643020593</v>
      </c>
      <c r="S1171">
        <f t="shared" si="200"/>
        <v>3.1120923913043477</v>
      </c>
      <c r="T1171">
        <f t="shared" si="201"/>
        <v>3.3599302961121023</v>
      </c>
      <c r="U1171">
        <f t="shared" si="202"/>
        <v>3.2898519465558609</v>
      </c>
      <c r="V1171">
        <f t="shared" si="203"/>
        <v>2.6454222693490919</v>
      </c>
      <c r="W1171">
        <f t="shared" si="204"/>
        <v>2.8668778143374989</v>
      </c>
      <c r="X1171">
        <f t="shared" si="205"/>
        <v>0.67688325787325287</v>
      </c>
      <c r="Y1171">
        <f t="shared" si="206"/>
        <v>0.71944885914168055</v>
      </c>
      <c r="Z1171">
        <f t="shared" si="207"/>
        <v>0.49305248177460353</v>
      </c>
      <c r="AA1171" s="4">
        <f t="shared" si="208"/>
        <v>39387</v>
      </c>
    </row>
    <row r="1172" spans="1:27" x14ac:dyDescent="0.2">
      <c r="A1172">
        <v>6565</v>
      </c>
      <c r="B1172" t="s">
        <v>57</v>
      </c>
      <c r="C1172">
        <v>2007</v>
      </c>
      <c r="D1172">
        <v>12</v>
      </c>
      <c r="E1172" s="9">
        <v>297</v>
      </c>
      <c r="F1172" s="9">
        <v>1112.8599999999999</v>
      </c>
      <c r="G1172" s="9">
        <v>1307.77</v>
      </c>
      <c r="H1172">
        <v>456.16</v>
      </c>
      <c r="I1172" s="8">
        <v>12</v>
      </c>
      <c r="J1172">
        <v>736</v>
      </c>
      <c r="K1172">
        <v>16429</v>
      </c>
      <c r="L1172" t="s">
        <v>18</v>
      </c>
      <c r="M1172">
        <v>292562</v>
      </c>
      <c r="N1172">
        <v>437</v>
      </c>
      <c r="O1172">
        <v>38590.21</v>
      </c>
      <c r="P1172" t="s">
        <v>55</v>
      </c>
      <c r="Q1172">
        <f t="shared" si="198"/>
        <v>4.4032659932659932</v>
      </c>
      <c r="R1172">
        <f t="shared" si="199"/>
        <v>2.9926086956521738</v>
      </c>
      <c r="S1172">
        <f t="shared" si="200"/>
        <v>1.7768614130434783</v>
      </c>
      <c r="T1172">
        <f t="shared" si="201"/>
        <v>3.116531370506562</v>
      </c>
      <c r="U1172">
        <f t="shared" si="202"/>
        <v>3.0464405326619648</v>
      </c>
      <c r="V1172">
        <f t="shared" si="203"/>
        <v>2.6454222693490919</v>
      </c>
      <c r="W1172">
        <f t="shared" si="204"/>
        <v>2.8668778143374989</v>
      </c>
      <c r="X1172">
        <f t="shared" si="205"/>
        <v>0.64377492118934987</v>
      </c>
      <c r="Y1172">
        <f t="shared" si="206"/>
        <v>0.47604993353614039</v>
      </c>
      <c r="Z1172">
        <f t="shared" si="207"/>
        <v>0.2496535561690634</v>
      </c>
      <c r="AA1172" s="4">
        <f t="shared" si="208"/>
        <v>39417</v>
      </c>
    </row>
    <row r="1173" spans="1:27" x14ac:dyDescent="0.2">
      <c r="A1173">
        <v>6565</v>
      </c>
      <c r="B1173" t="s">
        <v>57</v>
      </c>
      <c r="C1173">
        <v>2007</v>
      </c>
      <c r="D1173">
        <v>1</v>
      </c>
      <c r="E1173" s="9">
        <v>99</v>
      </c>
      <c r="F1173" s="9">
        <v>448.61</v>
      </c>
      <c r="G1173" s="9">
        <v>527.21</v>
      </c>
      <c r="H1173">
        <v>175.64</v>
      </c>
      <c r="I1173" s="8">
        <v>12</v>
      </c>
      <c r="J1173">
        <v>736</v>
      </c>
      <c r="K1173">
        <v>16429</v>
      </c>
      <c r="L1173" t="s">
        <v>18</v>
      </c>
      <c r="M1173">
        <v>292562</v>
      </c>
      <c r="N1173">
        <v>437</v>
      </c>
      <c r="O1173">
        <v>38590.21</v>
      </c>
      <c r="P1173" t="s">
        <v>55</v>
      </c>
      <c r="Q1173">
        <f t="shared" si="198"/>
        <v>5.3253535353535355</v>
      </c>
      <c r="R1173">
        <f t="shared" si="199"/>
        <v>1.2064302059496568</v>
      </c>
      <c r="S1173">
        <f t="shared" si="200"/>
        <v>0.71631793478260875</v>
      </c>
      <c r="T1173">
        <f t="shared" si="201"/>
        <v>2.7219836392635535</v>
      </c>
      <c r="U1173">
        <f t="shared" si="202"/>
        <v>2.6518689502465347</v>
      </c>
      <c r="V1173">
        <f t="shared" si="203"/>
        <v>2.6454222693490919</v>
      </c>
      <c r="W1173">
        <f t="shared" si="204"/>
        <v>2.8668778143374989</v>
      </c>
      <c r="X1173">
        <f t="shared" si="205"/>
        <v>0.72634844466600368</v>
      </c>
      <c r="Y1173">
        <f t="shared" si="206"/>
        <v>8.1502202293131723E-2</v>
      </c>
      <c r="Z1173">
        <f t="shared" si="207"/>
        <v>-0.14489417507394528</v>
      </c>
      <c r="AA1173" s="4">
        <f t="shared" si="208"/>
        <v>39083</v>
      </c>
    </row>
    <row r="1174" spans="1:27" x14ac:dyDescent="0.2">
      <c r="A1174">
        <v>6565</v>
      </c>
      <c r="B1174" t="s">
        <v>57</v>
      </c>
      <c r="C1174">
        <v>2007</v>
      </c>
      <c r="D1174">
        <v>3</v>
      </c>
      <c r="E1174" s="9">
        <v>136</v>
      </c>
      <c r="F1174" s="9">
        <v>585.1</v>
      </c>
      <c r="G1174" s="9">
        <v>687.52</v>
      </c>
      <c r="H1174">
        <v>225.44</v>
      </c>
      <c r="I1174" s="8">
        <v>12</v>
      </c>
      <c r="J1174">
        <v>736</v>
      </c>
      <c r="K1174">
        <v>16429</v>
      </c>
      <c r="L1174" t="s">
        <v>18</v>
      </c>
      <c r="M1174">
        <v>292562</v>
      </c>
      <c r="N1174">
        <v>437</v>
      </c>
      <c r="O1174">
        <v>38590.21</v>
      </c>
      <c r="P1174" t="s">
        <v>55</v>
      </c>
      <c r="Q1174">
        <f t="shared" si="198"/>
        <v>5.0552941176470583</v>
      </c>
      <c r="R1174">
        <f t="shared" si="199"/>
        <v>1.5732723112128146</v>
      </c>
      <c r="S1174">
        <f t="shared" si="200"/>
        <v>0.93413043478260871</v>
      </c>
      <c r="T1174">
        <f t="shared" si="201"/>
        <v>2.837285336339828</v>
      </c>
      <c r="U1174">
        <f t="shared" si="202"/>
        <v>2.7672300981107183</v>
      </c>
      <c r="V1174">
        <f t="shared" si="203"/>
        <v>2.6454222693490919</v>
      </c>
      <c r="W1174">
        <f t="shared" si="204"/>
        <v>2.8668778143374989</v>
      </c>
      <c r="X1174">
        <f t="shared" si="205"/>
        <v>0.7037464279696104</v>
      </c>
      <c r="Y1174">
        <f t="shared" si="206"/>
        <v>0.19680389936940612</v>
      </c>
      <c r="Z1174">
        <f t="shared" si="207"/>
        <v>-2.9592477997670875E-2</v>
      </c>
      <c r="AA1174" s="4">
        <f t="shared" si="208"/>
        <v>39142</v>
      </c>
    </row>
    <row r="1175" spans="1:27" x14ac:dyDescent="0.2">
      <c r="A1175">
        <v>6565</v>
      </c>
      <c r="B1175" t="s">
        <v>57</v>
      </c>
      <c r="C1175">
        <v>2007</v>
      </c>
      <c r="D1175">
        <v>4</v>
      </c>
      <c r="E1175" s="9">
        <v>199</v>
      </c>
      <c r="F1175" s="9">
        <v>855.19</v>
      </c>
      <c r="G1175" s="9">
        <v>1004.91</v>
      </c>
      <c r="H1175">
        <v>339.71</v>
      </c>
      <c r="I1175" s="8">
        <v>12</v>
      </c>
      <c r="J1175">
        <v>736</v>
      </c>
      <c r="K1175">
        <v>16429</v>
      </c>
      <c r="L1175" t="s">
        <v>18</v>
      </c>
      <c r="M1175">
        <v>292562</v>
      </c>
      <c r="N1175">
        <v>437</v>
      </c>
      <c r="O1175">
        <v>38590.21</v>
      </c>
      <c r="P1175" t="s">
        <v>55</v>
      </c>
      <c r="Q1175">
        <f t="shared" si="198"/>
        <v>5.0497989949748741</v>
      </c>
      <c r="R1175">
        <f t="shared" si="199"/>
        <v>2.2995652173913044</v>
      </c>
      <c r="S1175">
        <f t="shared" si="200"/>
        <v>1.365366847826087</v>
      </c>
      <c r="T1175">
        <f t="shared" si="201"/>
        <v>3.0021271679718136</v>
      </c>
      <c r="U1175">
        <f t="shared" si="202"/>
        <v>2.9320626138913077</v>
      </c>
      <c r="V1175">
        <f t="shared" si="203"/>
        <v>2.6454222693490919</v>
      </c>
      <c r="W1175">
        <f t="shared" si="204"/>
        <v>2.8668778143374989</v>
      </c>
      <c r="X1175">
        <f t="shared" si="205"/>
        <v>0.70327409156210674</v>
      </c>
      <c r="Y1175">
        <f t="shared" si="206"/>
        <v>0.36164573100139158</v>
      </c>
      <c r="Z1175">
        <f t="shared" si="207"/>
        <v>0.13524935363431456</v>
      </c>
      <c r="AA1175" s="4">
        <f t="shared" si="208"/>
        <v>39173</v>
      </c>
    </row>
    <row r="1176" spans="1:27" x14ac:dyDescent="0.2">
      <c r="A1176">
        <v>6565</v>
      </c>
      <c r="B1176" t="s">
        <v>57</v>
      </c>
      <c r="C1176">
        <v>2007</v>
      </c>
      <c r="D1176">
        <v>5</v>
      </c>
      <c r="E1176" s="9">
        <v>272</v>
      </c>
      <c r="F1176" s="9">
        <v>1240.3800000000001</v>
      </c>
      <c r="G1176" s="9">
        <v>1457.58</v>
      </c>
      <c r="H1176">
        <v>413.09</v>
      </c>
      <c r="I1176" s="8">
        <v>12</v>
      </c>
      <c r="J1176">
        <v>736</v>
      </c>
      <c r="K1176">
        <v>16429</v>
      </c>
      <c r="L1176" t="s">
        <v>18</v>
      </c>
      <c r="M1176">
        <v>292562</v>
      </c>
      <c r="N1176">
        <v>437</v>
      </c>
      <c r="O1176">
        <v>38590.21</v>
      </c>
      <c r="P1176" t="s">
        <v>55</v>
      </c>
      <c r="Q1176">
        <f t="shared" si="198"/>
        <v>5.3587499999999997</v>
      </c>
      <c r="R1176">
        <f t="shared" si="199"/>
        <v>3.335423340961098</v>
      </c>
      <c r="S1176">
        <f t="shared" si="200"/>
        <v>1.9804076086956521</v>
      </c>
      <c r="T1176">
        <f t="shared" si="201"/>
        <v>3.163632400552888</v>
      </c>
      <c r="U1176">
        <f t="shared" si="202"/>
        <v>3.0935547550179945</v>
      </c>
      <c r="V1176">
        <f t="shared" si="203"/>
        <v>2.6454222693490919</v>
      </c>
      <c r="W1176">
        <f t="shared" si="204"/>
        <v>2.8668778143374989</v>
      </c>
      <c r="X1176">
        <f t="shared" si="205"/>
        <v>0.72906349651868907</v>
      </c>
      <c r="Y1176">
        <f t="shared" si="206"/>
        <v>0.52315096358246593</v>
      </c>
      <c r="Z1176">
        <f t="shared" si="207"/>
        <v>0.29675458621538892</v>
      </c>
      <c r="AA1176" s="4">
        <f t="shared" si="208"/>
        <v>39203</v>
      </c>
    </row>
    <row r="1177" spans="1:27" x14ac:dyDescent="0.2">
      <c r="A1177">
        <v>6565</v>
      </c>
      <c r="B1177" t="s">
        <v>57</v>
      </c>
      <c r="C1177">
        <v>2007</v>
      </c>
      <c r="D1177">
        <v>2</v>
      </c>
      <c r="E1177" s="9">
        <v>94</v>
      </c>
      <c r="F1177" s="9">
        <v>390.24</v>
      </c>
      <c r="G1177" s="9">
        <v>458.62</v>
      </c>
      <c r="H1177">
        <v>117.57</v>
      </c>
      <c r="I1177" s="8">
        <v>12</v>
      </c>
      <c r="J1177">
        <v>736</v>
      </c>
      <c r="K1177">
        <v>16429</v>
      </c>
      <c r="L1177" t="s">
        <v>18</v>
      </c>
      <c r="M1177">
        <v>292562</v>
      </c>
      <c r="N1177">
        <v>437</v>
      </c>
      <c r="O1177">
        <v>38590.21</v>
      </c>
      <c r="P1177" t="s">
        <v>55</v>
      </c>
      <c r="Q1177">
        <f t="shared" si="198"/>
        <v>4.878936170212766</v>
      </c>
      <c r="R1177">
        <f t="shared" si="199"/>
        <v>1.0494736842105263</v>
      </c>
      <c r="S1177">
        <f t="shared" si="200"/>
        <v>0.62312500000000004</v>
      </c>
      <c r="T1177">
        <f t="shared" si="201"/>
        <v>2.6614529899932298</v>
      </c>
      <c r="U1177">
        <f t="shared" si="202"/>
        <v>2.5913317829696556</v>
      </c>
      <c r="V1177">
        <f t="shared" si="203"/>
        <v>2.6454222693490919</v>
      </c>
      <c r="W1177">
        <f t="shared" si="204"/>
        <v>2.8668778143374989</v>
      </c>
      <c r="X1177">
        <f t="shared" si="205"/>
        <v>0.6883251363935311</v>
      </c>
      <c r="Y1177">
        <f t="shared" si="206"/>
        <v>2.0971553022807961E-2</v>
      </c>
      <c r="Z1177">
        <f t="shared" si="207"/>
        <v>-0.20542482434426904</v>
      </c>
      <c r="AA1177" s="4">
        <f t="shared" si="208"/>
        <v>39114</v>
      </c>
    </row>
    <row r="1178" spans="1:27" x14ac:dyDescent="0.2">
      <c r="A1178">
        <v>6565</v>
      </c>
      <c r="B1178" t="s">
        <v>57</v>
      </c>
      <c r="C1178">
        <v>2007</v>
      </c>
      <c r="D1178">
        <v>6</v>
      </c>
      <c r="E1178" s="9">
        <v>324</v>
      </c>
      <c r="F1178" s="9">
        <v>1384.76</v>
      </c>
      <c r="G1178" s="9">
        <v>1627.21</v>
      </c>
      <c r="H1178">
        <v>530.96</v>
      </c>
      <c r="I1178" s="8">
        <v>12</v>
      </c>
      <c r="J1178">
        <v>736</v>
      </c>
      <c r="K1178">
        <v>16429</v>
      </c>
      <c r="L1178" t="s">
        <v>18</v>
      </c>
      <c r="M1178">
        <v>292562</v>
      </c>
      <c r="N1178">
        <v>437</v>
      </c>
      <c r="O1178">
        <v>38590.21</v>
      </c>
      <c r="P1178" t="s">
        <v>55</v>
      </c>
      <c r="Q1178">
        <f t="shared" si="198"/>
        <v>5.0222530864197532</v>
      </c>
      <c r="R1178">
        <f t="shared" si="199"/>
        <v>3.7235926773455379</v>
      </c>
      <c r="S1178">
        <f t="shared" si="200"/>
        <v>2.210883152173913</v>
      </c>
      <c r="T1178">
        <f t="shared" si="201"/>
        <v>3.2114436045385233</v>
      </c>
      <c r="U1178">
        <f t="shared" si="202"/>
        <v>3.1413745100737405</v>
      </c>
      <c r="V1178">
        <f t="shared" si="203"/>
        <v>2.6454222693490919</v>
      </c>
      <c r="W1178">
        <f t="shared" si="204"/>
        <v>2.8668778143374989</v>
      </c>
      <c r="X1178">
        <f t="shared" si="205"/>
        <v>0.70089859433191115</v>
      </c>
      <c r="Y1178">
        <f t="shared" si="206"/>
        <v>0.57096216756810148</v>
      </c>
      <c r="Z1178">
        <f t="shared" si="207"/>
        <v>0.3445657902010244</v>
      </c>
      <c r="AA1178" s="4">
        <f t="shared" si="208"/>
        <v>39234</v>
      </c>
    </row>
    <row r="1179" spans="1:27" x14ac:dyDescent="0.2">
      <c r="A1179">
        <v>6566</v>
      </c>
      <c r="B1179" t="s">
        <v>57</v>
      </c>
      <c r="C1179">
        <v>2007</v>
      </c>
      <c r="D1179">
        <v>1</v>
      </c>
      <c r="E1179" s="9">
        <v>165</v>
      </c>
      <c r="F1179" s="9">
        <v>726.56</v>
      </c>
      <c r="G1179" s="9">
        <v>853.72</v>
      </c>
      <c r="H1179">
        <v>355.99</v>
      </c>
      <c r="I1179" s="8">
        <v>12</v>
      </c>
      <c r="J1179">
        <v>980</v>
      </c>
      <c r="K1179">
        <v>20651</v>
      </c>
      <c r="L1179" t="s">
        <v>18</v>
      </c>
      <c r="M1179">
        <v>297849</v>
      </c>
      <c r="N1179">
        <v>617</v>
      </c>
      <c r="O1179">
        <v>57909.15</v>
      </c>
      <c r="P1179" t="s">
        <v>55</v>
      </c>
      <c r="Q1179">
        <f t="shared" si="198"/>
        <v>5.174060606060606</v>
      </c>
      <c r="R1179">
        <f t="shared" si="199"/>
        <v>1.3836628849270665</v>
      </c>
      <c r="S1179">
        <f t="shared" si="200"/>
        <v>0.87114285714285722</v>
      </c>
      <c r="T1179">
        <f t="shared" si="201"/>
        <v>2.9313154557075998</v>
      </c>
      <c r="U1179">
        <f t="shared" si="202"/>
        <v>2.8612714845568914</v>
      </c>
      <c r="V1179">
        <f t="shared" si="203"/>
        <v>2.6454222693490919</v>
      </c>
      <c r="W1179">
        <f t="shared" si="204"/>
        <v>2.9912260756924947</v>
      </c>
      <c r="X1179">
        <f t="shared" si="205"/>
        <v>0.71383151149369362</v>
      </c>
      <c r="Y1179">
        <f t="shared" si="206"/>
        <v>0.14103029167435824</v>
      </c>
      <c r="Z1179">
        <f t="shared" si="207"/>
        <v>-5.9910619984894914E-2</v>
      </c>
      <c r="AA1179" s="4">
        <f t="shared" si="208"/>
        <v>39083</v>
      </c>
    </row>
    <row r="1180" spans="1:27" x14ac:dyDescent="0.2">
      <c r="A1180">
        <v>6566</v>
      </c>
      <c r="B1180" t="s">
        <v>57</v>
      </c>
      <c r="C1180">
        <v>2007</v>
      </c>
      <c r="D1180">
        <v>2</v>
      </c>
      <c r="E1180" s="9">
        <v>150</v>
      </c>
      <c r="F1180" s="9">
        <v>679.23</v>
      </c>
      <c r="G1180" s="9">
        <v>798.05</v>
      </c>
      <c r="H1180">
        <v>270.77999999999997</v>
      </c>
      <c r="I1180" s="8">
        <v>12</v>
      </c>
      <c r="J1180">
        <v>980</v>
      </c>
      <c r="K1180">
        <v>20651</v>
      </c>
      <c r="L1180" t="s">
        <v>18</v>
      </c>
      <c r="M1180">
        <v>297849</v>
      </c>
      <c r="N1180">
        <v>617</v>
      </c>
      <c r="O1180">
        <v>57909.15</v>
      </c>
      <c r="P1180" t="s">
        <v>55</v>
      </c>
      <c r="Q1180">
        <f t="shared" si="198"/>
        <v>5.3203333333333331</v>
      </c>
      <c r="R1180">
        <f t="shared" si="199"/>
        <v>1.2934359805510534</v>
      </c>
      <c r="S1180">
        <f t="shared" si="200"/>
        <v>0.81433673469387746</v>
      </c>
      <c r="T1180">
        <f t="shared" si="201"/>
        <v>2.9020301019319796</v>
      </c>
      <c r="U1180">
        <f t="shared" si="202"/>
        <v>2.8320168594307229</v>
      </c>
      <c r="V1180">
        <f t="shared" si="203"/>
        <v>2.6454222693490919</v>
      </c>
      <c r="W1180">
        <f t="shared" si="204"/>
        <v>2.9912260756924947</v>
      </c>
      <c r="X1180">
        <f t="shared" si="205"/>
        <v>0.72593884287629851</v>
      </c>
      <c r="Y1180">
        <f t="shared" si="206"/>
        <v>0.11174493789873799</v>
      </c>
      <c r="Z1180">
        <f t="shared" si="207"/>
        <v>-8.919597376051519E-2</v>
      </c>
      <c r="AA1180" s="4">
        <f t="shared" si="208"/>
        <v>39114</v>
      </c>
    </row>
    <row r="1181" spans="1:27" x14ac:dyDescent="0.2">
      <c r="A1181">
        <v>6566</v>
      </c>
      <c r="B1181" t="s">
        <v>57</v>
      </c>
      <c r="C1181">
        <v>2007</v>
      </c>
      <c r="D1181">
        <v>3</v>
      </c>
      <c r="E1181" s="9">
        <v>148</v>
      </c>
      <c r="F1181" s="9">
        <v>580.58000000000004</v>
      </c>
      <c r="G1181" s="9">
        <v>682.25</v>
      </c>
      <c r="H1181">
        <v>199.81</v>
      </c>
      <c r="I1181" s="8">
        <v>12</v>
      </c>
      <c r="J1181">
        <v>980</v>
      </c>
      <c r="K1181">
        <v>20651</v>
      </c>
      <c r="L1181" t="s">
        <v>18</v>
      </c>
      <c r="M1181">
        <v>297849</v>
      </c>
      <c r="N1181">
        <v>617</v>
      </c>
      <c r="O1181">
        <v>57909.15</v>
      </c>
      <c r="P1181" t="s">
        <v>55</v>
      </c>
      <c r="Q1181">
        <f t="shared" si="198"/>
        <v>4.6097972972972974</v>
      </c>
      <c r="R1181">
        <f t="shared" si="199"/>
        <v>1.1057536466774716</v>
      </c>
      <c r="S1181">
        <f t="shared" si="200"/>
        <v>0.69617346938775515</v>
      </c>
      <c r="T1181">
        <f t="shared" si="201"/>
        <v>2.8339435443419343</v>
      </c>
      <c r="U1181">
        <f t="shared" si="202"/>
        <v>2.7638620710422561</v>
      </c>
      <c r="V1181">
        <f t="shared" si="203"/>
        <v>2.6454222693490919</v>
      </c>
      <c r="W1181">
        <f t="shared" si="204"/>
        <v>2.9912260756924947</v>
      </c>
      <c r="X1181">
        <f t="shared" si="205"/>
        <v>0.6636818289469768</v>
      </c>
      <c r="Y1181">
        <f t="shared" si="206"/>
        <v>4.3658380308692429E-2</v>
      </c>
      <c r="Z1181">
        <f t="shared" si="207"/>
        <v>-0.15728253135056069</v>
      </c>
      <c r="AA1181" s="4">
        <f t="shared" si="208"/>
        <v>39142</v>
      </c>
    </row>
    <row r="1182" spans="1:27" x14ac:dyDescent="0.2">
      <c r="A1182">
        <v>6566</v>
      </c>
      <c r="B1182" t="s">
        <v>57</v>
      </c>
      <c r="C1182">
        <v>2007</v>
      </c>
      <c r="D1182">
        <v>4</v>
      </c>
      <c r="E1182" s="9">
        <v>226</v>
      </c>
      <c r="F1182" s="9">
        <v>945.92</v>
      </c>
      <c r="G1182" s="9">
        <v>1111.43</v>
      </c>
      <c r="H1182">
        <v>488.76</v>
      </c>
      <c r="I1182" s="8">
        <v>12</v>
      </c>
      <c r="J1182">
        <v>980</v>
      </c>
      <c r="K1182">
        <v>20651</v>
      </c>
      <c r="L1182" t="s">
        <v>18</v>
      </c>
      <c r="M1182">
        <v>297849</v>
      </c>
      <c r="N1182">
        <v>617</v>
      </c>
      <c r="O1182">
        <v>57909.15</v>
      </c>
      <c r="P1182" t="s">
        <v>55</v>
      </c>
      <c r="Q1182">
        <f t="shared" si="198"/>
        <v>4.9178318584070801</v>
      </c>
      <c r="R1182">
        <f t="shared" si="199"/>
        <v>1.8013452188006485</v>
      </c>
      <c r="S1182">
        <f t="shared" si="200"/>
        <v>1.1341122448979593</v>
      </c>
      <c r="T1182">
        <f t="shared" si="201"/>
        <v>3.0458821151942019</v>
      </c>
      <c r="U1182">
        <f t="shared" si="202"/>
        <v>2.9758544080426943</v>
      </c>
      <c r="V1182">
        <f t="shared" si="203"/>
        <v>2.6454222693490919</v>
      </c>
      <c r="W1182">
        <f t="shared" si="204"/>
        <v>2.9912260756924947</v>
      </c>
      <c r="X1182">
        <f t="shared" si="205"/>
        <v>0.69177367604680085</v>
      </c>
      <c r="Y1182">
        <f t="shared" si="206"/>
        <v>0.2555969511609601</v>
      </c>
      <c r="Z1182">
        <f t="shared" si="207"/>
        <v>5.4656039501706929E-2</v>
      </c>
      <c r="AA1182" s="4">
        <f t="shared" si="208"/>
        <v>39173</v>
      </c>
    </row>
    <row r="1183" spans="1:27" x14ac:dyDescent="0.2">
      <c r="A1183">
        <v>6566</v>
      </c>
      <c r="B1183" t="s">
        <v>57</v>
      </c>
      <c r="C1183">
        <v>2007</v>
      </c>
      <c r="D1183">
        <v>5</v>
      </c>
      <c r="E1183" s="9">
        <v>490</v>
      </c>
      <c r="F1183" s="9">
        <v>2181.89</v>
      </c>
      <c r="G1183" s="9">
        <v>2563.79</v>
      </c>
      <c r="H1183">
        <v>995.95</v>
      </c>
      <c r="I1183" s="8">
        <v>12</v>
      </c>
      <c r="J1183">
        <v>980</v>
      </c>
      <c r="K1183">
        <v>20651</v>
      </c>
      <c r="L1183" t="s">
        <v>18</v>
      </c>
      <c r="M1183">
        <v>297849</v>
      </c>
      <c r="N1183">
        <v>617</v>
      </c>
      <c r="O1183">
        <v>57909.15</v>
      </c>
      <c r="P1183" t="s">
        <v>55</v>
      </c>
      <c r="Q1183">
        <f t="shared" si="198"/>
        <v>5.232224489795918</v>
      </c>
      <c r="R1183">
        <f t="shared" si="199"/>
        <v>4.155251215559157</v>
      </c>
      <c r="S1183">
        <f t="shared" si="200"/>
        <v>2.616112244897959</v>
      </c>
      <c r="T1183">
        <f t="shared" si="201"/>
        <v>3.4088824492491714</v>
      </c>
      <c r="U1183">
        <f t="shared" si="202"/>
        <v>3.3388328518448014</v>
      </c>
      <c r="V1183">
        <f t="shared" si="203"/>
        <v>2.6454222693490919</v>
      </c>
      <c r="W1183">
        <f t="shared" si="204"/>
        <v>2.9912260756924947</v>
      </c>
      <c r="X1183">
        <f t="shared" si="205"/>
        <v>0.71868636922065754</v>
      </c>
      <c r="Y1183">
        <f t="shared" si="206"/>
        <v>0.61859728521592949</v>
      </c>
      <c r="Z1183">
        <f t="shared" si="207"/>
        <v>0.41765637355667634</v>
      </c>
      <c r="AA1183" s="4">
        <f t="shared" si="208"/>
        <v>39203</v>
      </c>
    </row>
    <row r="1184" spans="1:27" x14ac:dyDescent="0.2">
      <c r="A1184">
        <v>6566</v>
      </c>
      <c r="B1184" t="s">
        <v>57</v>
      </c>
      <c r="C1184">
        <v>2007</v>
      </c>
      <c r="D1184">
        <v>6</v>
      </c>
      <c r="E1184" s="9">
        <v>448</v>
      </c>
      <c r="F1184" s="9">
        <v>1977.58</v>
      </c>
      <c r="G1184" s="9">
        <v>2323.63</v>
      </c>
      <c r="H1184">
        <v>906.23</v>
      </c>
      <c r="I1184" s="8">
        <v>12</v>
      </c>
      <c r="J1184">
        <v>980</v>
      </c>
      <c r="K1184">
        <v>20651</v>
      </c>
      <c r="L1184" t="s">
        <v>18</v>
      </c>
      <c r="M1184">
        <v>297849</v>
      </c>
      <c r="N1184">
        <v>617</v>
      </c>
      <c r="O1184">
        <v>57909.15</v>
      </c>
      <c r="P1184" t="s">
        <v>55</v>
      </c>
      <c r="Q1184">
        <f t="shared" si="198"/>
        <v>5.1866741071428573</v>
      </c>
      <c r="R1184">
        <f t="shared" si="199"/>
        <v>3.766012965964344</v>
      </c>
      <c r="S1184">
        <f t="shared" si="200"/>
        <v>2.3710510204081632</v>
      </c>
      <c r="T1184">
        <f t="shared" si="201"/>
        <v>3.3661669749441248</v>
      </c>
      <c r="U1184">
        <f t="shared" si="202"/>
        <v>3.2961340612497616</v>
      </c>
      <c r="V1184">
        <f t="shared" si="203"/>
        <v>2.6454222693490919</v>
      </c>
      <c r="W1184">
        <f t="shared" si="204"/>
        <v>2.9912260756924947</v>
      </c>
      <c r="X1184">
        <f t="shared" si="205"/>
        <v>0.71488896094598098</v>
      </c>
      <c r="Y1184">
        <f t="shared" si="206"/>
        <v>0.57588181091088331</v>
      </c>
      <c r="Z1184">
        <f t="shared" si="207"/>
        <v>0.37494089925163004</v>
      </c>
      <c r="AA1184" s="4">
        <f t="shared" si="208"/>
        <v>39234</v>
      </c>
    </row>
    <row r="1185" spans="1:27" x14ac:dyDescent="0.2">
      <c r="A1185">
        <v>6566</v>
      </c>
      <c r="B1185" t="s">
        <v>57</v>
      </c>
      <c r="C1185">
        <v>2007</v>
      </c>
      <c r="D1185">
        <v>7</v>
      </c>
      <c r="E1185" s="9">
        <v>332</v>
      </c>
      <c r="F1185" s="9">
        <v>1399.98</v>
      </c>
      <c r="G1185" s="9">
        <v>1645.03</v>
      </c>
      <c r="H1185">
        <v>780.98</v>
      </c>
      <c r="I1185" s="8">
        <v>12</v>
      </c>
      <c r="J1185">
        <v>980</v>
      </c>
      <c r="K1185">
        <v>20651</v>
      </c>
      <c r="L1185" t="s">
        <v>18</v>
      </c>
      <c r="M1185">
        <v>297849</v>
      </c>
      <c r="N1185">
        <v>617</v>
      </c>
      <c r="O1185">
        <v>57909.15</v>
      </c>
      <c r="P1185" t="s">
        <v>55</v>
      </c>
      <c r="Q1185">
        <f t="shared" si="198"/>
        <v>4.9549096385542164</v>
      </c>
      <c r="R1185">
        <f t="shared" si="199"/>
        <v>2.6661750405186386</v>
      </c>
      <c r="S1185">
        <f t="shared" si="200"/>
        <v>1.6786020408163265</v>
      </c>
      <c r="T1185">
        <f t="shared" si="201"/>
        <v>3.2161738224778804</v>
      </c>
      <c r="U1185">
        <f t="shared" si="202"/>
        <v>3.1461218314270374</v>
      </c>
      <c r="V1185">
        <f t="shared" si="203"/>
        <v>2.6454222693490919</v>
      </c>
      <c r="W1185">
        <f t="shared" si="204"/>
        <v>2.9912260756924947</v>
      </c>
      <c r="X1185">
        <f t="shared" si="205"/>
        <v>0.69503573877384406</v>
      </c>
      <c r="Y1185">
        <f t="shared" si="206"/>
        <v>0.42588865844463869</v>
      </c>
      <c r="Z1185">
        <f t="shared" si="207"/>
        <v>0.22494774678538551</v>
      </c>
      <c r="AA1185" s="4">
        <f t="shared" si="208"/>
        <v>39264</v>
      </c>
    </row>
    <row r="1186" spans="1:27" x14ac:dyDescent="0.2">
      <c r="A1186">
        <v>6566</v>
      </c>
      <c r="B1186" t="s">
        <v>57</v>
      </c>
      <c r="C1186">
        <v>2007</v>
      </c>
      <c r="D1186">
        <v>8</v>
      </c>
      <c r="E1186" s="9">
        <v>376</v>
      </c>
      <c r="F1186" s="9">
        <v>1448.96</v>
      </c>
      <c r="G1186" s="9">
        <v>1702.62</v>
      </c>
      <c r="H1186">
        <v>707.37</v>
      </c>
      <c r="I1186" s="8">
        <v>12</v>
      </c>
      <c r="J1186">
        <v>980</v>
      </c>
      <c r="K1186">
        <v>20651</v>
      </c>
      <c r="L1186" t="s">
        <v>18</v>
      </c>
      <c r="M1186">
        <v>297849</v>
      </c>
      <c r="N1186">
        <v>617</v>
      </c>
      <c r="O1186">
        <v>57909.15</v>
      </c>
      <c r="P1186" t="s">
        <v>55</v>
      </c>
      <c r="Q1186">
        <f t="shared" si="198"/>
        <v>4.5282446808510635</v>
      </c>
      <c r="R1186">
        <f t="shared" si="199"/>
        <v>2.7595137763371147</v>
      </c>
      <c r="S1186">
        <f t="shared" si="200"/>
        <v>1.7373673469387754</v>
      </c>
      <c r="T1186">
        <f t="shared" si="201"/>
        <v>3.2311177305708729</v>
      </c>
      <c r="U1186">
        <f t="shared" si="202"/>
        <v>3.161056396500121</v>
      </c>
      <c r="V1186">
        <f t="shared" si="203"/>
        <v>2.6454222693490919</v>
      </c>
      <c r="W1186">
        <f t="shared" si="204"/>
        <v>2.9912260756924947</v>
      </c>
      <c r="X1186">
        <f t="shared" si="205"/>
        <v>0.65592988564321209</v>
      </c>
      <c r="Y1186">
        <f t="shared" si="206"/>
        <v>0.44083256653763142</v>
      </c>
      <c r="Z1186">
        <f t="shared" si="207"/>
        <v>0.23989165487837827</v>
      </c>
      <c r="AA1186" s="4">
        <f t="shared" si="208"/>
        <v>39295</v>
      </c>
    </row>
    <row r="1187" spans="1:27" x14ac:dyDescent="0.2">
      <c r="A1187">
        <v>6566</v>
      </c>
      <c r="B1187" t="s">
        <v>57</v>
      </c>
      <c r="C1187">
        <v>2007</v>
      </c>
      <c r="D1187">
        <v>9</v>
      </c>
      <c r="E1187" s="9">
        <v>471</v>
      </c>
      <c r="F1187" s="9">
        <v>1847.11</v>
      </c>
      <c r="G1187" s="9">
        <v>2170.4899999999998</v>
      </c>
      <c r="H1187">
        <v>762.06</v>
      </c>
      <c r="I1187" s="8">
        <v>12</v>
      </c>
      <c r="J1187">
        <v>980</v>
      </c>
      <c r="K1187">
        <v>20651</v>
      </c>
      <c r="L1187" t="s">
        <v>18</v>
      </c>
      <c r="M1187">
        <v>297849</v>
      </c>
      <c r="N1187">
        <v>617</v>
      </c>
      <c r="O1187">
        <v>57909.15</v>
      </c>
      <c r="P1187" t="s">
        <v>55</v>
      </c>
      <c r="Q1187">
        <f t="shared" si="198"/>
        <v>4.6082590233545639</v>
      </c>
      <c r="R1187">
        <f t="shared" si="199"/>
        <v>3.5178119935170176</v>
      </c>
      <c r="S1187">
        <f t="shared" si="200"/>
        <v>2.2147857142857141</v>
      </c>
      <c r="T1187">
        <f t="shared" si="201"/>
        <v>3.3365577892740856</v>
      </c>
      <c r="U1187">
        <f t="shared" si="202"/>
        <v>3.2664927595282212</v>
      </c>
      <c r="V1187">
        <f t="shared" si="203"/>
        <v>2.6454222693490919</v>
      </c>
      <c r="W1187">
        <f t="shared" si="204"/>
        <v>2.9912260756924947</v>
      </c>
      <c r="X1187">
        <f t="shared" si="205"/>
        <v>0.66353688214518969</v>
      </c>
      <c r="Y1187">
        <f t="shared" si="206"/>
        <v>0.54627262524084419</v>
      </c>
      <c r="Z1187">
        <f t="shared" si="207"/>
        <v>0.34533171358159098</v>
      </c>
      <c r="AA1187" s="4">
        <f t="shared" si="208"/>
        <v>39326</v>
      </c>
    </row>
    <row r="1188" spans="1:27" x14ac:dyDescent="0.2">
      <c r="A1188">
        <v>6566</v>
      </c>
      <c r="B1188" t="s">
        <v>57</v>
      </c>
      <c r="C1188">
        <v>2007</v>
      </c>
      <c r="D1188">
        <v>11</v>
      </c>
      <c r="E1188" s="9">
        <v>724</v>
      </c>
      <c r="F1188" s="9">
        <v>2944.04</v>
      </c>
      <c r="G1188" s="9">
        <v>3459.34</v>
      </c>
      <c r="H1188">
        <v>1171.17</v>
      </c>
      <c r="I1188" s="8">
        <v>12</v>
      </c>
      <c r="J1188">
        <v>980</v>
      </c>
      <c r="K1188">
        <v>20651</v>
      </c>
      <c r="L1188" t="s">
        <v>18</v>
      </c>
      <c r="M1188">
        <v>297849</v>
      </c>
      <c r="N1188">
        <v>617</v>
      </c>
      <c r="O1188">
        <v>57909.15</v>
      </c>
      <c r="P1188" t="s">
        <v>55</v>
      </c>
      <c r="Q1188">
        <f t="shared" si="198"/>
        <v>4.7780939226519337</v>
      </c>
      <c r="R1188">
        <f t="shared" si="199"/>
        <v>5.6067098865478124</v>
      </c>
      <c r="S1188">
        <f t="shared" si="200"/>
        <v>3.5299387755102041</v>
      </c>
      <c r="T1188">
        <f t="shared" si="201"/>
        <v>3.5389932485906113</v>
      </c>
      <c r="U1188">
        <f t="shared" si="202"/>
        <v>3.4689437063656183</v>
      </c>
      <c r="V1188">
        <f t="shared" si="203"/>
        <v>2.6454222693490919</v>
      </c>
      <c r="W1188">
        <f t="shared" si="204"/>
        <v>2.9912260756924947</v>
      </c>
      <c r="X1188">
        <f t="shared" si="205"/>
        <v>0.67925468239346432</v>
      </c>
      <c r="Y1188">
        <f t="shared" si="206"/>
        <v>0.74870808455736959</v>
      </c>
      <c r="Z1188">
        <f t="shared" si="207"/>
        <v>0.54776717289811638</v>
      </c>
      <c r="AA1188" s="4">
        <f t="shared" si="208"/>
        <v>39387</v>
      </c>
    </row>
    <row r="1189" spans="1:27" x14ac:dyDescent="0.2">
      <c r="A1189">
        <v>6566</v>
      </c>
      <c r="B1189" t="s">
        <v>57</v>
      </c>
      <c r="C1189">
        <v>2007</v>
      </c>
      <c r="D1189">
        <v>12</v>
      </c>
      <c r="E1189" s="9">
        <v>338</v>
      </c>
      <c r="F1189" s="9">
        <v>1406.53</v>
      </c>
      <c r="G1189" s="9">
        <v>1652.77</v>
      </c>
      <c r="H1189">
        <v>428.96</v>
      </c>
      <c r="I1189" s="8">
        <v>12</v>
      </c>
      <c r="J1189">
        <v>980</v>
      </c>
      <c r="K1189">
        <v>20651</v>
      </c>
      <c r="L1189" t="s">
        <v>18</v>
      </c>
      <c r="M1189">
        <v>297849</v>
      </c>
      <c r="N1189">
        <v>617</v>
      </c>
      <c r="O1189">
        <v>57909.15</v>
      </c>
      <c r="P1189" t="s">
        <v>55</v>
      </c>
      <c r="Q1189">
        <f t="shared" si="198"/>
        <v>4.889852071005917</v>
      </c>
      <c r="R1189">
        <f t="shared" si="199"/>
        <v>2.6787196110210698</v>
      </c>
      <c r="S1189">
        <f t="shared" si="200"/>
        <v>1.6864999999999999</v>
      </c>
      <c r="T1189">
        <f t="shared" si="201"/>
        <v>3.2182124212177152</v>
      </c>
      <c r="U1189">
        <f t="shared" si="202"/>
        <v>3.148148999704568</v>
      </c>
      <c r="V1189">
        <f t="shared" si="203"/>
        <v>2.6454222693490919</v>
      </c>
      <c r="W1189">
        <f t="shared" si="204"/>
        <v>2.9912260756924947</v>
      </c>
      <c r="X1189">
        <f t="shared" si="205"/>
        <v>0.68929572094006042</v>
      </c>
      <c r="Y1189">
        <f t="shared" si="206"/>
        <v>0.42792725718447344</v>
      </c>
      <c r="Z1189">
        <f t="shared" si="207"/>
        <v>0.22698634552522023</v>
      </c>
      <c r="AA1189" s="4">
        <f t="shared" si="208"/>
        <v>39417</v>
      </c>
    </row>
    <row r="1190" spans="1:27" x14ac:dyDescent="0.2">
      <c r="A1190">
        <v>6577</v>
      </c>
      <c r="B1190" t="s">
        <v>57</v>
      </c>
      <c r="C1190">
        <v>2007</v>
      </c>
      <c r="D1190">
        <v>1</v>
      </c>
      <c r="E1190" s="9">
        <v>199</v>
      </c>
      <c r="F1190" s="9">
        <v>752.8</v>
      </c>
      <c r="G1190" s="9">
        <v>884.67</v>
      </c>
      <c r="H1190">
        <v>346.56</v>
      </c>
      <c r="I1190" s="8">
        <v>18</v>
      </c>
      <c r="J1190">
        <v>1075</v>
      </c>
      <c r="K1190">
        <v>22168</v>
      </c>
      <c r="L1190" t="s">
        <v>18</v>
      </c>
      <c r="M1190">
        <v>145258</v>
      </c>
      <c r="N1190">
        <v>645</v>
      </c>
      <c r="O1190">
        <v>50108.97</v>
      </c>
      <c r="P1190" t="s">
        <v>55</v>
      </c>
      <c r="Q1190">
        <f t="shared" si="198"/>
        <v>4.445577889447236</v>
      </c>
      <c r="R1190">
        <f t="shared" si="199"/>
        <v>1.3715813953488372</v>
      </c>
      <c r="S1190">
        <f t="shared" si="200"/>
        <v>0.82294883720930234</v>
      </c>
      <c r="T1190">
        <f t="shared" si="201"/>
        <v>2.9467813001827698</v>
      </c>
      <c r="U1190">
        <f t="shared" si="202"/>
        <v>2.8766796104192003</v>
      </c>
      <c r="V1190">
        <f t="shared" si="203"/>
        <v>2.6454222693490919</v>
      </c>
      <c r="W1190">
        <f t="shared" si="204"/>
        <v>3.0314084642516241</v>
      </c>
      <c r="X1190">
        <f t="shared" si="205"/>
        <v>0.64792822377306314</v>
      </c>
      <c r="Y1190">
        <f t="shared" si="206"/>
        <v>0.137221585547502</v>
      </c>
      <c r="Z1190">
        <f t="shared" si="207"/>
        <v>-8.4627164068854344E-2</v>
      </c>
      <c r="AA1190" s="4">
        <f t="shared" si="208"/>
        <v>39083</v>
      </c>
    </row>
    <row r="1191" spans="1:27" x14ac:dyDescent="0.2">
      <c r="A1191">
        <v>6577</v>
      </c>
      <c r="B1191" t="s">
        <v>57</v>
      </c>
      <c r="C1191">
        <v>2007</v>
      </c>
      <c r="D1191">
        <v>2</v>
      </c>
      <c r="E1191" s="9">
        <v>152</v>
      </c>
      <c r="F1191" s="9">
        <v>683.19</v>
      </c>
      <c r="G1191" s="9">
        <v>802.75</v>
      </c>
      <c r="H1191">
        <v>330.16</v>
      </c>
      <c r="I1191" s="8">
        <v>18</v>
      </c>
      <c r="J1191">
        <v>1075</v>
      </c>
      <c r="K1191">
        <v>22168</v>
      </c>
      <c r="L1191" t="s">
        <v>18</v>
      </c>
      <c r="M1191">
        <v>145258</v>
      </c>
      <c r="N1191">
        <v>645</v>
      </c>
      <c r="O1191">
        <v>50108.97</v>
      </c>
      <c r="P1191" t="s">
        <v>55</v>
      </c>
      <c r="Q1191">
        <f t="shared" si="198"/>
        <v>5.28125</v>
      </c>
      <c r="R1191">
        <f t="shared" si="199"/>
        <v>1.2445736434108527</v>
      </c>
      <c r="S1191">
        <f t="shared" si="200"/>
        <v>0.7467441860465116</v>
      </c>
      <c r="T1191">
        <f t="shared" si="201"/>
        <v>2.9045803142385402</v>
      </c>
      <c r="U1191">
        <f t="shared" si="202"/>
        <v>2.8345415008650776</v>
      </c>
      <c r="V1191">
        <f t="shared" si="203"/>
        <v>2.6454222693490919</v>
      </c>
      <c r="W1191">
        <f t="shared" si="204"/>
        <v>3.0314084642516241</v>
      </c>
      <c r="X1191">
        <f t="shared" si="205"/>
        <v>0.72273672629376762</v>
      </c>
      <c r="Y1191">
        <f t="shared" si="206"/>
        <v>9.502059960327236E-2</v>
      </c>
      <c r="Z1191">
        <f t="shared" si="207"/>
        <v>-0.12682815001308403</v>
      </c>
      <c r="AA1191" s="4">
        <f t="shared" si="208"/>
        <v>39114</v>
      </c>
    </row>
    <row r="1192" spans="1:27" x14ac:dyDescent="0.2">
      <c r="A1192">
        <v>6577</v>
      </c>
      <c r="B1192" t="s">
        <v>57</v>
      </c>
      <c r="C1192">
        <v>2007</v>
      </c>
      <c r="D1192">
        <v>3</v>
      </c>
      <c r="E1192" s="9">
        <v>219</v>
      </c>
      <c r="F1192" s="9">
        <v>937.51</v>
      </c>
      <c r="G1192" s="9">
        <v>1101.73</v>
      </c>
      <c r="H1192">
        <v>430.18</v>
      </c>
      <c r="I1192" s="8">
        <v>18</v>
      </c>
      <c r="J1192">
        <v>1075</v>
      </c>
      <c r="K1192">
        <v>22168</v>
      </c>
      <c r="L1192" t="s">
        <v>18</v>
      </c>
      <c r="M1192">
        <v>145258</v>
      </c>
      <c r="N1192">
        <v>645</v>
      </c>
      <c r="O1192">
        <v>50108.97</v>
      </c>
      <c r="P1192" t="s">
        <v>55</v>
      </c>
      <c r="Q1192">
        <f t="shared" si="198"/>
        <v>5.0307305936073057</v>
      </c>
      <c r="R1192">
        <f t="shared" si="199"/>
        <v>1.7081085271317831</v>
      </c>
      <c r="S1192">
        <f t="shared" si="200"/>
        <v>1.0248651162790698</v>
      </c>
      <c r="T1192">
        <f t="shared" si="201"/>
        <v>3.0420751753893756</v>
      </c>
      <c r="U1192">
        <f t="shared" si="202"/>
        <v>2.9719759088495237</v>
      </c>
      <c r="V1192">
        <f t="shared" si="203"/>
        <v>2.6454222693490919</v>
      </c>
      <c r="W1192">
        <f t="shared" si="204"/>
        <v>3.0314084642516241</v>
      </c>
      <c r="X1192">
        <f t="shared" si="205"/>
        <v>0.70163106054925706</v>
      </c>
      <c r="Y1192">
        <f t="shared" si="206"/>
        <v>0.2325154607541077</v>
      </c>
      <c r="Z1192">
        <f t="shared" si="207"/>
        <v>1.0666711137751334E-2</v>
      </c>
      <c r="AA1192" s="4">
        <f t="shared" si="208"/>
        <v>39142</v>
      </c>
    </row>
    <row r="1193" spans="1:27" x14ac:dyDescent="0.2">
      <c r="A1193">
        <v>6577</v>
      </c>
      <c r="B1193" t="s">
        <v>57</v>
      </c>
      <c r="C1193">
        <v>2007</v>
      </c>
      <c r="D1193">
        <v>4</v>
      </c>
      <c r="E1193" s="9">
        <v>280</v>
      </c>
      <c r="F1193" s="9">
        <v>1132.95</v>
      </c>
      <c r="G1193" s="9">
        <v>1331.2</v>
      </c>
      <c r="H1193">
        <v>510.66</v>
      </c>
      <c r="I1193" s="8">
        <v>18</v>
      </c>
      <c r="J1193">
        <v>1075</v>
      </c>
      <c r="K1193">
        <v>22168</v>
      </c>
      <c r="L1193" t="s">
        <v>18</v>
      </c>
      <c r="M1193">
        <v>145258</v>
      </c>
      <c r="N1193">
        <v>645</v>
      </c>
      <c r="O1193">
        <v>50108.97</v>
      </c>
      <c r="P1193" t="s">
        <v>55</v>
      </c>
      <c r="Q1193">
        <f t="shared" si="198"/>
        <v>4.7542857142857144</v>
      </c>
      <c r="R1193">
        <f t="shared" si="199"/>
        <v>2.0638759689922481</v>
      </c>
      <c r="S1193">
        <f t="shared" si="200"/>
        <v>1.2383255813953489</v>
      </c>
      <c r="T1193">
        <f t="shared" si="201"/>
        <v>3.1242433089466486</v>
      </c>
      <c r="U1193">
        <f t="shared" si="202"/>
        <v>3.054210743752849</v>
      </c>
      <c r="V1193">
        <f t="shared" si="203"/>
        <v>2.6454222693490919</v>
      </c>
      <c r="W1193">
        <f t="shared" si="204"/>
        <v>3.0314084642516241</v>
      </c>
      <c r="X1193">
        <f t="shared" si="205"/>
        <v>0.67708527760442949</v>
      </c>
      <c r="Y1193">
        <f t="shared" si="206"/>
        <v>0.31468359431138099</v>
      </c>
      <c r="Z1193">
        <f t="shared" si="207"/>
        <v>9.2834844695024593E-2</v>
      </c>
      <c r="AA1193" s="4">
        <f t="shared" si="208"/>
        <v>39173</v>
      </c>
    </row>
    <row r="1194" spans="1:27" x14ac:dyDescent="0.2">
      <c r="A1194">
        <v>6577</v>
      </c>
      <c r="B1194" t="s">
        <v>57</v>
      </c>
      <c r="C1194">
        <v>2007</v>
      </c>
      <c r="D1194">
        <v>5</v>
      </c>
      <c r="E1194" s="9">
        <v>367</v>
      </c>
      <c r="F1194" s="9">
        <v>1510.44</v>
      </c>
      <c r="G1194" s="9">
        <v>1774.89</v>
      </c>
      <c r="H1194">
        <v>677.68</v>
      </c>
      <c r="I1194" s="8">
        <v>18</v>
      </c>
      <c r="J1194">
        <v>1075</v>
      </c>
      <c r="K1194">
        <v>22168</v>
      </c>
      <c r="L1194" t="s">
        <v>18</v>
      </c>
      <c r="M1194">
        <v>145258</v>
      </c>
      <c r="N1194">
        <v>645</v>
      </c>
      <c r="O1194">
        <v>50108.97</v>
      </c>
      <c r="P1194" t="s">
        <v>55</v>
      </c>
      <c r="Q1194">
        <f t="shared" si="198"/>
        <v>4.8362125340599453</v>
      </c>
      <c r="R1194">
        <f t="shared" si="199"/>
        <v>2.7517674418604652</v>
      </c>
      <c r="S1194">
        <f t="shared" si="200"/>
        <v>1.6510604651162792</v>
      </c>
      <c r="T1194">
        <f t="shared" si="201"/>
        <v>3.2491714425328921</v>
      </c>
      <c r="U1194">
        <f t="shared" si="202"/>
        <v>3.1791034782445466</v>
      </c>
      <c r="V1194">
        <f t="shared" si="203"/>
        <v>2.6454222693490919</v>
      </c>
      <c r="W1194">
        <f t="shared" si="204"/>
        <v>3.0314084642516241</v>
      </c>
      <c r="X1194">
        <f t="shared" si="205"/>
        <v>0.68450537828080282</v>
      </c>
      <c r="Y1194">
        <f t="shared" si="206"/>
        <v>0.43961172789762437</v>
      </c>
      <c r="Z1194">
        <f t="shared" si="207"/>
        <v>0.21776297828126803</v>
      </c>
      <c r="AA1194" s="4">
        <f t="shared" si="208"/>
        <v>39203</v>
      </c>
    </row>
    <row r="1195" spans="1:27" x14ac:dyDescent="0.2">
      <c r="A1195">
        <v>6577</v>
      </c>
      <c r="B1195" t="s">
        <v>57</v>
      </c>
      <c r="C1195">
        <v>2007</v>
      </c>
      <c r="D1195">
        <v>6</v>
      </c>
      <c r="E1195" s="9">
        <v>362</v>
      </c>
      <c r="F1195" s="9">
        <v>1414.27</v>
      </c>
      <c r="G1195" s="9">
        <v>1661.95</v>
      </c>
      <c r="H1195">
        <v>624.09</v>
      </c>
      <c r="I1195" s="8">
        <v>18</v>
      </c>
      <c r="J1195">
        <v>1075</v>
      </c>
      <c r="K1195">
        <v>22168</v>
      </c>
      <c r="L1195" t="s">
        <v>18</v>
      </c>
      <c r="M1195">
        <v>145258</v>
      </c>
      <c r="N1195">
        <v>645</v>
      </c>
      <c r="O1195">
        <v>50108.97</v>
      </c>
      <c r="P1195" t="s">
        <v>55</v>
      </c>
      <c r="Q1195">
        <f t="shared" si="198"/>
        <v>4.5910220994475139</v>
      </c>
      <c r="R1195">
        <f t="shared" si="199"/>
        <v>2.5766666666666667</v>
      </c>
      <c r="S1195">
        <f t="shared" si="200"/>
        <v>1.546</v>
      </c>
      <c r="T1195">
        <f t="shared" si="201"/>
        <v>3.2206179538339303</v>
      </c>
      <c r="U1195">
        <f t="shared" si="202"/>
        <v>3.1505323290622411</v>
      </c>
      <c r="V1195">
        <f t="shared" si="203"/>
        <v>2.6454222693490919</v>
      </c>
      <c r="W1195">
        <f t="shared" si="204"/>
        <v>3.0314084642516241</v>
      </c>
      <c r="X1195">
        <f t="shared" si="205"/>
        <v>0.66190938330076454</v>
      </c>
      <c r="Y1195">
        <f t="shared" si="206"/>
        <v>0.41105823919866247</v>
      </c>
      <c r="Z1195">
        <f t="shared" si="207"/>
        <v>0.18920948958230613</v>
      </c>
      <c r="AA1195" s="4">
        <f t="shared" si="208"/>
        <v>39234</v>
      </c>
    </row>
    <row r="1196" spans="1:27" x14ac:dyDescent="0.2">
      <c r="A1196">
        <v>6577</v>
      </c>
      <c r="B1196" t="s">
        <v>57</v>
      </c>
      <c r="C1196">
        <v>2007</v>
      </c>
      <c r="D1196">
        <v>7</v>
      </c>
      <c r="E1196" s="9">
        <v>300</v>
      </c>
      <c r="F1196" s="9">
        <v>1132.25</v>
      </c>
      <c r="G1196" s="9">
        <v>1330.6</v>
      </c>
      <c r="H1196">
        <v>483.14</v>
      </c>
      <c r="I1196" s="8">
        <v>18</v>
      </c>
      <c r="J1196">
        <v>1075</v>
      </c>
      <c r="K1196">
        <v>22168</v>
      </c>
      <c r="L1196" t="s">
        <v>18</v>
      </c>
      <c r="M1196">
        <v>145258</v>
      </c>
      <c r="N1196">
        <v>645</v>
      </c>
      <c r="O1196">
        <v>50108.97</v>
      </c>
      <c r="P1196" t="s">
        <v>55</v>
      </c>
      <c r="Q1196">
        <f t="shared" si="198"/>
        <v>4.4353333333333333</v>
      </c>
      <c r="R1196">
        <f t="shared" si="199"/>
        <v>2.0629457364341084</v>
      </c>
      <c r="S1196">
        <f t="shared" si="200"/>
        <v>1.2377674418604649</v>
      </c>
      <c r="T1196">
        <f t="shared" si="201"/>
        <v>3.1240475191100305</v>
      </c>
      <c r="U1196">
        <f t="shared" si="202"/>
        <v>3.053942329354995</v>
      </c>
      <c r="V1196">
        <f t="shared" si="203"/>
        <v>2.6454222693490919</v>
      </c>
      <c r="W1196">
        <f t="shared" si="204"/>
        <v>3.0314084642516241</v>
      </c>
      <c r="X1196">
        <f t="shared" si="205"/>
        <v>0.64692626439036804</v>
      </c>
      <c r="Y1196">
        <f t="shared" si="206"/>
        <v>0.31448780447476266</v>
      </c>
      <c r="Z1196">
        <f t="shared" si="207"/>
        <v>9.2639054858406233E-2</v>
      </c>
      <c r="AA1196" s="4">
        <f t="shared" si="208"/>
        <v>39264</v>
      </c>
    </row>
    <row r="1197" spans="1:27" x14ac:dyDescent="0.2">
      <c r="A1197">
        <v>6577</v>
      </c>
      <c r="B1197" t="s">
        <v>57</v>
      </c>
      <c r="C1197">
        <v>2007</v>
      </c>
      <c r="D1197">
        <v>8</v>
      </c>
      <c r="E1197" s="9">
        <v>376</v>
      </c>
      <c r="F1197" s="9">
        <v>1478.31</v>
      </c>
      <c r="G1197" s="9">
        <v>1737.2</v>
      </c>
      <c r="H1197">
        <v>551.26</v>
      </c>
      <c r="I1197" s="8">
        <v>18</v>
      </c>
      <c r="J1197">
        <v>1075</v>
      </c>
      <c r="K1197">
        <v>22168</v>
      </c>
      <c r="L1197" t="s">
        <v>18</v>
      </c>
      <c r="M1197">
        <v>145258</v>
      </c>
      <c r="N1197">
        <v>645</v>
      </c>
      <c r="O1197">
        <v>50108.97</v>
      </c>
      <c r="P1197" t="s">
        <v>55</v>
      </c>
      <c r="Q1197">
        <f t="shared" si="198"/>
        <v>4.6202127659574472</v>
      </c>
      <c r="R1197">
        <f t="shared" si="199"/>
        <v>2.6933333333333334</v>
      </c>
      <c r="S1197">
        <f t="shared" si="200"/>
        <v>1.6160000000000001</v>
      </c>
      <c r="T1197">
        <f t="shared" si="201"/>
        <v>3.2398498206901913</v>
      </c>
      <c r="U1197">
        <f t="shared" si="202"/>
        <v>3.16976551468965</v>
      </c>
      <c r="V1197">
        <f t="shared" si="203"/>
        <v>2.6454222693490919</v>
      </c>
      <c r="W1197">
        <f t="shared" si="204"/>
        <v>3.0314084642516241</v>
      </c>
      <c r="X1197">
        <f t="shared" si="205"/>
        <v>0.6646619757625305</v>
      </c>
      <c r="Y1197">
        <f t="shared" si="206"/>
        <v>0.43029010605492374</v>
      </c>
      <c r="Z1197">
        <f t="shared" si="207"/>
        <v>0.20844135643856737</v>
      </c>
      <c r="AA1197" s="4">
        <f t="shared" si="208"/>
        <v>39295</v>
      </c>
    </row>
    <row r="1198" spans="1:27" x14ac:dyDescent="0.2">
      <c r="A1198">
        <v>6577</v>
      </c>
      <c r="B1198" t="s">
        <v>57</v>
      </c>
      <c r="C1198">
        <v>2007</v>
      </c>
      <c r="D1198">
        <v>9</v>
      </c>
      <c r="E1198" s="9">
        <v>514</v>
      </c>
      <c r="F1198" s="9">
        <v>1945.52</v>
      </c>
      <c r="G1198" s="9">
        <v>2286.08</v>
      </c>
      <c r="H1198">
        <v>779.53</v>
      </c>
      <c r="I1198" s="8">
        <v>18</v>
      </c>
      <c r="J1198">
        <v>1075</v>
      </c>
      <c r="K1198">
        <v>22168</v>
      </c>
      <c r="L1198" t="s">
        <v>18</v>
      </c>
      <c r="M1198">
        <v>145258</v>
      </c>
      <c r="N1198">
        <v>645</v>
      </c>
      <c r="O1198">
        <v>50108.97</v>
      </c>
      <c r="P1198" t="s">
        <v>55</v>
      </c>
      <c r="Q1198">
        <f t="shared" si="198"/>
        <v>4.4476264591439687</v>
      </c>
      <c r="R1198">
        <f t="shared" si="199"/>
        <v>3.5443100775193797</v>
      </c>
      <c r="S1198">
        <f t="shared" si="200"/>
        <v>2.126586046511628</v>
      </c>
      <c r="T1198">
        <f t="shared" si="201"/>
        <v>3.359091424200396</v>
      </c>
      <c r="U1198">
        <f t="shared" si="202"/>
        <v>3.2890356997221271</v>
      </c>
      <c r="V1198">
        <f t="shared" si="203"/>
        <v>2.6454222693490919</v>
      </c>
      <c r="W1198">
        <f t="shared" si="204"/>
        <v>3.0314084642516241</v>
      </c>
      <c r="X1198">
        <f t="shared" si="205"/>
        <v>0.64812830520512021</v>
      </c>
      <c r="Y1198">
        <f t="shared" si="206"/>
        <v>0.5495317095651282</v>
      </c>
      <c r="Z1198">
        <f t="shared" si="207"/>
        <v>0.32768295994877189</v>
      </c>
      <c r="AA1198" s="4">
        <f t="shared" si="208"/>
        <v>39326</v>
      </c>
    </row>
    <row r="1199" spans="1:27" x14ac:dyDescent="0.2">
      <c r="A1199">
        <v>6577</v>
      </c>
      <c r="B1199" t="s">
        <v>57</v>
      </c>
      <c r="C1199">
        <v>2007</v>
      </c>
      <c r="D1199">
        <v>11</v>
      </c>
      <c r="E1199" s="9">
        <v>691</v>
      </c>
      <c r="F1199" s="9">
        <v>2561.8200000000002</v>
      </c>
      <c r="G1199" s="9">
        <v>3010.35</v>
      </c>
      <c r="H1199">
        <v>964.79</v>
      </c>
      <c r="I1199" s="8">
        <v>18</v>
      </c>
      <c r="J1199">
        <v>1075</v>
      </c>
      <c r="K1199">
        <v>22168</v>
      </c>
      <c r="L1199" t="s">
        <v>18</v>
      </c>
      <c r="M1199">
        <v>145258</v>
      </c>
      <c r="N1199">
        <v>645</v>
      </c>
      <c r="O1199">
        <v>50108.97</v>
      </c>
      <c r="P1199" t="s">
        <v>55</v>
      </c>
      <c r="Q1199">
        <f t="shared" si="198"/>
        <v>4.3565123010130247</v>
      </c>
      <c r="R1199">
        <f t="shared" si="199"/>
        <v>4.6672093023255812</v>
      </c>
      <c r="S1199">
        <f t="shared" si="200"/>
        <v>2.8003255813953487</v>
      </c>
      <c r="T1199">
        <f t="shared" si="201"/>
        <v>3.4786169920164225</v>
      </c>
      <c r="U1199">
        <f t="shared" si="202"/>
        <v>3.4085486118438761</v>
      </c>
      <c r="V1199">
        <f t="shared" si="203"/>
        <v>2.6454222693490919</v>
      </c>
      <c r="W1199">
        <f t="shared" si="204"/>
        <v>3.0314084642516241</v>
      </c>
      <c r="X1199">
        <f t="shared" si="205"/>
        <v>0.6391389446422242</v>
      </c>
      <c r="Y1199">
        <f t="shared" si="206"/>
        <v>0.66905727738115484</v>
      </c>
      <c r="Z1199">
        <f t="shared" si="207"/>
        <v>0.44720852776479841</v>
      </c>
      <c r="AA1199" s="4">
        <f t="shared" si="208"/>
        <v>39387</v>
      </c>
    </row>
    <row r="1200" spans="1:27" x14ac:dyDescent="0.2">
      <c r="A1200">
        <v>6577</v>
      </c>
      <c r="B1200" t="s">
        <v>57</v>
      </c>
      <c r="C1200">
        <v>2007</v>
      </c>
      <c r="D1200">
        <v>12</v>
      </c>
      <c r="E1200" s="9">
        <v>348</v>
      </c>
      <c r="F1200" s="9">
        <v>1315.77</v>
      </c>
      <c r="G1200" s="9">
        <v>1546.26</v>
      </c>
      <c r="H1200">
        <v>498.89</v>
      </c>
      <c r="I1200" s="8">
        <v>18</v>
      </c>
      <c r="J1200">
        <v>1075</v>
      </c>
      <c r="K1200">
        <v>22168</v>
      </c>
      <c r="L1200" t="s">
        <v>18</v>
      </c>
      <c r="M1200">
        <v>145258</v>
      </c>
      <c r="N1200">
        <v>645</v>
      </c>
      <c r="O1200">
        <v>50108.97</v>
      </c>
      <c r="P1200" t="s">
        <v>55</v>
      </c>
      <c r="Q1200">
        <f t="shared" si="198"/>
        <v>4.4432758620689654</v>
      </c>
      <c r="R1200">
        <f t="shared" si="199"/>
        <v>2.3973023255813954</v>
      </c>
      <c r="S1200">
        <f t="shared" si="200"/>
        <v>1.4383813953488371</v>
      </c>
      <c r="T1200">
        <f t="shared" si="201"/>
        <v>3.1892825213232081</v>
      </c>
      <c r="U1200">
        <f t="shared" si="202"/>
        <v>3.1191799801133122</v>
      </c>
      <c r="V1200">
        <f t="shared" si="203"/>
        <v>2.6454222693490919</v>
      </c>
      <c r="W1200">
        <f t="shared" si="204"/>
        <v>3.0314084642516241</v>
      </c>
      <c r="X1200">
        <f t="shared" si="205"/>
        <v>0.64770327737662725</v>
      </c>
      <c r="Y1200">
        <f t="shared" si="206"/>
        <v>0.37972280668794045</v>
      </c>
      <c r="Z1200">
        <f t="shared" si="207"/>
        <v>0.15787405707158403</v>
      </c>
      <c r="AA1200" s="4">
        <f t="shared" si="208"/>
        <v>39417</v>
      </c>
    </row>
    <row r="1201" spans="1:27" x14ac:dyDescent="0.2">
      <c r="A1201" t="s">
        <v>0</v>
      </c>
      <c r="B1201" t="s">
        <v>1</v>
      </c>
      <c r="C1201" t="s">
        <v>2</v>
      </c>
      <c r="D1201" t="s">
        <v>3</v>
      </c>
      <c r="E1201" s="9" t="s">
        <v>4</v>
      </c>
      <c r="F1201" s="9" t="s">
        <v>5</v>
      </c>
      <c r="G1201" s="9" t="s">
        <v>6</v>
      </c>
      <c r="H1201" t="s">
        <v>7</v>
      </c>
      <c r="I1201" s="8" t="s">
        <v>8</v>
      </c>
      <c r="J1201" t="s">
        <v>9</v>
      </c>
      <c r="K1201" t="s">
        <v>10</v>
      </c>
      <c r="L1201" t="s">
        <v>11</v>
      </c>
      <c r="M1201" t="s">
        <v>12</v>
      </c>
      <c r="N1201" t="s">
        <v>13</v>
      </c>
      <c r="O1201" t="s">
        <v>14</v>
      </c>
      <c r="P1201" t="s">
        <v>37</v>
      </c>
      <c r="Q1201" s="1" t="s">
        <v>42</v>
      </c>
      <c r="R1201" s="1" t="s">
        <v>43</v>
      </c>
      <c r="S1201" s="1" t="s">
        <v>44</v>
      </c>
      <c r="T1201" s="2" t="s">
        <v>51</v>
      </c>
      <c r="U1201" s="1" t="s">
        <v>45</v>
      </c>
      <c r="V1201" s="1" t="s">
        <v>46</v>
      </c>
      <c r="W1201" s="1" t="s">
        <v>47</v>
      </c>
      <c r="X1201" s="2" t="s">
        <v>52</v>
      </c>
      <c r="Y1201" s="1" t="s">
        <v>48</v>
      </c>
      <c r="Z1201" s="3" t="s">
        <v>50</v>
      </c>
      <c r="AA1201" s="1" t="s">
        <v>49</v>
      </c>
    </row>
    <row r="1205" spans="1:27" ht="16" thickBot="1" x14ac:dyDescent="0.25">
      <c r="A1205" t="s">
        <v>77</v>
      </c>
      <c r="F1205" s="9" t="s">
        <v>9</v>
      </c>
    </row>
    <row r="1206" spans="1:27" x14ac:dyDescent="0.2">
      <c r="A1206" s="19" t="s">
        <v>68</v>
      </c>
      <c r="B1206" s="17" t="s">
        <v>16</v>
      </c>
      <c r="C1206" s="17" t="s">
        <v>17</v>
      </c>
      <c r="D1206" s="18" t="s">
        <v>18</v>
      </c>
      <c r="F1206" s="19" t="s">
        <v>68</v>
      </c>
      <c r="G1206" s="17" t="s">
        <v>16</v>
      </c>
      <c r="H1206" s="17" t="s">
        <v>17</v>
      </c>
      <c r="I1206" s="18" t="s">
        <v>18</v>
      </c>
    </row>
    <row r="1207" spans="1:27" x14ac:dyDescent="0.2">
      <c r="A1207" s="20" t="s">
        <v>69</v>
      </c>
      <c r="B1207" s="13">
        <f>SUMIF(L1:L1200, "Convenience",G1:G1200)</f>
        <v>90090.74</v>
      </c>
      <c r="C1207" s="13">
        <f>SUMIF(L1:L1200, "Chemist", G1:G1200)</f>
        <v>74083.140000000014</v>
      </c>
      <c r="D1207" s="14">
        <f>SUMIF(L1:L1200, "Destination", G1:G1200)</f>
        <v>1515225.3300000005</v>
      </c>
      <c r="F1207" s="20" t="s">
        <v>69</v>
      </c>
      <c r="G1207" s="22">
        <f>SUMIF(L1:L1200, "Convenience", J1:J1200)</f>
        <v>20002</v>
      </c>
      <c r="H1207" s="13">
        <f>SUMIF(L1:L1200, "Chemist", J1:J1200)</f>
        <v>20652</v>
      </c>
      <c r="I1207" s="23">
        <f>SUMIF(L1:L1200,"Destination", J1:J1200)</f>
        <v>740559</v>
      </c>
    </row>
    <row r="1208" spans="1:27" x14ac:dyDescent="0.2">
      <c r="A1208" s="20" t="s">
        <v>70</v>
      </c>
      <c r="B1208" s="13">
        <f>AVERAGEIF(L1:L1200,"Convenience", G1:G1200)</f>
        <v>1668.3470370370371</v>
      </c>
      <c r="C1208" s="13">
        <f>AVERAGEIF(L1:L1200, "chemist", G1:G1200)</f>
        <v>881.94214285714304</v>
      </c>
      <c r="D1208" s="14">
        <f>AVERAGEIF(L1:L1200, "destination", G1:G1200)</f>
        <v>1426.7658474576276</v>
      </c>
      <c r="F1208" s="20" t="s">
        <v>70</v>
      </c>
      <c r="G1208" s="22">
        <f>AVERAGEIF(L1:L1200,"convenience", J1:J1200)</f>
        <v>370.40740740740739</v>
      </c>
      <c r="H1208" s="13">
        <f>AVERAGEIF(L1:L1200, "chemist", J1:J1200)</f>
        <v>245.85714285714286</v>
      </c>
      <c r="I1208" s="23">
        <f>AVERAGEIF(L1:L1200, "destination",J1:J1200)</f>
        <v>697.3248587570622</v>
      </c>
    </row>
    <row r="1209" spans="1:27" x14ac:dyDescent="0.2">
      <c r="A1209" s="20" t="s">
        <v>71</v>
      </c>
      <c r="B1209" s="13">
        <f>_xlfn.AGGREGATE(4, 4, G85:G138)</f>
        <v>4244.46</v>
      </c>
      <c r="C1209" s="13">
        <f>_xlfn.AGGREGATE(4,4,G1:G84)</f>
        <v>3681.9</v>
      </c>
      <c r="D1209" s="14">
        <f>_xlfn.AGGREGATE(4,4,G139:G1200)</f>
        <v>4594.17</v>
      </c>
      <c r="F1209" s="20" t="s">
        <v>71</v>
      </c>
      <c r="G1209" s="22">
        <f>_xlfn.AGGREGATE(4,5,J85:J138)</f>
        <v>777</v>
      </c>
      <c r="H1209" s="13">
        <f>_xlfn.AGGREGATE(4,5,J1:J84)</f>
        <v>294</v>
      </c>
      <c r="I1209" s="23">
        <f>_xlfn.AGGREGATE(4,5,J139:J1200)</f>
        <v>2652</v>
      </c>
    </row>
    <row r="1210" spans="1:27" x14ac:dyDescent="0.2">
      <c r="A1210" s="20" t="s">
        <v>72</v>
      </c>
      <c r="B1210" s="13">
        <f>_xlfn.AGGREGATE(5,4,G85:G138)</f>
        <v>195.48</v>
      </c>
      <c r="C1210" s="13">
        <f>_xlfn.AGGREGATE(5,4,G1:G84)</f>
        <v>87.89</v>
      </c>
      <c r="D1210" s="14">
        <f>_xlfn.AGGREGATE(5,4,G139:G1200)</f>
        <v>43.28</v>
      </c>
      <c r="F1210" s="20" t="s">
        <v>72</v>
      </c>
      <c r="G1210" s="22">
        <f>_xlfn.AGGREGATE(5,4, J85:J138)</f>
        <v>215</v>
      </c>
      <c r="H1210" s="13">
        <f>_xlfn.AGGREGATE(5,4,J1:J84)</f>
        <v>199</v>
      </c>
      <c r="I1210" s="23">
        <f>_xlfn.AGGREGATE(5,4,J139:J1200)</f>
        <v>199</v>
      </c>
    </row>
    <row r="1211" spans="1:27" ht="19" customHeight="1" x14ac:dyDescent="0.2">
      <c r="A1211" s="20" t="s">
        <v>73</v>
      </c>
      <c r="B1211" s="13">
        <f>MAX(_xlfn.AGGREGATE(16,4,G85:G138, 0.99))</f>
        <v>4090.0709999999995</v>
      </c>
      <c r="C1211" s="13">
        <f>MAX(_xlfn.AGGREGATE(16,4,G1:G84, 0.99))</f>
        <v>3087.8026000000013</v>
      </c>
      <c r="D1211" s="14">
        <f>_xlfn.AGGREGATE(16,4,G139:G1200,0.99)</f>
        <v>3967.7322000000004</v>
      </c>
      <c r="F1211" s="20" t="s">
        <v>73</v>
      </c>
      <c r="G1211" s="22">
        <f>_xlfn.AGGREGATE(16, 4, J85:J138, 0.99)</f>
        <v>777</v>
      </c>
      <c r="H1211" s="13">
        <f>_xlfn.AGGREGATE(16,4, J1:J84, 0.99)</f>
        <v>294</v>
      </c>
      <c r="I1211" s="23">
        <f>_xlfn.AGGREGATE(16,4,J139:J1200, 0.99)</f>
        <v>2147</v>
      </c>
    </row>
    <row r="1212" spans="1:27" x14ac:dyDescent="0.2">
      <c r="A1212" s="20" t="s">
        <v>74</v>
      </c>
      <c r="B1212" s="13">
        <f>_xlfn.AGGREGATE(16, 4, G85:G138, 0.01)</f>
        <v>232.50049999999999</v>
      </c>
      <c r="C1212" s="13">
        <f>_xlfn.AGGREGATE(16,4, G1:G84, 0.01)</f>
        <v>142.72810000000001</v>
      </c>
      <c r="D1212" s="14">
        <f>_xlfn.AGGREGATE(16,4, G139:G1200, 0.01)</f>
        <v>127.53269999999998</v>
      </c>
      <c r="F1212" s="20" t="s">
        <v>74</v>
      </c>
      <c r="G1212" s="22">
        <f>_xlfn.AGGREGATE(16,4,J85:J138, 0.01)</f>
        <v>215</v>
      </c>
      <c r="H1212" s="13">
        <f>_xlfn.AGGREGATE(16,4,J1:J84,0.01)</f>
        <v>199</v>
      </c>
      <c r="I1212" s="23">
        <f>_xlfn.AGGREGATE(16,4,J139:J1200, 0.01)</f>
        <v>199</v>
      </c>
    </row>
    <row r="1213" spans="1:27" x14ac:dyDescent="0.2">
      <c r="A1213" s="20" t="s">
        <v>75</v>
      </c>
      <c r="B1213" s="13">
        <f>COUNTIFS(G84:G138, "&gt;=4090.071")</f>
        <v>1</v>
      </c>
      <c r="C1213" s="13">
        <f>COUNTIFS(G1:G84,"&gt;3087.8026")</f>
        <v>1</v>
      </c>
      <c r="D1213" s="14">
        <f>COUNTIFS(G139:G1200,"&gt;=3967.7322")</f>
        <v>11</v>
      </c>
      <c r="F1213" s="20" t="s">
        <v>75</v>
      </c>
      <c r="G1213" s="22">
        <f>COUNTIFS(J85:J138, "&gt;=777")</f>
        <v>10</v>
      </c>
      <c r="H1213" s="13">
        <f>COUNTIFS(G1:G84, "&gt;=294")</f>
        <v>70</v>
      </c>
      <c r="I1213" s="23">
        <f>COUNTIFS(G139:G1200,"&gt;=2147")</f>
        <v>233</v>
      </c>
    </row>
    <row r="1214" spans="1:27" ht="16" thickBot="1" x14ac:dyDescent="0.25">
      <c r="A1214" s="21" t="s">
        <v>76</v>
      </c>
      <c r="B1214" s="15">
        <f>COUNTIFS(G85:G138,"&lt;=232.5005")</f>
        <v>1</v>
      </c>
      <c r="C1214" s="15">
        <f>COUNTIFS(G1:G84, "&lt;=142.7281")</f>
        <v>1</v>
      </c>
      <c r="D1214" s="16">
        <f>COUNTIFS(G139:G1200, "&lt;=127.5327")</f>
        <v>11</v>
      </c>
      <c r="F1214" s="21" t="s">
        <v>76</v>
      </c>
      <c r="G1214" s="26">
        <f>COUNTIFS(J85:J138,"&lt;=215")</f>
        <v>10</v>
      </c>
      <c r="H1214" s="15">
        <f>COUNTIFS(J1:J84, "&lt;=199")</f>
        <v>12</v>
      </c>
      <c r="I1214" s="25">
        <f>COUNTIFS(J139:J1200, "&lt;=199")</f>
        <v>12</v>
      </c>
    </row>
    <row r="1217" spans="1:5" x14ac:dyDescent="0.2">
      <c r="A1217" s="27"/>
      <c r="B1217" s="13"/>
      <c r="C1217" s="13"/>
      <c r="D1217" s="13"/>
      <c r="E1217" s="24"/>
    </row>
    <row r="1218" spans="1:5" x14ac:dyDescent="0.2">
      <c r="A1218" s="12"/>
      <c r="B1218" s="13"/>
      <c r="C1218" s="13"/>
      <c r="D1218" s="13"/>
      <c r="E1218" s="24"/>
    </row>
    <row r="1219" spans="1:5" x14ac:dyDescent="0.2">
      <c r="A1219" s="12"/>
      <c r="B1219" s="13"/>
      <c r="C1219" s="13"/>
      <c r="D1219" s="13"/>
      <c r="E1219" s="24"/>
    </row>
    <row r="1220" spans="1:5" x14ac:dyDescent="0.2">
      <c r="A1220" s="12"/>
      <c r="B1220" s="13"/>
      <c r="C1220" s="13"/>
      <c r="D1220" s="13"/>
      <c r="E1220" s="24"/>
    </row>
    <row r="1221" spans="1:5" x14ac:dyDescent="0.2">
      <c r="A1221" s="12"/>
      <c r="B1221" s="13"/>
      <c r="C1221" s="13"/>
      <c r="D1221" s="13"/>
      <c r="E1221" s="24"/>
    </row>
    <row r="1222" spans="1:5" x14ac:dyDescent="0.2">
      <c r="A1222" s="12"/>
      <c r="B1222" s="13"/>
      <c r="C1222" s="13"/>
      <c r="D1222" s="13"/>
      <c r="E1222" s="24"/>
    </row>
    <row r="1223" spans="1:5" x14ac:dyDescent="0.2">
      <c r="A1223" s="12"/>
      <c r="B1223" s="13"/>
      <c r="C1223" s="13"/>
      <c r="D1223" s="13"/>
      <c r="E1223" s="24"/>
    </row>
    <row r="1224" spans="1:5" x14ac:dyDescent="0.2">
      <c r="A1224" s="12"/>
      <c r="B1224" s="13"/>
      <c r="C1224" s="13"/>
      <c r="D1224" s="13"/>
      <c r="E1224" s="24"/>
    </row>
    <row r="1225" spans="1:5" x14ac:dyDescent="0.2">
      <c r="A1225" s="12"/>
      <c r="B1225" s="13"/>
      <c r="C1225" s="13"/>
      <c r="D1225" s="13"/>
      <c r="E1225" s="24"/>
    </row>
    <row r="1226" spans="1:5" x14ac:dyDescent="0.2">
      <c r="A1226" s="12"/>
      <c r="B1226" s="13"/>
      <c r="C1226" s="13"/>
      <c r="D1226" s="13"/>
      <c r="E1226" s="24"/>
    </row>
    <row r="1227" spans="1:5" x14ac:dyDescent="0.2">
      <c r="A1227" s="12"/>
      <c r="B1227" s="13"/>
      <c r="C1227" s="13"/>
      <c r="D1227" s="13"/>
      <c r="E1227" s="24"/>
    </row>
    <row r="1228" spans="1:5" x14ac:dyDescent="0.2">
      <c r="A1228" s="12"/>
      <c r="B1228" s="13"/>
      <c r="C1228" s="13"/>
      <c r="D1228" s="13"/>
      <c r="E1228" s="24"/>
    </row>
    <row r="1229" spans="1:5" x14ac:dyDescent="0.2">
      <c r="A1229" s="12"/>
      <c r="B1229" s="13"/>
      <c r="C1229" s="13"/>
      <c r="D1229" s="13"/>
      <c r="E1229" s="24"/>
    </row>
    <row r="1230" spans="1:5" x14ac:dyDescent="0.2">
      <c r="A1230" s="11"/>
    </row>
  </sheetData>
  <sortState ref="A1:AA1214">
    <sortCondition ref="L1:L1214"/>
  </sortState>
  <pageMargins left="0.7" right="0.7" top="0.75" bottom="0.75" header="0.3" footer="0.3"/>
  <ignoredErrors>
    <ignoredError sqref="B1209:D1210 B1212:D1212 G1209:I1214 B1214:D1214 B1213:C1213 B1211:C1211 D1211 D12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A3" sqref="A3"/>
    </sheetView>
  </sheetViews>
  <sheetFormatPr baseColWidth="10" defaultRowHeight="15" x14ac:dyDescent="0.2"/>
  <cols>
    <col min="1" max="1" width="15.5" customWidth="1"/>
    <col min="2" max="2" width="14.83203125" customWidth="1"/>
    <col min="3" max="3" width="10.83203125" customWidth="1"/>
    <col min="4" max="5" width="11.1640625" customWidth="1"/>
    <col min="6" max="6" width="13" bestFit="1" customWidth="1"/>
    <col min="7" max="7" width="15.5" bestFit="1" customWidth="1"/>
    <col min="8" max="8" width="17.1640625" bestFit="1" customWidth="1"/>
    <col min="9" max="9" width="19.83203125" bestFit="1" customWidth="1"/>
    <col min="10" max="10" width="10" customWidth="1"/>
    <col min="11" max="11" width="17.1640625" bestFit="1" customWidth="1"/>
    <col min="12" max="12" width="19.83203125" bestFit="1" customWidth="1"/>
    <col min="13" max="13" width="19" bestFit="1" customWidth="1"/>
  </cols>
  <sheetData>
    <row r="3" spans="1:5" x14ac:dyDescent="0.2">
      <c r="A3" s="28" t="s">
        <v>80</v>
      </c>
      <c r="B3" s="28" t="s">
        <v>81</v>
      </c>
    </row>
    <row r="4" spans="1:5" x14ac:dyDescent="0.2">
      <c r="A4" s="28" t="s">
        <v>78</v>
      </c>
      <c r="B4" t="s">
        <v>17</v>
      </c>
      <c r="C4" t="s">
        <v>16</v>
      </c>
      <c r="D4" t="s">
        <v>18</v>
      </c>
      <c r="E4" t="s">
        <v>79</v>
      </c>
    </row>
    <row r="5" spans="1:5" x14ac:dyDescent="0.2">
      <c r="A5" s="29">
        <v>1</v>
      </c>
      <c r="B5" s="10">
        <v>2636.2400000000002</v>
      </c>
      <c r="C5" s="10">
        <v>5842.3300000000008</v>
      </c>
      <c r="D5" s="10">
        <v>87045.940000000017</v>
      </c>
      <c r="E5" s="10">
        <v>95524.510000000024</v>
      </c>
    </row>
    <row r="6" spans="1:5" x14ac:dyDescent="0.2">
      <c r="A6" s="29">
        <v>2</v>
      </c>
      <c r="B6" s="10">
        <v>2214.63</v>
      </c>
      <c r="C6" s="10">
        <v>5142.7899999999991</v>
      </c>
      <c r="D6" s="10">
        <v>79321.589999999982</v>
      </c>
      <c r="E6" s="10">
        <v>86679.00999999998</v>
      </c>
    </row>
    <row r="7" spans="1:5" x14ac:dyDescent="0.2">
      <c r="A7" s="29">
        <v>3</v>
      </c>
      <c r="B7" s="10">
        <v>2470.73</v>
      </c>
      <c r="C7" s="10">
        <v>4438.34</v>
      </c>
      <c r="D7" s="10">
        <v>80878.790000000052</v>
      </c>
      <c r="E7" s="10">
        <v>87787.860000000044</v>
      </c>
    </row>
    <row r="8" spans="1:5" x14ac:dyDescent="0.2">
      <c r="A8" s="29">
        <v>4</v>
      </c>
      <c r="B8" s="10">
        <v>3657.86</v>
      </c>
      <c r="C8" s="10">
        <v>5765.3599999999988</v>
      </c>
      <c r="D8" s="10">
        <v>107107.43</v>
      </c>
      <c r="E8" s="10">
        <v>116530.65</v>
      </c>
    </row>
    <row r="9" spans="1:5" x14ac:dyDescent="0.2">
      <c r="A9" s="29">
        <v>5</v>
      </c>
      <c r="B9" s="10">
        <v>4648.9400000000005</v>
      </c>
      <c r="C9" s="10">
        <v>9542.51</v>
      </c>
      <c r="D9" s="10">
        <v>129629.85999999996</v>
      </c>
      <c r="E9" s="10">
        <v>143821.30999999997</v>
      </c>
    </row>
    <row r="10" spans="1:5" x14ac:dyDescent="0.2">
      <c r="A10" s="29">
        <v>6</v>
      </c>
      <c r="B10" s="10">
        <v>6595.04</v>
      </c>
      <c r="C10" s="10">
        <v>10134.5</v>
      </c>
      <c r="D10" s="10">
        <v>142732.49999999997</v>
      </c>
      <c r="E10" s="10">
        <v>159462.03999999998</v>
      </c>
    </row>
    <row r="11" spans="1:5" x14ac:dyDescent="0.2">
      <c r="A11" s="29">
        <v>7</v>
      </c>
      <c r="B11" s="10">
        <v>4024.9900000000002</v>
      </c>
      <c r="C11" s="10">
        <v>6335.079999999999</v>
      </c>
      <c r="D11" s="10">
        <v>112920.57999999999</v>
      </c>
      <c r="E11" s="10">
        <v>123280.65</v>
      </c>
    </row>
    <row r="12" spans="1:5" x14ac:dyDescent="0.2">
      <c r="A12" s="29">
        <v>8</v>
      </c>
      <c r="B12" s="10">
        <v>5449.03</v>
      </c>
      <c r="C12" s="10">
        <v>7795.8499999999995</v>
      </c>
      <c r="D12" s="10">
        <v>132166.49000000002</v>
      </c>
      <c r="E12" s="10">
        <v>145411.37000000002</v>
      </c>
    </row>
    <row r="13" spans="1:5" x14ac:dyDescent="0.2">
      <c r="A13" s="29">
        <v>9</v>
      </c>
      <c r="B13" s="10">
        <v>7581.86</v>
      </c>
      <c r="C13" s="10">
        <v>11688.59</v>
      </c>
      <c r="D13" s="10">
        <v>161519.46999999994</v>
      </c>
      <c r="E13" s="10">
        <v>180789.91999999995</v>
      </c>
    </row>
    <row r="14" spans="1:5" x14ac:dyDescent="0.2">
      <c r="A14" s="29">
        <v>10</v>
      </c>
      <c r="B14" s="10">
        <v>16809.38</v>
      </c>
      <c r="C14" s="10">
        <v>7337.13</v>
      </c>
      <c r="D14" s="10">
        <v>147024.43</v>
      </c>
      <c r="E14" s="10">
        <v>171170.94</v>
      </c>
    </row>
    <row r="15" spans="1:5" x14ac:dyDescent="0.2">
      <c r="A15" s="29">
        <v>11</v>
      </c>
      <c r="B15" s="10">
        <v>11091.64</v>
      </c>
      <c r="C15" s="10">
        <v>5187.97</v>
      </c>
      <c r="D15" s="10">
        <v>177946.68</v>
      </c>
      <c r="E15" s="10">
        <v>194226.28999999998</v>
      </c>
    </row>
    <row r="16" spans="1:5" x14ac:dyDescent="0.2">
      <c r="A16" s="29">
        <v>12</v>
      </c>
      <c r="B16" s="10">
        <v>6902.7999999999993</v>
      </c>
      <c r="C16" s="10">
        <v>10880.29</v>
      </c>
      <c r="D16" s="10">
        <v>156931.56999999989</v>
      </c>
      <c r="E16" s="10">
        <v>174714.65999999989</v>
      </c>
    </row>
    <row r="17" spans="1:5" x14ac:dyDescent="0.2">
      <c r="A17" s="29" t="s">
        <v>79</v>
      </c>
      <c r="B17" s="10">
        <v>74083.14</v>
      </c>
      <c r="C17" s="10">
        <v>90090.74000000002</v>
      </c>
      <c r="D17" s="10">
        <v>1515225.3299999996</v>
      </c>
      <c r="E17" s="10">
        <v>1679399.2099999997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01"/>
  <sheetViews>
    <sheetView workbookViewId="0">
      <selection activeCell="E1" sqref="B1:Q1201"/>
    </sheetView>
  </sheetViews>
  <sheetFormatPr baseColWidth="10" defaultColWidth="8.83203125" defaultRowHeight="15" x14ac:dyDescent="0.2"/>
  <cols>
    <col min="3" max="3" width="16.33203125" customWidth="1"/>
    <col min="5" max="5" width="8.6640625" customWidth="1"/>
    <col min="6" max="6" width="18" customWidth="1"/>
    <col min="7" max="7" width="16.1640625" customWidth="1"/>
    <col min="8" max="8" width="15.33203125" customWidth="1"/>
    <col min="9" max="9" width="13" customWidth="1"/>
    <col min="13" max="13" width="10.1640625" customWidth="1"/>
    <col min="14" max="14" width="12.1640625" customWidth="1"/>
    <col min="15" max="15" width="15.6640625" customWidth="1"/>
    <col min="16" max="16" width="13.83203125" customWidth="1"/>
    <col min="17" max="17" width="11.5" customWidth="1"/>
  </cols>
  <sheetData>
    <row r="1" spans="2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37</v>
      </c>
    </row>
    <row r="2" spans="2:17" x14ac:dyDescent="0.2">
      <c r="B2">
        <v>10</v>
      </c>
      <c r="C2" t="s">
        <v>15</v>
      </c>
      <c r="D2">
        <v>2007</v>
      </c>
      <c r="E2">
        <v>1</v>
      </c>
      <c r="F2">
        <v>299</v>
      </c>
      <c r="G2">
        <v>1253.21</v>
      </c>
      <c r="H2">
        <v>1472.53</v>
      </c>
      <c r="I2">
        <v>679.61</v>
      </c>
      <c r="J2">
        <v>18</v>
      </c>
      <c r="K2">
        <v>777</v>
      </c>
      <c r="L2">
        <v>68936</v>
      </c>
      <c r="M2" t="s">
        <v>16</v>
      </c>
      <c r="N2">
        <v>525825</v>
      </c>
      <c r="O2">
        <v>442</v>
      </c>
      <c r="P2">
        <v>94679.84</v>
      </c>
      <c r="Q2">
        <v>3</v>
      </c>
    </row>
    <row r="3" spans="2:17" x14ac:dyDescent="0.2">
      <c r="B3">
        <v>10</v>
      </c>
      <c r="C3" t="s">
        <v>15</v>
      </c>
      <c r="D3">
        <v>2007</v>
      </c>
      <c r="E3">
        <v>2</v>
      </c>
      <c r="F3">
        <v>276</v>
      </c>
      <c r="G3">
        <v>1154.3699999999999</v>
      </c>
      <c r="H3">
        <v>1356.44</v>
      </c>
      <c r="I3">
        <v>592.80999999999995</v>
      </c>
      <c r="J3">
        <v>18</v>
      </c>
      <c r="K3">
        <v>777</v>
      </c>
      <c r="L3">
        <v>68936</v>
      </c>
      <c r="M3" t="s">
        <v>16</v>
      </c>
      <c r="N3">
        <v>525825</v>
      </c>
      <c r="O3">
        <v>442</v>
      </c>
      <c r="P3">
        <v>94679.84</v>
      </c>
      <c r="Q3">
        <v>3</v>
      </c>
    </row>
    <row r="4" spans="2:17" x14ac:dyDescent="0.2">
      <c r="B4">
        <v>10</v>
      </c>
      <c r="C4" t="s">
        <v>15</v>
      </c>
      <c r="D4">
        <v>2007</v>
      </c>
      <c r="E4">
        <v>3</v>
      </c>
      <c r="F4">
        <v>268</v>
      </c>
      <c r="G4">
        <v>1074.0999999999999</v>
      </c>
      <c r="H4">
        <v>1262.1300000000001</v>
      </c>
      <c r="I4">
        <v>517.88</v>
      </c>
      <c r="J4">
        <v>18</v>
      </c>
      <c r="K4">
        <v>777</v>
      </c>
      <c r="L4">
        <v>68936</v>
      </c>
      <c r="M4" t="s">
        <v>16</v>
      </c>
      <c r="N4">
        <v>525825</v>
      </c>
      <c r="O4">
        <v>442</v>
      </c>
      <c r="P4">
        <v>94679.84</v>
      </c>
      <c r="Q4">
        <v>3</v>
      </c>
    </row>
    <row r="5" spans="2:17" x14ac:dyDescent="0.2">
      <c r="B5">
        <v>10</v>
      </c>
      <c r="C5" t="s">
        <v>15</v>
      </c>
      <c r="D5">
        <v>2007</v>
      </c>
      <c r="E5">
        <v>4</v>
      </c>
      <c r="F5">
        <v>310</v>
      </c>
      <c r="G5">
        <v>1205.5999999999999</v>
      </c>
      <c r="H5">
        <v>1416.68</v>
      </c>
      <c r="I5">
        <v>597.74</v>
      </c>
      <c r="J5">
        <v>18</v>
      </c>
      <c r="K5">
        <v>777</v>
      </c>
      <c r="L5">
        <v>68936</v>
      </c>
      <c r="M5" t="s">
        <v>16</v>
      </c>
      <c r="N5">
        <v>525825</v>
      </c>
      <c r="O5">
        <v>442</v>
      </c>
      <c r="P5">
        <v>94679.84</v>
      </c>
      <c r="Q5">
        <v>3</v>
      </c>
    </row>
    <row r="6" spans="2:17" x14ac:dyDescent="0.2">
      <c r="B6">
        <v>10</v>
      </c>
      <c r="C6" t="s">
        <v>15</v>
      </c>
      <c r="D6">
        <v>2007</v>
      </c>
      <c r="E6">
        <v>5</v>
      </c>
      <c r="F6">
        <v>705</v>
      </c>
      <c r="G6">
        <v>2779.81</v>
      </c>
      <c r="H6">
        <v>3266.26</v>
      </c>
      <c r="I6">
        <v>1274.5999999999999</v>
      </c>
      <c r="J6">
        <v>18</v>
      </c>
      <c r="K6">
        <v>777</v>
      </c>
      <c r="L6">
        <v>68936</v>
      </c>
      <c r="M6" t="s">
        <v>16</v>
      </c>
      <c r="N6">
        <v>525825</v>
      </c>
      <c r="O6">
        <v>442</v>
      </c>
      <c r="P6">
        <v>94679.84</v>
      </c>
      <c r="Q6">
        <v>3</v>
      </c>
    </row>
    <row r="7" spans="2:17" x14ac:dyDescent="0.2">
      <c r="B7">
        <v>10</v>
      </c>
      <c r="C7" t="s">
        <v>15</v>
      </c>
      <c r="D7">
        <v>2007</v>
      </c>
      <c r="E7">
        <v>6</v>
      </c>
      <c r="F7">
        <v>714</v>
      </c>
      <c r="G7">
        <v>2820.43</v>
      </c>
      <c r="H7">
        <v>3314.06</v>
      </c>
      <c r="I7">
        <v>1306.18</v>
      </c>
      <c r="J7">
        <v>18</v>
      </c>
      <c r="K7">
        <v>777</v>
      </c>
      <c r="L7">
        <v>68936</v>
      </c>
      <c r="M7" t="s">
        <v>16</v>
      </c>
      <c r="N7">
        <v>525825</v>
      </c>
      <c r="O7">
        <v>442</v>
      </c>
      <c r="P7">
        <v>94679.84</v>
      </c>
      <c r="Q7">
        <v>3</v>
      </c>
    </row>
    <row r="8" spans="2:17" x14ac:dyDescent="0.2">
      <c r="B8">
        <v>10</v>
      </c>
      <c r="C8" t="s">
        <v>15</v>
      </c>
      <c r="D8">
        <v>2007</v>
      </c>
      <c r="E8">
        <v>7</v>
      </c>
      <c r="F8">
        <v>446</v>
      </c>
      <c r="G8">
        <v>1786.66</v>
      </c>
      <c r="H8">
        <v>2099.41</v>
      </c>
      <c r="I8">
        <v>981.44</v>
      </c>
      <c r="J8">
        <v>18</v>
      </c>
      <c r="K8">
        <v>777</v>
      </c>
      <c r="L8">
        <v>68936</v>
      </c>
      <c r="M8" t="s">
        <v>16</v>
      </c>
      <c r="N8">
        <v>525825</v>
      </c>
      <c r="O8">
        <v>442</v>
      </c>
      <c r="P8">
        <v>94679.84</v>
      </c>
      <c r="Q8">
        <v>3</v>
      </c>
    </row>
    <row r="9" spans="2:17" x14ac:dyDescent="0.2">
      <c r="B9">
        <v>10</v>
      </c>
      <c r="C9" t="s">
        <v>15</v>
      </c>
      <c r="D9">
        <v>2007</v>
      </c>
      <c r="E9">
        <v>8</v>
      </c>
      <c r="F9">
        <v>556</v>
      </c>
      <c r="G9">
        <v>2208.33</v>
      </c>
      <c r="H9">
        <v>2594.9699999999998</v>
      </c>
      <c r="I9">
        <v>780.4</v>
      </c>
      <c r="J9">
        <v>18</v>
      </c>
      <c r="K9">
        <v>777</v>
      </c>
      <c r="L9">
        <v>68936</v>
      </c>
      <c r="M9" t="s">
        <v>16</v>
      </c>
      <c r="N9">
        <v>525825</v>
      </c>
      <c r="O9">
        <v>442</v>
      </c>
      <c r="P9">
        <v>94679.84</v>
      </c>
      <c r="Q9">
        <v>3</v>
      </c>
    </row>
    <row r="10" spans="2:17" x14ac:dyDescent="0.2">
      <c r="B10">
        <v>10</v>
      </c>
      <c r="C10" t="s">
        <v>15</v>
      </c>
      <c r="D10">
        <v>2007</v>
      </c>
      <c r="E10">
        <v>9</v>
      </c>
      <c r="F10">
        <v>882</v>
      </c>
      <c r="G10">
        <v>3364.38</v>
      </c>
      <c r="H10">
        <v>3953.16</v>
      </c>
      <c r="I10">
        <v>1356.92</v>
      </c>
      <c r="J10">
        <v>18</v>
      </c>
      <c r="K10">
        <v>777</v>
      </c>
      <c r="L10">
        <v>68936</v>
      </c>
      <c r="M10" t="s">
        <v>16</v>
      </c>
      <c r="N10">
        <v>525825</v>
      </c>
      <c r="O10">
        <v>442</v>
      </c>
      <c r="P10">
        <v>94679.84</v>
      </c>
      <c r="Q10">
        <v>3</v>
      </c>
    </row>
    <row r="11" spans="2:17" x14ac:dyDescent="0.2">
      <c r="B11">
        <v>10</v>
      </c>
      <c r="C11" t="s">
        <v>15</v>
      </c>
      <c r="D11">
        <v>2007</v>
      </c>
      <c r="E11">
        <v>12</v>
      </c>
      <c r="F11">
        <v>700</v>
      </c>
      <c r="G11">
        <v>2628.96</v>
      </c>
      <c r="H11">
        <v>3089.03</v>
      </c>
      <c r="I11">
        <v>861.01</v>
      </c>
      <c r="J11">
        <v>18</v>
      </c>
      <c r="K11">
        <v>777</v>
      </c>
      <c r="L11">
        <v>68936</v>
      </c>
      <c r="M11" t="s">
        <v>16</v>
      </c>
      <c r="N11">
        <v>525825</v>
      </c>
      <c r="O11">
        <v>442</v>
      </c>
      <c r="P11">
        <v>94679.84</v>
      </c>
      <c r="Q11">
        <v>3</v>
      </c>
    </row>
    <row r="12" spans="2:17" x14ac:dyDescent="0.2">
      <c r="B12">
        <v>19</v>
      </c>
      <c r="C12" t="s">
        <v>15</v>
      </c>
      <c r="D12">
        <v>2007</v>
      </c>
      <c r="E12">
        <v>1</v>
      </c>
      <c r="F12">
        <v>65</v>
      </c>
      <c r="G12">
        <v>270.75</v>
      </c>
      <c r="H12">
        <v>318.16000000000003</v>
      </c>
      <c r="I12">
        <v>139.38999999999999</v>
      </c>
      <c r="J12">
        <v>5</v>
      </c>
      <c r="K12">
        <v>237</v>
      </c>
      <c r="L12">
        <v>11545</v>
      </c>
      <c r="M12" t="s">
        <v>17</v>
      </c>
      <c r="N12">
        <v>32981</v>
      </c>
      <c r="O12">
        <v>160</v>
      </c>
      <c r="P12">
        <v>16435.91</v>
      </c>
      <c r="Q12">
        <v>2</v>
      </c>
    </row>
    <row r="13" spans="2:17" x14ac:dyDescent="0.2">
      <c r="B13">
        <v>19</v>
      </c>
      <c r="C13" t="s">
        <v>15</v>
      </c>
      <c r="D13">
        <v>2007</v>
      </c>
      <c r="E13">
        <v>2</v>
      </c>
      <c r="F13">
        <v>40</v>
      </c>
      <c r="G13">
        <v>131.01</v>
      </c>
      <c r="H13">
        <v>153.96</v>
      </c>
      <c r="I13">
        <v>45.22</v>
      </c>
      <c r="J13">
        <v>5</v>
      </c>
      <c r="K13">
        <v>237</v>
      </c>
      <c r="L13">
        <v>11545</v>
      </c>
      <c r="M13" t="s">
        <v>17</v>
      </c>
      <c r="N13">
        <v>32981</v>
      </c>
      <c r="O13">
        <v>160</v>
      </c>
      <c r="P13">
        <v>16435.91</v>
      </c>
      <c r="Q13">
        <v>2</v>
      </c>
    </row>
    <row r="14" spans="2:17" x14ac:dyDescent="0.2">
      <c r="B14">
        <v>19</v>
      </c>
      <c r="C14" t="s">
        <v>15</v>
      </c>
      <c r="D14">
        <v>2007</v>
      </c>
      <c r="E14">
        <v>3</v>
      </c>
      <c r="F14">
        <v>40</v>
      </c>
      <c r="G14">
        <v>138.78</v>
      </c>
      <c r="H14">
        <v>163.1</v>
      </c>
      <c r="I14">
        <v>54.46</v>
      </c>
      <c r="J14">
        <v>5</v>
      </c>
      <c r="K14">
        <v>237</v>
      </c>
      <c r="L14">
        <v>11545</v>
      </c>
      <c r="M14" t="s">
        <v>17</v>
      </c>
      <c r="N14">
        <v>32981</v>
      </c>
      <c r="O14">
        <v>160</v>
      </c>
      <c r="P14">
        <v>16435.91</v>
      </c>
      <c r="Q14">
        <v>2</v>
      </c>
    </row>
    <row r="15" spans="2:17" x14ac:dyDescent="0.2">
      <c r="B15">
        <v>19</v>
      </c>
      <c r="C15" t="s">
        <v>15</v>
      </c>
      <c r="D15">
        <v>2007</v>
      </c>
      <c r="E15">
        <v>4</v>
      </c>
      <c r="F15">
        <v>76</v>
      </c>
      <c r="G15">
        <v>323.35000000000002</v>
      </c>
      <c r="H15">
        <v>379.96</v>
      </c>
      <c r="I15">
        <v>200.73</v>
      </c>
      <c r="J15">
        <v>5</v>
      </c>
      <c r="K15">
        <v>237</v>
      </c>
      <c r="L15">
        <v>11545</v>
      </c>
      <c r="M15" t="s">
        <v>17</v>
      </c>
      <c r="N15">
        <v>32981</v>
      </c>
      <c r="O15">
        <v>160</v>
      </c>
      <c r="P15">
        <v>16435.91</v>
      </c>
      <c r="Q15">
        <v>2</v>
      </c>
    </row>
    <row r="16" spans="2:17" x14ac:dyDescent="0.2">
      <c r="B16">
        <v>19</v>
      </c>
      <c r="C16" t="s">
        <v>15</v>
      </c>
      <c r="D16">
        <v>2007</v>
      </c>
      <c r="E16">
        <v>5</v>
      </c>
      <c r="F16">
        <v>160</v>
      </c>
      <c r="G16">
        <v>688.84</v>
      </c>
      <c r="H16">
        <v>809.43</v>
      </c>
      <c r="I16">
        <v>290.86</v>
      </c>
      <c r="J16">
        <v>5</v>
      </c>
      <c r="K16">
        <v>237</v>
      </c>
      <c r="L16">
        <v>11545</v>
      </c>
      <c r="M16" t="s">
        <v>17</v>
      </c>
      <c r="N16">
        <v>32981</v>
      </c>
      <c r="O16">
        <v>160</v>
      </c>
      <c r="P16">
        <v>16435.91</v>
      </c>
      <c r="Q16">
        <v>2</v>
      </c>
    </row>
    <row r="17" spans="2:17" x14ac:dyDescent="0.2">
      <c r="B17">
        <v>19</v>
      </c>
      <c r="C17" t="s">
        <v>15</v>
      </c>
      <c r="D17">
        <v>2007</v>
      </c>
      <c r="E17">
        <v>6</v>
      </c>
      <c r="F17">
        <v>159</v>
      </c>
      <c r="G17">
        <v>614.47</v>
      </c>
      <c r="H17">
        <v>722.04</v>
      </c>
      <c r="I17">
        <v>255.87</v>
      </c>
      <c r="J17">
        <v>5</v>
      </c>
      <c r="K17">
        <v>237</v>
      </c>
      <c r="L17">
        <v>11545</v>
      </c>
      <c r="M17" t="s">
        <v>17</v>
      </c>
      <c r="N17">
        <v>32981</v>
      </c>
      <c r="O17">
        <v>160</v>
      </c>
      <c r="P17">
        <v>16435.91</v>
      </c>
      <c r="Q17">
        <v>2</v>
      </c>
    </row>
    <row r="18" spans="2:17" x14ac:dyDescent="0.2">
      <c r="B18">
        <v>19</v>
      </c>
      <c r="C18" t="s">
        <v>15</v>
      </c>
      <c r="D18">
        <v>2007</v>
      </c>
      <c r="E18">
        <v>7</v>
      </c>
      <c r="F18">
        <v>94</v>
      </c>
      <c r="G18">
        <v>437.54</v>
      </c>
      <c r="H18">
        <v>514.08000000000004</v>
      </c>
      <c r="I18">
        <v>209.28</v>
      </c>
      <c r="J18">
        <v>5</v>
      </c>
      <c r="K18">
        <v>237</v>
      </c>
      <c r="L18">
        <v>11545</v>
      </c>
      <c r="M18" t="s">
        <v>17</v>
      </c>
      <c r="N18">
        <v>32981</v>
      </c>
      <c r="O18">
        <v>160</v>
      </c>
      <c r="P18">
        <v>16435.91</v>
      </c>
      <c r="Q18">
        <v>2</v>
      </c>
    </row>
    <row r="19" spans="2:17" x14ac:dyDescent="0.2">
      <c r="B19">
        <v>19</v>
      </c>
      <c r="C19" t="s">
        <v>15</v>
      </c>
      <c r="D19">
        <v>2007</v>
      </c>
      <c r="E19">
        <v>8</v>
      </c>
      <c r="F19">
        <v>146</v>
      </c>
      <c r="G19">
        <v>609.15</v>
      </c>
      <c r="H19">
        <v>715.85</v>
      </c>
      <c r="I19">
        <v>226.62</v>
      </c>
      <c r="J19">
        <v>5</v>
      </c>
      <c r="K19">
        <v>237</v>
      </c>
      <c r="L19">
        <v>11545</v>
      </c>
      <c r="M19" t="s">
        <v>17</v>
      </c>
      <c r="N19">
        <v>32981</v>
      </c>
      <c r="O19">
        <v>160</v>
      </c>
      <c r="P19">
        <v>16435.91</v>
      </c>
      <c r="Q19">
        <v>2</v>
      </c>
    </row>
    <row r="20" spans="2:17" x14ac:dyDescent="0.2">
      <c r="B20">
        <v>19</v>
      </c>
      <c r="C20" t="s">
        <v>15</v>
      </c>
      <c r="D20">
        <v>2007</v>
      </c>
      <c r="E20">
        <v>9</v>
      </c>
      <c r="F20">
        <v>215</v>
      </c>
      <c r="G20">
        <v>876.59</v>
      </c>
      <c r="H20">
        <v>1030.02</v>
      </c>
      <c r="I20">
        <v>294.54000000000002</v>
      </c>
      <c r="J20">
        <v>5</v>
      </c>
      <c r="K20">
        <v>237</v>
      </c>
      <c r="L20">
        <v>11545</v>
      </c>
      <c r="M20" t="s">
        <v>17</v>
      </c>
      <c r="N20">
        <v>32981</v>
      </c>
      <c r="O20">
        <v>160</v>
      </c>
      <c r="P20">
        <v>16435.91</v>
      </c>
      <c r="Q20">
        <v>2</v>
      </c>
    </row>
    <row r="21" spans="2:17" x14ac:dyDescent="0.2">
      <c r="B21">
        <v>19</v>
      </c>
      <c r="C21" t="s">
        <v>15</v>
      </c>
      <c r="D21">
        <v>2007</v>
      </c>
      <c r="E21">
        <v>10</v>
      </c>
      <c r="F21">
        <v>460</v>
      </c>
      <c r="G21">
        <v>1792.52</v>
      </c>
      <c r="H21">
        <v>2106.39</v>
      </c>
      <c r="I21">
        <v>583.78</v>
      </c>
      <c r="J21">
        <v>5</v>
      </c>
      <c r="K21">
        <v>237</v>
      </c>
      <c r="L21">
        <v>11545</v>
      </c>
      <c r="M21" t="s">
        <v>17</v>
      </c>
      <c r="N21">
        <v>32981</v>
      </c>
      <c r="O21">
        <v>160</v>
      </c>
      <c r="P21">
        <v>16435.91</v>
      </c>
      <c r="Q21">
        <v>2</v>
      </c>
    </row>
    <row r="22" spans="2:17" x14ac:dyDescent="0.2">
      <c r="B22">
        <v>19</v>
      </c>
      <c r="C22" t="s">
        <v>15</v>
      </c>
      <c r="D22">
        <v>2007</v>
      </c>
      <c r="E22">
        <v>11</v>
      </c>
      <c r="F22">
        <v>262</v>
      </c>
      <c r="G22">
        <v>1052.8900000000001</v>
      </c>
      <c r="H22">
        <v>1237.24</v>
      </c>
      <c r="I22">
        <v>348.92</v>
      </c>
      <c r="J22">
        <v>5</v>
      </c>
      <c r="K22">
        <v>237</v>
      </c>
      <c r="L22">
        <v>11545</v>
      </c>
      <c r="M22" t="s">
        <v>17</v>
      </c>
      <c r="N22">
        <v>32981</v>
      </c>
      <c r="O22">
        <v>160</v>
      </c>
      <c r="P22">
        <v>16435.91</v>
      </c>
      <c r="Q22">
        <v>2</v>
      </c>
    </row>
    <row r="23" spans="2:17" x14ac:dyDescent="0.2">
      <c r="B23">
        <v>19</v>
      </c>
      <c r="C23" t="s">
        <v>15</v>
      </c>
      <c r="D23">
        <v>2007</v>
      </c>
      <c r="E23">
        <v>12</v>
      </c>
      <c r="F23">
        <v>115</v>
      </c>
      <c r="G23">
        <v>346.79</v>
      </c>
      <c r="H23">
        <v>407.52</v>
      </c>
      <c r="I23">
        <v>101.46</v>
      </c>
      <c r="J23">
        <v>5</v>
      </c>
      <c r="K23">
        <v>237</v>
      </c>
      <c r="L23">
        <v>11545</v>
      </c>
      <c r="M23" t="s">
        <v>17</v>
      </c>
      <c r="N23">
        <v>32981</v>
      </c>
      <c r="O23">
        <v>160</v>
      </c>
      <c r="P23">
        <v>16435.91</v>
      </c>
      <c r="Q23">
        <v>2</v>
      </c>
    </row>
    <row r="24" spans="2:17" x14ac:dyDescent="0.2">
      <c r="B24">
        <v>23</v>
      </c>
      <c r="C24" t="s">
        <v>15</v>
      </c>
      <c r="D24">
        <v>2007</v>
      </c>
      <c r="E24">
        <v>1</v>
      </c>
      <c r="F24">
        <v>602</v>
      </c>
      <c r="G24">
        <v>2320.2800000000002</v>
      </c>
      <c r="H24">
        <v>2726.31</v>
      </c>
      <c r="I24">
        <v>1184.52</v>
      </c>
      <c r="J24">
        <v>18</v>
      </c>
      <c r="K24">
        <v>2109</v>
      </c>
      <c r="L24">
        <v>96876</v>
      </c>
      <c r="M24" t="s">
        <v>18</v>
      </c>
      <c r="N24">
        <v>299374</v>
      </c>
      <c r="O24">
        <v>1018.2</v>
      </c>
      <c r="P24">
        <v>185999.5</v>
      </c>
      <c r="Q24">
        <v>2</v>
      </c>
    </row>
    <row r="25" spans="2:17" x14ac:dyDescent="0.2">
      <c r="B25">
        <v>23</v>
      </c>
      <c r="C25" t="s">
        <v>15</v>
      </c>
      <c r="D25">
        <v>2007</v>
      </c>
      <c r="E25">
        <v>2</v>
      </c>
      <c r="F25">
        <v>483</v>
      </c>
      <c r="G25">
        <v>1957.78</v>
      </c>
      <c r="H25">
        <v>2300.44</v>
      </c>
      <c r="I25">
        <v>1083.51</v>
      </c>
      <c r="J25">
        <v>18</v>
      </c>
      <c r="K25">
        <v>2109</v>
      </c>
      <c r="L25">
        <v>96876</v>
      </c>
      <c r="M25" t="s">
        <v>18</v>
      </c>
      <c r="N25">
        <v>299374</v>
      </c>
      <c r="O25">
        <v>1018.2</v>
      </c>
      <c r="P25">
        <v>185999.5</v>
      </c>
      <c r="Q25">
        <v>2</v>
      </c>
    </row>
    <row r="26" spans="2:17" x14ac:dyDescent="0.2">
      <c r="B26">
        <v>23</v>
      </c>
      <c r="C26" t="s">
        <v>15</v>
      </c>
      <c r="D26">
        <v>2007</v>
      </c>
      <c r="E26">
        <v>3</v>
      </c>
      <c r="F26">
        <v>455</v>
      </c>
      <c r="G26">
        <v>1618.28</v>
      </c>
      <c r="H26">
        <v>1901.59</v>
      </c>
      <c r="I26">
        <v>852.58</v>
      </c>
      <c r="J26">
        <v>18</v>
      </c>
      <c r="K26">
        <v>2109</v>
      </c>
      <c r="L26">
        <v>96876</v>
      </c>
      <c r="M26" t="s">
        <v>18</v>
      </c>
      <c r="N26">
        <v>299374</v>
      </c>
      <c r="O26">
        <v>1018.2</v>
      </c>
      <c r="P26">
        <v>185999.5</v>
      </c>
      <c r="Q26">
        <v>2</v>
      </c>
    </row>
    <row r="27" spans="2:17" x14ac:dyDescent="0.2">
      <c r="B27">
        <v>23</v>
      </c>
      <c r="C27" t="s">
        <v>15</v>
      </c>
      <c r="D27">
        <v>2007</v>
      </c>
      <c r="E27">
        <v>4</v>
      </c>
      <c r="F27">
        <v>710</v>
      </c>
      <c r="G27">
        <v>2453.88</v>
      </c>
      <c r="H27">
        <v>2883.43</v>
      </c>
      <c r="I27">
        <v>1268.5</v>
      </c>
      <c r="J27">
        <v>18</v>
      </c>
      <c r="K27">
        <v>2109</v>
      </c>
      <c r="L27">
        <v>96876</v>
      </c>
      <c r="M27" t="s">
        <v>18</v>
      </c>
      <c r="N27">
        <v>299374</v>
      </c>
      <c r="O27">
        <v>1018.2</v>
      </c>
      <c r="P27">
        <v>185999.5</v>
      </c>
      <c r="Q27">
        <v>2</v>
      </c>
    </row>
    <row r="28" spans="2:17" x14ac:dyDescent="0.2">
      <c r="B28">
        <v>52</v>
      </c>
      <c r="C28" t="s">
        <v>15</v>
      </c>
      <c r="D28">
        <v>2007</v>
      </c>
      <c r="E28">
        <v>1</v>
      </c>
      <c r="F28">
        <v>140</v>
      </c>
      <c r="G28">
        <v>550.21</v>
      </c>
      <c r="H28">
        <v>646.59</v>
      </c>
      <c r="I28">
        <v>293.64999999999998</v>
      </c>
      <c r="J28">
        <v>9</v>
      </c>
      <c r="K28">
        <v>684</v>
      </c>
      <c r="L28">
        <v>35746</v>
      </c>
      <c r="M28" t="s">
        <v>18</v>
      </c>
      <c r="N28">
        <v>130277</v>
      </c>
      <c r="O28">
        <v>377</v>
      </c>
      <c r="P28">
        <v>45658.94</v>
      </c>
      <c r="Q28">
        <v>2</v>
      </c>
    </row>
    <row r="29" spans="2:17" x14ac:dyDescent="0.2">
      <c r="B29">
        <v>52</v>
      </c>
      <c r="C29" t="s">
        <v>15</v>
      </c>
      <c r="D29">
        <v>2007</v>
      </c>
      <c r="E29">
        <v>2</v>
      </c>
      <c r="F29">
        <v>126</v>
      </c>
      <c r="G29">
        <v>480.75</v>
      </c>
      <c r="H29">
        <v>564.94000000000005</v>
      </c>
      <c r="I29">
        <v>226.92</v>
      </c>
      <c r="J29">
        <v>9</v>
      </c>
      <c r="K29">
        <v>684</v>
      </c>
      <c r="L29">
        <v>35746</v>
      </c>
      <c r="M29" t="s">
        <v>18</v>
      </c>
      <c r="N29">
        <v>130277</v>
      </c>
      <c r="O29">
        <v>377</v>
      </c>
      <c r="P29">
        <v>45658.94</v>
      </c>
      <c r="Q29">
        <v>2</v>
      </c>
    </row>
    <row r="30" spans="2:17" x14ac:dyDescent="0.2">
      <c r="B30">
        <v>52</v>
      </c>
      <c r="C30" t="s">
        <v>15</v>
      </c>
      <c r="D30">
        <v>2007</v>
      </c>
      <c r="E30">
        <v>3</v>
      </c>
      <c r="F30">
        <v>156</v>
      </c>
      <c r="G30">
        <v>544.95000000000005</v>
      </c>
      <c r="H30">
        <v>640.36</v>
      </c>
      <c r="I30">
        <v>241.66</v>
      </c>
      <c r="J30">
        <v>9</v>
      </c>
      <c r="K30">
        <v>684</v>
      </c>
      <c r="L30">
        <v>35746</v>
      </c>
      <c r="M30" t="s">
        <v>18</v>
      </c>
      <c r="N30">
        <v>130277</v>
      </c>
      <c r="O30">
        <v>377</v>
      </c>
      <c r="P30">
        <v>45658.94</v>
      </c>
      <c r="Q30">
        <v>2</v>
      </c>
    </row>
    <row r="31" spans="2:17" x14ac:dyDescent="0.2">
      <c r="B31">
        <v>52</v>
      </c>
      <c r="C31" t="s">
        <v>15</v>
      </c>
      <c r="D31">
        <v>2007</v>
      </c>
      <c r="E31">
        <v>4</v>
      </c>
      <c r="F31">
        <v>238</v>
      </c>
      <c r="G31">
        <v>898.84</v>
      </c>
      <c r="H31">
        <v>1056.24</v>
      </c>
      <c r="I31">
        <v>417.59</v>
      </c>
      <c r="J31">
        <v>9</v>
      </c>
      <c r="K31">
        <v>684</v>
      </c>
      <c r="L31">
        <v>35746</v>
      </c>
      <c r="M31" t="s">
        <v>18</v>
      </c>
      <c r="N31">
        <v>130277</v>
      </c>
      <c r="O31">
        <v>377</v>
      </c>
      <c r="P31">
        <v>45658.94</v>
      </c>
      <c r="Q31">
        <v>2</v>
      </c>
    </row>
    <row r="32" spans="2:17" x14ac:dyDescent="0.2">
      <c r="B32">
        <v>52</v>
      </c>
      <c r="C32" t="s">
        <v>15</v>
      </c>
      <c r="D32">
        <v>2007</v>
      </c>
      <c r="E32">
        <v>5</v>
      </c>
      <c r="F32">
        <v>256</v>
      </c>
      <c r="G32">
        <v>1039.6600000000001</v>
      </c>
      <c r="H32">
        <v>1221.6300000000001</v>
      </c>
      <c r="I32">
        <v>468.91</v>
      </c>
      <c r="J32">
        <v>9</v>
      </c>
      <c r="K32">
        <v>684</v>
      </c>
      <c r="L32">
        <v>35746</v>
      </c>
      <c r="M32" t="s">
        <v>18</v>
      </c>
      <c r="N32">
        <v>130277</v>
      </c>
      <c r="O32">
        <v>377</v>
      </c>
      <c r="P32">
        <v>45658.94</v>
      </c>
      <c r="Q32">
        <v>2</v>
      </c>
    </row>
    <row r="33" spans="2:17" x14ac:dyDescent="0.2">
      <c r="B33">
        <v>52</v>
      </c>
      <c r="C33" t="s">
        <v>15</v>
      </c>
      <c r="D33">
        <v>2007</v>
      </c>
      <c r="E33">
        <v>6</v>
      </c>
      <c r="F33">
        <v>411</v>
      </c>
      <c r="G33">
        <v>1666.26</v>
      </c>
      <c r="H33">
        <v>1957.87</v>
      </c>
      <c r="I33">
        <v>806.27</v>
      </c>
      <c r="J33">
        <v>9</v>
      </c>
      <c r="K33">
        <v>684</v>
      </c>
      <c r="L33">
        <v>35746</v>
      </c>
      <c r="M33" t="s">
        <v>18</v>
      </c>
      <c r="N33">
        <v>130277</v>
      </c>
      <c r="O33">
        <v>377</v>
      </c>
      <c r="P33">
        <v>45658.94</v>
      </c>
      <c r="Q33">
        <v>2</v>
      </c>
    </row>
    <row r="34" spans="2:17" x14ac:dyDescent="0.2">
      <c r="B34">
        <v>52</v>
      </c>
      <c r="C34" t="s">
        <v>15</v>
      </c>
      <c r="D34">
        <v>2007</v>
      </c>
      <c r="E34">
        <v>7</v>
      </c>
      <c r="F34">
        <v>236</v>
      </c>
      <c r="G34">
        <v>946.67</v>
      </c>
      <c r="H34">
        <v>1112.3499999999999</v>
      </c>
      <c r="I34">
        <v>565.59</v>
      </c>
      <c r="J34">
        <v>9</v>
      </c>
      <c r="K34">
        <v>684</v>
      </c>
      <c r="L34">
        <v>35746</v>
      </c>
      <c r="M34" t="s">
        <v>18</v>
      </c>
      <c r="N34">
        <v>130277</v>
      </c>
      <c r="O34">
        <v>377</v>
      </c>
      <c r="P34">
        <v>45658.94</v>
      </c>
      <c r="Q34">
        <v>2</v>
      </c>
    </row>
    <row r="35" spans="2:17" x14ac:dyDescent="0.2">
      <c r="B35">
        <v>52</v>
      </c>
      <c r="C35" t="s">
        <v>15</v>
      </c>
      <c r="D35">
        <v>2007</v>
      </c>
      <c r="E35">
        <v>8</v>
      </c>
      <c r="F35">
        <v>322</v>
      </c>
      <c r="G35">
        <v>1185.93</v>
      </c>
      <c r="H35">
        <v>1393.5</v>
      </c>
      <c r="I35">
        <v>468.79</v>
      </c>
      <c r="J35">
        <v>9</v>
      </c>
      <c r="K35">
        <v>684</v>
      </c>
      <c r="L35">
        <v>35746</v>
      </c>
      <c r="M35" t="s">
        <v>18</v>
      </c>
      <c r="N35">
        <v>130277</v>
      </c>
      <c r="O35">
        <v>377</v>
      </c>
      <c r="P35">
        <v>45658.94</v>
      </c>
      <c r="Q35">
        <v>2</v>
      </c>
    </row>
    <row r="36" spans="2:17" x14ac:dyDescent="0.2">
      <c r="B36">
        <v>52</v>
      </c>
      <c r="C36" t="s">
        <v>15</v>
      </c>
      <c r="D36">
        <v>2007</v>
      </c>
      <c r="E36">
        <v>9</v>
      </c>
      <c r="F36">
        <v>383</v>
      </c>
      <c r="G36">
        <v>1417.7</v>
      </c>
      <c r="H36">
        <v>1665.93</v>
      </c>
      <c r="I36">
        <v>485.71</v>
      </c>
      <c r="J36">
        <v>9</v>
      </c>
      <c r="K36">
        <v>684</v>
      </c>
      <c r="L36">
        <v>35746</v>
      </c>
      <c r="M36" t="s">
        <v>18</v>
      </c>
      <c r="N36">
        <v>130277</v>
      </c>
      <c r="O36">
        <v>377</v>
      </c>
      <c r="P36">
        <v>45658.94</v>
      </c>
      <c r="Q36">
        <v>2</v>
      </c>
    </row>
    <row r="37" spans="2:17" x14ac:dyDescent="0.2">
      <c r="B37">
        <v>52</v>
      </c>
      <c r="C37" t="s">
        <v>15</v>
      </c>
      <c r="D37">
        <v>2007</v>
      </c>
      <c r="E37">
        <v>10</v>
      </c>
      <c r="F37">
        <v>757</v>
      </c>
      <c r="G37">
        <v>2721.34</v>
      </c>
      <c r="H37">
        <v>3197.68</v>
      </c>
      <c r="I37">
        <v>873.23</v>
      </c>
      <c r="J37">
        <v>9</v>
      </c>
      <c r="K37">
        <v>684</v>
      </c>
      <c r="L37">
        <v>35746</v>
      </c>
      <c r="M37" t="s">
        <v>18</v>
      </c>
      <c r="N37">
        <v>130277</v>
      </c>
      <c r="O37">
        <v>377</v>
      </c>
      <c r="P37">
        <v>45658.94</v>
      </c>
      <c r="Q37">
        <v>2</v>
      </c>
    </row>
    <row r="38" spans="2:17" x14ac:dyDescent="0.2">
      <c r="B38">
        <v>52</v>
      </c>
      <c r="C38" t="s">
        <v>15</v>
      </c>
      <c r="D38">
        <v>2007</v>
      </c>
      <c r="E38">
        <v>11</v>
      </c>
      <c r="F38">
        <v>544</v>
      </c>
      <c r="G38">
        <v>1944.25</v>
      </c>
      <c r="H38">
        <v>2284.6799999999998</v>
      </c>
      <c r="I38">
        <v>710.63</v>
      </c>
      <c r="J38">
        <v>9</v>
      </c>
      <c r="K38">
        <v>684</v>
      </c>
      <c r="L38">
        <v>35746</v>
      </c>
      <c r="M38" t="s">
        <v>18</v>
      </c>
      <c r="N38">
        <v>130277</v>
      </c>
      <c r="O38">
        <v>377</v>
      </c>
      <c r="P38">
        <v>45658.94</v>
      </c>
      <c r="Q38">
        <v>2</v>
      </c>
    </row>
    <row r="39" spans="2:17" x14ac:dyDescent="0.2">
      <c r="B39">
        <v>52</v>
      </c>
      <c r="C39" t="s">
        <v>15</v>
      </c>
      <c r="D39">
        <v>2007</v>
      </c>
      <c r="E39">
        <v>12</v>
      </c>
      <c r="F39">
        <v>270</v>
      </c>
      <c r="G39">
        <v>938.71</v>
      </c>
      <c r="H39">
        <v>1103.0999999999999</v>
      </c>
      <c r="I39">
        <v>239.08</v>
      </c>
      <c r="J39">
        <v>9</v>
      </c>
      <c r="K39">
        <v>684</v>
      </c>
      <c r="L39">
        <v>35746</v>
      </c>
      <c r="M39" t="s">
        <v>18</v>
      </c>
      <c r="N39">
        <v>130277</v>
      </c>
      <c r="O39">
        <v>377</v>
      </c>
      <c r="P39">
        <v>45658.94</v>
      </c>
      <c r="Q39">
        <v>2</v>
      </c>
    </row>
    <row r="40" spans="2:17" x14ac:dyDescent="0.2">
      <c r="B40">
        <v>57</v>
      </c>
      <c r="C40" t="s">
        <v>15</v>
      </c>
      <c r="D40">
        <v>2007</v>
      </c>
      <c r="E40">
        <v>1</v>
      </c>
      <c r="F40">
        <v>88</v>
      </c>
      <c r="G40">
        <v>328.14</v>
      </c>
      <c r="H40">
        <v>385.6</v>
      </c>
      <c r="I40">
        <v>159.05000000000001</v>
      </c>
      <c r="J40">
        <v>6</v>
      </c>
      <c r="K40">
        <v>406</v>
      </c>
      <c r="L40">
        <v>21880</v>
      </c>
      <c r="M40" t="s">
        <v>18</v>
      </c>
      <c r="N40">
        <v>47406</v>
      </c>
      <c r="O40">
        <v>204.2</v>
      </c>
      <c r="P40">
        <v>26671.59</v>
      </c>
      <c r="Q40">
        <v>2</v>
      </c>
    </row>
    <row r="41" spans="2:17" x14ac:dyDescent="0.2">
      <c r="B41">
        <v>57</v>
      </c>
      <c r="C41" t="s">
        <v>15</v>
      </c>
      <c r="D41">
        <v>2007</v>
      </c>
      <c r="E41">
        <v>2</v>
      </c>
      <c r="F41">
        <v>89</v>
      </c>
      <c r="G41">
        <v>325.23</v>
      </c>
      <c r="H41">
        <v>382.11</v>
      </c>
      <c r="I41">
        <v>215.02</v>
      </c>
      <c r="J41">
        <v>6</v>
      </c>
      <c r="K41">
        <v>406</v>
      </c>
      <c r="L41">
        <v>21880</v>
      </c>
      <c r="M41" t="s">
        <v>18</v>
      </c>
      <c r="N41">
        <v>47406</v>
      </c>
      <c r="O41">
        <v>204.2</v>
      </c>
      <c r="P41">
        <v>26671.59</v>
      </c>
      <c r="Q41">
        <v>2</v>
      </c>
    </row>
    <row r="42" spans="2:17" x14ac:dyDescent="0.2">
      <c r="B42">
        <v>57</v>
      </c>
      <c r="C42" t="s">
        <v>15</v>
      </c>
      <c r="D42">
        <v>2007</v>
      </c>
      <c r="E42">
        <v>3</v>
      </c>
      <c r="F42">
        <v>111</v>
      </c>
      <c r="G42">
        <v>440.39</v>
      </c>
      <c r="H42">
        <v>517.52</v>
      </c>
      <c r="I42">
        <v>224.73</v>
      </c>
      <c r="J42">
        <v>6</v>
      </c>
      <c r="K42">
        <v>406</v>
      </c>
      <c r="L42">
        <v>21880</v>
      </c>
      <c r="M42" t="s">
        <v>18</v>
      </c>
      <c r="N42">
        <v>47406</v>
      </c>
      <c r="O42">
        <v>204.2</v>
      </c>
      <c r="P42">
        <v>26671.59</v>
      </c>
      <c r="Q42">
        <v>2</v>
      </c>
    </row>
    <row r="43" spans="2:17" x14ac:dyDescent="0.2">
      <c r="B43">
        <v>57</v>
      </c>
      <c r="C43" t="s">
        <v>15</v>
      </c>
      <c r="D43">
        <v>2007</v>
      </c>
      <c r="E43">
        <v>4</v>
      </c>
      <c r="F43">
        <v>99</v>
      </c>
      <c r="G43">
        <v>365.88</v>
      </c>
      <c r="H43">
        <v>429.95</v>
      </c>
      <c r="I43">
        <v>154.97999999999999</v>
      </c>
      <c r="J43">
        <v>6</v>
      </c>
      <c r="K43">
        <v>406</v>
      </c>
      <c r="L43">
        <v>21880</v>
      </c>
      <c r="M43" t="s">
        <v>18</v>
      </c>
      <c r="N43">
        <v>47406</v>
      </c>
      <c r="O43">
        <v>204.2</v>
      </c>
      <c r="P43">
        <v>26671.59</v>
      </c>
      <c r="Q43">
        <v>2</v>
      </c>
    </row>
    <row r="44" spans="2:17" x14ac:dyDescent="0.2">
      <c r="B44">
        <v>57</v>
      </c>
      <c r="C44" t="s">
        <v>15</v>
      </c>
      <c r="D44">
        <v>2007</v>
      </c>
      <c r="E44">
        <v>5</v>
      </c>
      <c r="F44">
        <v>188</v>
      </c>
      <c r="G44">
        <v>690.43</v>
      </c>
      <c r="H44">
        <v>811.4</v>
      </c>
      <c r="I44">
        <v>349.35</v>
      </c>
      <c r="J44">
        <v>6</v>
      </c>
      <c r="K44">
        <v>406</v>
      </c>
      <c r="L44">
        <v>21880</v>
      </c>
      <c r="M44" t="s">
        <v>18</v>
      </c>
      <c r="N44">
        <v>47406</v>
      </c>
      <c r="O44">
        <v>204.2</v>
      </c>
      <c r="P44">
        <v>26671.59</v>
      </c>
      <c r="Q44">
        <v>2</v>
      </c>
    </row>
    <row r="45" spans="2:17" x14ac:dyDescent="0.2">
      <c r="B45">
        <v>57</v>
      </c>
      <c r="C45" t="s">
        <v>15</v>
      </c>
      <c r="D45">
        <v>2007</v>
      </c>
      <c r="E45">
        <v>6</v>
      </c>
      <c r="F45">
        <v>226</v>
      </c>
      <c r="G45">
        <v>924.5</v>
      </c>
      <c r="H45">
        <v>1086.4100000000001</v>
      </c>
      <c r="I45">
        <v>518.76</v>
      </c>
      <c r="J45">
        <v>6</v>
      </c>
      <c r="K45">
        <v>406</v>
      </c>
      <c r="L45">
        <v>21880</v>
      </c>
      <c r="M45" t="s">
        <v>18</v>
      </c>
      <c r="N45">
        <v>47406</v>
      </c>
      <c r="O45">
        <v>204.2</v>
      </c>
      <c r="P45">
        <v>26671.59</v>
      </c>
      <c r="Q45">
        <v>2</v>
      </c>
    </row>
    <row r="46" spans="2:17" x14ac:dyDescent="0.2">
      <c r="B46">
        <v>57</v>
      </c>
      <c r="C46" t="s">
        <v>15</v>
      </c>
      <c r="D46">
        <v>2007</v>
      </c>
      <c r="E46">
        <v>7</v>
      </c>
      <c r="F46">
        <v>152</v>
      </c>
      <c r="G46">
        <v>585.55999999999995</v>
      </c>
      <c r="H46">
        <v>688.03</v>
      </c>
      <c r="I46">
        <v>414.11</v>
      </c>
      <c r="J46">
        <v>6</v>
      </c>
      <c r="K46">
        <v>406</v>
      </c>
      <c r="L46">
        <v>21880</v>
      </c>
      <c r="M46" t="s">
        <v>18</v>
      </c>
      <c r="N46">
        <v>47406</v>
      </c>
      <c r="O46">
        <v>204.2</v>
      </c>
      <c r="P46">
        <v>26671.59</v>
      </c>
      <c r="Q46">
        <v>2</v>
      </c>
    </row>
    <row r="47" spans="2:17" x14ac:dyDescent="0.2">
      <c r="B47">
        <v>57</v>
      </c>
      <c r="C47" t="s">
        <v>15</v>
      </c>
      <c r="D47">
        <v>2007</v>
      </c>
      <c r="E47">
        <v>8</v>
      </c>
      <c r="F47">
        <v>208</v>
      </c>
      <c r="G47">
        <v>866.62</v>
      </c>
      <c r="H47">
        <v>1018.28</v>
      </c>
      <c r="I47">
        <v>419.07</v>
      </c>
      <c r="J47">
        <v>6</v>
      </c>
      <c r="K47">
        <v>406</v>
      </c>
      <c r="L47">
        <v>21880</v>
      </c>
      <c r="M47" t="s">
        <v>18</v>
      </c>
      <c r="N47">
        <v>47406</v>
      </c>
      <c r="O47">
        <v>204.2</v>
      </c>
      <c r="P47">
        <v>26671.59</v>
      </c>
      <c r="Q47">
        <v>2</v>
      </c>
    </row>
    <row r="48" spans="2:17" x14ac:dyDescent="0.2">
      <c r="B48">
        <v>57</v>
      </c>
      <c r="C48" t="s">
        <v>15</v>
      </c>
      <c r="D48">
        <v>2007</v>
      </c>
      <c r="E48">
        <v>9</v>
      </c>
      <c r="F48">
        <v>309</v>
      </c>
      <c r="G48">
        <v>1188.58</v>
      </c>
      <c r="H48">
        <v>1396.6</v>
      </c>
      <c r="I48">
        <v>593.11</v>
      </c>
      <c r="J48">
        <v>6</v>
      </c>
      <c r="K48">
        <v>406</v>
      </c>
      <c r="L48">
        <v>21880</v>
      </c>
      <c r="M48" t="s">
        <v>18</v>
      </c>
      <c r="N48">
        <v>47406</v>
      </c>
      <c r="O48">
        <v>204.2</v>
      </c>
      <c r="P48">
        <v>26671.59</v>
      </c>
      <c r="Q48">
        <v>2</v>
      </c>
    </row>
    <row r="49" spans="2:17" x14ac:dyDescent="0.2">
      <c r="B49">
        <v>57</v>
      </c>
      <c r="C49" t="s">
        <v>15</v>
      </c>
      <c r="D49">
        <v>2007</v>
      </c>
      <c r="E49">
        <v>10</v>
      </c>
      <c r="F49">
        <v>599</v>
      </c>
      <c r="G49">
        <v>2209.66</v>
      </c>
      <c r="H49">
        <v>2596.44</v>
      </c>
      <c r="I49">
        <v>1025.27</v>
      </c>
      <c r="J49">
        <v>6</v>
      </c>
      <c r="K49">
        <v>406</v>
      </c>
      <c r="L49">
        <v>21880</v>
      </c>
      <c r="M49" t="s">
        <v>18</v>
      </c>
      <c r="N49">
        <v>47406</v>
      </c>
      <c r="O49">
        <v>204.2</v>
      </c>
      <c r="P49">
        <v>26671.59</v>
      </c>
      <c r="Q49">
        <v>2</v>
      </c>
    </row>
    <row r="50" spans="2:17" x14ac:dyDescent="0.2">
      <c r="B50">
        <v>57</v>
      </c>
      <c r="C50" t="s">
        <v>15</v>
      </c>
      <c r="D50">
        <v>2007</v>
      </c>
      <c r="E50">
        <v>11</v>
      </c>
      <c r="F50">
        <v>408</v>
      </c>
      <c r="G50">
        <v>1678.96</v>
      </c>
      <c r="H50">
        <v>1972.9</v>
      </c>
      <c r="I50">
        <v>699.93</v>
      </c>
      <c r="J50">
        <v>6</v>
      </c>
      <c r="K50">
        <v>406</v>
      </c>
      <c r="L50">
        <v>21880</v>
      </c>
      <c r="M50" t="s">
        <v>18</v>
      </c>
      <c r="N50">
        <v>47406</v>
      </c>
      <c r="O50">
        <v>204.2</v>
      </c>
      <c r="P50">
        <v>26671.59</v>
      </c>
      <c r="Q50">
        <v>2</v>
      </c>
    </row>
    <row r="51" spans="2:17" x14ac:dyDescent="0.2">
      <c r="B51">
        <v>57</v>
      </c>
      <c r="C51" t="s">
        <v>15</v>
      </c>
      <c r="D51">
        <v>2007</v>
      </c>
      <c r="E51">
        <v>12</v>
      </c>
      <c r="F51">
        <v>226</v>
      </c>
      <c r="G51">
        <v>903.18</v>
      </c>
      <c r="H51">
        <v>1061.27</v>
      </c>
      <c r="I51">
        <v>363.09</v>
      </c>
      <c r="J51">
        <v>6</v>
      </c>
      <c r="K51">
        <v>406</v>
      </c>
      <c r="L51">
        <v>21880</v>
      </c>
      <c r="M51" t="s">
        <v>18</v>
      </c>
      <c r="N51">
        <v>47406</v>
      </c>
      <c r="O51">
        <v>204.2</v>
      </c>
      <c r="P51">
        <v>26671.59</v>
      </c>
      <c r="Q51">
        <v>2</v>
      </c>
    </row>
    <row r="52" spans="2:17" x14ac:dyDescent="0.2">
      <c r="B52">
        <v>74</v>
      </c>
      <c r="C52" t="s">
        <v>15</v>
      </c>
      <c r="D52">
        <v>2007</v>
      </c>
      <c r="E52">
        <v>1</v>
      </c>
      <c r="F52">
        <v>96</v>
      </c>
      <c r="G52">
        <v>406.72</v>
      </c>
      <c r="H52">
        <v>477.97</v>
      </c>
      <c r="I52">
        <v>197.64</v>
      </c>
      <c r="J52">
        <v>5</v>
      </c>
      <c r="K52">
        <v>400</v>
      </c>
      <c r="L52">
        <v>21687</v>
      </c>
      <c r="M52" t="s">
        <v>18</v>
      </c>
      <c r="N52">
        <v>63846</v>
      </c>
      <c r="O52">
        <v>265.2</v>
      </c>
      <c r="P52">
        <v>32015.41</v>
      </c>
      <c r="Q52">
        <v>2</v>
      </c>
    </row>
    <row r="53" spans="2:17" x14ac:dyDescent="0.2">
      <c r="B53">
        <v>74</v>
      </c>
      <c r="C53" t="s">
        <v>15</v>
      </c>
      <c r="D53">
        <v>2007</v>
      </c>
      <c r="E53">
        <v>2</v>
      </c>
      <c r="F53">
        <v>86</v>
      </c>
      <c r="G53">
        <v>325.54000000000002</v>
      </c>
      <c r="H53">
        <v>382.54</v>
      </c>
      <c r="I53">
        <v>136.84</v>
      </c>
      <c r="J53">
        <v>5</v>
      </c>
      <c r="K53">
        <v>400</v>
      </c>
      <c r="L53">
        <v>21687</v>
      </c>
      <c r="M53" t="s">
        <v>18</v>
      </c>
      <c r="N53">
        <v>63846</v>
      </c>
      <c r="O53">
        <v>265.2</v>
      </c>
      <c r="P53">
        <v>32015.41</v>
      </c>
      <c r="Q53">
        <v>2</v>
      </c>
    </row>
    <row r="54" spans="2:17" x14ac:dyDescent="0.2">
      <c r="B54">
        <v>74</v>
      </c>
      <c r="C54" t="s">
        <v>15</v>
      </c>
      <c r="D54">
        <v>2007</v>
      </c>
      <c r="E54">
        <v>3</v>
      </c>
      <c r="F54">
        <v>73</v>
      </c>
      <c r="G54">
        <v>325.16000000000003</v>
      </c>
      <c r="H54">
        <v>382.07</v>
      </c>
      <c r="I54">
        <v>198.6</v>
      </c>
      <c r="J54">
        <v>5</v>
      </c>
      <c r="K54">
        <v>400</v>
      </c>
      <c r="L54">
        <v>21687</v>
      </c>
      <c r="M54" t="s">
        <v>18</v>
      </c>
      <c r="N54">
        <v>63846</v>
      </c>
      <c r="O54">
        <v>265.2</v>
      </c>
      <c r="P54">
        <v>32015.41</v>
      </c>
      <c r="Q54">
        <v>2</v>
      </c>
    </row>
    <row r="55" spans="2:17" x14ac:dyDescent="0.2">
      <c r="B55">
        <v>74</v>
      </c>
      <c r="C55" t="s">
        <v>15</v>
      </c>
      <c r="D55">
        <v>2007</v>
      </c>
      <c r="E55">
        <v>4</v>
      </c>
      <c r="F55">
        <v>137</v>
      </c>
      <c r="G55">
        <v>555.62</v>
      </c>
      <c r="H55">
        <v>652.88</v>
      </c>
      <c r="I55">
        <v>315.24</v>
      </c>
      <c r="J55">
        <v>5</v>
      </c>
      <c r="K55">
        <v>400</v>
      </c>
      <c r="L55">
        <v>21687</v>
      </c>
      <c r="M55" t="s">
        <v>18</v>
      </c>
      <c r="N55">
        <v>63846</v>
      </c>
      <c r="O55">
        <v>265.2</v>
      </c>
      <c r="P55">
        <v>32015.41</v>
      </c>
      <c r="Q55">
        <v>2</v>
      </c>
    </row>
    <row r="56" spans="2:17" x14ac:dyDescent="0.2">
      <c r="B56">
        <v>74</v>
      </c>
      <c r="C56" t="s">
        <v>15</v>
      </c>
      <c r="D56">
        <v>2007</v>
      </c>
      <c r="E56">
        <v>5</v>
      </c>
      <c r="F56">
        <v>270</v>
      </c>
      <c r="G56">
        <v>1162.3499999999999</v>
      </c>
      <c r="H56">
        <v>1365.86</v>
      </c>
      <c r="I56">
        <v>369.06</v>
      </c>
      <c r="J56">
        <v>5</v>
      </c>
      <c r="K56">
        <v>400</v>
      </c>
      <c r="L56">
        <v>21687</v>
      </c>
      <c r="M56" t="s">
        <v>18</v>
      </c>
      <c r="N56">
        <v>63846</v>
      </c>
      <c r="O56">
        <v>265.2</v>
      </c>
      <c r="P56">
        <v>32015.41</v>
      </c>
      <c r="Q56">
        <v>2</v>
      </c>
    </row>
    <row r="57" spans="2:17" x14ac:dyDescent="0.2">
      <c r="B57">
        <v>74</v>
      </c>
      <c r="C57" t="s">
        <v>15</v>
      </c>
      <c r="D57">
        <v>2007</v>
      </c>
      <c r="E57">
        <v>6</v>
      </c>
      <c r="F57">
        <v>293</v>
      </c>
      <c r="G57">
        <v>1179.21</v>
      </c>
      <c r="H57">
        <v>1385.59</v>
      </c>
      <c r="I57">
        <v>452.14</v>
      </c>
      <c r="J57">
        <v>5</v>
      </c>
      <c r="K57">
        <v>400</v>
      </c>
      <c r="L57">
        <v>21687</v>
      </c>
      <c r="M57" t="s">
        <v>18</v>
      </c>
      <c r="N57">
        <v>63846</v>
      </c>
      <c r="O57">
        <v>265.2</v>
      </c>
      <c r="P57">
        <v>32015.41</v>
      </c>
      <c r="Q57">
        <v>2</v>
      </c>
    </row>
    <row r="58" spans="2:17" x14ac:dyDescent="0.2">
      <c r="B58">
        <v>74</v>
      </c>
      <c r="C58" t="s">
        <v>15</v>
      </c>
      <c r="D58">
        <v>2007</v>
      </c>
      <c r="E58">
        <v>7</v>
      </c>
      <c r="F58">
        <v>191</v>
      </c>
      <c r="G58">
        <v>764.62</v>
      </c>
      <c r="H58">
        <v>898.47</v>
      </c>
      <c r="I58">
        <v>370.93</v>
      </c>
      <c r="J58">
        <v>5</v>
      </c>
      <c r="K58">
        <v>400</v>
      </c>
      <c r="L58">
        <v>21687</v>
      </c>
      <c r="M58" t="s">
        <v>18</v>
      </c>
      <c r="N58">
        <v>63846</v>
      </c>
      <c r="O58">
        <v>265.2</v>
      </c>
      <c r="P58">
        <v>32015.41</v>
      </c>
      <c r="Q58">
        <v>2</v>
      </c>
    </row>
    <row r="59" spans="2:17" x14ac:dyDescent="0.2">
      <c r="B59">
        <v>74</v>
      </c>
      <c r="C59" t="s">
        <v>15</v>
      </c>
      <c r="D59">
        <v>2007</v>
      </c>
      <c r="E59">
        <v>8</v>
      </c>
      <c r="F59">
        <v>204</v>
      </c>
      <c r="G59">
        <v>865.57</v>
      </c>
      <c r="H59">
        <v>1017.13</v>
      </c>
      <c r="I59">
        <v>371.95</v>
      </c>
      <c r="J59">
        <v>5</v>
      </c>
      <c r="K59">
        <v>400</v>
      </c>
      <c r="L59">
        <v>21687</v>
      </c>
      <c r="M59" t="s">
        <v>18</v>
      </c>
      <c r="N59">
        <v>63846</v>
      </c>
      <c r="O59">
        <v>265.2</v>
      </c>
      <c r="P59">
        <v>32015.41</v>
      </c>
      <c r="Q59">
        <v>2</v>
      </c>
    </row>
    <row r="60" spans="2:17" x14ac:dyDescent="0.2">
      <c r="B60">
        <v>74</v>
      </c>
      <c r="C60" t="s">
        <v>15</v>
      </c>
      <c r="D60">
        <v>2007</v>
      </c>
      <c r="E60">
        <v>9</v>
      </c>
      <c r="F60">
        <v>337</v>
      </c>
      <c r="G60">
        <v>1433.66</v>
      </c>
      <c r="H60">
        <v>1684.67</v>
      </c>
      <c r="I60">
        <v>418.37</v>
      </c>
      <c r="J60">
        <v>5</v>
      </c>
      <c r="K60">
        <v>400</v>
      </c>
      <c r="L60">
        <v>21687</v>
      </c>
      <c r="M60" t="s">
        <v>18</v>
      </c>
      <c r="N60">
        <v>63846</v>
      </c>
      <c r="O60">
        <v>265.2</v>
      </c>
      <c r="P60">
        <v>32015.41</v>
      </c>
      <c r="Q60">
        <v>2</v>
      </c>
    </row>
    <row r="61" spans="2:17" x14ac:dyDescent="0.2">
      <c r="B61">
        <v>74</v>
      </c>
      <c r="C61" t="s">
        <v>15</v>
      </c>
      <c r="D61">
        <v>2007</v>
      </c>
      <c r="E61">
        <v>10</v>
      </c>
      <c r="F61">
        <v>766</v>
      </c>
      <c r="G61">
        <v>3226.29</v>
      </c>
      <c r="H61">
        <v>3791.04</v>
      </c>
      <c r="I61">
        <v>1189.71</v>
      </c>
      <c r="J61">
        <v>5</v>
      </c>
      <c r="K61">
        <v>400</v>
      </c>
      <c r="L61">
        <v>21687</v>
      </c>
      <c r="M61" t="s">
        <v>18</v>
      </c>
      <c r="N61">
        <v>63846</v>
      </c>
      <c r="O61">
        <v>265.2</v>
      </c>
      <c r="P61">
        <v>32015.41</v>
      </c>
      <c r="Q61">
        <v>2</v>
      </c>
    </row>
    <row r="62" spans="2:17" x14ac:dyDescent="0.2">
      <c r="B62">
        <v>74</v>
      </c>
      <c r="C62" t="s">
        <v>15</v>
      </c>
      <c r="D62">
        <v>2007</v>
      </c>
      <c r="E62">
        <v>11</v>
      </c>
      <c r="F62">
        <v>487</v>
      </c>
      <c r="G62">
        <v>2027.4</v>
      </c>
      <c r="H62">
        <v>2382.31</v>
      </c>
      <c r="I62">
        <v>623.15</v>
      </c>
      <c r="J62">
        <v>5</v>
      </c>
      <c r="K62">
        <v>400</v>
      </c>
      <c r="L62">
        <v>21687</v>
      </c>
      <c r="M62" t="s">
        <v>18</v>
      </c>
      <c r="N62">
        <v>63846</v>
      </c>
      <c r="O62">
        <v>265.2</v>
      </c>
      <c r="P62">
        <v>32015.41</v>
      </c>
      <c r="Q62">
        <v>2</v>
      </c>
    </row>
    <row r="63" spans="2:17" x14ac:dyDescent="0.2">
      <c r="B63">
        <v>74</v>
      </c>
      <c r="C63" t="s">
        <v>15</v>
      </c>
      <c r="D63">
        <v>2007</v>
      </c>
      <c r="E63">
        <v>12</v>
      </c>
      <c r="F63">
        <v>286</v>
      </c>
      <c r="G63">
        <v>1095.8800000000001</v>
      </c>
      <c r="H63">
        <v>1287.67</v>
      </c>
      <c r="I63">
        <v>381.19</v>
      </c>
      <c r="J63">
        <v>5</v>
      </c>
      <c r="K63">
        <v>400</v>
      </c>
      <c r="L63">
        <v>21687</v>
      </c>
      <c r="M63" t="s">
        <v>18</v>
      </c>
      <c r="N63">
        <v>63846</v>
      </c>
      <c r="O63">
        <v>265.2</v>
      </c>
      <c r="P63">
        <v>32015.41</v>
      </c>
      <c r="Q63">
        <v>2</v>
      </c>
    </row>
    <row r="64" spans="2:17" x14ac:dyDescent="0.2">
      <c r="B64">
        <v>86</v>
      </c>
      <c r="C64" t="s">
        <v>15</v>
      </c>
      <c r="D64">
        <v>2007</v>
      </c>
      <c r="E64">
        <v>1</v>
      </c>
      <c r="F64">
        <v>263</v>
      </c>
      <c r="G64">
        <v>1030.08</v>
      </c>
      <c r="H64">
        <v>1210.3</v>
      </c>
      <c r="I64">
        <v>574.77</v>
      </c>
      <c r="J64">
        <v>15</v>
      </c>
      <c r="K64">
        <v>1249</v>
      </c>
      <c r="L64">
        <v>64209</v>
      </c>
      <c r="M64" t="s">
        <v>18</v>
      </c>
      <c r="N64">
        <v>91497</v>
      </c>
      <c r="O64">
        <v>711</v>
      </c>
      <c r="P64">
        <v>122943.89</v>
      </c>
      <c r="Q64">
        <v>3</v>
      </c>
    </row>
    <row r="65" spans="2:17" x14ac:dyDescent="0.2">
      <c r="B65">
        <v>86</v>
      </c>
      <c r="C65" t="s">
        <v>15</v>
      </c>
      <c r="D65">
        <v>2007</v>
      </c>
      <c r="E65">
        <v>2</v>
      </c>
      <c r="F65">
        <v>225</v>
      </c>
      <c r="G65">
        <v>831.93</v>
      </c>
      <c r="H65">
        <v>977.47</v>
      </c>
      <c r="I65">
        <v>405.54</v>
      </c>
      <c r="J65">
        <v>15</v>
      </c>
      <c r="K65">
        <v>1249</v>
      </c>
      <c r="L65">
        <v>64209</v>
      </c>
      <c r="M65" t="s">
        <v>18</v>
      </c>
      <c r="N65">
        <v>91497</v>
      </c>
      <c r="O65">
        <v>711</v>
      </c>
      <c r="P65">
        <v>122943.89</v>
      </c>
      <c r="Q65">
        <v>3</v>
      </c>
    </row>
    <row r="66" spans="2:17" x14ac:dyDescent="0.2">
      <c r="B66">
        <v>86</v>
      </c>
      <c r="C66" t="s">
        <v>15</v>
      </c>
      <c r="D66">
        <v>2007</v>
      </c>
      <c r="E66">
        <v>3</v>
      </c>
      <c r="F66">
        <v>291</v>
      </c>
      <c r="G66">
        <v>1180.56</v>
      </c>
      <c r="H66">
        <v>1387.18</v>
      </c>
      <c r="I66">
        <v>563.39</v>
      </c>
      <c r="J66">
        <v>15</v>
      </c>
      <c r="K66">
        <v>1249</v>
      </c>
      <c r="L66">
        <v>64209</v>
      </c>
      <c r="M66" t="s">
        <v>18</v>
      </c>
      <c r="N66">
        <v>91497</v>
      </c>
      <c r="O66">
        <v>711</v>
      </c>
      <c r="P66">
        <v>122943.89</v>
      </c>
      <c r="Q66">
        <v>3</v>
      </c>
    </row>
    <row r="67" spans="2:17" x14ac:dyDescent="0.2">
      <c r="B67">
        <v>86</v>
      </c>
      <c r="C67" t="s">
        <v>15</v>
      </c>
      <c r="D67">
        <v>2007</v>
      </c>
      <c r="E67">
        <v>4</v>
      </c>
      <c r="F67">
        <v>373</v>
      </c>
      <c r="G67">
        <v>1503.25</v>
      </c>
      <c r="H67">
        <v>1766.3</v>
      </c>
      <c r="I67">
        <v>710.1</v>
      </c>
      <c r="J67">
        <v>15</v>
      </c>
      <c r="K67">
        <v>1249</v>
      </c>
      <c r="L67">
        <v>64209</v>
      </c>
      <c r="M67" t="s">
        <v>18</v>
      </c>
      <c r="N67">
        <v>91497</v>
      </c>
      <c r="O67">
        <v>711</v>
      </c>
      <c r="P67">
        <v>122943.89</v>
      </c>
      <c r="Q67">
        <v>3</v>
      </c>
    </row>
    <row r="68" spans="2:17" x14ac:dyDescent="0.2">
      <c r="B68">
        <v>86</v>
      </c>
      <c r="C68" t="s">
        <v>15</v>
      </c>
      <c r="D68">
        <v>2007</v>
      </c>
      <c r="E68">
        <v>5</v>
      </c>
      <c r="F68">
        <v>646</v>
      </c>
      <c r="G68">
        <v>2597.52</v>
      </c>
      <c r="H68">
        <v>3052.1</v>
      </c>
      <c r="I68">
        <v>1243.19</v>
      </c>
      <c r="J68">
        <v>15</v>
      </c>
      <c r="K68">
        <v>1249</v>
      </c>
      <c r="L68">
        <v>64209</v>
      </c>
      <c r="M68" t="s">
        <v>18</v>
      </c>
      <c r="N68">
        <v>91497</v>
      </c>
      <c r="O68">
        <v>711</v>
      </c>
      <c r="P68">
        <v>122943.89</v>
      </c>
      <c r="Q68">
        <v>3</v>
      </c>
    </row>
    <row r="69" spans="2:17" x14ac:dyDescent="0.2">
      <c r="B69">
        <v>86</v>
      </c>
      <c r="C69" t="s">
        <v>15</v>
      </c>
      <c r="D69">
        <v>2007</v>
      </c>
      <c r="E69">
        <v>7</v>
      </c>
      <c r="F69">
        <v>479</v>
      </c>
      <c r="G69">
        <v>1782.78</v>
      </c>
      <c r="H69">
        <v>2094.9</v>
      </c>
      <c r="I69">
        <v>800.7</v>
      </c>
      <c r="J69">
        <v>15</v>
      </c>
      <c r="K69">
        <v>1249</v>
      </c>
      <c r="L69">
        <v>64209</v>
      </c>
      <c r="M69" t="s">
        <v>18</v>
      </c>
      <c r="N69">
        <v>91497</v>
      </c>
      <c r="O69">
        <v>711</v>
      </c>
      <c r="P69">
        <v>122943.89</v>
      </c>
      <c r="Q69">
        <v>3</v>
      </c>
    </row>
    <row r="70" spans="2:17" x14ac:dyDescent="0.2">
      <c r="B70">
        <v>86</v>
      </c>
      <c r="C70" t="s">
        <v>15</v>
      </c>
      <c r="D70">
        <v>2007</v>
      </c>
      <c r="E70">
        <v>8</v>
      </c>
      <c r="F70">
        <v>416</v>
      </c>
      <c r="G70">
        <v>1543.28</v>
      </c>
      <c r="H70">
        <v>1813.5</v>
      </c>
      <c r="I70">
        <v>749.33</v>
      </c>
      <c r="J70">
        <v>15</v>
      </c>
      <c r="K70">
        <v>1249</v>
      </c>
      <c r="L70">
        <v>64209</v>
      </c>
      <c r="M70" t="s">
        <v>18</v>
      </c>
      <c r="N70">
        <v>91497</v>
      </c>
      <c r="O70">
        <v>711</v>
      </c>
      <c r="P70">
        <v>122943.89</v>
      </c>
      <c r="Q70">
        <v>3</v>
      </c>
    </row>
    <row r="71" spans="2:17" x14ac:dyDescent="0.2">
      <c r="B71">
        <v>86</v>
      </c>
      <c r="C71" t="s">
        <v>15</v>
      </c>
      <c r="D71">
        <v>2007</v>
      </c>
      <c r="E71">
        <v>9</v>
      </c>
      <c r="F71">
        <v>645</v>
      </c>
      <c r="G71">
        <v>2435.27</v>
      </c>
      <c r="H71">
        <v>2861.48</v>
      </c>
      <c r="I71">
        <v>962.09</v>
      </c>
      <c r="J71">
        <v>15</v>
      </c>
      <c r="K71">
        <v>1249</v>
      </c>
      <c r="L71">
        <v>64209</v>
      </c>
      <c r="M71" t="s">
        <v>18</v>
      </c>
      <c r="N71">
        <v>91497</v>
      </c>
      <c r="O71">
        <v>711</v>
      </c>
      <c r="P71">
        <v>122943.89</v>
      </c>
      <c r="Q71">
        <v>3</v>
      </c>
    </row>
    <row r="72" spans="2:17" x14ac:dyDescent="0.2">
      <c r="B72">
        <v>86</v>
      </c>
      <c r="C72" t="s">
        <v>15</v>
      </c>
      <c r="D72">
        <v>2007</v>
      </c>
      <c r="E72">
        <v>12</v>
      </c>
      <c r="F72">
        <v>640</v>
      </c>
      <c r="G72">
        <v>2513.67</v>
      </c>
      <c r="H72">
        <v>2953.62</v>
      </c>
      <c r="I72">
        <v>1003.39</v>
      </c>
      <c r="J72">
        <v>15</v>
      </c>
      <c r="K72">
        <v>1249</v>
      </c>
      <c r="L72">
        <v>64209</v>
      </c>
      <c r="M72" t="s">
        <v>18</v>
      </c>
      <c r="N72">
        <v>91497</v>
      </c>
      <c r="O72">
        <v>711</v>
      </c>
      <c r="P72">
        <v>122943.89</v>
      </c>
      <c r="Q72">
        <v>3</v>
      </c>
    </row>
    <row r="73" spans="2:17" x14ac:dyDescent="0.2">
      <c r="B73">
        <v>118</v>
      </c>
      <c r="C73" t="s">
        <v>15</v>
      </c>
      <c r="D73">
        <v>2007</v>
      </c>
      <c r="E73">
        <v>1</v>
      </c>
      <c r="F73">
        <v>88</v>
      </c>
      <c r="G73">
        <v>334.89</v>
      </c>
      <c r="H73">
        <v>393.51</v>
      </c>
      <c r="I73">
        <v>128.1</v>
      </c>
      <c r="J73">
        <v>4</v>
      </c>
      <c r="K73">
        <v>270</v>
      </c>
      <c r="L73">
        <v>11787</v>
      </c>
      <c r="M73" t="s">
        <v>18</v>
      </c>
      <c r="N73">
        <v>57480</v>
      </c>
      <c r="O73">
        <v>181.2</v>
      </c>
      <c r="P73">
        <v>17152.939999999999</v>
      </c>
      <c r="Q73">
        <v>2</v>
      </c>
    </row>
    <row r="74" spans="2:17" x14ac:dyDescent="0.2">
      <c r="B74">
        <v>118</v>
      </c>
      <c r="C74" t="s">
        <v>15</v>
      </c>
      <c r="D74">
        <v>2007</v>
      </c>
      <c r="E74">
        <v>2</v>
      </c>
      <c r="F74">
        <v>69</v>
      </c>
      <c r="G74">
        <v>312.25</v>
      </c>
      <c r="H74">
        <v>366.9</v>
      </c>
      <c r="I74">
        <v>154.80000000000001</v>
      </c>
      <c r="J74">
        <v>4</v>
      </c>
      <c r="K74">
        <v>270</v>
      </c>
      <c r="L74">
        <v>11787</v>
      </c>
      <c r="M74" t="s">
        <v>18</v>
      </c>
      <c r="N74">
        <v>57480</v>
      </c>
      <c r="O74">
        <v>181.2</v>
      </c>
      <c r="P74">
        <v>17152.939999999999</v>
      </c>
      <c r="Q74">
        <v>2</v>
      </c>
    </row>
    <row r="75" spans="2:17" x14ac:dyDescent="0.2">
      <c r="B75">
        <v>118</v>
      </c>
      <c r="C75" t="s">
        <v>15</v>
      </c>
      <c r="D75">
        <v>2007</v>
      </c>
      <c r="E75">
        <v>3</v>
      </c>
      <c r="F75">
        <v>32</v>
      </c>
      <c r="G75">
        <v>115.83</v>
      </c>
      <c r="H75">
        <v>136.13999999999999</v>
      </c>
      <c r="I75">
        <v>45.98</v>
      </c>
      <c r="J75">
        <v>4</v>
      </c>
      <c r="K75">
        <v>270</v>
      </c>
      <c r="L75">
        <v>11787</v>
      </c>
      <c r="M75" t="s">
        <v>18</v>
      </c>
      <c r="N75">
        <v>57480</v>
      </c>
      <c r="O75">
        <v>181.2</v>
      </c>
      <c r="P75">
        <v>17152.939999999999</v>
      </c>
      <c r="Q75">
        <v>2</v>
      </c>
    </row>
    <row r="76" spans="2:17" x14ac:dyDescent="0.2">
      <c r="B76">
        <v>118</v>
      </c>
      <c r="C76" t="s">
        <v>15</v>
      </c>
      <c r="D76">
        <v>2007</v>
      </c>
      <c r="E76">
        <v>4</v>
      </c>
      <c r="F76">
        <v>108</v>
      </c>
      <c r="G76">
        <v>373.08</v>
      </c>
      <c r="H76">
        <v>438.36</v>
      </c>
      <c r="I76">
        <v>164.39</v>
      </c>
      <c r="J76">
        <v>4</v>
      </c>
      <c r="K76">
        <v>270</v>
      </c>
      <c r="L76">
        <v>11787</v>
      </c>
      <c r="M76" t="s">
        <v>18</v>
      </c>
      <c r="N76">
        <v>57480</v>
      </c>
      <c r="O76">
        <v>181.2</v>
      </c>
      <c r="P76">
        <v>17152.939999999999</v>
      </c>
      <c r="Q76">
        <v>2</v>
      </c>
    </row>
    <row r="77" spans="2:17" x14ac:dyDescent="0.2">
      <c r="B77">
        <v>118</v>
      </c>
      <c r="C77" t="s">
        <v>15</v>
      </c>
      <c r="D77">
        <v>2007</v>
      </c>
      <c r="E77">
        <v>5</v>
      </c>
      <c r="F77">
        <v>164</v>
      </c>
      <c r="G77">
        <v>656.23</v>
      </c>
      <c r="H77">
        <v>771.16</v>
      </c>
      <c r="I77">
        <v>257.41000000000003</v>
      </c>
      <c r="J77">
        <v>4</v>
      </c>
      <c r="K77">
        <v>270</v>
      </c>
      <c r="L77">
        <v>11787</v>
      </c>
      <c r="M77" t="s">
        <v>18</v>
      </c>
      <c r="N77">
        <v>57480</v>
      </c>
      <c r="O77">
        <v>181.2</v>
      </c>
      <c r="P77">
        <v>17152.939999999999</v>
      </c>
      <c r="Q77">
        <v>2</v>
      </c>
    </row>
    <row r="78" spans="2:17" x14ac:dyDescent="0.2">
      <c r="B78">
        <v>118</v>
      </c>
      <c r="C78" t="s">
        <v>15</v>
      </c>
      <c r="D78">
        <v>2007</v>
      </c>
      <c r="E78">
        <v>6</v>
      </c>
      <c r="F78">
        <v>176</v>
      </c>
      <c r="G78">
        <v>619.51</v>
      </c>
      <c r="H78">
        <v>727.98</v>
      </c>
      <c r="I78">
        <v>307.29000000000002</v>
      </c>
      <c r="J78">
        <v>4</v>
      </c>
      <c r="K78">
        <v>270</v>
      </c>
      <c r="L78">
        <v>11787</v>
      </c>
      <c r="M78" t="s">
        <v>18</v>
      </c>
      <c r="N78">
        <v>57480</v>
      </c>
      <c r="O78">
        <v>181.2</v>
      </c>
      <c r="P78">
        <v>17152.939999999999</v>
      </c>
      <c r="Q78">
        <v>2</v>
      </c>
    </row>
    <row r="79" spans="2:17" x14ac:dyDescent="0.2">
      <c r="B79">
        <v>118</v>
      </c>
      <c r="C79" t="s">
        <v>15</v>
      </c>
      <c r="D79">
        <v>2007</v>
      </c>
      <c r="E79">
        <v>7</v>
      </c>
      <c r="F79">
        <v>138</v>
      </c>
      <c r="G79">
        <v>480.59</v>
      </c>
      <c r="H79">
        <v>564.75</v>
      </c>
      <c r="I79">
        <v>227.86</v>
      </c>
      <c r="J79">
        <v>4</v>
      </c>
      <c r="K79">
        <v>270</v>
      </c>
      <c r="L79">
        <v>11787</v>
      </c>
      <c r="M79" t="s">
        <v>18</v>
      </c>
      <c r="N79">
        <v>57480</v>
      </c>
      <c r="O79">
        <v>181.2</v>
      </c>
      <c r="P79">
        <v>17152.939999999999</v>
      </c>
      <c r="Q79">
        <v>2</v>
      </c>
    </row>
    <row r="80" spans="2:17" x14ac:dyDescent="0.2">
      <c r="B80">
        <v>118</v>
      </c>
      <c r="C80" t="s">
        <v>15</v>
      </c>
      <c r="D80">
        <v>2007</v>
      </c>
      <c r="E80">
        <v>8</v>
      </c>
      <c r="F80">
        <v>143</v>
      </c>
      <c r="G80">
        <v>579.74</v>
      </c>
      <c r="H80">
        <v>681.25</v>
      </c>
      <c r="I80">
        <v>191.4</v>
      </c>
      <c r="J80">
        <v>4</v>
      </c>
      <c r="K80">
        <v>270</v>
      </c>
      <c r="L80">
        <v>11787</v>
      </c>
      <c r="M80" t="s">
        <v>18</v>
      </c>
      <c r="N80">
        <v>57480</v>
      </c>
      <c r="O80">
        <v>181.2</v>
      </c>
      <c r="P80">
        <v>17152.939999999999</v>
      </c>
      <c r="Q80">
        <v>2</v>
      </c>
    </row>
    <row r="81" spans="2:17" x14ac:dyDescent="0.2">
      <c r="B81">
        <v>118</v>
      </c>
      <c r="C81" t="s">
        <v>15</v>
      </c>
      <c r="D81">
        <v>2007</v>
      </c>
      <c r="E81">
        <v>9</v>
      </c>
      <c r="F81">
        <v>235</v>
      </c>
      <c r="G81">
        <v>899.5</v>
      </c>
      <c r="H81">
        <v>1056.9100000000001</v>
      </c>
      <c r="I81">
        <v>413.34</v>
      </c>
      <c r="J81">
        <v>4</v>
      </c>
      <c r="K81">
        <v>270</v>
      </c>
      <c r="L81">
        <v>11787</v>
      </c>
      <c r="M81" t="s">
        <v>18</v>
      </c>
      <c r="N81">
        <v>57480</v>
      </c>
      <c r="O81">
        <v>181.2</v>
      </c>
      <c r="P81">
        <v>17152.939999999999</v>
      </c>
      <c r="Q81">
        <v>2</v>
      </c>
    </row>
    <row r="82" spans="2:17" x14ac:dyDescent="0.2">
      <c r="B82">
        <v>118</v>
      </c>
      <c r="C82" t="s">
        <v>15</v>
      </c>
      <c r="D82">
        <v>2007</v>
      </c>
      <c r="E82">
        <v>10</v>
      </c>
      <c r="F82">
        <v>459</v>
      </c>
      <c r="G82">
        <v>1797.46</v>
      </c>
      <c r="H82">
        <v>2112.09</v>
      </c>
      <c r="I82">
        <v>710.17</v>
      </c>
      <c r="J82">
        <v>4</v>
      </c>
      <c r="K82">
        <v>270</v>
      </c>
      <c r="L82">
        <v>11787</v>
      </c>
      <c r="M82" t="s">
        <v>18</v>
      </c>
      <c r="N82">
        <v>57480</v>
      </c>
      <c r="O82">
        <v>181.2</v>
      </c>
      <c r="P82">
        <v>17152.939999999999</v>
      </c>
      <c r="Q82">
        <v>2</v>
      </c>
    </row>
    <row r="83" spans="2:17" x14ac:dyDescent="0.2">
      <c r="B83">
        <v>118</v>
      </c>
      <c r="C83" t="s">
        <v>15</v>
      </c>
      <c r="D83">
        <v>2007</v>
      </c>
      <c r="E83">
        <v>11</v>
      </c>
      <c r="F83">
        <v>289</v>
      </c>
      <c r="G83">
        <v>1138.25</v>
      </c>
      <c r="H83">
        <v>1337.41</v>
      </c>
      <c r="I83">
        <v>476.99</v>
      </c>
      <c r="J83">
        <v>4</v>
      </c>
      <c r="K83">
        <v>270</v>
      </c>
      <c r="L83">
        <v>11787</v>
      </c>
      <c r="M83" t="s">
        <v>18</v>
      </c>
      <c r="N83">
        <v>57480</v>
      </c>
      <c r="O83">
        <v>181.2</v>
      </c>
      <c r="P83">
        <v>17152.939999999999</v>
      </c>
      <c r="Q83">
        <v>2</v>
      </c>
    </row>
    <row r="84" spans="2:17" x14ac:dyDescent="0.2">
      <c r="B84">
        <v>118</v>
      </c>
      <c r="C84" t="s">
        <v>15</v>
      </c>
      <c r="D84">
        <v>2007</v>
      </c>
      <c r="E84">
        <v>12</v>
      </c>
      <c r="F84">
        <v>158</v>
      </c>
      <c r="G84">
        <v>538.99</v>
      </c>
      <c r="H84">
        <v>633.36</v>
      </c>
      <c r="I84">
        <v>160.12</v>
      </c>
      <c r="J84">
        <v>4</v>
      </c>
      <c r="K84">
        <v>270</v>
      </c>
      <c r="L84">
        <v>11787</v>
      </c>
      <c r="M84" t="s">
        <v>18</v>
      </c>
      <c r="N84">
        <v>57480</v>
      </c>
      <c r="O84">
        <v>181.2</v>
      </c>
      <c r="P84">
        <v>17152.939999999999</v>
      </c>
      <c r="Q84">
        <v>2</v>
      </c>
    </row>
    <row r="85" spans="2:17" x14ac:dyDescent="0.2">
      <c r="B85">
        <v>127</v>
      </c>
      <c r="C85" t="s">
        <v>15</v>
      </c>
      <c r="D85">
        <v>2007</v>
      </c>
      <c r="E85">
        <v>1</v>
      </c>
      <c r="F85">
        <v>91</v>
      </c>
      <c r="G85">
        <v>373.44</v>
      </c>
      <c r="H85">
        <v>438.79</v>
      </c>
      <c r="I85">
        <v>209.43</v>
      </c>
      <c r="J85">
        <v>6</v>
      </c>
      <c r="K85">
        <v>430</v>
      </c>
      <c r="L85">
        <v>14857</v>
      </c>
      <c r="M85" t="s">
        <v>18</v>
      </c>
      <c r="N85">
        <v>37568</v>
      </c>
      <c r="O85">
        <v>268.2</v>
      </c>
      <c r="P85">
        <v>22122.71</v>
      </c>
      <c r="Q85">
        <v>2</v>
      </c>
    </row>
    <row r="86" spans="2:17" x14ac:dyDescent="0.2">
      <c r="B86">
        <v>127</v>
      </c>
      <c r="C86" t="s">
        <v>15</v>
      </c>
      <c r="D86">
        <v>2007</v>
      </c>
      <c r="E86">
        <v>2</v>
      </c>
      <c r="F86">
        <v>45</v>
      </c>
      <c r="G86">
        <v>188.42</v>
      </c>
      <c r="H86">
        <v>221.38</v>
      </c>
      <c r="I86">
        <v>125.08</v>
      </c>
      <c r="J86">
        <v>6</v>
      </c>
      <c r="K86">
        <v>430</v>
      </c>
      <c r="L86">
        <v>14857</v>
      </c>
      <c r="M86" t="s">
        <v>18</v>
      </c>
      <c r="N86">
        <v>37568</v>
      </c>
      <c r="O86">
        <v>268.2</v>
      </c>
      <c r="P86">
        <v>22122.71</v>
      </c>
      <c r="Q86">
        <v>2</v>
      </c>
    </row>
    <row r="87" spans="2:17" x14ac:dyDescent="0.2">
      <c r="B87">
        <v>127</v>
      </c>
      <c r="C87" t="s">
        <v>15</v>
      </c>
      <c r="D87">
        <v>2007</v>
      </c>
      <c r="E87">
        <v>3</v>
      </c>
      <c r="F87">
        <v>58</v>
      </c>
      <c r="G87">
        <v>235.63</v>
      </c>
      <c r="H87">
        <v>276.89999999999998</v>
      </c>
      <c r="I87">
        <v>119.42</v>
      </c>
      <c r="J87">
        <v>6</v>
      </c>
      <c r="K87">
        <v>430</v>
      </c>
      <c r="L87">
        <v>14857</v>
      </c>
      <c r="M87" t="s">
        <v>18</v>
      </c>
      <c r="N87">
        <v>37568</v>
      </c>
      <c r="O87">
        <v>268.2</v>
      </c>
      <c r="P87">
        <v>22122.71</v>
      </c>
      <c r="Q87">
        <v>2</v>
      </c>
    </row>
    <row r="88" spans="2:17" x14ac:dyDescent="0.2">
      <c r="B88">
        <v>127</v>
      </c>
      <c r="C88" t="s">
        <v>15</v>
      </c>
      <c r="D88">
        <v>2007</v>
      </c>
      <c r="E88">
        <v>4</v>
      </c>
      <c r="F88">
        <v>85</v>
      </c>
      <c r="G88">
        <v>314.39999999999998</v>
      </c>
      <c r="H88">
        <v>369.42</v>
      </c>
      <c r="I88">
        <v>177.09</v>
      </c>
      <c r="J88">
        <v>6</v>
      </c>
      <c r="K88">
        <v>430</v>
      </c>
      <c r="L88">
        <v>14857</v>
      </c>
      <c r="M88" t="s">
        <v>18</v>
      </c>
      <c r="N88">
        <v>37568</v>
      </c>
      <c r="O88">
        <v>268.2</v>
      </c>
      <c r="P88">
        <v>22122.71</v>
      </c>
      <c r="Q88">
        <v>2</v>
      </c>
    </row>
    <row r="89" spans="2:17" x14ac:dyDescent="0.2">
      <c r="B89">
        <v>127</v>
      </c>
      <c r="C89" t="s">
        <v>15</v>
      </c>
      <c r="D89">
        <v>2007</v>
      </c>
      <c r="E89">
        <v>5</v>
      </c>
      <c r="F89">
        <v>173</v>
      </c>
      <c r="G89">
        <v>707.43</v>
      </c>
      <c r="H89">
        <v>831.26</v>
      </c>
      <c r="I89">
        <v>356.32</v>
      </c>
      <c r="J89">
        <v>6</v>
      </c>
      <c r="K89">
        <v>430</v>
      </c>
      <c r="L89">
        <v>14857</v>
      </c>
      <c r="M89" t="s">
        <v>18</v>
      </c>
      <c r="N89">
        <v>37568</v>
      </c>
      <c r="O89">
        <v>268.2</v>
      </c>
      <c r="P89">
        <v>22122.71</v>
      </c>
      <c r="Q89">
        <v>2</v>
      </c>
    </row>
    <row r="90" spans="2:17" x14ac:dyDescent="0.2">
      <c r="B90">
        <v>127</v>
      </c>
      <c r="C90" t="s">
        <v>15</v>
      </c>
      <c r="D90">
        <v>2007</v>
      </c>
      <c r="E90">
        <v>6</v>
      </c>
      <c r="F90">
        <v>215</v>
      </c>
      <c r="G90">
        <v>791.53</v>
      </c>
      <c r="H90">
        <v>930.04</v>
      </c>
      <c r="I90">
        <v>362.83</v>
      </c>
      <c r="J90">
        <v>6</v>
      </c>
      <c r="K90">
        <v>430</v>
      </c>
      <c r="L90">
        <v>14857</v>
      </c>
      <c r="M90" t="s">
        <v>18</v>
      </c>
      <c r="N90">
        <v>37568</v>
      </c>
      <c r="O90">
        <v>268.2</v>
      </c>
      <c r="P90">
        <v>22122.71</v>
      </c>
      <c r="Q90">
        <v>2</v>
      </c>
    </row>
    <row r="91" spans="2:17" x14ac:dyDescent="0.2">
      <c r="B91">
        <v>127</v>
      </c>
      <c r="C91" t="s">
        <v>15</v>
      </c>
      <c r="D91">
        <v>2007</v>
      </c>
      <c r="E91">
        <v>7</v>
      </c>
      <c r="F91">
        <v>141</v>
      </c>
      <c r="G91">
        <v>575.51</v>
      </c>
      <c r="H91">
        <v>676.28</v>
      </c>
      <c r="I91">
        <v>244.01</v>
      </c>
      <c r="J91">
        <v>6</v>
      </c>
      <c r="K91">
        <v>430</v>
      </c>
      <c r="L91">
        <v>14857</v>
      </c>
      <c r="M91" t="s">
        <v>18</v>
      </c>
      <c r="N91">
        <v>37568</v>
      </c>
      <c r="O91">
        <v>268.2</v>
      </c>
      <c r="P91">
        <v>22122.71</v>
      </c>
      <c r="Q91">
        <v>2</v>
      </c>
    </row>
    <row r="92" spans="2:17" x14ac:dyDescent="0.2">
      <c r="B92">
        <v>127</v>
      </c>
      <c r="C92" t="s">
        <v>15</v>
      </c>
      <c r="D92">
        <v>2007</v>
      </c>
      <c r="E92">
        <v>8</v>
      </c>
      <c r="F92">
        <v>145</v>
      </c>
      <c r="G92">
        <v>576.29999999999995</v>
      </c>
      <c r="H92">
        <v>677.13</v>
      </c>
      <c r="I92">
        <v>291.99</v>
      </c>
      <c r="J92">
        <v>6</v>
      </c>
      <c r="K92">
        <v>430</v>
      </c>
      <c r="L92">
        <v>14857</v>
      </c>
      <c r="M92" t="s">
        <v>18</v>
      </c>
      <c r="N92">
        <v>37568</v>
      </c>
      <c r="O92">
        <v>268.2</v>
      </c>
      <c r="P92">
        <v>22122.71</v>
      </c>
      <c r="Q92">
        <v>2</v>
      </c>
    </row>
    <row r="93" spans="2:17" x14ac:dyDescent="0.2">
      <c r="B93">
        <v>127</v>
      </c>
      <c r="C93" t="s">
        <v>15</v>
      </c>
      <c r="D93">
        <v>2007</v>
      </c>
      <c r="E93">
        <v>9</v>
      </c>
      <c r="F93">
        <v>218</v>
      </c>
      <c r="G93">
        <v>844.23</v>
      </c>
      <c r="H93">
        <v>992.04</v>
      </c>
      <c r="I93">
        <v>379.33</v>
      </c>
      <c r="J93">
        <v>6</v>
      </c>
      <c r="K93">
        <v>430</v>
      </c>
      <c r="L93">
        <v>14857</v>
      </c>
      <c r="M93" t="s">
        <v>18</v>
      </c>
      <c r="N93">
        <v>37568</v>
      </c>
      <c r="O93">
        <v>268.2</v>
      </c>
      <c r="P93">
        <v>22122.71</v>
      </c>
      <c r="Q93">
        <v>2</v>
      </c>
    </row>
    <row r="94" spans="2:17" x14ac:dyDescent="0.2">
      <c r="B94">
        <v>127</v>
      </c>
      <c r="C94" t="s">
        <v>15</v>
      </c>
      <c r="D94">
        <v>2007</v>
      </c>
      <c r="E94">
        <v>10</v>
      </c>
      <c r="F94">
        <v>461</v>
      </c>
      <c r="G94">
        <v>1774.35</v>
      </c>
      <c r="H94">
        <v>2084.9699999999998</v>
      </c>
      <c r="I94">
        <v>821.93</v>
      </c>
      <c r="J94">
        <v>6</v>
      </c>
      <c r="K94">
        <v>430</v>
      </c>
      <c r="L94">
        <v>14857</v>
      </c>
      <c r="M94" t="s">
        <v>18</v>
      </c>
      <c r="N94">
        <v>37568</v>
      </c>
      <c r="O94">
        <v>268.2</v>
      </c>
      <c r="P94">
        <v>22122.71</v>
      </c>
      <c r="Q94">
        <v>2</v>
      </c>
    </row>
    <row r="95" spans="2:17" x14ac:dyDescent="0.2">
      <c r="B95">
        <v>127</v>
      </c>
      <c r="C95" t="s">
        <v>15</v>
      </c>
      <c r="D95">
        <v>2007</v>
      </c>
      <c r="E95">
        <v>11</v>
      </c>
      <c r="F95">
        <v>312</v>
      </c>
      <c r="G95">
        <v>1275.29</v>
      </c>
      <c r="H95">
        <v>1498.53</v>
      </c>
      <c r="I95">
        <v>581.19000000000005</v>
      </c>
      <c r="J95">
        <v>6</v>
      </c>
      <c r="K95">
        <v>430</v>
      </c>
      <c r="L95">
        <v>14857</v>
      </c>
      <c r="M95" t="s">
        <v>18</v>
      </c>
      <c r="N95">
        <v>37568</v>
      </c>
      <c r="O95">
        <v>268.2</v>
      </c>
      <c r="P95">
        <v>22122.71</v>
      </c>
      <c r="Q95">
        <v>2</v>
      </c>
    </row>
    <row r="96" spans="2:17" x14ac:dyDescent="0.2">
      <c r="B96">
        <v>127</v>
      </c>
      <c r="C96" t="s">
        <v>15</v>
      </c>
      <c r="D96">
        <v>2007</v>
      </c>
      <c r="E96">
        <v>12</v>
      </c>
      <c r="F96">
        <v>180</v>
      </c>
      <c r="G96">
        <v>690.44</v>
      </c>
      <c r="H96">
        <v>811.29</v>
      </c>
      <c r="I96">
        <v>254.49</v>
      </c>
      <c r="J96">
        <v>6</v>
      </c>
      <c r="K96">
        <v>430</v>
      </c>
      <c r="L96">
        <v>14857</v>
      </c>
      <c r="M96" t="s">
        <v>18</v>
      </c>
      <c r="N96">
        <v>37568</v>
      </c>
      <c r="O96">
        <v>268.2</v>
      </c>
      <c r="P96">
        <v>22122.71</v>
      </c>
      <c r="Q96">
        <v>2</v>
      </c>
    </row>
    <row r="97" spans="2:17" x14ac:dyDescent="0.2">
      <c r="B97">
        <v>130</v>
      </c>
      <c r="C97" t="s">
        <v>15</v>
      </c>
      <c r="D97">
        <v>2007</v>
      </c>
      <c r="E97">
        <v>1</v>
      </c>
      <c r="F97">
        <v>45</v>
      </c>
      <c r="G97">
        <v>204.97</v>
      </c>
      <c r="H97">
        <v>240.85</v>
      </c>
      <c r="I97">
        <v>98.15</v>
      </c>
      <c r="J97">
        <v>4</v>
      </c>
      <c r="K97">
        <v>199</v>
      </c>
      <c r="L97">
        <v>13778</v>
      </c>
      <c r="M97" t="s">
        <v>17</v>
      </c>
      <c r="N97">
        <v>28386</v>
      </c>
      <c r="O97">
        <v>125</v>
      </c>
      <c r="P97">
        <v>19641.48</v>
      </c>
      <c r="Q97">
        <v>3</v>
      </c>
    </row>
    <row r="98" spans="2:17" x14ac:dyDescent="0.2">
      <c r="B98">
        <v>130</v>
      </c>
      <c r="C98" t="s">
        <v>15</v>
      </c>
      <c r="D98">
        <v>2007</v>
      </c>
      <c r="E98">
        <v>2</v>
      </c>
      <c r="F98">
        <v>43</v>
      </c>
      <c r="G98">
        <v>172.44</v>
      </c>
      <c r="H98">
        <v>202.64</v>
      </c>
      <c r="I98">
        <v>87.82</v>
      </c>
      <c r="J98">
        <v>4</v>
      </c>
      <c r="K98">
        <v>199</v>
      </c>
      <c r="L98">
        <v>13778</v>
      </c>
      <c r="M98" t="s">
        <v>17</v>
      </c>
      <c r="N98">
        <v>28386</v>
      </c>
      <c r="O98">
        <v>125</v>
      </c>
      <c r="P98">
        <v>19641.48</v>
      </c>
      <c r="Q98">
        <v>3</v>
      </c>
    </row>
    <row r="99" spans="2:17" x14ac:dyDescent="0.2">
      <c r="B99">
        <v>130</v>
      </c>
      <c r="C99" t="s">
        <v>15</v>
      </c>
      <c r="D99">
        <v>2007</v>
      </c>
      <c r="E99">
        <v>3</v>
      </c>
      <c r="F99">
        <v>39</v>
      </c>
      <c r="G99">
        <v>168.11</v>
      </c>
      <c r="H99">
        <v>197.55</v>
      </c>
      <c r="I99">
        <v>81.459999999999994</v>
      </c>
      <c r="J99">
        <v>4</v>
      </c>
      <c r="K99">
        <v>199</v>
      </c>
      <c r="L99">
        <v>13778</v>
      </c>
      <c r="M99" t="s">
        <v>17</v>
      </c>
      <c r="N99">
        <v>28386</v>
      </c>
      <c r="O99">
        <v>125</v>
      </c>
      <c r="P99">
        <v>19641.48</v>
      </c>
      <c r="Q99">
        <v>3</v>
      </c>
    </row>
    <row r="100" spans="2:17" x14ac:dyDescent="0.2">
      <c r="B100">
        <v>130</v>
      </c>
      <c r="C100" t="s">
        <v>15</v>
      </c>
      <c r="D100">
        <v>2007</v>
      </c>
      <c r="E100">
        <v>4</v>
      </c>
      <c r="F100">
        <v>83</v>
      </c>
      <c r="G100">
        <v>305.89999999999998</v>
      </c>
      <c r="H100">
        <v>359.44</v>
      </c>
      <c r="I100">
        <v>164.4</v>
      </c>
      <c r="J100">
        <v>4</v>
      </c>
      <c r="K100">
        <v>199</v>
      </c>
      <c r="L100">
        <v>13778</v>
      </c>
      <c r="M100" t="s">
        <v>17</v>
      </c>
      <c r="N100">
        <v>28386</v>
      </c>
      <c r="O100">
        <v>125</v>
      </c>
      <c r="P100">
        <v>19641.48</v>
      </c>
      <c r="Q100">
        <v>3</v>
      </c>
    </row>
    <row r="101" spans="2:17" x14ac:dyDescent="0.2">
      <c r="B101">
        <v>130</v>
      </c>
      <c r="C101" t="s">
        <v>15</v>
      </c>
      <c r="D101">
        <v>2007</v>
      </c>
      <c r="E101">
        <v>5</v>
      </c>
      <c r="F101">
        <v>133</v>
      </c>
      <c r="G101">
        <v>506.36</v>
      </c>
      <c r="H101">
        <v>594.98</v>
      </c>
      <c r="I101">
        <v>286.18</v>
      </c>
      <c r="J101">
        <v>4</v>
      </c>
      <c r="K101">
        <v>199</v>
      </c>
      <c r="L101">
        <v>13778</v>
      </c>
      <c r="M101" t="s">
        <v>17</v>
      </c>
      <c r="N101">
        <v>28386</v>
      </c>
      <c r="O101">
        <v>125</v>
      </c>
      <c r="P101">
        <v>19641.48</v>
      </c>
      <c r="Q101">
        <v>3</v>
      </c>
    </row>
    <row r="102" spans="2:17" x14ac:dyDescent="0.2">
      <c r="B102">
        <v>130</v>
      </c>
      <c r="C102" t="s">
        <v>15</v>
      </c>
      <c r="D102">
        <v>2007</v>
      </c>
      <c r="E102">
        <v>6</v>
      </c>
      <c r="F102">
        <v>160</v>
      </c>
      <c r="G102">
        <v>667.98</v>
      </c>
      <c r="H102">
        <v>784.91</v>
      </c>
      <c r="I102">
        <v>386.62</v>
      </c>
      <c r="J102">
        <v>4</v>
      </c>
      <c r="K102">
        <v>199</v>
      </c>
      <c r="L102">
        <v>13778</v>
      </c>
      <c r="M102" t="s">
        <v>17</v>
      </c>
      <c r="N102">
        <v>28386</v>
      </c>
      <c r="O102">
        <v>125</v>
      </c>
      <c r="P102">
        <v>19641.48</v>
      </c>
      <c r="Q102">
        <v>3</v>
      </c>
    </row>
    <row r="103" spans="2:17" x14ac:dyDescent="0.2">
      <c r="B103">
        <v>130</v>
      </c>
      <c r="C103" t="s">
        <v>15</v>
      </c>
      <c r="D103">
        <v>2007</v>
      </c>
      <c r="E103">
        <v>7</v>
      </c>
      <c r="F103">
        <v>127</v>
      </c>
      <c r="G103">
        <v>532.72</v>
      </c>
      <c r="H103">
        <v>625.98</v>
      </c>
      <c r="I103">
        <v>301.74</v>
      </c>
      <c r="J103">
        <v>4</v>
      </c>
      <c r="K103">
        <v>199</v>
      </c>
      <c r="L103">
        <v>13778</v>
      </c>
      <c r="M103" t="s">
        <v>17</v>
      </c>
      <c r="N103">
        <v>28386</v>
      </c>
      <c r="O103">
        <v>125</v>
      </c>
      <c r="P103">
        <v>19641.48</v>
      </c>
      <c r="Q103">
        <v>3</v>
      </c>
    </row>
    <row r="104" spans="2:17" x14ac:dyDescent="0.2">
      <c r="B104">
        <v>130</v>
      </c>
      <c r="C104" t="s">
        <v>15</v>
      </c>
      <c r="D104">
        <v>2007</v>
      </c>
      <c r="E104">
        <v>8</v>
      </c>
      <c r="F104">
        <v>110</v>
      </c>
      <c r="G104">
        <v>449.57</v>
      </c>
      <c r="H104">
        <v>528.21</v>
      </c>
      <c r="I104">
        <v>239.07</v>
      </c>
      <c r="J104">
        <v>4</v>
      </c>
      <c r="K104">
        <v>199</v>
      </c>
      <c r="L104">
        <v>13778</v>
      </c>
      <c r="M104" t="s">
        <v>17</v>
      </c>
      <c r="N104">
        <v>28386</v>
      </c>
      <c r="O104">
        <v>125</v>
      </c>
      <c r="P104">
        <v>19641.48</v>
      </c>
      <c r="Q104">
        <v>3</v>
      </c>
    </row>
    <row r="105" spans="2:17" x14ac:dyDescent="0.2">
      <c r="B105">
        <v>130</v>
      </c>
      <c r="C105" t="s">
        <v>15</v>
      </c>
      <c r="D105">
        <v>2007</v>
      </c>
      <c r="E105">
        <v>9</v>
      </c>
      <c r="F105">
        <v>141</v>
      </c>
      <c r="G105">
        <v>533.46</v>
      </c>
      <c r="H105">
        <v>626.80999999999995</v>
      </c>
      <c r="I105">
        <v>250.99</v>
      </c>
      <c r="J105">
        <v>4</v>
      </c>
      <c r="K105">
        <v>199</v>
      </c>
      <c r="L105">
        <v>13778</v>
      </c>
      <c r="M105" t="s">
        <v>17</v>
      </c>
      <c r="N105">
        <v>28386</v>
      </c>
      <c r="O105">
        <v>125</v>
      </c>
      <c r="P105">
        <v>19641.48</v>
      </c>
      <c r="Q105">
        <v>3</v>
      </c>
    </row>
    <row r="106" spans="2:17" x14ac:dyDescent="0.2">
      <c r="B106">
        <v>130</v>
      </c>
      <c r="C106" t="s">
        <v>15</v>
      </c>
      <c r="D106">
        <v>2007</v>
      </c>
      <c r="E106">
        <v>10</v>
      </c>
      <c r="F106">
        <v>425</v>
      </c>
      <c r="G106">
        <v>1704.06</v>
      </c>
      <c r="H106">
        <v>2002.37</v>
      </c>
      <c r="I106">
        <v>577.5</v>
      </c>
      <c r="J106">
        <v>4</v>
      </c>
      <c r="K106">
        <v>199</v>
      </c>
      <c r="L106">
        <v>13778</v>
      </c>
      <c r="M106" t="s">
        <v>17</v>
      </c>
      <c r="N106">
        <v>28386</v>
      </c>
      <c r="O106">
        <v>125</v>
      </c>
      <c r="P106">
        <v>19641.48</v>
      </c>
      <c r="Q106">
        <v>3</v>
      </c>
    </row>
    <row r="107" spans="2:17" x14ac:dyDescent="0.2">
      <c r="B107">
        <v>130</v>
      </c>
      <c r="C107" t="s">
        <v>15</v>
      </c>
      <c r="D107">
        <v>2007</v>
      </c>
      <c r="E107">
        <v>11</v>
      </c>
      <c r="F107">
        <v>303</v>
      </c>
      <c r="G107">
        <v>1172.45</v>
      </c>
      <c r="H107">
        <v>1377.65</v>
      </c>
      <c r="I107">
        <v>545.79999999999995</v>
      </c>
      <c r="J107">
        <v>4</v>
      </c>
      <c r="K107">
        <v>199</v>
      </c>
      <c r="L107">
        <v>13778</v>
      </c>
      <c r="M107" t="s">
        <v>17</v>
      </c>
      <c r="N107">
        <v>28386</v>
      </c>
      <c r="O107">
        <v>125</v>
      </c>
      <c r="P107">
        <v>19641.48</v>
      </c>
      <c r="Q107">
        <v>3</v>
      </c>
    </row>
    <row r="108" spans="2:17" x14ac:dyDescent="0.2">
      <c r="B108">
        <v>130</v>
      </c>
      <c r="C108" t="s">
        <v>15</v>
      </c>
      <c r="D108">
        <v>2007</v>
      </c>
      <c r="E108">
        <v>12</v>
      </c>
      <c r="F108">
        <v>119</v>
      </c>
      <c r="G108">
        <v>463.93</v>
      </c>
      <c r="H108">
        <v>545.12</v>
      </c>
      <c r="I108">
        <v>128.96</v>
      </c>
      <c r="J108">
        <v>4</v>
      </c>
      <c r="K108">
        <v>199</v>
      </c>
      <c r="L108">
        <v>13778</v>
      </c>
      <c r="M108" t="s">
        <v>17</v>
      </c>
      <c r="N108">
        <v>28386</v>
      </c>
      <c r="O108">
        <v>125</v>
      </c>
      <c r="P108">
        <v>19641.48</v>
      </c>
      <c r="Q108">
        <v>3</v>
      </c>
    </row>
    <row r="109" spans="2:17" x14ac:dyDescent="0.2">
      <c r="B109">
        <v>163</v>
      </c>
      <c r="C109" t="s">
        <v>15</v>
      </c>
      <c r="D109">
        <v>2007</v>
      </c>
      <c r="E109">
        <v>1</v>
      </c>
      <c r="F109">
        <v>444</v>
      </c>
      <c r="G109">
        <v>1853.19</v>
      </c>
      <c r="H109">
        <v>2177.7399999999998</v>
      </c>
      <c r="I109">
        <v>959.38</v>
      </c>
      <c r="J109">
        <v>18</v>
      </c>
      <c r="K109">
        <v>1781</v>
      </c>
      <c r="L109">
        <v>65986</v>
      </c>
      <c r="M109" t="s">
        <v>18</v>
      </c>
      <c r="N109">
        <v>296879</v>
      </c>
      <c r="O109">
        <v>896.2</v>
      </c>
      <c r="P109">
        <v>121042.87</v>
      </c>
      <c r="Q109">
        <v>2</v>
      </c>
    </row>
    <row r="110" spans="2:17" x14ac:dyDescent="0.2">
      <c r="B110">
        <v>163</v>
      </c>
      <c r="C110" t="s">
        <v>15</v>
      </c>
      <c r="D110">
        <v>2007</v>
      </c>
      <c r="E110">
        <v>2</v>
      </c>
      <c r="F110">
        <v>350</v>
      </c>
      <c r="G110">
        <v>1424.01</v>
      </c>
      <c r="H110">
        <v>1673.44</v>
      </c>
      <c r="I110">
        <v>744.18</v>
      </c>
      <c r="J110">
        <v>18</v>
      </c>
      <c r="K110">
        <v>1781</v>
      </c>
      <c r="L110">
        <v>65986</v>
      </c>
      <c r="M110" t="s">
        <v>18</v>
      </c>
      <c r="N110">
        <v>296879</v>
      </c>
      <c r="O110">
        <v>896.2</v>
      </c>
      <c r="P110">
        <v>121042.87</v>
      </c>
      <c r="Q110">
        <v>2</v>
      </c>
    </row>
    <row r="111" spans="2:17" x14ac:dyDescent="0.2">
      <c r="B111">
        <v>163</v>
      </c>
      <c r="C111" t="s">
        <v>15</v>
      </c>
      <c r="D111">
        <v>2007</v>
      </c>
      <c r="E111">
        <v>3</v>
      </c>
      <c r="F111">
        <v>375</v>
      </c>
      <c r="G111">
        <v>1501.23</v>
      </c>
      <c r="H111">
        <v>1763.95</v>
      </c>
      <c r="I111">
        <v>662.18</v>
      </c>
      <c r="J111">
        <v>18</v>
      </c>
      <c r="K111">
        <v>1781</v>
      </c>
      <c r="L111">
        <v>65986</v>
      </c>
      <c r="M111" t="s">
        <v>18</v>
      </c>
      <c r="N111">
        <v>296879</v>
      </c>
      <c r="O111">
        <v>896.2</v>
      </c>
      <c r="P111">
        <v>121042.87</v>
      </c>
      <c r="Q111">
        <v>2</v>
      </c>
    </row>
    <row r="112" spans="2:17" x14ac:dyDescent="0.2">
      <c r="B112">
        <v>163</v>
      </c>
      <c r="C112" t="s">
        <v>15</v>
      </c>
      <c r="D112">
        <v>2007</v>
      </c>
      <c r="E112">
        <v>4</v>
      </c>
      <c r="F112">
        <v>455</v>
      </c>
      <c r="G112">
        <v>2050.7399999999998</v>
      </c>
      <c r="H112">
        <v>2409.7800000000002</v>
      </c>
      <c r="I112">
        <v>1160.24</v>
      </c>
      <c r="J112">
        <v>18</v>
      </c>
      <c r="K112">
        <v>1781</v>
      </c>
      <c r="L112">
        <v>65986</v>
      </c>
      <c r="M112" t="s">
        <v>18</v>
      </c>
      <c r="N112">
        <v>296879</v>
      </c>
      <c r="O112">
        <v>896.2</v>
      </c>
      <c r="P112">
        <v>121042.87</v>
      </c>
      <c r="Q112">
        <v>2</v>
      </c>
    </row>
    <row r="113" spans="2:17" x14ac:dyDescent="0.2">
      <c r="B113">
        <v>163</v>
      </c>
      <c r="C113" t="s">
        <v>15</v>
      </c>
      <c r="D113">
        <v>2007</v>
      </c>
      <c r="E113">
        <v>5</v>
      </c>
      <c r="F113">
        <v>681</v>
      </c>
      <c r="G113">
        <v>2779.01</v>
      </c>
      <c r="H113">
        <v>3265.31</v>
      </c>
      <c r="I113">
        <v>1226.22</v>
      </c>
      <c r="J113">
        <v>18</v>
      </c>
      <c r="K113">
        <v>1781</v>
      </c>
      <c r="L113">
        <v>65986</v>
      </c>
      <c r="M113" t="s">
        <v>18</v>
      </c>
      <c r="N113">
        <v>296879</v>
      </c>
      <c r="O113">
        <v>896.2</v>
      </c>
      <c r="P113">
        <v>121042.87</v>
      </c>
      <c r="Q113">
        <v>2</v>
      </c>
    </row>
    <row r="114" spans="2:17" x14ac:dyDescent="0.2">
      <c r="B114">
        <v>163</v>
      </c>
      <c r="C114" t="s">
        <v>15</v>
      </c>
      <c r="D114">
        <v>2007</v>
      </c>
      <c r="E114">
        <v>6</v>
      </c>
      <c r="F114">
        <v>703</v>
      </c>
      <c r="G114">
        <v>2907.37</v>
      </c>
      <c r="H114">
        <v>3416.39</v>
      </c>
      <c r="I114">
        <v>1347.75</v>
      </c>
      <c r="J114">
        <v>18</v>
      </c>
      <c r="K114">
        <v>1781</v>
      </c>
      <c r="L114">
        <v>65986</v>
      </c>
      <c r="M114" t="s">
        <v>18</v>
      </c>
      <c r="N114">
        <v>296879</v>
      </c>
      <c r="O114">
        <v>896.2</v>
      </c>
      <c r="P114">
        <v>121042.87</v>
      </c>
      <c r="Q114">
        <v>2</v>
      </c>
    </row>
    <row r="115" spans="2:17" x14ac:dyDescent="0.2">
      <c r="B115">
        <v>163</v>
      </c>
      <c r="C115" t="s">
        <v>15</v>
      </c>
      <c r="D115">
        <v>2007</v>
      </c>
      <c r="E115">
        <v>7</v>
      </c>
      <c r="F115">
        <v>571</v>
      </c>
      <c r="G115">
        <v>2304.94</v>
      </c>
      <c r="H115">
        <v>2708.42</v>
      </c>
      <c r="I115">
        <v>1248.94</v>
      </c>
      <c r="J115">
        <v>18</v>
      </c>
      <c r="K115">
        <v>1781</v>
      </c>
      <c r="L115">
        <v>65986</v>
      </c>
      <c r="M115" t="s">
        <v>18</v>
      </c>
      <c r="N115">
        <v>296879</v>
      </c>
      <c r="O115">
        <v>896.2</v>
      </c>
      <c r="P115">
        <v>121042.87</v>
      </c>
      <c r="Q115">
        <v>2</v>
      </c>
    </row>
    <row r="116" spans="2:17" x14ac:dyDescent="0.2">
      <c r="B116">
        <v>163</v>
      </c>
      <c r="C116" t="s">
        <v>15</v>
      </c>
      <c r="D116">
        <v>2007</v>
      </c>
      <c r="E116">
        <v>8</v>
      </c>
      <c r="F116">
        <v>696</v>
      </c>
      <c r="G116">
        <v>2683.39</v>
      </c>
      <c r="H116">
        <v>3152.99</v>
      </c>
      <c r="I116">
        <v>1229.3900000000001</v>
      </c>
      <c r="J116">
        <v>18</v>
      </c>
      <c r="K116">
        <v>1781</v>
      </c>
      <c r="L116">
        <v>65986</v>
      </c>
      <c r="M116" t="s">
        <v>18</v>
      </c>
      <c r="N116">
        <v>296879</v>
      </c>
      <c r="O116">
        <v>896.2</v>
      </c>
      <c r="P116">
        <v>121042.87</v>
      </c>
      <c r="Q116">
        <v>2</v>
      </c>
    </row>
    <row r="117" spans="2:17" x14ac:dyDescent="0.2">
      <c r="B117">
        <v>163</v>
      </c>
      <c r="C117" t="s">
        <v>15</v>
      </c>
      <c r="D117">
        <v>2007</v>
      </c>
      <c r="E117">
        <v>12</v>
      </c>
      <c r="F117">
        <v>705</v>
      </c>
      <c r="G117">
        <v>2669.15</v>
      </c>
      <c r="H117">
        <v>3136.37</v>
      </c>
      <c r="I117">
        <v>1036.6300000000001</v>
      </c>
      <c r="J117">
        <v>18</v>
      </c>
      <c r="K117">
        <v>1781</v>
      </c>
      <c r="L117">
        <v>65986</v>
      </c>
      <c r="M117" t="s">
        <v>18</v>
      </c>
      <c r="N117">
        <v>296879</v>
      </c>
      <c r="O117">
        <v>896.2</v>
      </c>
      <c r="P117">
        <v>121042.87</v>
      </c>
      <c r="Q117">
        <v>2</v>
      </c>
    </row>
    <row r="118" spans="2:17" x14ac:dyDescent="0.2">
      <c r="B118">
        <v>172</v>
      </c>
      <c r="C118" t="s">
        <v>15</v>
      </c>
      <c r="D118">
        <v>2007</v>
      </c>
      <c r="E118">
        <v>1</v>
      </c>
      <c r="F118">
        <v>90</v>
      </c>
      <c r="G118">
        <v>398.06</v>
      </c>
      <c r="H118">
        <v>467.72</v>
      </c>
      <c r="I118">
        <v>206.87</v>
      </c>
      <c r="J118">
        <v>5</v>
      </c>
      <c r="K118">
        <v>374</v>
      </c>
      <c r="L118">
        <v>18846</v>
      </c>
      <c r="M118" t="s">
        <v>18</v>
      </c>
      <c r="N118">
        <v>38899</v>
      </c>
      <c r="O118">
        <v>222.7</v>
      </c>
      <c r="P118">
        <v>25949.23</v>
      </c>
      <c r="Q118">
        <v>2</v>
      </c>
    </row>
    <row r="119" spans="2:17" x14ac:dyDescent="0.2">
      <c r="B119">
        <v>172</v>
      </c>
      <c r="C119" t="s">
        <v>15</v>
      </c>
      <c r="D119">
        <v>2007</v>
      </c>
      <c r="E119">
        <v>2</v>
      </c>
      <c r="F119">
        <v>47</v>
      </c>
      <c r="G119">
        <v>169.01</v>
      </c>
      <c r="H119">
        <v>198.59</v>
      </c>
      <c r="I119">
        <v>63.59</v>
      </c>
      <c r="J119">
        <v>5</v>
      </c>
      <c r="K119">
        <v>374</v>
      </c>
      <c r="L119">
        <v>18846</v>
      </c>
      <c r="M119" t="s">
        <v>18</v>
      </c>
      <c r="N119">
        <v>38899</v>
      </c>
      <c r="O119">
        <v>222.7</v>
      </c>
      <c r="P119">
        <v>25949.23</v>
      </c>
      <c r="Q119">
        <v>2</v>
      </c>
    </row>
    <row r="120" spans="2:17" x14ac:dyDescent="0.2">
      <c r="B120">
        <v>172</v>
      </c>
      <c r="C120" t="s">
        <v>15</v>
      </c>
      <c r="D120">
        <v>2007</v>
      </c>
      <c r="E120">
        <v>3</v>
      </c>
      <c r="F120">
        <v>77</v>
      </c>
      <c r="G120">
        <v>329.68</v>
      </c>
      <c r="H120">
        <v>387.35</v>
      </c>
      <c r="I120">
        <v>194.42</v>
      </c>
      <c r="J120">
        <v>5</v>
      </c>
      <c r="K120">
        <v>374</v>
      </c>
      <c r="L120">
        <v>18846</v>
      </c>
      <c r="M120" t="s">
        <v>18</v>
      </c>
      <c r="N120">
        <v>38899</v>
      </c>
      <c r="O120">
        <v>222.7</v>
      </c>
      <c r="P120">
        <v>25949.23</v>
      </c>
      <c r="Q120">
        <v>2</v>
      </c>
    </row>
    <row r="121" spans="2:17" x14ac:dyDescent="0.2">
      <c r="B121">
        <v>172</v>
      </c>
      <c r="C121" t="s">
        <v>15</v>
      </c>
      <c r="D121">
        <v>2007</v>
      </c>
      <c r="E121">
        <v>4</v>
      </c>
      <c r="F121">
        <v>102</v>
      </c>
      <c r="G121">
        <v>418.96</v>
      </c>
      <c r="H121">
        <v>492.28</v>
      </c>
      <c r="I121">
        <v>264.69</v>
      </c>
      <c r="J121">
        <v>5</v>
      </c>
      <c r="K121">
        <v>374</v>
      </c>
      <c r="L121">
        <v>18846</v>
      </c>
      <c r="M121" t="s">
        <v>18</v>
      </c>
      <c r="N121">
        <v>38899</v>
      </c>
      <c r="O121">
        <v>222.7</v>
      </c>
      <c r="P121">
        <v>25949.23</v>
      </c>
      <c r="Q121">
        <v>2</v>
      </c>
    </row>
    <row r="122" spans="2:17" x14ac:dyDescent="0.2">
      <c r="B122">
        <v>172</v>
      </c>
      <c r="C122" t="s">
        <v>15</v>
      </c>
      <c r="D122">
        <v>2007</v>
      </c>
      <c r="E122">
        <v>5</v>
      </c>
      <c r="F122">
        <v>183</v>
      </c>
      <c r="G122">
        <v>729.79</v>
      </c>
      <c r="H122">
        <v>857.54</v>
      </c>
      <c r="I122">
        <v>315.67</v>
      </c>
      <c r="J122">
        <v>5</v>
      </c>
      <c r="K122">
        <v>374</v>
      </c>
      <c r="L122">
        <v>18846</v>
      </c>
      <c r="M122" t="s">
        <v>18</v>
      </c>
      <c r="N122">
        <v>38899</v>
      </c>
      <c r="O122">
        <v>222.7</v>
      </c>
      <c r="P122">
        <v>25949.23</v>
      </c>
      <c r="Q122">
        <v>2</v>
      </c>
    </row>
    <row r="123" spans="2:17" x14ac:dyDescent="0.2">
      <c r="B123">
        <v>172</v>
      </c>
      <c r="C123" t="s">
        <v>15</v>
      </c>
      <c r="D123">
        <v>2007</v>
      </c>
      <c r="E123">
        <v>6</v>
      </c>
      <c r="F123">
        <v>225</v>
      </c>
      <c r="G123">
        <v>931.13</v>
      </c>
      <c r="H123">
        <v>1094.1600000000001</v>
      </c>
      <c r="I123">
        <v>400.87</v>
      </c>
      <c r="J123">
        <v>5</v>
      </c>
      <c r="K123">
        <v>374</v>
      </c>
      <c r="L123">
        <v>18846</v>
      </c>
      <c r="M123" t="s">
        <v>18</v>
      </c>
      <c r="N123">
        <v>38899</v>
      </c>
      <c r="O123">
        <v>222.7</v>
      </c>
      <c r="P123">
        <v>25949.23</v>
      </c>
      <c r="Q123">
        <v>2</v>
      </c>
    </row>
    <row r="124" spans="2:17" x14ac:dyDescent="0.2">
      <c r="B124">
        <v>172</v>
      </c>
      <c r="C124" t="s">
        <v>15</v>
      </c>
      <c r="D124">
        <v>2007</v>
      </c>
      <c r="E124">
        <v>7</v>
      </c>
      <c r="F124">
        <v>121</v>
      </c>
      <c r="G124">
        <v>526.73</v>
      </c>
      <c r="H124">
        <v>618.91999999999996</v>
      </c>
      <c r="I124">
        <v>215.67</v>
      </c>
      <c r="J124">
        <v>5</v>
      </c>
      <c r="K124">
        <v>374</v>
      </c>
      <c r="L124">
        <v>18846</v>
      </c>
      <c r="M124" t="s">
        <v>18</v>
      </c>
      <c r="N124">
        <v>38899</v>
      </c>
      <c r="O124">
        <v>222.7</v>
      </c>
      <c r="P124">
        <v>25949.23</v>
      </c>
      <c r="Q124">
        <v>2</v>
      </c>
    </row>
    <row r="125" spans="2:17" x14ac:dyDescent="0.2">
      <c r="B125">
        <v>172</v>
      </c>
      <c r="C125" t="s">
        <v>15</v>
      </c>
      <c r="D125">
        <v>2007</v>
      </c>
      <c r="E125">
        <v>8</v>
      </c>
      <c r="F125">
        <v>153</v>
      </c>
      <c r="G125">
        <v>636.9</v>
      </c>
      <c r="H125">
        <v>748.37</v>
      </c>
      <c r="I125">
        <v>337.46</v>
      </c>
      <c r="J125">
        <v>5</v>
      </c>
      <c r="K125">
        <v>374</v>
      </c>
      <c r="L125">
        <v>18846</v>
      </c>
      <c r="M125" t="s">
        <v>18</v>
      </c>
      <c r="N125">
        <v>38899</v>
      </c>
      <c r="O125">
        <v>222.7</v>
      </c>
      <c r="P125">
        <v>25949.23</v>
      </c>
      <c r="Q125">
        <v>2</v>
      </c>
    </row>
    <row r="126" spans="2:17" x14ac:dyDescent="0.2">
      <c r="B126">
        <v>172</v>
      </c>
      <c r="C126" t="s">
        <v>15</v>
      </c>
      <c r="D126">
        <v>2007</v>
      </c>
      <c r="E126">
        <v>9</v>
      </c>
      <c r="F126">
        <v>166</v>
      </c>
      <c r="G126">
        <v>697.89</v>
      </c>
      <c r="H126">
        <v>820.05</v>
      </c>
      <c r="I126">
        <v>216.67</v>
      </c>
      <c r="J126">
        <v>5</v>
      </c>
      <c r="K126">
        <v>374</v>
      </c>
      <c r="L126">
        <v>18846</v>
      </c>
      <c r="M126" t="s">
        <v>18</v>
      </c>
      <c r="N126">
        <v>38899</v>
      </c>
      <c r="O126">
        <v>222.7</v>
      </c>
      <c r="P126">
        <v>25949.23</v>
      </c>
      <c r="Q126">
        <v>2</v>
      </c>
    </row>
    <row r="127" spans="2:17" x14ac:dyDescent="0.2">
      <c r="B127">
        <v>172</v>
      </c>
      <c r="C127" t="s">
        <v>15</v>
      </c>
      <c r="D127">
        <v>2007</v>
      </c>
      <c r="E127">
        <v>10</v>
      </c>
      <c r="F127">
        <v>452</v>
      </c>
      <c r="G127">
        <v>1747.33</v>
      </c>
      <c r="H127">
        <v>2053.1799999999998</v>
      </c>
      <c r="I127">
        <v>676.92</v>
      </c>
      <c r="J127">
        <v>5</v>
      </c>
      <c r="K127">
        <v>374</v>
      </c>
      <c r="L127">
        <v>18846</v>
      </c>
      <c r="M127" t="s">
        <v>18</v>
      </c>
      <c r="N127">
        <v>38899</v>
      </c>
      <c r="O127">
        <v>222.7</v>
      </c>
      <c r="P127">
        <v>25949.23</v>
      </c>
      <c r="Q127">
        <v>2</v>
      </c>
    </row>
    <row r="128" spans="2:17" x14ac:dyDescent="0.2">
      <c r="B128">
        <v>172</v>
      </c>
      <c r="C128" t="s">
        <v>15</v>
      </c>
      <c r="D128">
        <v>2007</v>
      </c>
      <c r="E128">
        <v>11</v>
      </c>
      <c r="F128">
        <v>345</v>
      </c>
      <c r="G128">
        <v>1457.71</v>
      </c>
      <c r="H128">
        <v>1712.9</v>
      </c>
      <c r="I128">
        <v>542.66</v>
      </c>
      <c r="J128">
        <v>5</v>
      </c>
      <c r="K128">
        <v>374</v>
      </c>
      <c r="L128">
        <v>18846</v>
      </c>
      <c r="M128" t="s">
        <v>18</v>
      </c>
      <c r="N128">
        <v>38899</v>
      </c>
      <c r="O128">
        <v>222.7</v>
      </c>
      <c r="P128">
        <v>25949.23</v>
      </c>
      <c r="Q128">
        <v>2</v>
      </c>
    </row>
    <row r="129" spans="2:17" x14ac:dyDescent="0.2">
      <c r="B129">
        <v>172</v>
      </c>
      <c r="C129" t="s">
        <v>15</v>
      </c>
      <c r="D129">
        <v>2007</v>
      </c>
      <c r="E129">
        <v>12</v>
      </c>
      <c r="F129">
        <v>145</v>
      </c>
      <c r="G129">
        <v>591.87</v>
      </c>
      <c r="H129">
        <v>695.46</v>
      </c>
      <c r="I129">
        <v>254.47</v>
      </c>
      <c r="J129">
        <v>5</v>
      </c>
      <c r="K129">
        <v>374</v>
      </c>
      <c r="L129">
        <v>18846</v>
      </c>
      <c r="M129" t="s">
        <v>18</v>
      </c>
      <c r="N129">
        <v>38899</v>
      </c>
      <c r="O129">
        <v>222.7</v>
      </c>
      <c r="P129">
        <v>25949.23</v>
      </c>
      <c r="Q129">
        <v>2</v>
      </c>
    </row>
    <row r="130" spans="2:17" x14ac:dyDescent="0.2">
      <c r="B130">
        <v>185</v>
      </c>
      <c r="C130" t="s">
        <v>15</v>
      </c>
      <c r="D130">
        <v>2007</v>
      </c>
      <c r="E130">
        <v>1</v>
      </c>
      <c r="F130">
        <v>99</v>
      </c>
      <c r="G130">
        <v>431.36</v>
      </c>
      <c r="H130">
        <v>506.94</v>
      </c>
      <c r="I130">
        <v>203.86</v>
      </c>
      <c r="J130">
        <v>9</v>
      </c>
      <c r="K130">
        <v>417</v>
      </c>
      <c r="L130">
        <v>20179</v>
      </c>
      <c r="M130" t="s">
        <v>18</v>
      </c>
      <c r="N130">
        <v>47352</v>
      </c>
      <c r="O130">
        <v>276</v>
      </c>
      <c r="P130">
        <v>33704.629999999997</v>
      </c>
      <c r="Q130">
        <v>2</v>
      </c>
    </row>
    <row r="131" spans="2:17" x14ac:dyDescent="0.2">
      <c r="B131">
        <v>185</v>
      </c>
      <c r="C131" t="s">
        <v>15</v>
      </c>
      <c r="D131">
        <v>2007</v>
      </c>
      <c r="E131">
        <v>2</v>
      </c>
      <c r="F131">
        <v>78</v>
      </c>
      <c r="G131">
        <v>339.72</v>
      </c>
      <c r="H131">
        <v>399.21</v>
      </c>
      <c r="I131">
        <v>153.58000000000001</v>
      </c>
      <c r="J131">
        <v>9</v>
      </c>
      <c r="K131">
        <v>417</v>
      </c>
      <c r="L131">
        <v>20179</v>
      </c>
      <c r="M131" t="s">
        <v>18</v>
      </c>
      <c r="N131">
        <v>47352</v>
      </c>
      <c r="O131">
        <v>276</v>
      </c>
      <c r="P131">
        <v>33704.629999999997</v>
      </c>
      <c r="Q131">
        <v>2</v>
      </c>
    </row>
    <row r="132" spans="2:17" x14ac:dyDescent="0.2">
      <c r="B132">
        <v>185</v>
      </c>
      <c r="C132" t="s">
        <v>15</v>
      </c>
      <c r="D132">
        <v>2007</v>
      </c>
      <c r="E132">
        <v>3</v>
      </c>
      <c r="F132">
        <v>112</v>
      </c>
      <c r="G132">
        <v>502.71</v>
      </c>
      <c r="H132">
        <v>590.75</v>
      </c>
      <c r="I132">
        <v>236.16</v>
      </c>
      <c r="J132">
        <v>9</v>
      </c>
      <c r="K132">
        <v>417</v>
      </c>
      <c r="L132">
        <v>20179</v>
      </c>
      <c r="M132" t="s">
        <v>18</v>
      </c>
      <c r="N132">
        <v>47352</v>
      </c>
      <c r="O132">
        <v>276</v>
      </c>
      <c r="P132">
        <v>33704.629999999997</v>
      </c>
      <c r="Q132">
        <v>2</v>
      </c>
    </row>
    <row r="133" spans="2:17" x14ac:dyDescent="0.2">
      <c r="B133">
        <v>185</v>
      </c>
      <c r="C133" t="s">
        <v>15</v>
      </c>
      <c r="D133">
        <v>2007</v>
      </c>
      <c r="E133">
        <v>4</v>
      </c>
      <c r="F133">
        <v>103</v>
      </c>
      <c r="G133">
        <v>398.21</v>
      </c>
      <c r="H133">
        <v>467.91</v>
      </c>
      <c r="I133">
        <v>173.3</v>
      </c>
      <c r="J133">
        <v>9</v>
      </c>
      <c r="K133">
        <v>417</v>
      </c>
      <c r="L133">
        <v>20179</v>
      </c>
      <c r="M133" t="s">
        <v>18</v>
      </c>
      <c r="N133">
        <v>47352</v>
      </c>
      <c r="O133">
        <v>276</v>
      </c>
      <c r="P133">
        <v>33704.629999999997</v>
      </c>
      <c r="Q133">
        <v>2</v>
      </c>
    </row>
    <row r="134" spans="2:17" x14ac:dyDescent="0.2">
      <c r="B134">
        <v>185</v>
      </c>
      <c r="C134" t="s">
        <v>15</v>
      </c>
      <c r="D134">
        <v>2007</v>
      </c>
      <c r="E134">
        <v>5</v>
      </c>
      <c r="F134">
        <v>245</v>
      </c>
      <c r="G134">
        <v>1089.51</v>
      </c>
      <c r="H134">
        <v>1280.24</v>
      </c>
      <c r="I134">
        <v>383.7</v>
      </c>
      <c r="J134">
        <v>9</v>
      </c>
      <c r="K134">
        <v>417</v>
      </c>
      <c r="L134">
        <v>20179</v>
      </c>
      <c r="M134" t="s">
        <v>18</v>
      </c>
      <c r="N134">
        <v>47352</v>
      </c>
      <c r="O134">
        <v>276</v>
      </c>
      <c r="P134">
        <v>33704.629999999997</v>
      </c>
      <c r="Q134">
        <v>2</v>
      </c>
    </row>
    <row r="135" spans="2:17" x14ac:dyDescent="0.2">
      <c r="B135">
        <v>185</v>
      </c>
      <c r="C135" t="s">
        <v>15</v>
      </c>
      <c r="D135">
        <v>2007</v>
      </c>
      <c r="E135">
        <v>6</v>
      </c>
      <c r="F135">
        <v>289</v>
      </c>
      <c r="G135">
        <v>1254.6500000000001</v>
      </c>
      <c r="H135">
        <v>1474.23</v>
      </c>
      <c r="I135">
        <v>540.79999999999995</v>
      </c>
      <c r="J135">
        <v>9</v>
      </c>
      <c r="K135">
        <v>417</v>
      </c>
      <c r="L135">
        <v>20179</v>
      </c>
      <c r="M135" t="s">
        <v>18</v>
      </c>
      <c r="N135">
        <v>47352</v>
      </c>
      <c r="O135">
        <v>276</v>
      </c>
      <c r="P135">
        <v>33704.629999999997</v>
      </c>
      <c r="Q135">
        <v>2</v>
      </c>
    </row>
    <row r="136" spans="2:17" x14ac:dyDescent="0.2">
      <c r="B136">
        <v>185</v>
      </c>
      <c r="C136" t="s">
        <v>15</v>
      </c>
      <c r="D136">
        <v>2007</v>
      </c>
      <c r="E136">
        <v>7</v>
      </c>
      <c r="F136">
        <v>161</v>
      </c>
      <c r="G136">
        <v>677.64</v>
      </c>
      <c r="H136">
        <v>796.23</v>
      </c>
      <c r="I136">
        <v>303.95999999999998</v>
      </c>
      <c r="J136">
        <v>9</v>
      </c>
      <c r="K136">
        <v>417</v>
      </c>
      <c r="L136">
        <v>20179</v>
      </c>
      <c r="M136" t="s">
        <v>18</v>
      </c>
      <c r="N136">
        <v>47352</v>
      </c>
      <c r="O136">
        <v>276</v>
      </c>
      <c r="P136">
        <v>33704.629999999997</v>
      </c>
      <c r="Q136">
        <v>2</v>
      </c>
    </row>
    <row r="137" spans="2:17" x14ac:dyDescent="0.2">
      <c r="B137">
        <v>185</v>
      </c>
      <c r="C137" t="s">
        <v>15</v>
      </c>
      <c r="D137">
        <v>2007</v>
      </c>
      <c r="E137">
        <v>8</v>
      </c>
      <c r="F137">
        <v>165</v>
      </c>
      <c r="G137">
        <v>736.48</v>
      </c>
      <c r="H137">
        <v>865.48</v>
      </c>
      <c r="I137">
        <v>217.85</v>
      </c>
      <c r="J137">
        <v>9</v>
      </c>
      <c r="K137">
        <v>417</v>
      </c>
      <c r="L137">
        <v>20179</v>
      </c>
      <c r="M137" t="s">
        <v>18</v>
      </c>
      <c r="N137">
        <v>47352</v>
      </c>
      <c r="O137">
        <v>276</v>
      </c>
      <c r="P137">
        <v>33704.629999999997</v>
      </c>
      <c r="Q137">
        <v>2</v>
      </c>
    </row>
    <row r="138" spans="2:17" x14ac:dyDescent="0.2">
      <c r="B138">
        <v>185</v>
      </c>
      <c r="C138" t="s">
        <v>15</v>
      </c>
      <c r="D138">
        <v>2007</v>
      </c>
      <c r="E138">
        <v>9</v>
      </c>
      <c r="F138">
        <v>256</v>
      </c>
      <c r="G138">
        <v>1057.3699999999999</v>
      </c>
      <c r="H138">
        <v>1242.51</v>
      </c>
      <c r="I138">
        <v>317.13</v>
      </c>
      <c r="J138">
        <v>9</v>
      </c>
      <c r="K138">
        <v>417</v>
      </c>
      <c r="L138">
        <v>20179</v>
      </c>
      <c r="M138" t="s">
        <v>18</v>
      </c>
      <c r="N138">
        <v>47352</v>
      </c>
      <c r="O138">
        <v>276</v>
      </c>
      <c r="P138">
        <v>33704.629999999997</v>
      </c>
      <c r="Q138">
        <v>2</v>
      </c>
    </row>
    <row r="139" spans="2:17" x14ac:dyDescent="0.2">
      <c r="B139">
        <v>185</v>
      </c>
      <c r="C139" t="s">
        <v>15</v>
      </c>
      <c r="D139">
        <v>2007</v>
      </c>
      <c r="E139">
        <v>10</v>
      </c>
      <c r="F139">
        <v>731</v>
      </c>
      <c r="G139">
        <v>3001.96</v>
      </c>
      <c r="H139">
        <v>3527.47</v>
      </c>
      <c r="I139">
        <v>1020.27</v>
      </c>
      <c r="J139">
        <v>9</v>
      </c>
      <c r="K139">
        <v>417</v>
      </c>
      <c r="L139">
        <v>20179</v>
      </c>
      <c r="M139" t="s">
        <v>18</v>
      </c>
      <c r="N139">
        <v>47352</v>
      </c>
      <c r="O139">
        <v>276</v>
      </c>
      <c r="P139">
        <v>33704.629999999997</v>
      </c>
      <c r="Q139">
        <v>2</v>
      </c>
    </row>
    <row r="140" spans="2:17" x14ac:dyDescent="0.2">
      <c r="B140">
        <v>185</v>
      </c>
      <c r="C140" t="s">
        <v>15</v>
      </c>
      <c r="D140">
        <v>2007</v>
      </c>
      <c r="E140">
        <v>11</v>
      </c>
      <c r="F140">
        <v>430</v>
      </c>
      <c r="G140">
        <v>1844.71</v>
      </c>
      <c r="H140">
        <v>2167.73</v>
      </c>
      <c r="I140">
        <v>574.01</v>
      </c>
      <c r="J140">
        <v>9</v>
      </c>
      <c r="K140">
        <v>417</v>
      </c>
      <c r="L140">
        <v>20179</v>
      </c>
      <c r="M140" t="s">
        <v>18</v>
      </c>
      <c r="N140">
        <v>47352</v>
      </c>
      <c r="O140">
        <v>276</v>
      </c>
      <c r="P140">
        <v>33704.629999999997</v>
      </c>
      <c r="Q140">
        <v>2</v>
      </c>
    </row>
    <row r="141" spans="2:17" x14ac:dyDescent="0.2">
      <c r="B141">
        <v>185</v>
      </c>
      <c r="C141" t="s">
        <v>15</v>
      </c>
      <c r="D141">
        <v>2007</v>
      </c>
      <c r="E141">
        <v>12</v>
      </c>
      <c r="F141">
        <v>233</v>
      </c>
      <c r="G141">
        <v>1010.22</v>
      </c>
      <c r="H141">
        <v>1187.1300000000001</v>
      </c>
      <c r="I141">
        <v>334.04</v>
      </c>
      <c r="J141">
        <v>9</v>
      </c>
      <c r="K141">
        <v>417</v>
      </c>
      <c r="L141">
        <v>20179</v>
      </c>
      <c r="M141" t="s">
        <v>18</v>
      </c>
      <c r="N141">
        <v>47352</v>
      </c>
      <c r="O141">
        <v>276</v>
      </c>
      <c r="P141">
        <v>33704.629999999997</v>
      </c>
      <c r="Q141">
        <v>2</v>
      </c>
    </row>
    <row r="142" spans="2:17" x14ac:dyDescent="0.2">
      <c r="B142">
        <v>190</v>
      </c>
      <c r="C142" t="s">
        <v>15</v>
      </c>
      <c r="D142">
        <v>2007</v>
      </c>
      <c r="E142">
        <v>1</v>
      </c>
      <c r="F142">
        <v>408</v>
      </c>
      <c r="G142">
        <v>1981.34</v>
      </c>
      <c r="H142">
        <v>2328.15</v>
      </c>
      <c r="I142">
        <v>811.76</v>
      </c>
      <c r="J142">
        <v>6</v>
      </c>
      <c r="K142">
        <v>401</v>
      </c>
      <c r="L142">
        <v>62243</v>
      </c>
      <c r="M142" t="s">
        <v>16</v>
      </c>
      <c r="N142">
        <v>1525332</v>
      </c>
      <c r="O142">
        <v>200</v>
      </c>
      <c r="P142">
        <v>137702.26</v>
      </c>
      <c r="Q142">
        <v>1</v>
      </c>
    </row>
    <row r="143" spans="2:17" x14ac:dyDescent="0.2">
      <c r="B143">
        <v>190</v>
      </c>
      <c r="C143" t="s">
        <v>15</v>
      </c>
      <c r="D143">
        <v>2007</v>
      </c>
      <c r="E143">
        <v>2</v>
      </c>
      <c r="F143">
        <v>309</v>
      </c>
      <c r="G143">
        <v>1449.86</v>
      </c>
      <c r="H143">
        <v>1703.72</v>
      </c>
      <c r="I143">
        <v>668.63</v>
      </c>
      <c r="J143">
        <v>6</v>
      </c>
      <c r="K143">
        <v>401</v>
      </c>
      <c r="L143">
        <v>62243</v>
      </c>
      <c r="M143" t="s">
        <v>16</v>
      </c>
      <c r="N143">
        <v>1525332</v>
      </c>
      <c r="O143">
        <v>200</v>
      </c>
      <c r="P143">
        <v>137702.26</v>
      </c>
      <c r="Q143">
        <v>1</v>
      </c>
    </row>
    <row r="144" spans="2:17" x14ac:dyDescent="0.2">
      <c r="B144">
        <v>190</v>
      </c>
      <c r="C144" t="s">
        <v>15</v>
      </c>
      <c r="D144">
        <v>2007</v>
      </c>
      <c r="E144">
        <v>3</v>
      </c>
      <c r="F144">
        <v>325</v>
      </c>
      <c r="G144">
        <v>1402.2</v>
      </c>
      <c r="H144">
        <v>1647.64</v>
      </c>
      <c r="I144">
        <v>578.26</v>
      </c>
      <c r="J144">
        <v>6</v>
      </c>
      <c r="K144">
        <v>401</v>
      </c>
      <c r="L144">
        <v>62243</v>
      </c>
      <c r="M144" t="s">
        <v>16</v>
      </c>
      <c r="N144">
        <v>1525332</v>
      </c>
      <c r="O144">
        <v>200</v>
      </c>
      <c r="P144">
        <v>137702.26</v>
      </c>
      <c r="Q144">
        <v>1</v>
      </c>
    </row>
    <row r="145" spans="2:17" x14ac:dyDescent="0.2">
      <c r="B145">
        <v>190</v>
      </c>
      <c r="C145" t="s">
        <v>15</v>
      </c>
      <c r="D145">
        <v>2007</v>
      </c>
      <c r="E145">
        <v>4</v>
      </c>
      <c r="F145">
        <v>405</v>
      </c>
      <c r="G145">
        <v>1972.06</v>
      </c>
      <c r="H145">
        <v>2317.1799999999998</v>
      </c>
      <c r="I145">
        <v>867.68</v>
      </c>
      <c r="J145">
        <v>6</v>
      </c>
      <c r="K145">
        <v>401</v>
      </c>
      <c r="L145">
        <v>62243</v>
      </c>
      <c r="M145" t="s">
        <v>16</v>
      </c>
      <c r="N145">
        <v>1525332</v>
      </c>
      <c r="O145">
        <v>200</v>
      </c>
      <c r="P145">
        <v>137702.26</v>
      </c>
      <c r="Q145">
        <v>1</v>
      </c>
    </row>
    <row r="146" spans="2:17" x14ac:dyDescent="0.2">
      <c r="B146">
        <v>190</v>
      </c>
      <c r="C146" t="s">
        <v>15</v>
      </c>
      <c r="D146">
        <v>2007</v>
      </c>
      <c r="E146">
        <v>5</v>
      </c>
      <c r="F146">
        <v>448</v>
      </c>
      <c r="G146">
        <v>2141.15</v>
      </c>
      <c r="H146">
        <v>2515.92</v>
      </c>
      <c r="I146">
        <v>1034.06</v>
      </c>
      <c r="J146">
        <v>6</v>
      </c>
      <c r="K146">
        <v>401</v>
      </c>
      <c r="L146">
        <v>62243</v>
      </c>
      <c r="M146" t="s">
        <v>16</v>
      </c>
      <c r="N146">
        <v>1525332</v>
      </c>
      <c r="O146">
        <v>200</v>
      </c>
      <c r="P146">
        <v>137702.26</v>
      </c>
      <c r="Q146">
        <v>1</v>
      </c>
    </row>
    <row r="147" spans="2:17" x14ac:dyDescent="0.2">
      <c r="B147">
        <v>190</v>
      </c>
      <c r="C147" t="s">
        <v>15</v>
      </c>
      <c r="D147">
        <v>2007</v>
      </c>
      <c r="E147">
        <v>6</v>
      </c>
      <c r="F147">
        <v>528</v>
      </c>
      <c r="G147">
        <v>2435.38</v>
      </c>
      <c r="H147">
        <v>2861.67</v>
      </c>
      <c r="I147">
        <v>1189.48</v>
      </c>
      <c r="J147">
        <v>6</v>
      </c>
      <c r="K147">
        <v>401</v>
      </c>
      <c r="L147">
        <v>62243</v>
      </c>
      <c r="M147" t="s">
        <v>16</v>
      </c>
      <c r="N147">
        <v>1525332</v>
      </c>
      <c r="O147">
        <v>200</v>
      </c>
      <c r="P147">
        <v>137702.26</v>
      </c>
      <c r="Q147">
        <v>1</v>
      </c>
    </row>
    <row r="148" spans="2:17" x14ac:dyDescent="0.2">
      <c r="B148">
        <v>190</v>
      </c>
      <c r="C148" t="s">
        <v>15</v>
      </c>
      <c r="D148">
        <v>2007</v>
      </c>
      <c r="E148">
        <v>7</v>
      </c>
      <c r="F148">
        <v>326</v>
      </c>
      <c r="G148">
        <v>1642.27</v>
      </c>
      <c r="H148">
        <v>1929.65</v>
      </c>
      <c r="I148">
        <v>749.95</v>
      </c>
      <c r="J148">
        <v>6</v>
      </c>
      <c r="K148">
        <v>401</v>
      </c>
      <c r="L148">
        <v>62243</v>
      </c>
      <c r="M148" t="s">
        <v>16</v>
      </c>
      <c r="N148">
        <v>1525332</v>
      </c>
      <c r="O148">
        <v>200</v>
      </c>
      <c r="P148">
        <v>137702.26</v>
      </c>
      <c r="Q148">
        <v>1</v>
      </c>
    </row>
    <row r="149" spans="2:17" x14ac:dyDescent="0.2">
      <c r="B149">
        <v>190</v>
      </c>
      <c r="C149" t="s">
        <v>15</v>
      </c>
      <c r="D149">
        <v>2007</v>
      </c>
      <c r="E149">
        <v>8</v>
      </c>
      <c r="F149">
        <v>438</v>
      </c>
      <c r="G149">
        <v>2051.4</v>
      </c>
      <c r="H149">
        <v>2410.5300000000002</v>
      </c>
      <c r="I149">
        <v>814.17</v>
      </c>
      <c r="J149">
        <v>6</v>
      </c>
      <c r="K149">
        <v>401</v>
      </c>
      <c r="L149">
        <v>62243</v>
      </c>
      <c r="M149" t="s">
        <v>16</v>
      </c>
      <c r="N149">
        <v>1525332</v>
      </c>
      <c r="O149">
        <v>200</v>
      </c>
      <c r="P149">
        <v>137702.26</v>
      </c>
      <c r="Q149">
        <v>1</v>
      </c>
    </row>
    <row r="150" spans="2:17" x14ac:dyDescent="0.2">
      <c r="B150">
        <v>190</v>
      </c>
      <c r="C150" t="s">
        <v>15</v>
      </c>
      <c r="D150">
        <v>2007</v>
      </c>
      <c r="E150">
        <v>9</v>
      </c>
      <c r="F150">
        <v>543</v>
      </c>
      <c r="G150">
        <v>2378.41</v>
      </c>
      <c r="H150">
        <v>2794.78</v>
      </c>
      <c r="I150">
        <v>792.41</v>
      </c>
      <c r="J150">
        <v>6</v>
      </c>
      <c r="K150">
        <v>401</v>
      </c>
      <c r="L150">
        <v>62243</v>
      </c>
      <c r="M150" t="s">
        <v>16</v>
      </c>
      <c r="N150">
        <v>1525332</v>
      </c>
      <c r="O150">
        <v>200</v>
      </c>
      <c r="P150">
        <v>137702.26</v>
      </c>
      <c r="Q150">
        <v>1</v>
      </c>
    </row>
    <row r="151" spans="2:17" x14ac:dyDescent="0.2">
      <c r="B151">
        <v>190</v>
      </c>
      <c r="C151" t="s">
        <v>15</v>
      </c>
      <c r="D151">
        <v>2007</v>
      </c>
      <c r="E151">
        <v>12</v>
      </c>
      <c r="F151">
        <v>540</v>
      </c>
      <c r="G151">
        <v>2300.6799999999998</v>
      </c>
      <c r="H151">
        <v>2703.44</v>
      </c>
      <c r="I151">
        <v>805.48</v>
      </c>
      <c r="J151">
        <v>6</v>
      </c>
      <c r="K151">
        <v>401</v>
      </c>
      <c r="L151">
        <v>62243</v>
      </c>
      <c r="M151" t="s">
        <v>16</v>
      </c>
      <c r="N151">
        <v>1525332</v>
      </c>
      <c r="O151">
        <v>200</v>
      </c>
      <c r="P151">
        <v>137702.26</v>
      </c>
      <c r="Q151">
        <v>1</v>
      </c>
    </row>
    <row r="152" spans="2:17" x14ac:dyDescent="0.2">
      <c r="B152">
        <v>193</v>
      </c>
      <c r="C152" t="s">
        <v>15</v>
      </c>
      <c r="D152">
        <v>2007</v>
      </c>
      <c r="E152">
        <v>1</v>
      </c>
      <c r="F152">
        <v>119</v>
      </c>
      <c r="G152">
        <v>445.12</v>
      </c>
      <c r="H152">
        <v>522.98</v>
      </c>
      <c r="I152">
        <v>201.89</v>
      </c>
      <c r="J152">
        <v>12</v>
      </c>
      <c r="K152">
        <v>676</v>
      </c>
      <c r="L152">
        <v>30737</v>
      </c>
      <c r="M152" t="s">
        <v>18</v>
      </c>
      <c r="N152">
        <v>65967</v>
      </c>
      <c r="O152">
        <v>399.2</v>
      </c>
      <c r="P152">
        <v>41252.379999999997</v>
      </c>
      <c r="Q152">
        <v>2</v>
      </c>
    </row>
    <row r="153" spans="2:17" x14ac:dyDescent="0.2">
      <c r="B153">
        <v>193</v>
      </c>
      <c r="C153" t="s">
        <v>15</v>
      </c>
      <c r="D153">
        <v>2007</v>
      </c>
      <c r="E153">
        <v>2</v>
      </c>
      <c r="F153">
        <v>93</v>
      </c>
      <c r="G153">
        <v>297.05</v>
      </c>
      <c r="H153">
        <v>349.07</v>
      </c>
      <c r="I153">
        <v>131.44</v>
      </c>
      <c r="J153">
        <v>12</v>
      </c>
      <c r="K153">
        <v>676</v>
      </c>
      <c r="L153">
        <v>30737</v>
      </c>
      <c r="M153" t="s">
        <v>18</v>
      </c>
      <c r="N153">
        <v>65967</v>
      </c>
      <c r="O153">
        <v>399.2</v>
      </c>
      <c r="P153">
        <v>41252.379999999997</v>
      </c>
      <c r="Q153">
        <v>2</v>
      </c>
    </row>
    <row r="154" spans="2:17" x14ac:dyDescent="0.2">
      <c r="B154">
        <v>193</v>
      </c>
      <c r="C154" t="s">
        <v>15</v>
      </c>
      <c r="D154">
        <v>2007</v>
      </c>
      <c r="E154">
        <v>3</v>
      </c>
      <c r="F154">
        <v>80</v>
      </c>
      <c r="G154">
        <v>324.89</v>
      </c>
      <c r="H154">
        <v>381.78</v>
      </c>
      <c r="I154">
        <v>135.88</v>
      </c>
      <c r="J154">
        <v>12</v>
      </c>
      <c r="K154">
        <v>676</v>
      </c>
      <c r="L154">
        <v>30737</v>
      </c>
      <c r="M154" t="s">
        <v>18</v>
      </c>
      <c r="N154">
        <v>65967</v>
      </c>
      <c r="O154">
        <v>399.2</v>
      </c>
      <c r="P154">
        <v>41252.379999999997</v>
      </c>
      <c r="Q154">
        <v>2</v>
      </c>
    </row>
    <row r="155" spans="2:17" x14ac:dyDescent="0.2">
      <c r="B155">
        <v>193</v>
      </c>
      <c r="C155" t="s">
        <v>15</v>
      </c>
      <c r="D155">
        <v>2007</v>
      </c>
      <c r="E155">
        <v>4</v>
      </c>
      <c r="F155">
        <v>152</v>
      </c>
      <c r="G155">
        <v>644.59</v>
      </c>
      <c r="H155">
        <v>757.43</v>
      </c>
      <c r="I155">
        <v>329.87</v>
      </c>
      <c r="J155">
        <v>12</v>
      </c>
      <c r="K155">
        <v>676</v>
      </c>
      <c r="L155">
        <v>30737</v>
      </c>
      <c r="M155" t="s">
        <v>18</v>
      </c>
      <c r="N155">
        <v>65967</v>
      </c>
      <c r="O155">
        <v>399.2</v>
      </c>
      <c r="P155">
        <v>41252.379999999997</v>
      </c>
      <c r="Q155">
        <v>2</v>
      </c>
    </row>
    <row r="156" spans="2:17" x14ac:dyDescent="0.2">
      <c r="B156">
        <v>193</v>
      </c>
      <c r="C156" t="s">
        <v>15</v>
      </c>
      <c r="D156">
        <v>2007</v>
      </c>
      <c r="E156">
        <v>5</v>
      </c>
      <c r="F156">
        <v>254</v>
      </c>
      <c r="G156">
        <v>971.92</v>
      </c>
      <c r="H156">
        <v>1142.01</v>
      </c>
      <c r="I156">
        <v>352.73</v>
      </c>
      <c r="J156">
        <v>12</v>
      </c>
      <c r="K156">
        <v>676</v>
      </c>
      <c r="L156">
        <v>30737</v>
      </c>
      <c r="M156" t="s">
        <v>18</v>
      </c>
      <c r="N156">
        <v>65967</v>
      </c>
      <c r="O156">
        <v>399.2</v>
      </c>
      <c r="P156">
        <v>41252.379999999997</v>
      </c>
      <c r="Q156">
        <v>2</v>
      </c>
    </row>
    <row r="157" spans="2:17" x14ac:dyDescent="0.2">
      <c r="B157">
        <v>193</v>
      </c>
      <c r="C157" t="s">
        <v>15</v>
      </c>
      <c r="D157">
        <v>2007</v>
      </c>
      <c r="E157">
        <v>6</v>
      </c>
      <c r="F157">
        <v>264</v>
      </c>
      <c r="G157">
        <v>1086.58</v>
      </c>
      <c r="H157">
        <v>1276.7</v>
      </c>
      <c r="I157">
        <v>501.97</v>
      </c>
      <c r="J157">
        <v>12</v>
      </c>
      <c r="K157">
        <v>676</v>
      </c>
      <c r="L157">
        <v>30737</v>
      </c>
      <c r="M157" t="s">
        <v>18</v>
      </c>
      <c r="N157">
        <v>65967</v>
      </c>
      <c r="O157">
        <v>399.2</v>
      </c>
      <c r="P157">
        <v>41252.379999999997</v>
      </c>
      <c r="Q157">
        <v>2</v>
      </c>
    </row>
    <row r="158" spans="2:17" x14ac:dyDescent="0.2">
      <c r="B158">
        <v>193</v>
      </c>
      <c r="C158" t="s">
        <v>15</v>
      </c>
      <c r="D158">
        <v>2007</v>
      </c>
      <c r="E158">
        <v>7</v>
      </c>
      <c r="F158">
        <v>153</v>
      </c>
      <c r="G158">
        <v>629.89</v>
      </c>
      <c r="H158">
        <v>740.1</v>
      </c>
      <c r="I158">
        <v>251.48</v>
      </c>
      <c r="J158">
        <v>12</v>
      </c>
      <c r="K158">
        <v>676</v>
      </c>
      <c r="L158">
        <v>30737</v>
      </c>
      <c r="M158" t="s">
        <v>18</v>
      </c>
      <c r="N158">
        <v>65967</v>
      </c>
      <c r="O158">
        <v>399.2</v>
      </c>
      <c r="P158">
        <v>41252.379999999997</v>
      </c>
      <c r="Q158">
        <v>2</v>
      </c>
    </row>
    <row r="159" spans="2:17" x14ac:dyDescent="0.2">
      <c r="B159">
        <v>193</v>
      </c>
      <c r="C159" t="s">
        <v>15</v>
      </c>
      <c r="D159">
        <v>2007</v>
      </c>
      <c r="E159">
        <v>8</v>
      </c>
      <c r="F159">
        <v>218</v>
      </c>
      <c r="G159">
        <v>823.14</v>
      </c>
      <c r="H159">
        <v>967.29</v>
      </c>
      <c r="I159">
        <v>291.55</v>
      </c>
      <c r="J159">
        <v>12</v>
      </c>
      <c r="K159">
        <v>676</v>
      </c>
      <c r="L159">
        <v>30737</v>
      </c>
      <c r="M159" t="s">
        <v>18</v>
      </c>
      <c r="N159">
        <v>65967</v>
      </c>
      <c r="O159">
        <v>399.2</v>
      </c>
      <c r="P159">
        <v>41252.379999999997</v>
      </c>
      <c r="Q159">
        <v>2</v>
      </c>
    </row>
    <row r="160" spans="2:17" x14ac:dyDescent="0.2">
      <c r="B160">
        <v>193</v>
      </c>
      <c r="C160" t="s">
        <v>15</v>
      </c>
      <c r="D160">
        <v>2007</v>
      </c>
      <c r="E160">
        <v>9</v>
      </c>
      <c r="F160">
        <v>309</v>
      </c>
      <c r="G160">
        <v>1244</v>
      </c>
      <c r="H160">
        <v>1461.79</v>
      </c>
      <c r="I160">
        <v>490.87</v>
      </c>
      <c r="J160">
        <v>12</v>
      </c>
      <c r="K160">
        <v>676</v>
      </c>
      <c r="L160">
        <v>30737</v>
      </c>
      <c r="M160" t="s">
        <v>18</v>
      </c>
      <c r="N160">
        <v>65967</v>
      </c>
      <c r="O160">
        <v>399.2</v>
      </c>
      <c r="P160">
        <v>41252.379999999997</v>
      </c>
      <c r="Q160">
        <v>2</v>
      </c>
    </row>
    <row r="161" spans="2:17" x14ac:dyDescent="0.2">
      <c r="B161">
        <v>193</v>
      </c>
      <c r="C161" t="s">
        <v>15</v>
      </c>
      <c r="D161">
        <v>2007</v>
      </c>
      <c r="E161">
        <v>10</v>
      </c>
      <c r="F161">
        <v>738</v>
      </c>
      <c r="G161">
        <v>2910.73</v>
      </c>
      <c r="H161">
        <v>3420.24</v>
      </c>
      <c r="I161">
        <v>931.83</v>
      </c>
      <c r="J161">
        <v>12</v>
      </c>
      <c r="K161">
        <v>676</v>
      </c>
      <c r="L161">
        <v>30737</v>
      </c>
      <c r="M161" t="s">
        <v>18</v>
      </c>
      <c r="N161">
        <v>65967</v>
      </c>
      <c r="O161">
        <v>399.2</v>
      </c>
      <c r="P161">
        <v>41252.379999999997</v>
      </c>
      <c r="Q161">
        <v>2</v>
      </c>
    </row>
    <row r="162" spans="2:17" x14ac:dyDescent="0.2">
      <c r="B162">
        <v>193</v>
      </c>
      <c r="C162" t="s">
        <v>15</v>
      </c>
      <c r="D162">
        <v>2007</v>
      </c>
      <c r="E162">
        <v>11</v>
      </c>
      <c r="F162">
        <v>439</v>
      </c>
      <c r="G162">
        <v>1510.98</v>
      </c>
      <c r="H162">
        <v>1775.5</v>
      </c>
      <c r="I162">
        <v>418.14</v>
      </c>
      <c r="J162">
        <v>12</v>
      </c>
      <c r="K162">
        <v>676</v>
      </c>
      <c r="L162">
        <v>30737</v>
      </c>
      <c r="M162" t="s">
        <v>18</v>
      </c>
      <c r="N162">
        <v>65967</v>
      </c>
      <c r="O162">
        <v>399.2</v>
      </c>
      <c r="P162">
        <v>41252.379999999997</v>
      </c>
      <c r="Q162">
        <v>2</v>
      </c>
    </row>
    <row r="163" spans="2:17" x14ac:dyDescent="0.2">
      <c r="B163">
        <v>193</v>
      </c>
      <c r="C163" t="s">
        <v>15</v>
      </c>
      <c r="D163">
        <v>2007</v>
      </c>
      <c r="E163">
        <v>12</v>
      </c>
      <c r="F163">
        <v>260</v>
      </c>
      <c r="G163">
        <v>1034.6500000000001</v>
      </c>
      <c r="H163">
        <v>1215.69</v>
      </c>
      <c r="I163">
        <v>396.98</v>
      </c>
      <c r="J163">
        <v>12</v>
      </c>
      <c r="K163">
        <v>676</v>
      </c>
      <c r="L163">
        <v>30737</v>
      </c>
      <c r="M163" t="s">
        <v>18</v>
      </c>
      <c r="N163">
        <v>65967</v>
      </c>
      <c r="O163">
        <v>399.2</v>
      </c>
      <c r="P163">
        <v>41252.379999999997</v>
      </c>
      <c r="Q163">
        <v>2</v>
      </c>
    </row>
    <row r="164" spans="2:17" x14ac:dyDescent="0.2">
      <c r="B164">
        <v>241</v>
      </c>
      <c r="C164" t="s">
        <v>15</v>
      </c>
      <c r="D164">
        <v>2007</v>
      </c>
      <c r="E164">
        <v>1</v>
      </c>
      <c r="F164">
        <v>201</v>
      </c>
      <c r="G164">
        <v>850.67</v>
      </c>
      <c r="H164">
        <v>999.59</v>
      </c>
      <c r="I164">
        <v>380.57</v>
      </c>
      <c r="J164">
        <v>8</v>
      </c>
      <c r="K164">
        <v>530</v>
      </c>
      <c r="L164">
        <v>40663</v>
      </c>
      <c r="M164" t="s">
        <v>18</v>
      </c>
      <c r="N164">
        <v>59492</v>
      </c>
      <c r="O164">
        <v>284.2</v>
      </c>
      <c r="P164">
        <v>75360.22</v>
      </c>
      <c r="Q164">
        <v>3</v>
      </c>
    </row>
    <row r="165" spans="2:17" x14ac:dyDescent="0.2">
      <c r="B165">
        <v>241</v>
      </c>
      <c r="C165" t="s">
        <v>15</v>
      </c>
      <c r="D165">
        <v>2007</v>
      </c>
      <c r="E165">
        <v>2</v>
      </c>
      <c r="F165">
        <v>165</v>
      </c>
      <c r="G165">
        <v>707.78</v>
      </c>
      <c r="H165">
        <v>831.71</v>
      </c>
      <c r="I165">
        <v>306.58999999999997</v>
      </c>
      <c r="J165">
        <v>8</v>
      </c>
      <c r="K165">
        <v>530</v>
      </c>
      <c r="L165">
        <v>40663</v>
      </c>
      <c r="M165" t="s">
        <v>18</v>
      </c>
      <c r="N165">
        <v>59492</v>
      </c>
      <c r="O165">
        <v>284.2</v>
      </c>
      <c r="P165">
        <v>75360.22</v>
      </c>
      <c r="Q165">
        <v>3</v>
      </c>
    </row>
    <row r="166" spans="2:17" x14ac:dyDescent="0.2">
      <c r="B166">
        <v>241</v>
      </c>
      <c r="C166" t="s">
        <v>15</v>
      </c>
      <c r="D166">
        <v>2007</v>
      </c>
      <c r="E166">
        <v>3</v>
      </c>
      <c r="F166">
        <v>173</v>
      </c>
      <c r="G166">
        <v>761.69</v>
      </c>
      <c r="H166">
        <v>895.05</v>
      </c>
      <c r="I166">
        <v>322.73</v>
      </c>
      <c r="J166">
        <v>8</v>
      </c>
      <c r="K166">
        <v>530</v>
      </c>
      <c r="L166">
        <v>40663</v>
      </c>
      <c r="M166" t="s">
        <v>18</v>
      </c>
      <c r="N166">
        <v>59492</v>
      </c>
      <c r="O166">
        <v>284.2</v>
      </c>
      <c r="P166">
        <v>75360.22</v>
      </c>
      <c r="Q166">
        <v>3</v>
      </c>
    </row>
    <row r="167" spans="2:17" x14ac:dyDescent="0.2">
      <c r="B167">
        <v>241</v>
      </c>
      <c r="C167" t="s">
        <v>15</v>
      </c>
      <c r="D167">
        <v>2007</v>
      </c>
      <c r="E167">
        <v>4</v>
      </c>
      <c r="F167">
        <v>223</v>
      </c>
      <c r="G167">
        <v>1010.26</v>
      </c>
      <c r="H167">
        <v>1187.1300000000001</v>
      </c>
      <c r="I167">
        <v>416.35</v>
      </c>
      <c r="J167">
        <v>8</v>
      </c>
      <c r="K167">
        <v>530</v>
      </c>
      <c r="L167">
        <v>40663</v>
      </c>
      <c r="M167" t="s">
        <v>18</v>
      </c>
      <c r="N167">
        <v>59492</v>
      </c>
      <c r="O167">
        <v>284.2</v>
      </c>
      <c r="P167">
        <v>75360.22</v>
      </c>
      <c r="Q167">
        <v>3</v>
      </c>
    </row>
    <row r="168" spans="2:17" x14ac:dyDescent="0.2">
      <c r="B168">
        <v>241</v>
      </c>
      <c r="C168" t="s">
        <v>15</v>
      </c>
      <c r="D168">
        <v>2007</v>
      </c>
      <c r="E168">
        <v>5</v>
      </c>
      <c r="F168">
        <v>487</v>
      </c>
      <c r="G168">
        <v>2118.62</v>
      </c>
      <c r="H168">
        <v>2489.56</v>
      </c>
      <c r="I168">
        <v>834.75</v>
      </c>
      <c r="J168">
        <v>8</v>
      </c>
      <c r="K168">
        <v>530</v>
      </c>
      <c r="L168">
        <v>40663</v>
      </c>
      <c r="M168" t="s">
        <v>18</v>
      </c>
      <c r="N168">
        <v>59492</v>
      </c>
      <c r="O168">
        <v>284.2</v>
      </c>
      <c r="P168">
        <v>75360.22</v>
      </c>
      <c r="Q168">
        <v>3</v>
      </c>
    </row>
    <row r="169" spans="2:17" x14ac:dyDescent="0.2">
      <c r="B169">
        <v>241</v>
      </c>
      <c r="C169" t="s">
        <v>15</v>
      </c>
      <c r="D169">
        <v>2007</v>
      </c>
      <c r="E169">
        <v>6</v>
      </c>
      <c r="F169">
        <v>589</v>
      </c>
      <c r="G169">
        <v>2533.27</v>
      </c>
      <c r="H169">
        <v>2976.7</v>
      </c>
      <c r="I169">
        <v>993.53</v>
      </c>
      <c r="J169">
        <v>8</v>
      </c>
      <c r="K169">
        <v>530</v>
      </c>
      <c r="L169">
        <v>40663</v>
      </c>
      <c r="M169" t="s">
        <v>18</v>
      </c>
      <c r="N169">
        <v>59492</v>
      </c>
      <c r="O169">
        <v>284.2</v>
      </c>
      <c r="P169">
        <v>75360.22</v>
      </c>
      <c r="Q169">
        <v>3</v>
      </c>
    </row>
    <row r="170" spans="2:17" x14ac:dyDescent="0.2">
      <c r="B170">
        <v>241</v>
      </c>
      <c r="C170" t="s">
        <v>15</v>
      </c>
      <c r="D170">
        <v>2007</v>
      </c>
      <c r="E170">
        <v>7</v>
      </c>
      <c r="F170">
        <v>378</v>
      </c>
      <c r="G170">
        <v>1636.82</v>
      </c>
      <c r="H170">
        <v>1923.41</v>
      </c>
      <c r="I170">
        <v>757.3</v>
      </c>
      <c r="J170">
        <v>8</v>
      </c>
      <c r="K170">
        <v>530</v>
      </c>
      <c r="L170">
        <v>40663</v>
      </c>
      <c r="M170" t="s">
        <v>18</v>
      </c>
      <c r="N170">
        <v>59492</v>
      </c>
      <c r="O170">
        <v>284.2</v>
      </c>
      <c r="P170">
        <v>75360.22</v>
      </c>
      <c r="Q170">
        <v>3</v>
      </c>
    </row>
    <row r="171" spans="2:17" x14ac:dyDescent="0.2">
      <c r="B171">
        <v>241</v>
      </c>
      <c r="C171" t="s">
        <v>15</v>
      </c>
      <c r="D171">
        <v>2007</v>
      </c>
      <c r="E171">
        <v>8</v>
      </c>
      <c r="F171">
        <v>367</v>
      </c>
      <c r="G171">
        <v>1488.15</v>
      </c>
      <c r="H171">
        <v>1748.54</v>
      </c>
      <c r="I171">
        <v>535.36</v>
      </c>
      <c r="J171">
        <v>8</v>
      </c>
      <c r="K171">
        <v>530</v>
      </c>
      <c r="L171">
        <v>40663</v>
      </c>
      <c r="M171" t="s">
        <v>18</v>
      </c>
      <c r="N171">
        <v>59492</v>
      </c>
      <c r="O171">
        <v>284.2</v>
      </c>
      <c r="P171">
        <v>75360.22</v>
      </c>
      <c r="Q171">
        <v>3</v>
      </c>
    </row>
    <row r="172" spans="2:17" x14ac:dyDescent="0.2">
      <c r="B172">
        <v>241</v>
      </c>
      <c r="C172" t="s">
        <v>15</v>
      </c>
      <c r="D172">
        <v>2007</v>
      </c>
      <c r="E172">
        <v>9</v>
      </c>
      <c r="F172">
        <v>683</v>
      </c>
      <c r="G172">
        <v>2850.4</v>
      </c>
      <c r="H172">
        <v>3349.19</v>
      </c>
      <c r="I172">
        <v>1023.23</v>
      </c>
      <c r="J172">
        <v>8</v>
      </c>
      <c r="K172">
        <v>530</v>
      </c>
      <c r="L172">
        <v>40663</v>
      </c>
      <c r="M172" t="s">
        <v>18</v>
      </c>
      <c r="N172">
        <v>59492</v>
      </c>
      <c r="O172">
        <v>284.2</v>
      </c>
      <c r="P172">
        <v>75360.22</v>
      </c>
      <c r="Q172">
        <v>3</v>
      </c>
    </row>
    <row r="173" spans="2:17" x14ac:dyDescent="0.2">
      <c r="B173">
        <v>241</v>
      </c>
      <c r="C173" t="s">
        <v>15</v>
      </c>
      <c r="D173">
        <v>2007</v>
      </c>
      <c r="E173">
        <v>12</v>
      </c>
      <c r="F173">
        <v>542</v>
      </c>
      <c r="G173">
        <v>2221.4299999999998</v>
      </c>
      <c r="H173">
        <v>2610.38</v>
      </c>
      <c r="I173">
        <v>737.21</v>
      </c>
      <c r="J173">
        <v>8</v>
      </c>
      <c r="K173">
        <v>530</v>
      </c>
      <c r="L173">
        <v>40663</v>
      </c>
      <c r="M173" t="s">
        <v>18</v>
      </c>
      <c r="N173">
        <v>59492</v>
      </c>
      <c r="O173">
        <v>284.2</v>
      </c>
      <c r="P173">
        <v>75360.22</v>
      </c>
      <c r="Q173">
        <v>3</v>
      </c>
    </row>
    <row r="174" spans="2:17" x14ac:dyDescent="0.2">
      <c r="B174">
        <v>247</v>
      </c>
      <c r="C174" t="s">
        <v>15</v>
      </c>
      <c r="D174">
        <v>2007</v>
      </c>
      <c r="E174">
        <v>1</v>
      </c>
      <c r="F174">
        <v>296</v>
      </c>
      <c r="G174">
        <v>1227.51</v>
      </c>
      <c r="H174">
        <v>1442.5</v>
      </c>
      <c r="I174">
        <v>508.6</v>
      </c>
      <c r="J174">
        <v>18</v>
      </c>
      <c r="K174">
        <v>1050</v>
      </c>
      <c r="L174">
        <v>41442</v>
      </c>
      <c r="M174" t="s">
        <v>18</v>
      </c>
      <c r="N174">
        <v>115812</v>
      </c>
      <c r="O174">
        <v>543.20000000000005</v>
      </c>
      <c r="P174">
        <v>80368.639999999999</v>
      </c>
      <c r="Q174">
        <v>2</v>
      </c>
    </row>
    <row r="175" spans="2:17" x14ac:dyDescent="0.2">
      <c r="B175">
        <v>247</v>
      </c>
      <c r="C175" t="s">
        <v>15</v>
      </c>
      <c r="D175">
        <v>2007</v>
      </c>
      <c r="E175">
        <v>2</v>
      </c>
      <c r="F175">
        <v>222</v>
      </c>
      <c r="G175">
        <v>918.36</v>
      </c>
      <c r="H175">
        <v>1079.02</v>
      </c>
      <c r="I175">
        <v>430.77</v>
      </c>
      <c r="J175">
        <v>18</v>
      </c>
      <c r="K175">
        <v>1050</v>
      </c>
      <c r="L175">
        <v>41442</v>
      </c>
      <c r="M175" t="s">
        <v>18</v>
      </c>
      <c r="N175">
        <v>115812</v>
      </c>
      <c r="O175">
        <v>543.20000000000005</v>
      </c>
      <c r="P175">
        <v>80368.639999999999</v>
      </c>
      <c r="Q175">
        <v>2</v>
      </c>
    </row>
    <row r="176" spans="2:17" x14ac:dyDescent="0.2">
      <c r="B176">
        <v>247</v>
      </c>
      <c r="C176" t="s">
        <v>15</v>
      </c>
      <c r="D176">
        <v>2007</v>
      </c>
      <c r="E176">
        <v>3</v>
      </c>
      <c r="F176">
        <v>261</v>
      </c>
      <c r="G176">
        <v>1031.72</v>
      </c>
      <c r="H176">
        <v>1212.4100000000001</v>
      </c>
      <c r="I176">
        <v>457.38</v>
      </c>
      <c r="J176">
        <v>18</v>
      </c>
      <c r="K176">
        <v>1050</v>
      </c>
      <c r="L176">
        <v>41442</v>
      </c>
      <c r="M176" t="s">
        <v>18</v>
      </c>
      <c r="N176">
        <v>115812</v>
      </c>
      <c r="O176">
        <v>543.20000000000005</v>
      </c>
      <c r="P176">
        <v>80368.639999999999</v>
      </c>
      <c r="Q176">
        <v>2</v>
      </c>
    </row>
    <row r="177" spans="2:17" x14ac:dyDescent="0.2">
      <c r="B177">
        <v>247</v>
      </c>
      <c r="C177" t="s">
        <v>15</v>
      </c>
      <c r="D177">
        <v>2007</v>
      </c>
      <c r="E177">
        <v>4</v>
      </c>
      <c r="F177">
        <v>275</v>
      </c>
      <c r="G177">
        <v>1237.5899999999999</v>
      </c>
      <c r="H177">
        <v>1454.29</v>
      </c>
      <c r="I177">
        <v>623.48</v>
      </c>
      <c r="J177">
        <v>18</v>
      </c>
      <c r="K177">
        <v>1050</v>
      </c>
      <c r="L177">
        <v>41442</v>
      </c>
      <c r="M177" t="s">
        <v>18</v>
      </c>
      <c r="N177">
        <v>115812</v>
      </c>
      <c r="O177">
        <v>543.20000000000005</v>
      </c>
      <c r="P177">
        <v>80368.639999999999</v>
      </c>
      <c r="Q177">
        <v>2</v>
      </c>
    </row>
    <row r="178" spans="2:17" x14ac:dyDescent="0.2">
      <c r="B178">
        <v>247</v>
      </c>
      <c r="C178" t="s">
        <v>15</v>
      </c>
      <c r="D178">
        <v>2007</v>
      </c>
      <c r="E178">
        <v>5</v>
      </c>
      <c r="F178">
        <v>408</v>
      </c>
      <c r="G178">
        <v>1931.21</v>
      </c>
      <c r="H178">
        <v>2269.25</v>
      </c>
      <c r="I178">
        <v>942.35</v>
      </c>
      <c r="J178">
        <v>18</v>
      </c>
      <c r="K178">
        <v>1050</v>
      </c>
      <c r="L178">
        <v>41442</v>
      </c>
      <c r="M178" t="s">
        <v>18</v>
      </c>
      <c r="N178">
        <v>115812</v>
      </c>
      <c r="O178">
        <v>543.20000000000005</v>
      </c>
      <c r="P178">
        <v>80368.639999999999</v>
      </c>
      <c r="Q178">
        <v>2</v>
      </c>
    </row>
    <row r="179" spans="2:17" x14ac:dyDescent="0.2">
      <c r="B179">
        <v>247</v>
      </c>
      <c r="C179" t="s">
        <v>15</v>
      </c>
      <c r="D179">
        <v>2007</v>
      </c>
      <c r="E179">
        <v>6</v>
      </c>
      <c r="F179">
        <v>487</v>
      </c>
      <c r="G179">
        <v>2328.12</v>
      </c>
      <c r="H179">
        <v>2735.83</v>
      </c>
      <c r="I179">
        <v>1195.49</v>
      </c>
      <c r="J179">
        <v>18</v>
      </c>
      <c r="K179">
        <v>1050</v>
      </c>
      <c r="L179">
        <v>41442</v>
      </c>
      <c r="M179" t="s">
        <v>18</v>
      </c>
      <c r="N179">
        <v>115812</v>
      </c>
      <c r="O179">
        <v>543.20000000000005</v>
      </c>
      <c r="P179">
        <v>80368.639999999999</v>
      </c>
      <c r="Q179">
        <v>2</v>
      </c>
    </row>
    <row r="180" spans="2:17" x14ac:dyDescent="0.2">
      <c r="B180">
        <v>247</v>
      </c>
      <c r="C180" t="s">
        <v>15</v>
      </c>
      <c r="D180">
        <v>2007</v>
      </c>
      <c r="E180">
        <v>7</v>
      </c>
      <c r="F180">
        <v>378</v>
      </c>
      <c r="G180">
        <v>1722.15</v>
      </c>
      <c r="H180">
        <v>2023.5</v>
      </c>
      <c r="I180">
        <v>964.24</v>
      </c>
      <c r="J180">
        <v>18</v>
      </c>
      <c r="K180">
        <v>1050</v>
      </c>
      <c r="L180">
        <v>41442</v>
      </c>
      <c r="M180" t="s">
        <v>18</v>
      </c>
      <c r="N180">
        <v>115812</v>
      </c>
      <c r="O180">
        <v>543.20000000000005</v>
      </c>
      <c r="P180">
        <v>80368.639999999999</v>
      </c>
      <c r="Q180">
        <v>2</v>
      </c>
    </row>
    <row r="181" spans="2:17" x14ac:dyDescent="0.2">
      <c r="B181">
        <v>247</v>
      </c>
      <c r="C181" t="s">
        <v>15</v>
      </c>
      <c r="D181">
        <v>2007</v>
      </c>
      <c r="E181">
        <v>8</v>
      </c>
      <c r="F181">
        <v>469</v>
      </c>
      <c r="G181">
        <v>1971.43</v>
      </c>
      <c r="H181">
        <v>2316.5700000000002</v>
      </c>
      <c r="I181">
        <v>964.95</v>
      </c>
      <c r="J181">
        <v>18</v>
      </c>
      <c r="K181">
        <v>1050</v>
      </c>
      <c r="L181">
        <v>41442</v>
      </c>
      <c r="M181" t="s">
        <v>18</v>
      </c>
      <c r="N181">
        <v>115812</v>
      </c>
      <c r="O181">
        <v>543.20000000000005</v>
      </c>
      <c r="P181">
        <v>80368.639999999999</v>
      </c>
      <c r="Q181">
        <v>2</v>
      </c>
    </row>
    <row r="182" spans="2:17" x14ac:dyDescent="0.2">
      <c r="B182">
        <v>247</v>
      </c>
      <c r="C182" t="s">
        <v>15</v>
      </c>
      <c r="D182">
        <v>2007</v>
      </c>
      <c r="E182">
        <v>9</v>
      </c>
      <c r="F182">
        <v>664</v>
      </c>
      <c r="G182">
        <v>2662.44</v>
      </c>
      <c r="H182">
        <v>3128.64</v>
      </c>
      <c r="I182">
        <v>1102.74</v>
      </c>
      <c r="J182">
        <v>18</v>
      </c>
      <c r="K182">
        <v>1050</v>
      </c>
      <c r="L182">
        <v>41442</v>
      </c>
      <c r="M182" t="s">
        <v>18</v>
      </c>
      <c r="N182">
        <v>115812</v>
      </c>
      <c r="O182">
        <v>543.20000000000005</v>
      </c>
      <c r="P182">
        <v>80368.639999999999</v>
      </c>
      <c r="Q182">
        <v>2</v>
      </c>
    </row>
    <row r="183" spans="2:17" x14ac:dyDescent="0.2">
      <c r="B183">
        <v>247</v>
      </c>
      <c r="C183" t="s">
        <v>15</v>
      </c>
      <c r="D183">
        <v>2007</v>
      </c>
      <c r="E183">
        <v>12</v>
      </c>
      <c r="F183">
        <v>562</v>
      </c>
      <c r="G183">
        <v>2237.42</v>
      </c>
      <c r="H183">
        <v>2629.02</v>
      </c>
      <c r="I183">
        <v>1017.89</v>
      </c>
      <c r="J183">
        <v>18</v>
      </c>
      <c r="K183">
        <v>1050</v>
      </c>
      <c r="L183">
        <v>41442</v>
      </c>
      <c r="M183" t="s">
        <v>18</v>
      </c>
      <c r="N183">
        <v>115812</v>
      </c>
      <c r="O183">
        <v>543.20000000000005</v>
      </c>
      <c r="P183">
        <v>80368.639999999999</v>
      </c>
      <c r="Q183">
        <v>2</v>
      </c>
    </row>
    <row r="184" spans="2:17" x14ac:dyDescent="0.2">
      <c r="B184">
        <v>279</v>
      </c>
      <c r="C184" t="s">
        <v>15</v>
      </c>
      <c r="D184">
        <v>2007</v>
      </c>
      <c r="E184">
        <v>1</v>
      </c>
      <c r="F184">
        <v>116</v>
      </c>
      <c r="G184">
        <v>468.1</v>
      </c>
      <c r="H184">
        <v>550.01</v>
      </c>
      <c r="I184">
        <v>222.8</v>
      </c>
      <c r="J184">
        <v>5</v>
      </c>
      <c r="K184">
        <v>204</v>
      </c>
      <c r="L184">
        <v>28163</v>
      </c>
      <c r="M184" t="s">
        <v>18</v>
      </c>
      <c r="N184">
        <v>69778</v>
      </c>
      <c r="O184">
        <v>183.2</v>
      </c>
      <c r="P184">
        <v>37727.199999999997</v>
      </c>
      <c r="Q184">
        <v>1</v>
      </c>
    </row>
    <row r="185" spans="2:17" x14ac:dyDescent="0.2">
      <c r="B185">
        <v>279</v>
      </c>
      <c r="C185" t="s">
        <v>15</v>
      </c>
      <c r="D185">
        <v>2007</v>
      </c>
      <c r="E185">
        <v>2</v>
      </c>
      <c r="F185">
        <v>117</v>
      </c>
      <c r="G185">
        <v>514.79999999999995</v>
      </c>
      <c r="H185">
        <v>604.9</v>
      </c>
      <c r="I185">
        <v>207.38</v>
      </c>
      <c r="J185">
        <v>5</v>
      </c>
      <c r="K185">
        <v>204</v>
      </c>
      <c r="L185">
        <v>28163</v>
      </c>
      <c r="M185" t="s">
        <v>18</v>
      </c>
      <c r="N185">
        <v>69778</v>
      </c>
      <c r="O185">
        <v>183.2</v>
      </c>
      <c r="P185">
        <v>37727.199999999997</v>
      </c>
      <c r="Q185">
        <v>1</v>
      </c>
    </row>
    <row r="186" spans="2:17" x14ac:dyDescent="0.2">
      <c r="B186">
        <v>279</v>
      </c>
      <c r="C186" t="s">
        <v>15</v>
      </c>
      <c r="D186">
        <v>2007</v>
      </c>
      <c r="E186">
        <v>3</v>
      </c>
      <c r="F186">
        <v>105</v>
      </c>
      <c r="G186">
        <v>401.38</v>
      </c>
      <c r="H186">
        <v>471.71</v>
      </c>
      <c r="I186">
        <v>161.59</v>
      </c>
      <c r="J186">
        <v>5</v>
      </c>
      <c r="K186">
        <v>204</v>
      </c>
      <c r="L186">
        <v>28163</v>
      </c>
      <c r="M186" t="s">
        <v>18</v>
      </c>
      <c r="N186">
        <v>69778</v>
      </c>
      <c r="O186">
        <v>183.2</v>
      </c>
      <c r="P186">
        <v>37727.199999999997</v>
      </c>
      <c r="Q186">
        <v>1</v>
      </c>
    </row>
    <row r="187" spans="2:17" x14ac:dyDescent="0.2">
      <c r="B187">
        <v>279</v>
      </c>
      <c r="C187" t="s">
        <v>15</v>
      </c>
      <c r="D187">
        <v>2007</v>
      </c>
      <c r="E187">
        <v>4</v>
      </c>
      <c r="F187">
        <v>218</v>
      </c>
      <c r="G187">
        <v>825.12</v>
      </c>
      <c r="H187">
        <v>969.59</v>
      </c>
      <c r="I187">
        <v>325.11</v>
      </c>
      <c r="J187">
        <v>5</v>
      </c>
      <c r="K187">
        <v>204</v>
      </c>
      <c r="L187">
        <v>28163</v>
      </c>
      <c r="M187" t="s">
        <v>18</v>
      </c>
      <c r="N187">
        <v>69778</v>
      </c>
      <c r="O187">
        <v>183.2</v>
      </c>
      <c r="P187">
        <v>37727.199999999997</v>
      </c>
      <c r="Q187">
        <v>1</v>
      </c>
    </row>
    <row r="188" spans="2:17" x14ac:dyDescent="0.2">
      <c r="B188">
        <v>279</v>
      </c>
      <c r="C188" t="s">
        <v>15</v>
      </c>
      <c r="D188">
        <v>2007</v>
      </c>
      <c r="E188">
        <v>5</v>
      </c>
      <c r="F188">
        <v>239</v>
      </c>
      <c r="G188">
        <v>982.16</v>
      </c>
      <c r="H188">
        <v>1154.0899999999999</v>
      </c>
      <c r="I188">
        <v>383.34</v>
      </c>
      <c r="J188">
        <v>5</v>
      </c>
      <c r="K188">
        <v>204</v>
      </c>
      <c r="L188">
        <v>28163</v>
      </c>
      <c r="M188" t="s">
        <v>18</v>
      </c>
      <c r="N188">
        <v>69778</v>
      </c>
      <c r="O188">
        <v>183.2</v>
      </c>
      <c r="P188">
        <v>37727.199999999997</v>
      </c>
      <c r="Q188">
        <v>1</v>
      </c>
    </row>
    <row r="189" spans="2:17" x14ac:dyDescent="0.2">
      <c r="B189">
        <v>279</v>
      </c>
      <c r="C189" t="s">
        <v>15</v>
      </c>
      <c r="D189">
        <v>2007</v>
      </c>
      <c r="E189">
        <v>6</v>
      </c>
      <c r="F189">
        <v>308</v>
      </c>
      <c r="G189">
        <v>1201.4100000000001</v>
      </c>
      <c r="H189">
        <v>1411.83</v>
      </c>
      <c r="I189">
        <v>500.37</v>
      </c>
      <c r="J189">
        <v>5</v>
      </c>
      <c r="K189">
        <v>204</v>
      </c>
      <c r="L189">
        <v>28163</v>
      </c>
      <c r="M189" t="s">
        <v>18</v>
      </c>
      <c r="N189">
        <v>69778</v>
      </c>
      <c r="O189">
        <v>183.2</v>
      </c>
      <c r="P189">
        <v>37727.199999999997</v>
      </c>
      <c r="Q189">
        <v>1</v>
      </c>
    </row>
    <row r="190" spans="2:17" x14ac:dyDescent="0.2">
      <c r="B190">
        <v>279</v>
      </c>
      <c r="C190" t="s">
        <v>15</v>
      </c>
      <c r="D190">
        <v>2007</v>
      </c>
      <c r="E190">
        <v>7</v>
      </c>
      <c r="F190">
        <v>179</v>
      </c>
      <c r="G190">
        <v>799</v>
      </c>
      <c r="H190">
        <v>938.88</v>
      </c>
      <c r="I190">
        <v>347.05</v>
      </c>
      <c r="J190">
        <v>5</v>
      </c>
      <c r="K190">
        <v>204</v>
      </c>
      <c r="L190">
        <v>28163</v>
      </c>
      <c r="M190" t="s">
        <v>18</v>
      </c>
      <c r="N190">
        <v>69778</v>
      </c>
      <c r="O190">
        <v>183.2</v>
      </c>
      <c r="P190">
        <v>37727.199999999997</v>
      </c>
      <c r="Q190">
        <v>1</v>
      </c>
    </row>
    <row r="191" spans="2:17" x14ac:dyDescent="0.2">
      <c r="B191">
        <v>279</v>
      </c>
      <c r="C191" t="s">
        <v>15</v>
      </c>
      <c r="D191">
        <v>2007</v>
      </c>
      <c r="E191">
        <v>8</v>
      </c>
      <c r="F191">
        <v>147</v>
      </c>
      <c r="G191">
        <v>589.87</v>
      </c>
      <c r="H191">
        <v>693.15</v>
      </c>
      <c r="I191">
        <v>251.93</v>
      </c>
      <c r="J191">
        <v>5</v>
      </c>
      <c r="K191">
        <v>204</v>
      </c>
      <c r="L191">
        <v>28163</v>
      </c>
      <c r="M191" t="s">
        <v>18</v>
      </c>
      <c r="N191">
        <v>69778</v>
      </c>
      <c r="O191">
        <v>183.2</v>
      </c>
      <c r="P191">
        <v>37727.199999999997</v>
      </c>
      <c r="Q191">
        <v>1</v>
      </c>
    </row>
    <row r="192" spans="2:17" x14ac:dyDescent="0.2">
      <c r="B192">
        <v>279</v>
      </c>
      <c r="C192" t="s">
        <v>15</v>
      </c>
      <c r="D192">
        <v>2007</v>
      </c>
      <c r="E192">
        <v>9</v>
      </c>
      <c r="F192">
        <v>398</v>
      </c>
      <c r="G192">
        <v>1511.2</v>
      </c>
      <c r="H192">
        <v>1775.71</v>
      </c>
      <c r="I192">
        <v>737.64</v>
      </c>
      <c r="J192">
        <v>5</v>
      </c>
      <c r="K192">
        <v>204</v>
      </c>
      <c r="L192">
        <v>28163</v>
      </c>
      <c r="M192" t="s">
        <v>18</v>
      </c>
      <c r="N192">
        <v>69778</v>
      </c>
      <c r="O192">
        <v>183.2</v>
      </c>
      <c r="P192">
        <v>37727.199999999997</v>
      </c>
      <c r="Q192">
        <v>1</v>
      </c>
    </row>
    <row r="193" spans="2:17" x14ac:dyDescent="0.2">
      <c r="B193">
        <v>279</v>
      </c>
      <c r="C193" t="s">
        <v>15</v>
      </c>
      <c r="D193">
        <v>2007</v>
      </c>
      <c r="E193">
        <v>11</v>
      </c>
      <c r="F193">
        <v>465</v>
      </c>
      <c r="G193">
        <v>1774.05</v>
      </c>
      <c r="H193">
        <v>2084.64</v>
      </c>
      <c r="I193">
        <v>627.94000000000005</v>
      </c>
      <c r="J193">
        <v>5</v>
      </c>
      <c r="K193">
        <v>204</v>
      </c>
      <c r="L193">
        <v>28163</v>
      </c>
      <c r="M193" t="s">
        <v>18</v>
      </c>
      <c r="N193">
        <v>69778</v>
      </c>
      <c r="O193">
        <v>183.2</v>
      </c>
      <c r="P193">
        <v>37727.199999999997</v>
      </c>
      <c r="Q193">
        <v>1</v>
      </c>
    </row>
    <row r="194" spans="2:17" x14ac:dyDescent="0.2">
      <c r="B194">
        <v>279</v>
      </c>
      <c r="C194" t="s">
        <v>15</v>
      </c>
      <c r="D194">
        <v>2007</v>
      </c>
      <c r="E194">
        <v>12</v>
      </c>
      <c r="F194">
        <v>217</v>
      </c>
      <c r="G194">
        <v>783.54</v>
      </c>
      <c r="H194">
        <v>920.68</v>
      </c>
      <c r="I194">
        <v>271.73</v>
      </c>
      <c r="J194">
        <v>5</v>
      </c>
      <c r="K194">
        <v>204</v>
      </c>
      <c r="L194">
        <v>28163</v>
      </c>
      <c r="M194" t="s">
        <v>18</v>
      </c>
      <c r="N194">
        <v>69778</v>
      </c>
      <c r="O194">
        <v>183.2</v>
      </c>
      <c r="P194">
        <v>37727.199999999997</v>
      </c>
      <c r="Q194">
        <v>1</v>
      </c>
    </row>
    <row r="195" spans="2:17" x14ac:dyDescent="0.2">
      <c r="B195">
        <v>280</v>
      </c>
      <c r="C195" t="s">
        <v>15</v>
      </c>
      <c r="D195">
        <v>2007</v>
      </c>
      <c r="E195">
        <v>1</v>
      </c>
      <c r="F195">
        <v>392</v>
      </c>
      <c r="G195">
        <v>1451.19</v>
      </c>
      <c r="H195">
        <v>1705.23</v>
      </c>
      <c r="I195">
        <v>776.03</v>
      </c>
      <c r="J195">
        <v>18</v>
      </c>
      <c r="K195">
        <v>2652</v>
      </c>
      <c r="L195">
        <v>83042</v>
      </c>
      <c r="M195" t="s">
        <v>18</v>
      </c>
      <c r="N195">
        <v>274903</v>
      </c>
      <c r="O195">
        <v>1089.2</v>
      </c>
      <c r="P195">
        <v>147670.45000000001</v>
      </c>
      <c r="Q195">
        <v>2</v>
      </c>
    </row>
    <row r="196" spans="2:17" x14ac:dyDescent="0.2">
      <c r="B196">
        <v>280</v>
      </c>
      <c r="C196" t="s">
        <v>15</v>
      </c>
      <c r="D196">
        <v>2007</v>
      </c>
      <c r="E196">
        <v>2</v>
      </c>
      <c r="F196">
        <v>507</v>
      </c>
      <c r="G196">
        <v>1990.04</v>
      </c>
      <c r="H196">
        <v>2338.5700000000002</v>
      </c>
      <c r="I196">
        <v>1004.15</v>
      </c>
      <c r="J196">
        <v>18</v>
      </c>
      <c r="K196">
        <v>2652</v>
      </c>
      <c r="L196">
        <v>83042</v>
      </c>
      <c r="M196" t="s">
        <v>18</v>
      </c>
      <c r="N196">
        <v>274903</v>
      </c>
      <c r="O196">
        <v>1089.2</v>
      </c>
      <c r="P196">
        <v>147670.45000000001</v>
      </c>
      <c r="Q196">
        <v>2</v>
      </c>
    </row>
    <row r="197" spans="2:17" x14ac:dyDescent="0.2">
      <c r="B197">
        <v>280</v>
      </c>
      <c r="C197" t="s">
        <v>15</v>
      </c>
      <c r="D197">
        <v>2007</v>
      </c>
      <c r="E197">
        <v>3</v>
      </c>
      <c r="F197">
        <v>436</v>
      </c>
      <c r="G197">
        <v>1659.36</v>
      </c>
      <c r="H197">
        <v>1949.89</v>
      </c>
      <c r="I197">
        <v>821.22</v>
      </c>
      <c r="J197">
        <v>18</v>
      </c>
      <c r="K197">
        <v>2652</v>
      </c>
      <c r="L197">
        <v>83042</v>
      </c>
      <c r="M197" t="s">
        <v>18</v>
      </c>
      <c r="N197">
        <v>274903</v>
      </c>
      <c r="O197">
        <v>1089.2</v>
      </c>
      <c r="P197">
        <v>147670.45000000001</v>
      </c>
      <c r="Q197">
        <v>2</v>
      </c>
    </row>
    <row r="198" spans="2:17" x14ac:dyDescent="0.2">
      <c r="B198">
        <v>280</v>
      </c>
      <c r="C198" t="s">
        <v>15</v>
      </c>
      <c r="D198">
        <v>2007</v>
      </c>
      <c r="E198">
        <v>4</v>
      </c>
      <c r="F198">
        <v>478</v>
      </c>
      <c r="G198">
        <v>1839.7</v>
      </c>
      <c r="H198">
        <v>2161.66</v>
      </c>
      <c r="I198">
        <v>903.31</v>
      </c>
      <c r="J198">
        <v>18</v>
      </c>
      <c r="K198">
        <v>2652</v>
      </c>
      <c r="L198">
        <v>83042</v>
      </c>
      <c r="M198" t="s">
        <v>18</v>
      </c>
      <c r="N198">
        <v>274903</v>
      </c>
      <c r="O198">
        <v>1089.2</v>
      </c>
      <c r="P198">
        <v>147670.45000000001</v>
      </c>
      <c r="Q198">
        <v>2</v>
      </c>
    </row>
    <row r="199" spans="2:17" x14ac:dyDescent="0.2">
      <c r="B199">
        <v>280</v>
      </c>
      <c r="C199" t="s">
        <v>15</v>
      </c>
      <c r="D199">
        <v>2007</v>
      </c>
      <c r="E199">
        <v>5</v>
      </c>
      <c r="F199">
        <v>704</v>
      </c>
      <c r="G199">
        <v>2686.56</v>
      </c>
      <c r="H199">
        <v>3156.74</v>
      </c>
      <c r="I199">
        <v>1342.51</v>
      </c>
      <c r="J199">
        <v>18</v>
      </c>
      <c r="K199">
        <v>2652</v>
      </c>
      <c r="L199">
        <v>83042</v>
      </c>
      <c r="M199" t="s">
        <v>18</v>
      </c>
      <c r="N199">
        <v>274903</v>
      </c>
      <c r="O199">
        <v>1089.2</v>
      </c>
      <c r="P199">
        <v>147670.45000000001</v>
      </c>
      <c r="Q199">
        <v>2</v>
      </c>
    </row>
    <row r="200" spans="2:17" x14ac:dyDescent="0.2">
      <c r="B200">
        <v>280</v>
      </c>
      <c r="C200" t="s">
        <v>15</v>
      </c>
      <c r="D200">
        <v>2007</v>
      </c>
      <c r="E200">
        <v>6</v>
      </c>
      <c r="F200">
        <v>744</v>
      </c>
      <c r="G200">
        <v>2731.75</v>
      </c>
      <c r="H200">
        <v>3209.92</v>
      </c>
      <c r="I200">
        <v>1209.1500000000001</v>
      </c>
      <c r="J200">
        <v>18</v>
      </c>
      <c r="K200">
        <v>2652</v>
      </c>
      <c r="L200">
        <v>83042</v>
      </c>
      <c r="M200" t="s">
        <v>18</v>
      </c>
      <c r="N200">
        <v>274903</v>
      </c>
      <c r="O200">
        <v>1089.2</v>
      </c>
      <c r="P200">
        <v>147670.45000000001</v>
      </c>
      <c r="Q200">
        <v>2</v>
      </c>
    </row>
    <row r="201" spans="2:17" x14ac:dyDescent="0.2">
      <c r="B201">
        <v>280</v>
      </c>
      <c r="C201" t="s">
        <v>15</v>
      </c>
      <c r="D201">
        <v>2007</v>
      </c>
      <c r="E201">
        <v>7</v>
      </c>
      <c r="F201">
        <v>583</v>
      </c>
      <c r="G201">
        <v>2095.7199999999998</v>
      </c>
      <c r="H201">
        <v>2462.52</v>
      </c>
      <c r="I201">
        <v>1168.8599999999999</v>
      </c>
      <c r="J201">
        <v>18</v>
      </c>
      <c r="K201">
        <v>2652</v>
      </c>
      <c r="L201">
        <v>83042</v>
      </c>
      <c r="M201" t="s">
        <v>18</v>
      </c>
      <c r="N201">
        <v>274903</v>
      </c>
      <c r="O201">
        <v>1089.2</v>
      </c>
      <c r="P201">
        <v>147670.45000000001</v>
      </c>
      <c r="Q201">
        <v>2</v>
      </c>
    </row>
    <row r="202" spans="2:17" x14ac:dyDescent="0.2">
      <c r="B202">
        <v>280</v>
      </c>
      <c r="C202" t="s">
        <v>15</v>
      </c>
      <c r="D202">
        <v>2007</v>
      </c>
      <c r="E202">
        <v>8</v>
      </c>
      <c r="F202">
        <v>728</v>
      </c>
      <c r="G202">
        <v>2634.54</v>
      </c>
      <c r="H202">
        <v>3095.78</v>
      </c>
      <c r="I202">
        <v>1078.21</v>
      </c>
      <c r="J202">
        <v>18</v>
      </c>
      <c r="K202">
        <v>2652</v>
      </c>
      <c r="L202">
        <v>83042</v>
      </c>
      <c r="M202" t="s">
        <v>18</v>
      </c>
      <c r="N202">
        <v>274903</v>
      </c>
      <c r="O202">
        <v>1089.2</v>
      </c>
      <c r="P202">
        <v>147670.45000000001</v>
      </c>
      <c r="Q202">
        <v>2</v>
      </c>
    </row>
    <row r="203" spans="2:17" x14ac:dyDescent="0.2">
      <c r="B203">
        <v>280</v>
      </c>
      <c r="C203" t="s">
        <v>15</v>
      </c>
      <c r="D203">
        <v>2007</v>
      </c>
      <c r="E203">
        <v>12</v>
      </c>
      <c r="F203">
        <v>731</v>
      </c>
      <c r="G203">
        <v>2615.02</v>
      </c>
      <c r="H203">
        <v>3072.77</v>
      </c>
      <c r="I203">
        <v>932.13</v>
      </c>
      <c r="J203">
        <v>18</v>
      </c>
      <c r="K203">
        <v>2652</v>
      </c>
      <c r="L203">
        <v>83042</v>
      </c>
      <c r="M203" t="s">
        <v>18</v>
      </c>
      <c r="N203">
        <v>274903</v>
      </c>
      <c r="O203">
        <v>1089.2</v>
      </c>
      <c r="P203">
        <v>147670.45000000001</v>
      </c>
      <c r="Q203">
        <v>2</v>
      </c>
    </row>
    <row r="204" spans="2:17" x14ac:dyDescent="0.2">
      <c r="B204">
        <v>283</v>
      </c>
      <c r="C204" t="s">
        <v>15</v>
      </c>
      <c r="D204">
        <v>2007</v>
      </c>
      <c r="E204">
        <v>1</v>
      </c>
      <c r="F204">
        <v>57</v>
      </c>
      <c r="G204">
        <v>227.91</v>
      </c>
      <c r="H204">
        <v>267.83</v>
      </c>
      <c r="I204">
        <v>113.82</v>
      </c>
      <c r="J204">
        <v>7</v>
      </c>
      <c r="K204">
        <v>505</v>
      </c>
      <c r="L204">
        <v>20567</v>
      </c>
      <c r="M204" t="s">
        <v>18</v>
      </c>
      <c r="N204">
        <v>63144</v>
      </c>
      <c r="O204">
        <v>276.2</v>
      </c>
      <c r="P204">
        <v>29250.959999999999</v>
      </c>
      <c r="Q204">
        <v>2</v>
      </c>
    </row>
    <row r="205" spans="2:17" x14ac:dyDescent="0.2">
      <c r="B205">
        <v>283</v>
      </c>
      <c r="C205" t="s">
        <v>15</v>
      </c>
      <c r="D205">
        <v>2007</v>
      </c>
      <c r="E205">
        <v>2</v>
      </c>
      <c r="F205">
        <v>90</v>
      </c>
      <c r="G205">
        <v>348.4</v>
      </c>
      <c r="H205">
        <v>409.35</v>
      </c>
      <c r="I205">
        <v>174.58</v>
      </c>
      <c r="J205">
        <v>7</v>
      </c>
      <c r="K205">
        <v>505</v>
      </c>
      <c r="L205">
        <v>20567</v>
      </c>
      <c r="M205" t="s">
        <v>18</v>
      </c>
      <c r="N205">
        <v>63144</v>
      </c>
      <c r="O205">
        <v>276.2</v>
      </c>
      <c r="P205">
        <v>29250.959999999999</v>
      </c>
      <c r="Q205">
        <v>2</v>
      </c>
    </row>
    <row r="206" spans="2:17" x14ac:dyDescent="0.2">
      <c r="B206">
        <v>283</v>
      </c>
      <c r="C206" t="s">
        <v>15</v>
      </c>
      <c r="D206">
        <v>2007</v>
      </c>
      <c r="E206">
        <v>3</v>
      </c>
      <c r="F206">
        <v>69</v>
      </c>
      <c r="G206">
        <v>301.32</v>
      </c>
      <c r="H206">
        <v>354.04</v>
      </c>
      <c r="I206">
        <v>153.88999999999999</v>
      </c>
      <c r="J206">
        <v>7</v>
      </c>
      <c r="K206">
        <v>505</v>
      </c>
      <c r="L206">
        <v>20567</v>
      </c>
      <c r="M206" t="s">
        <v>18</v>
      </c>
      <c r="N206">
        <v>63144</v>
      </c>
      <c r="O206">
        <v>276.2</v>
      </c>
      <c r="P206">
        <v>29250.959999999999</v>
      </c>
      <c r="Q206">
        <v>2</v>
      </c>
    </row>
    <row r="207" spans="2:17" x14ac:dyDescent="0.2">
      <c r="B207">
        <v>283</v>
      </c>
      <c r="C207" t="s">
        <v>15</v>
      </c>
      <c r="D207">
        <v>2007</v>
      </c>
      <c r="E207">
        <v>4</v>
      </c>
      <c r="F207">
        <v>101</v>
      </c>
      <c r="G207">
        <v>413.49</v>
      </c>
      <c r="H207">
        <v>485.95</v>
      </c>
      <c r="I207">
        <v>188.74</v>
      </c>
      <c r="J207">
        <v>7</v>
      </c>
      <c r="K207">
        <v>505</v>
      </c>
      <c r="L207">
        <v>20567</v>
      </c>
      <c r="M207" t="s">
        <v>18</v>
      </c>
      <c r="N207">
        <v>63144</v>
      </c>
      <c r="O207">
        <v>276.2</v>
      </c>
      <c r="P207">
        <v>29250.959999999999</v>
      </c>
      <c r="Q207">
        <v>2</v>
      </c>
    </row>
    <row r="208" spans="2:17" x14ac:dyDescent="0.2">
      <c r="B208">
        <v>283</v>
      </c>
      <c r="C208" t="s">
        <v>15</v>
      </c>
      <c r="D208">
        <v>2007</v>
      </c>
      <c r="E208">
        <v>5</v>
      </c>
      <c r="F208">
        <v>101</v>
      </c>
      <c r="G208">
        <v>405.19</v>
      </c>
      <c r="H208">
        <v>476.19</v>
      </c>
      <c r="I208">
        <v>189.76</v>
      </c>
      <c r="J208">
        <v>7</v>
      </c>
      <c r="K208">
        <v>505</v>
      </c>
      <c r="L208">
        <v>20567</v>
      </c>
      <c r="M208" t="s">
        <v>18</v>
      </c>
      <c r="N208">
        <v>63144</v>
      </c>
      <c r="O208">
        <v>276.2</v>
      </c>
      <c r="P208">
        <v>29250.959999999999</v>
      </c>
      <c r="Q208">
        <v>2</v>
      </c>
    </row>
    <row r="209" spans="2:17" x14ac:dyDescent="0.2">
      <c r="B209">
        <v>283</v>
      </c>
      <c r="C209" t="s">
        <v>15</v>
      </c>
      <c r="D209">
        <v>2007</v>
      </c>
      <c r="E209">
        <v>6</v>
      </c>
      <c r="F209">
        <v>145</v>
      </c>
      <c r="G209">
        <v>633.34</v>
      </c>
      <c r="H209">
        <v>744.27</v>
      </c>
      <c r="I209">
        <v>286.06</v>
      </c>
      <c r="J209">
        <v>7</v>
      </c>
      <c r="K209">
        <v>505</v>
      </c>
      <c r="L209">
        <v>20567</v>
      </c>
      <c r="M209" t="s">
        <v>18</v>
      </c>
      <c r="N209">
        <v>63144</v>
      </c>
      <c r="O209">
        <v>276.2</v>
      </c>
      <c r="P209">
        <v>29250.959999999999</v>
      </c>
      <c r="Q209">
        <v>2</v>
      </c>
    </row>
    <row r="210" spans="2:17" x14ac:dyDescent="0.2">
      <c r="B210">
        <v>283</v>
      </c>
      <c r="C210" t="s">
        <v>15</v>
      </c>
      <c r="D210">
        <v>2007</v>
      </c>
      <c r="E210">
        <v>7</v>
      </c>
      <c r="F210">
        <v>97</v>
      </c>
      <c r="G210">
        <v>459.75</v>
      </c>
      <c r="H210">
        <v>540.23</v>
      </c>
      <c r="I210">
        <v>271.69</v>
      </c>
      <c r="J210">
        <v>7</v>
      </c>
      <c r="K210">
        <v>505</v>
      </c>
      <c r="L210">
        <v>20567</v>
      </c>
      <c r="M210" t="s">
        <v>18</v>
      </c>
      <c r="N210">
        <v>63144</v>
      </c>
      <c r="O210">
        <v>276.2</v>
      </c>
      <c r="P210">
        <v>29250.959999999999</v>
      </c>
      <c r="Q210">
        <v>2</v>
      </c>
    </row>
    <row r="211" spans="2:17" x14ac:dyDescent="0.2">
      <c r="B211">
        <v>283</v>
      </c>
      <c r="C211" t="s">
        <v>15</v>
      </c>
      <c r="D211">
        <v>2007</v>
      </c>
      <c r="E211">
        <v>8</v>
      </c>
      <c r="F211">
        <v>116</v>
      </c>
      <c r="G211">
        <v>495.11</v>
      </c>
      <c r="H211">
        <v>581.74</v>
      </c>
      <c r="I211">
        <v>255.43</v>
      </c>
      <c r="J211">
        <v>7</v>
      </c>
      <c r="K211">
        <v>505</v>
      </c>
      <c r="L211">
        <v>20567</v>
      </c>
      <c r="M211" t="s">
        <v>18</v>
      </c>
      <c r="N211">
        <v>63144</v>
      </c>
      <c r="O211">
        <v>276.2</v>
      </c>
      <c r="P211">
        <v>29250.959999999999</v>
      </c>
      <c r="Q211">
        <v>2</v>
      </c>
    </row>
    <row r="212" spans="2:17" x14ac:dyDescent="0.2">
      <c r="B212">
        <v>283</v>
      </c>
      <c r="C212" t="s">
        <v>15</v>
      </c>
      <c r="D212">
        <v>2007</v>
      </c>
      <c r="E212">
        <v>9</v>
      </c>
      <c r="F212">
        <v>328</v>
      </c>
      <c r="G212">
        <v>1244.8800000000001</v>
      </c>
      <c r="H212">
        <v>1462.83</v>
      </c>
      <c r="I212">
        <v>468.65</v>
      </c>
      <c r="J212">
        <v>7</v>
      </c>
      <c r="K212">
        <v>505</v>
      </c>
      <c r="L212">
        <v>20567</v>
      </c>
      <c r="M212" t="s">
        <v>18</v>
      </c>
      <c r="N212">
        <v>63144</v>
      </c>
      <c r="O212">
        <v>276.2</v>
      </c>
      <c r="P212">
        <v>29250.959999999999</v>
      </c>
      <c r="Q212">
        <v>2</v>
      </c>
    </row>
    <row r="213" spans="2:17" x14ac:dyDescent="0.2">
      <c r="B213">
        <v>283</v>
      </c>
      <c r="C213" t="s">
        <v>15</v>
      </c>
      <c r="D213">
        <v>2007</v>
      </c>
      <c r="E213">
        <v>10</v>
      </c>
      <c r="F213">
        <v>710</v>
      </c>
      <c r="G213">
        <v>2732.5</v>
      </c>
      <c r="H213">
        <v>3210.76</v>
      </c>
      <c r="I213">
        <v>937.75</v>
      </c>
      <c r="J213">
        <v>7</v>
      </c>
      <c r="K213">
        <v>505</v>
      </c>
      <c r="L213">
        <v>20567</v>
      </c>
      <c r="M213" t="s">
        <v>18</v>
      </c>
      <c r="N213">
        <v>63144</v>
      </c>
      <c r="O213">
        <v>276.2</v>
      </c>
      <c r="P213">
        <v>29250.959999999999</v>
      </c>
      <c r="Q213">
        <v>2</v>
      </c>
    </row>
    <row r="214" spans="2:17" x14ac:dyDescent="0.2">
      <c r="B214">
        <v>283</v>
      </c>
      <c r="C214" t="s">
        <v>15</v>
      </c>
      <c r="D214">
        <v>2007</v>
      </c>
      <c r="E214">
        <v>11</v>
      </c>
      <c r="F214">
        <v>274</v>
      </c>
      <c r="G214">
        <v>1027.8800000000001</v>
      </c>
      <c r="H214">
        <v>1207.9100000000001</v>
      </c>
      <c r="I214">
        <v>268.39999999999998</v>
      </c>
      <c r="J214">
        <v>7</v>
      </c>
      <c r="K214">
        <v>505</v>
      </c>
      <c r="L214">
        <v>20567</v>
      </c>
      <c r="M214" t="s">
        <v>18</v>
      </c>
      <c r="N214">
        <v>63144</v>
      </c>
      <c r="O214">
        <v>276.2</v>
      </c>
      <c r="P214">
        <v>29250.959999999999</v>
      </c>
      <c r="Q214">
        <v>2</v>
      </c>
    </row>
    <row r="215" spans="2:17" x14ac:dyDescent="0.2">
      <c r="B215">
        <v>283</v>
      </c>
      <c r="C215" t="s">
        <v>15</v>
      </c>
      <c r="D215">
        <v>2007</v>
      </c>
      <c r="E215">
        <v>12</v>
      </c>
      <c r="F215">
        <v>145</v>
      </c>
      <c r="G215">
        <v>571.91</v>
      </c>
      <c r="H215">
        <v>671.98</v>
      </c>
      <c r="I215">
        <v>211.69</v>
      </c>
      <c r="J215">
        <v>7</v>
      </c>
      <c r="K215">
        <v>505</v>
      </c>
      <c r="L215">
        <v>20567</v>
      </c>
      <c r="M215" t="s">
        <v>18</v>
      </c>
      <c r="N215">
        <v>63144</v>
      </c>
      <c r="O215">
        <v>276.2</v>
      </c>
      <c r="P215">
        <v>29250.959999999999</v>
      </c>
      <c r="Q215">
        <v>2</v>
      </c>
    </row>
    <row r="216" spans="2:17" x14ac:dyDescent="0.2">
      <c r="B216">
        <v>310</v>
      </c>
      <c r="C216" t="s">
        <v>15</v>
      </c>
      <c r="D216">
        <v>2007</v>
      </c>
      <c r="E216">
        <v>1</v>
      </c>
      <c r="F216">
        <v>474</v>
      </c>
      <c r="G216">
        <v>2020.07</v>
      </c>
      <c r="H216">
        <v>2373.5700000000002</v>
      </c>
      <c r="I216">
        <v>1136.1300000000001</v>
      </c>
      <c r="J216">
        <v>17</v>
      </c>
      <c r="K216">
        <v>1572</v>
      </c>
      <c r="L216">
        <v>118702</v>
      </c>
      <c r="M216" t="s">
        <v>18</v>
      </c>
      <c r="N216">
        <v>255675</v>
      </c>
      <c r="O216">
        <v>876.2</v>
      </c>
      <c r="P216">
        <v>186517.02</v>
      </c>
      <c r="Q216">
        <v>3</v>
      </c>
    </row>
    <row r="217" spans="2:17" x14ac:dyDescent="0.2">
      <c r="B217">
        <v>310</v>
      </c>
      <c r="C217" t="s">
        <v>15</v>
      </c>
      <c r="D217">
        <v>2007</v>
      </c>
      <c r="E217">
        <v>2</v>
      </c>
      <c r="F217">
        <v>413</v>
      </c>
      <c r="G217">
        <v>1852.02</v>
      </c>
      <c r="H217">
        <v>2176.1999999999998</v>
      </c>
      <c r="I217">
        <v>970.55</v>
      </c>
      <c r="J217">
        <v>17</v>
      </c>
      <c r="K217">
        <v>1572</v>
      </c>
      <c r="L217">
        <v>118702</v>
      </c>
      <c r="M217" t="s">
        <v>18</v>
      </c>
      <c r="N217">
        <v>255675</v>
      </c>
      <c r="O217">
        <v>876.2</v>
      </c>
      <c r="P217">
        <v>186517.02</v>
      </c>
      <c r="Q217">
        <v>3</v>
      </c>
    </row>
    <row r="218" spans="2:17" x14ac:dyDescent="0.2">
      <c r="B218">
        <v>310</v>
      </c>
      <c r="C218" t="s">
        <v>15</v>
      </c>
      <c r="D218">
        <v>2007</v>
      </c>
      <c r="E218">
        <v>3</v>
      </c>
      <c r="F218">
        <v>371</v>
      </c>
      <c r="G218">
        <v>1567.5</v>
      </c>
      <c r="H218">
        <v>1841.8</v>
      </c>
      <c r="I218">
        <v>858.14</v>
      </c>
      <c r="J218">
        <v>17</v>
      </c>
      <c r="K218">
        <v>1572</v>
      </c>
      <c r="L218">
        <v>118702</v>
      </c>
      <c r="M218" t="s">
        <v>18</v>
      </c>
      <c r="N218">
        <v>255675</v>
      </c>
      <c r="O218">
        <v>876.2</v>
      </c>
      <c r="P218">
        <v>186517.02</v>
      </c>
      <c r="Q218">
        <v>3</v>
      </c>
    </row>
    <row r="219" spans="2:17" x14ac:dyDescent="0.2">
      <c r="B219">
        <v>331</v>
      </c>
      <c r="C219" t="s">
        <v>15</v>
      </c>
      <c r="D219">
        <v>2007</v>
      </c>
      <c r="E219">
        <v>1</v>
      </c>
      <c r="F219">
        <v>67</v>
      </c>
      <c r="G219">
        <v>298.63</v>
      </c>
      <c r="H219">
        <v>350.9</v>
      </c>
      <c r="I219">
        <v>180.77</v>
      </c>
      <c r="J219">
        <v>4</v>
      </c>
      <c r="K219">
        <v>283</v>
      </c>
      <c r="L219">
        <v>19455</v>
      </c>
      <c r="M219" t="s">
        <v>18</v>
      </c>
      <c r="N219">
        <v>21185</v>
      </c>
      <c r="O219">
        <v>184.2</v>
      </c>
      <c r="P219">
        <v>27083.47</v>
      </c>
      <c r="Q219">
        <v>3</v>
      </c>
    </row>
    <row r="220" spans="2:17" x14ac:dyDescent="0.2">
      <c r="B220">
        <v>331</v>
      </c>
      <c r="C220" t="s">
        <v>15</v>
      </c>
      <c r="D220">
        <v>2007</v>
      </c>
      <c r="E220">
        <v>2</v>
      </c>
      <c r="F220">
        <v>39</v>
      </c>
      <c r="G220">
        <v>154.13</v>
      </c>
      <c r="H220">
        <v>181.11</v>
      </c>
      <c r="I220">
        <v>104.79</v>
      </c>
      <c r="J220">
        <v>4</v>
      </c>
      <c r="K220">
        <v>283</v>
      </c>
      <c r="L220">
        <v>19455</v>
      </c>
      <c r="M220" t="s">
        <v>18</v>
      </c>
      <c r="N220">
        <v>21185</v>
      </c>
      <c r="O220">
        <v>184.2</v>
      </c>
      <c r="P220">
        <v>27083.47</v>
      </c>
      <c r="Q220">
        <v>3</v>
      </c>
    </row>
    <row r="221" spans="2:17" x14ac:dyDescent="0.2">
      <c r="B221">
        <v>331</v>
      </c>
      <c r="C221" t="s">
        <v>15</v>
      </c>
      <c r="D221">
        <v>2007</v>
      </c>
      <c r="E221">
        <v>3</v>
      </c>
      <c r="F221">
        <v>37</v>
      </c>
      <c r="G221">
        <v>195.3</v>
      </c>
      <c r="H221">
        <v>229.47</v>
      </c>
      <c r="I221">
        <v>108.7</v>
      </c>
      <c r="J221">
        <v>4</v>
      </c>
      <c r="K221">
        <v>283</v>
      </c>
      <c r="L221">
        <v>19455</v>
      </c>
      <c r="M221" t="s">
        <v>18</v>
      </c>
      <c r="N221">
        <v>21185</v>
      </c>
      <c r="O221">
        <v>184.2</v>
      </c>
      <c r="P221">
        <v>27083.47</v>
      </c>
      <c r="Q221">
        <v>3</v>
      </c>
    </row>
    <row r="222" spans="2:17" x14ac:dyDescent="0.2">
      <c r="B222">
        <v>331</v>
      </c>
      <c r="C222" t="s">
        <v>15</v>
      </c>
      <c r="D222">
        <v>2007</v>
      </c>
      <c r="E222">
        <v>4</v>
      </c>
      <c r="F222">
        <v>77</v>
      </c>
      <c r="G222">
        <v>305.75</v>
      </c>
      <c r="H222">
        <v>359.3</v>
      </c>
      <c r="I222">
        <v>157.26</v>
      </c>
      <c r="J222">
        <v>4</v>
      </c>
      <c r="K222">
        <v>283</v>
      </c>
      <c r="L222">
        <v>19455</v>
      </c>
      <c r="M222" t="s">
        <v>18</v>
      </c>
      <c r="N222">
        <v>21185</v>
      </c>
      <c r="O222">
        <v>184.2</v>
      </c>
      <c r="P222">
        <v>27083.47</v>
      </c>
      <c r="Q222">
        <v>3</v>
      </c>
    </row>
    <row r="223" spans="2:17" x14ac:dyDescent="0.2">
      <c r="B223">
        <v>331</v>
      </c>
      <c r="C223" t="s">
        <v>15</v>
      </c>
      <c r="D223">
        <v>2007</v>
      </c>
      <c r="E223">
        <v>5</v>
      </c>
      <c r="F223">
        <v>107</v>
      </c>
      <c r="G223">
        <v>399.09</v>
      </c>
      <c r="H223">
        <v>468.94</v>
      </c>
      <c r="I223">
        <v>250.86</v>
      </c>
      <c r="J223">
        <v>4</v>
      </c>
      <c r="K223">
        <v>283</v>
      </c>
      <c r="L223">
        <v>19455</v>
      </c>
      <c r="M223" t="s">
        <v>18</v>
      </c>
      <c r="N223">
        <v>21185</v>
      </c>
      <c r="O223">
        <v>184.2</v>
      </c>
      <c r="P223">
        <v>27083.47</v>
      </c>
      <c r="Q223">
        <v>3</v>
      </c>
    </row>
    <row r="224" spans="2:17" x14ac:dyDescent="0.2">
      <c r="B224">
        <v>331</v>
      </c>
      <c r="C224" t="s">
        <v>15</v>
      </c>
      <c r="D224">
        <v>2007</v>
      </c>
      <c r="E224">
        <v>6</v>
      </c>
      <c r="F224">
        <v>147</v>
      </c>
      <c r="G224">
        <v>571.99</v>
      </c>
      <c r="H224">
        <v>672.14</v>
      </c>
      <c r="I224">
        <v>316.08999999999997</v>
      </c>
      <c r="J224">
        <v>4</v>
      </c>
      <c r="K224">
        <v>283</v>
      </c>
      <c r="L224">
        <v>19455</v>
      </c>
      <c r="M224" t="s">
        <v>18</v>
      </c>
      <c r="N224">
        <v>21185</v>
      </c>
      <c r="O224">
        <v>184.2</v>
      </c>
      <c r="P224">
        <v>27083.47</v>
      </c>
      <c r="Q224">
        <v>3</v>
      </c>
    </row>
    <row r="225" spans="2:17" x14ac:dyDescent="0.2">
      <c r="B225">
        <v>331</v>
      </c>
      <c r="C225" t="s">
        <v>15</v>
      </c>
      <c r="D225">
        <v>2007</v>
      </c>
      <c r="E225">
        <v>7</v>
      </c>
      <c r="F225">
        <v>76</v>
      </c>
      <c r="G225">
        <v>308.06</v>
      </c>
      <c r="H225">
        <v>361.99</v>
      </c>
      <c r="I225">
        <v>189.91</v>
      </c>
      <c r="J225">
        <v>4</v>
      </c>
      <c r="K225">
        <v>283</v>
      </c>
      <c r="L225">
        <v>19455</v>
      </c>
      <c r="M225" t="s">
        <v>18</v>
      </c>
      <c r="N225">
        <v>21185</v>
      </c>
      <c r="O225">
        <v>184.2</v>
      </c>
      <c r="P225">
        <v>27083.47</v>
      </c>
      <c r="Q225">
        <v>3</v>
      </c>
    </row>
    <row r="226" spans="2:17" x14ac:dyDescent="0.2">
      <c r="B226">
        <v>331</v>
      </c>
      <c r="C226" t="s">
        <v>15</v>
      </c>
      <c r="D226">
        <v>2007</v>
      </c>
      <c r="E226">
        <v>8</v>
      </c>
      <c r="F226">
        <v>68</v>
      </c>
      <c r="G226">
        <v>266.83</v>
      </c>
      <c r="H226">
        <v>313.52</v>
      </c>
      <c r="I226">
        <v>140.27000000000001</v>
      </c>
      <c r="J226">
        <v>4</v>
      </c>
      <c r="K226">
        <v>283</v>
      </c>
      <c r="L226">
        <v>19455</v>
      </c>
      <c r="M226" t="s">
        <v>18</v>
      </c>
      <c r="N226">
        <v>21185</v>
      </c>
      <c r="O226">
        <v>184.2</v>
      </c>
      <c r="P226">
        <v>27083.47</v>
      </c>
      <c r="Q226">
        <v>3</v>
      </c>
    </row>
    <row r="227" spans="2:17" x14ac:dyDescent="0.2">
      <c r="B227">
        <v>331</v>
      </c>
      <c r="C227" t="s">
        <v>15</v>
      </c>
      <c r="D227">
        <v>2007</v>
      </c>
      <c r="E227">
        <v>9</v>
      </c>
      <c r="F227">
        <v>271</v>
      </c>
      <c r="G227">
        <v>1096.02</v>
      </c>
      <c r="H227">
        <v>1287.78</v>
      </c>
      <c r="I227">
        <v>547.32000000000005</v>
      </c>
      <c r="J227">
        <v>4</v>
      </c>
      <c r="K227">
        <v>283</v>
      </c>
      <c r="L227">
        <v>19455</v>
      </c>
      <c r="M227" t="s">
        <v>18</v>
      </c>
      <c r="N227">
        <v>21185</v>
      </c>
      <c r="O227">
        <v>184.2</v>
      </c>
      <c r="P227">
        <v>27083.47</v>
      </c>
      <c r="Q227">
        <v>3</v>
      </c>
    </row>
    <row r="228" spans="2:17" x14ac:dyDescent="0.2">
      <c r="B228">
        <v>331</v>
      </c>
      <c r="C228" t="s">
        <v>15</v>
      </c>
      <c r="D228">
        <v>2007</v>
      </c>
      <c r="E228">
        <v>10</v>
      </c>
      <c r="F228">
        <v>525</v>
      </c>
      <c r="G228">
        <v>2073.15</v>
      </c>
      <c r="H228">
        <v>2436.06</v>
      </c>
      <c r="I228">
        <v>1035.58</v>
      </c>
      <c r="J228">
        <v>4</v>
      </c>
      <c r="K228">
        <v>283</v>
      </c>
      <c r="L228">
        <v>19455</v>
      </c>
      <c r="M228" t="s">
        <v>18</v>
      </c>
      <c r="N228">
        <v>21185</v>
      </c>
      <c r="O228">
        <v>184.2</v>
      </c>
      <c r="P228">
        <v>27083.47</v>
      </c>
      <c r="Q228">
        <v>3</v>
      </c>
    </row>
    <row r="229" spans="2:17" x14ac:dyDescent="0.2">
      <c r="B229">
        <v>331</v>
      </c>
      <c r="C229" t="s">
        <v>15</v>
      </c>
      <c r="D229">
        <v>2007</v>
      </c>
      <c r="E229">
        <v>11</v>
      </c>
      <c r="F229">
        <v>246</v>
      </c>
      <c r="G229">
        <v>909.78</v>
      </c>
      <c r="H229">
        <v>1068.94</v>
      </c>
      <c r="I229">
        <v>522.67999999999995</v>
      </c>
      <c r="J229">
        <v>4</v>
      </c>
      <c r="K229">
        <v>283</v>
      </c>
      <c r="L229">
        <v>19455</v>
      </c>
      <c r="M229" t="s">
        <v>18</v>
      </c>
      <c r="N229">
        <v>21185</v>
      </c>
      <c r="O229">
        <v>184.2</v>
      </c>
      <c r="P229">
        <v>27083.47</v>
      </c>
      <c r="Q229">
        <v>3</v>
      </c>
    </row>
    <row r="230" spans="2:17" x14ac:dyDescent="0.2">
      <c r="B230">
        <v>331</v>
      </c>
      <c r="C230" t="s">
        <v>15</v>
      </c>
      <c r="D230">
        <v>2007</v>
      </c>
      <c r="E230">
        <v>12</v>
      </c>
      <c r="F230">
        <v>146</v>
      </c>
      <c r="G230">
        <v>546.05999999999995</v>
      </c>
      <c r="H230">
        <v>641.64</v>
      </c>
      <c r="I230">
        <v>216.91</v>
      </c>
      <c r="J230">
        <v>4</v>
      </c>
      <c r="K230">
        <v>283</v>
      </c>
      <c r="L230">
        <v>19455</v>
      </c>
      <c r="M230" t="s">
        <v>18</v>
      </c>
      <c r="N230">
        <v>21185</v>
      </c>
      <c r="O230">
        <v>184.2</v>
      </c>
      <c r="P230">
        <v>27083.47</v>
      </c>
      <c r="Q230">
        <v>3</v>
      </c>
    </row>
    <row r="231" spans="2:17" x14ac:dyDescent="0.2">
      <c r="B231">
        <v>335</v>
      </c>
      <c r="C231" t="s">
        <v>15</v>
      </c>
      <c r="D231">
        <v>2007</v>
      </c>
      <c r="E231">
        <v>1</v>
      </c>
      <c r="F231">
        <v>572</v>
      </c>
      <c r="G231">
        <v>2520.12</v>
      </c>
      <c r="H231">
        <v>2961.24</v>
      </c>
      <c r="I231">
        <v>1031.97</v>
      </c>
      <c r="J231">
        <v>17</v>
      </c>
      <c r="K231">
        <v>1170</v>
      </c>
      <c r="L231">
        <v>68854</v>
      </c>
      <c r="M231" t="s">
        <v>18</v>
      </c>
      <c r="N231">
        <v>250736</v>
      </c>
      <c r="O231">
        <v>637.20000000000005</v>
      </c>
      <c r="P231">
        <v>138758.35</v>
      </c>
      <c r="Q231">
        <v>3</v>
      </c>
    </row>
    <row r="232" spans="2:17" x14ac:dyDescent="0.2">
      <c r="B232">
        <v>335</v>
      </c>
      <c r="C232" t="s">
        <v>15</v>
      </c>
      <c r="D232">
        <v>2007</v>
      </c>
      <c r="E232">
        <v>2</v>
      </c>
      <c r="F232">
        <v>407</v>
      </c>
      <c r="G232">
        <v>1853</v>
      </c>
      <c r="H232">
        <v>2177.34</v>
      </c>
      <c r="I232">
        <v>742.21</v>
      </c>
      <c r="J232">
        <v>17</v>
      </c>
      <c r="K232">
        <v>1170</v>
      </c>
      <c r="L232">
        <v>68854</v>
      </c>
      <c r="M232" t="s">
        <v>18</v>
      </c>
      <c r="N232">
        <v>250736</v>
      </c>
      <c r="O232">
        <v>637.20000000000005</v>
      </c>
      <c r="P232">
        <v>138758.35</v>
      </c>
      <c r="Q232">
        <v>3</v>
      </c>
    </row>
    <row r="233" spans="2:17" x14ac:dyDescent="0.2">
      <c r="B233">
        <v>335</v>
      </c>
      <c r="C233" t="s">
        <v>15</v>
      </c>
      <c r="D233">
        <v>2007</v>
      </c>
      <c r="E233">
        <v>3</v>
      </c>
      <c r="F233">
        <v>358</v>
      </c>
      <c r="G233">
        <v>1548.25</v>
      </c>
      <c r="H233">
        <v>1819.28</v>
      </c>
      <c r="I233">
        <v>596.64</v>
      </c>
      <c r="J233">
        <v>17</v>
      </c>
      <c r="K233">
        <v>1170</v>
      </c>
      <c r="L233">
        <v>68854</v>
      </c>
      <c r="M233" t="s">
        <v>18</v>
      </c>
      <c r="N233">
        <v>250736</v>
      </c>
      <c r="O233">
        <v>637.20000000000005</v>
      </c>
      <c r="P233">
        <v>138758.35</v>
      </c>
      <c r="Q233">
        <v>3</v>
      </c>
    </row>
    <row r="234" spans="2:17" x14ac:dyDescent="0.2">
      <c r="B234">
        <v>335</v>
      </c>
      <c r="C234" t="s">
        <v>15</v>
      </c>
      <c r="D234">
        <v>2007</v>
      </c>
      <c r="E234">
        <v>4</v>
      </c>
      <c r="F234">
        <v>580</v>
      </c>
      <c r="G234">
        <v>2528.15</v>
      </c>
      <c r="H234">
        <v>2970.85</v>
      </c>
      <c r="I234">
        <v>1111.68</v>
      </c>
      <c r="J234">
        <v>17</v>
      </c>
      <c r="K234">
        <v>1170</v>
      </c>
      <c r="L234">
        <v>68854</v>
      </c>
      <c r="M234" t="s">
        <v>18</v>
      </c>
      <c r="N234">
        <v>250736</v>
      </c>
      <c r="O234">
        <v>637.20000000000005</v>
      </c>
      <c r="P234">
        <v>138758.35</v>
      </c>
      <c r="Q234">
        <v>3</v>
      </c>
    </row>
    <row r="235" spans="2:17" x14ac:dyDescent="0.2">
      <c r="B235">
        <v>335</v>
      </c>
      <c r="C235" t="s">
        <v>15</v>
      </c>
      <c r="D235">
        <v>2007</v>
      </c>
      <c r="E235">
        <v>7</v>
      </c>
      <c r="F235">
        <v>828</v>
      </c>
      <c r="G235">
        <v>3379.17</v>
      </c>
      <c r="H235">
        <v>3970.77</v>
      </c>
      <c r="I235">
        <v>1283.52</v>
      </c>
      <c r="J235">
        <v>17</v>
      </c>
      <c r="K235">
        <v>1170</v>
      </c>
      <c r="L235">
        <v>68854</v>
      </c>
      <c r="M235" t="s">
        <v>18</v>
      </c>
      <c r="N235">
        <v>250736</v>
      </c>
      <c r="O235">
        <v>637.20000000000005</v>
      </c>
      <c r="P235">
        <v>138758.35</v>
      </c>
      <c r="Q235">
        <v>3</v>
      </c>
    </row>
    <row r="236" spans="2:17" x14ac:dyDescent="0.2">
      <c r="B236">
        <v>361</v>
      </c>
      <c r="C236" t="s">
        <v>15</v>
      </c>
      <c r="D236">
        <v>2007</v>
      </c>
      <c r="E236">
        <v>1</v>
      </c>
      <c r="F236">
        <v>19</v>
      </c>
      <c r="G236">
        <v>75.459999999999994</v>
      </c>
      <c r="H236">
        <v>88.66</v>
      </c>
      <c r="I236">
        <v>31.07</v>
      </c>
      <c r="J236">
        <v>4</v>
      </c>
      <c r="K236">
        <v>289</v>
      </c>
      <c r="L236">
        <v>11265</v>
      </c>
      <c r="M236" t="s">
        <v>18</v>
      </c>
      <c r="N236">
        <v>22939</v>
      </c>
      <c r="O236">
        <v>164.2</v>
      </c>
      <c r="P236">
        <v>15210.53</v>
      </c>
      <c r="Q236">
        <v>2</v>
      </c>
    </row>
    <row r="237" spans="2:17" x14ac:dyDescent="0.2">
      <c r="B237">
        <v>361</v>
      </c>
      <c r="C237" t="s">
        <v>15</v>
      </c>
      <c r="D237">
        <v>2007</v>
      </c>
      <c r="E237">
        <v>2</v>
      </c>
      <c r="F237">
        <v>10</v>
      </c>
      <c r="G237">
        <v>36.83</v>
      </c>
      <c r="H237">
        <v>43.28</v>
      </c>
      <c r="I237">
        <v>11.81</v>
      </c>
      <c r="J237">
        <v>4</v>
      </c>
      <c r="K237">
        <v>289</v>
      </c>
      <c r="L237">
        <v>11265</v>
      </c>
      <c r="M237" t="s">
        <v>18</v>
      </c>
      <c r="N237">
        <v>22939</v>
      </c>
      <c r="O237">
        <v>164.2</v>
      </c>
      <c r="P237">
        <v>15210.53</v>
      </c>
      <c r="Q237">
        <v>2</v>
      </c>
    </row>
    <row r="238" spans="2:17" x14ac:dyDescent="0.2">
      <c r="B238">
        <v>361</v>
      </c>
      <c r="C238" t="s">
        <v>15</v>
      </c>
      <c r="D238">
        <v>2007</v>
      </c>
      <c r="E238">
        <v>3</v>
      </c>
      <c r="F238">
        <v>15</v>
      </c>
      <c r="G238">
        <v>71.94</v>
      </c>
      <c r="H238">
        <v>84.52</v>
      </c>
      <c r="I238">
        <v>16.11</v>
      </c>
      <c r="J238">
        <v>4</v>
      </c>
      <c r="K238">
        <v>289</v>
      </c>
      <c r="L238">
        <v>11265</v>
      </c>
      <c r="M238" t="s">
        <v>18</v>
      </c>
      <c r="N238">
        <v>22939</v>
      </c>
      <c r="O238">
        <v>164.2</v>
      </c>
      <c r="P238">
        <v>15210.53</v>
      </c>
      <c r="Q238">
        <v>2</v>
      </c>
    </row>
    <row r="239" spans="2:17" x14ac:dyDescent="0.2">
      <c r="B239">
        <v>361</v>
      </c>
      <c r="C239" t="s">
        <v>15</v>
      </c>
      <c r="D239">
        <v>2007</v>
      </c>
      <c r="E239">
        <v>4</v>
      </c>
      <c r="F239">
        <v>24</v>
      </c>
      <c r="G239">
        <v>84.69</v>
      </c>
      <c r="H239">
        <v>99.47</v>
      </c>
      <c r="I239">
        <v>56.52</v>
      </c>
      <c r="J239">
        <v>4</v>
      </c>
      <c r="K239">
        <v>289</v>
      </c>
      <c r="L239">
        <v>11265</v>
      </c>
      <c r="M239" t="s">
        <v>18</v>
      </c>
      <c r="N239">
        <v>22939</v>
      </c>
      <c r="O239">
        <v>164.2</v>
      </c>
      <c r="P239">
        <v>15210.53</v>
      </c>
      <c r="Q239">
        <v>2</v>
      </c>
    </row>
    <row r="240" spans="2:17" x14ac:dyDescent="0.2">
      <c r="B240">
        <v>361</v>
      </c>
      <c r="C240" t="s">
        <v>15</v>
      </c>
      <c r="D240">
        <v>2007</v>
      </c>
      <c r="E240">
        <v>5</v>
      </c>
      <c r="F240">
        <v>80</v>
      </c>
      <c r="G240">
        <v>344.34</v>
      </c>
      <c r="H240">
        <v>404.61</v>
      </c>
      <c r="I240">
        <v>157.07</v>
      </c>
      <c r="J240">
        <v>4</v>
      </c>
      <c r="K240">
        <v>289</v>
      </c>
      <c r="L240">
        <v>11265</v>
      </c>
      <c r="M240" t="s">
        <v>18</v>
      </c>
      <c r="N240">
        <v>22939</v>
      </c>
      <c r="O240">
        <v>164.2</v>
      </c>
      <c r="P240">
        <v>15210.53</v>
      </c>
      <c r="Q240">
        <v>2</v>
      </c>
    </row>
    <row r="241" spans="2:17" x14ac:dyDescent="0.2">
      <c r="B241">
        <v>361</v>
      </c>
      <c r="C241" t="s">
        <v>15</v>
      </c>
      <c r="D241">
        <v>2007</v>
      </c>
      <c r="E241">
        <v>6</v>
      </c>
      <c r="F241">
        <v>109</v>
      </c>
      <c r="G241">
        <v>497.55</v>
      </c>
      <c r="H241">
        <v>584.65</v>
      </c>
      <c r="I241">
        <v>198.45</v>
      </c>
      <c r="J241">
        <v>4</v>
      </c>
      <c r="K241">
        <v>289</v>
      </c>
      <c r="L241">
        <v>11265</v>
      </c>
      <c r="M241" t="s">
        <v>18</v>
      </c>
      <c r="N241">
        <v>22939</v>
      </c>
      <c r="O241">
        <v>164.2</v>
      </c>
      <c r="P241">
        <v>15210.53</v>
      </c>
      <c r="Q241">
        <v>2</v>
      </c>
    </row>
    <row r="242" spans="2:17" x14ac:dyDescent="0.2">
      <c r="B242">
        <v>361</v>
      </c>
      <c r="C242" t="s">
        <v>15</v>
      </c>
      <c r="D242">
        <v>2007</v>
      </c>
      <c r="E242">
        <v>7</v>
      </c>
      <c r="F242">
        <v>37</v>
      </c>
      <c r="G242">
        <v>130.96</v>
      </c>
      <c r="H242">
        <v>153.88</v>
      </c>
      <c r="I242">
        <v>77.28</v>
      </c>
      <c r="J242">
        <v>4</v>
      </c>
      <c r="K242">
        <v>289</v>
      </c>
      <c r="L242">
        <v>11265</v>
      </c>
      <c r="M242" t="s">
        <v>18</v>
      </c>
      <c r="N242">
        <v>22939</v>
      </c>
      <c r="O242">
        <v>164.2</v>
      </c>
      <c r="P242">
        <v>15210.53</v>
      </c>
      <c r="Q242">
        <v>2</v>
      </c>
    </row>
    <row r="243" spans="2:17" x14ac:dyDescent="0.2">
      <c r="B243">
        <v>361</v>
      </c>
      <c r="C243" t="s">
        <v>15</v>
      </c>
      <c r="D243">
        <v>2007</v>
      </c>
      <c r="E243">
        <v>8</v>
      </c>
      <c r="F243">
        <v>45</v>
      </c>
      <c r="G243">
        <v>188.54</v>
      </c>
      <c r="H243">
        <v>221.58</v>
      </c>
      <c r="I243">
        <v>57.38</v>
      </c>
      <c r="J243">
        <v>4</v>
      </c>
      <c r="K243">
        <v>289</v>
      </c>
      <c r="L243">
        <v>11265</v>
      </c>
      <c r="M243" t="s">
        <v>18</v>
      </c>
      <c r="N243">
        <v>22939</v>
      </c>
      <c r="O243">
        <v>164.2</v>
      </c>
      <c r="P243">
        <v>15210.53</v>
      </c>
      <c r="Q243">
        <v>2</v>
      </c>
    </row>
    <row r="244" spans="2:17" x14ac:dyDescent="0.2">
      <c r="B244">
        <v>361</v>
      </c>
      <c r="C244" t="s">
        <v>15</v>
      </c>
      <c r="D244">
        <v>2007</v>
      </c>
      <c r="E244">
        <v>9</v>
      </c>
      <c r="F244">
        <v>115</v>
      </c>
      <c r="G244">
        <v>481.95</v>
      </c>
      <c r="H244">
        <v>566.29999999999995</v>
      </c>
      <c r="I244">
        <v>206.31</v>
      </c>
      <c r="J244">
        <v>4</v>
      </c>
      <c r="K244">
        <v>289</v>
      </c>
      <c r="L244">
        <v>11265</v>
      </c>
      <c r="M244" t="s">
        <v>18</v>
      </c>
      <c r="N244">
        <v>22939</v>
      </c>
      <c r="O244">
        <v>164.2</v>
      </c>
      <c r="P244">
        <v>15210.53</v>
      </c>
      <c r="Q244">
        <v>2</v>
      </c>
    </row>
    <row r="245" spans="2:17" x14ac:dyDescent="0.2">
      <c r="B245">
        <v>361</v>
      </c>
      <c r="C245" t="s">
        <v>15</v>
      </c>
      <c r="D245">
        <v>2007</v>
      </c>
      <c r="E245">
        <v>10</v>
      </c>
      <c r="F245">
        <v>419</v>
      </c>
      <c r="G245">
        <v>1675</v>
      </c>
      <c r="H245">
        <v>1968.18</v>
      </c>
      <c r="I245">
        <v>626.35</v>
      </c>
      <c r="J245">
        <v>4</v>
      </c>
      <c r="K245">
        <v>289</v>
      </c>
      <c r="L245">
        <v>11265</v>
      </c>
      <c r="M245" t="s">
        <v>18</v>
      </c>
      <c r="N245">
        <v>22939</v>
      </c>
      <c r="O245">
        <v>164.2</v>
      </c>
      <c r="P245">
        <v>15210.53</v>
      </c>
      <c r="Q245">
        <v>2</v>
      </c>
    </row>
    <row r="246" spans="2:17" x14ac:dyDescent="0.2">
      <c r="B246">
        <v>361</v>
      </c>
      <c r="C246" t="s">
        <v>15</v>
      </c>
      <c r="D246">
        <v>2007</v>
      </c>
      <c r="E246">
        <v>11</v>
      </c>
      <c r="F246">
        <v>218</v>
      </c>
      <c r="G246">
        <v>836.27</v>
      </c>
      <c r="H246">
        <v>982.65</v>
      </c>
      <c r="I246">
        <v>331.94</v>
      </c>
      <c r="J246">
        <v>4</v>
      </c>
      <c r="K246">
        <v>289</v>
      </c>
      <c r="L246">
        <v>11265</v>
      </c>
      <c r="M246" t="s">
        <v>18</v>
      </c>
      <c r="N246">
        <v>22939</v>
      </c>
      <c r="O246">
        <v>164.2</v>
      </c>
      <c r="P246">
        <v>15210.53</v>
      </c>
      <c r="Q246">
        <v>2</v>
      </c>
    </row>
    <row r="247" spans="2:17" x14ac:dyDescent="0.2">
      <c r="B247">
        <v>361</v>
      </c>
      <c r="C247" t="s">
        <v>15</v>
      </c>
      <c r="D247">
        <v>2007</v>
      </c>
      <c r="E247">
        <v>12</v>
      </c>
      <c r="F247">
        <v>82</v>
      </c>
      <c r="G247">
        <v>355.2</v>
      </c>
      <c r="H247">
        <v>417.38</v>
      </c>
      <c r="I247">
        <v>135.46</v>
      </c>
      <c r="J247">
        <v>4</v>
      </c>
      <c r="K247">
        <v>289</v>
      </c>
      <c r="L247">
        <v>11265</v>
      </c>
      <c r="M247" t="s">
        <v>18</v>
      </c>
      <c r="N247">
        <v>22939</v>
      </c>
      <c r="O247">
        <v>164.2</v>
      </c>
      <c r="P247">
        <v>15210.53</v>
      </c>
      <c r="Q247">
        <v>2</v>
      </c>
    </row>
    <row r="248" spans="2:17" x14ac:dyDescent="0.2">
      <c r="B248">
        <v>389</v>
      </c>
      <c r="C248" t="s">
        <v>15</v>
      </c>
      <c r="D248">
        <v>2007</v>
      </c>
      <c r="E248">
        <v>1</v>
      </c>
      <c r="F248">
        <v>159</v>
      </c>
      <c r="G248">
        <v>643.86</v>
      </c>
      <c r="H248">
        <v>756.59</v>
      </c>
      <c r="I248">
        <v>267.02999999999997</v>
      </c>
      <c r="J248">
        <v>7</v>
      </c>
      <c r="K248">
        <v>567</v>
      </c>
      <c r="L248">
        <v>29918</v>
      </c>
      <c r="M248" t="s">
        <v>18</v>
      </c>
      <c r="N248">
        <v>38260</v>
      </c>
      <c r="O248">
        <v>323.2</v>
      </c>
      <c r="P248">
        <v>43710.46</v>
      </c>
      <c r="Q248">
        <v>2</v>
      </c>
    </row>
    <row r="249" spans="2:17" x14ac:dyDescent="0.2">
      <c r="B249">
        <v>389</v>
      </c>
      <c r="C249" t="s">
        <v>15</v>
      </c>
      <c r="D249">
        <v>2007</v>
      </c>
      <c r="E249">
        <v>2</v>
      </c>
      <c r="F249">
        <v>139</v>
      </c>
      <c r="G249">
        <v>599.09</v>
      </c>
      <c r="H249">
        <v>703.94</v>
      </c>
      <c r="I249">
        <v>317</v>
      </c>
      <c r="J249">
        <v>7</v>
      </c>
      <c r="K249">
        <v>567</v>
      </c>
      <c r="L249">
        <v>29918</v>
      </c>
      <c r="M249" t="s">
        <v>18</v>
      </c>
      <c r="N249">
        <v>38260</v>
      </c>
      <c r="O249">
        <v>323.2</v>
      </c>
      <c r="P249">
        <v>43710.46</v>
      </c>
      <c r="Q249">
        <v>2</v>
      </c>
    </row>
    <row r="250" spans="2:17" x14ac:dyDescent="0.2">
      <c r="B250">
        <v>389</v>
      </c>
      <c r="C250" t="s">
        <v>15</v>
      </c>
      <c r="D250">
        <v>2007</v>
      </c>
      <c r="E250">
        <v>3</v>
      </c>
      <c r="F250">
        <v>169</v>
      </c>
      <c r="G250">
        <v>675.48</v>
      </c>
      <c r="H250">
        <v>793.75</v>
      </c>
      <c r="I250">
        <v>315.16000000000003</v>
      </c>
      <c r="J250">
        <v>7</v>
      </c>
      <c r="K250">
        <v>567</v>
      </c>
      <c r="L250">
        <v>29918</v>
      </c>
      <c r="M250" t="s">
        <v>18</v>
      </c>
      <c r="N250">
        <v>38260</v>
      </c>
      <c r="O250">
        <v>323.2</v>
      </c>
      <c r="P250">
        <v>43710.46</v>
      </c>
      <c r="Q250">
        <v>2</v>
      </c>
    </row>
    <row r="251" spans="2:17" x14ac:dyDescent="0.2">
      <c r="B251">
        <v>389</v>
      </c>
      <c r="C251" t="s">
        <v>15</v>
      </c>
      <c r="D251">
        <v>2007</v>
      </c>
      <c r="E251">
        <v>4</v>
      </c>
      <c r="F251">
        <v>160</v>
      </c>
      <c r="G251">
        <v>701.1</v>
      </c>
      <c r="H251">
        <v>823.76</v>
      </c>
      <c r="I251">
        <v>358.25</v>
      </c>
      <c r="J251">
        <v>7</v>
      </c>
      <c r="K251">
        <v>567</v>
      </c>
      <c r="L251">
        <v>29918</v>
      </c>
      <c r="M251" t="s">
        <v>18</v>
      </c>
      <c r="N251">
        <v>38260</v>
      </c>
      <c r="O251">
        <v>323.2</v>
      </c>
      <c r="P251">
        <v>43710.46</v>
      </c>
      <c r="Q251">
        <v>2</v>
      </c>
    </row>
    <row r="252" spans="2:17" x14ac:dyDescent="0.2">
      <c r="B252">
        <v>389</v>
      </c>
      <c r="C252" t="s">
        <v>15</v>
      </c>
      <c r="D252">
        <v>2007</v>
      </c>
      <c r="E252">
        <v>5</v>
      </c>
      <c r="F252">
        <v>159</v>
      </c>
      <c r="G252">
        <v>710.72</v>
      </c>
      <c r="H252">
        <v>835.16</v>
      </c>
      <c r="I252">
        <v>424.03</v>
      </c>
      <c r="J252">
        <v>7</v>
      </c>
      <c r="K252">
        <v>567</v>
      </c>
      <c r="L252">
        <v>29918</v>
      </c>
      <c r="M252" t="s">
        <v>18</v>
      </c>
      <c r="N252">
        <v>38260</v>
      </c>
      <c r="O252">
        <v>323.2</v>
      </c>
      <c r="P252">
        <v>43710.46</v>
      </c>
      <c r="Q252">
        <v>2</v>
      </c>
    </row>
    <row r="253" spans="2:17" x14ac:dyDescent="0.2">
      <c r="B253">
        <v>389</v>
      </c>
      <c r="C253" t="s">
        <v>15</v>
      </c>
      <c r="D253">
        <v>2007</v>
      </c>
      <c r="E253">
        <v>6</v>
      </c>
      <c r="F253">
        <v>191</v>
      </c>
      <c r="G253">
        <v>827.69</v>
      </c>
      <c r="H253">
        <v>972.57</v>
      </c>
      <c r="I253">
        <v>472.42</v>
      </c>
      <c r="J253">
        <v>7</v>
      </c>
      <c r="K253">
        <v>567</v>
      </c>
      <c r="L253">
        <v>29918</v>
      </c>
      <c r="M253" t="s">
        <v>18</v>
      </c>
      <c r="N253">
        <v>38260</v>
      </c>
      <c r="O253">
        <v>323.2</v>
      </c>
      <c r="P253">
        <v>43710.46</v>
      </c>
      <c r="Q253">
        <v>2</v>
      </c>
    </row>
    <row r="254" spans="2:17" x14ac:dyDescent="0.2">
      <c r="B254">
        <v>389</v>
      </c>
      <c r="C254" t="s">
        <v>15</v>
      </c>
      <c r="D254">
        <v>2007</v>
      </c>
      <c r="E254">
        <v>7</v>
      </c>
      <c r="F254">
        <v>98</v>
      </c>
      <c r="G254">
        <v>373.57</v>
      </c>
      <c r="H254">
        <v>438.91</v>
      </c>
      <c r="I254">
        <v>215.64</v>
      </c>
      <c r="J254">
        <v>7</v>
      </c>
      <c r="K254">
        <v>567</v>
      </c>
      <c r="L254">
        <v>29918</v>
      </c>
      <c r="M254" t="s">
        <v>18</v>
      </c>
      <c r="N254">
        <v>38260</v>
      </c>
      <c r="O254">
        <v>323.2</v>
      </c>
      <c r="P254">
        <v>43710.46</v>
      </c>
      <c r="Q254">
        <v>2</v>
      </c>
    </row>
    <row r="255" spans="2:17" x14ac:dyDescent="0.2">
      <c r="B255">
        <v>389</v>
      </c>
      <c r="C255" t="s">
        <v>15</v>
      </c>
      <c r="D255">
        <v>2007</v>
      </c>
      <c r="E255">
        <v>8</v>
      </c>
      <c r="F255">
        <v>137</v>
      </c>
      <c r="G255">
        <v>523.66999999999996</v>
      </c>
      <c r="H255">
        <v>615.38</v>
      </c>
      <c r="I255">
        <v>312.13</v>
      </c>
      <c r="J255">
        <v>7</v>
      </c>
      <c r="K255">
        <v>567</v>
      </c>
      <c r="L255">
        <v>29918</v>
      </c>
      <c r="M255" t="s">
        <v>18</v>
      </c>
      <c r="N255">
        <v>38260</v>
      </c>
      <c r="O255">
        <v>323.2</v>
      </c>
      <c r="P255">
        <v>43710.46</v>
      </c>
      <c r="Q255">
        <v>2</v>
      </c>
    </row>
    <row r="256" spans="2:17" x14ac:dyDescent="0.2">
      <c r="B256">
        <v>389</v>
      </c>
      <c r="C256" t="s">
        <v>15</v>
      </c>
      <c r="D256">
        <v>2007</v>
      </c>
      <c r="E256">
        <v>11</v>
      </c>
      <c r="F256">
        <v>543</v>
      </c>
      <c r="G256">
        <v>2190.46</v>
      </c>
      <c r="H256">
        <v>2573.84</v>
      </c>
      <c r="I256">
        <v>900.24</v>
      </c>
      <c r="J256">
        <v>7</v>
      </c>
      <c r="K256">
        <v>567</v>
      </c>
      <c r="L256">
        <v>29918</v>
      </c>
      <c r="M256" t="s">
        <v>18</v>
      </c>
      <c r="N256">
        <v>38260</v>
      </c>
      <c r="O256">
        <v>323.2</v>
      </c>
      <c r="P256">
        <v>43710.46</v>
      </c>
      <c r="Q256">
        <v>2</v>
      </c>
    </row>
    <row r="257" spans="2:17" x14ac:dyDescent="0.2">
      <c r="B257">
        <v>389</v>
      </c>
      <c r="C257" t="s">
        <v>15</v>
      </c>
      <c r="D257">
        <v>2007</v>
      </c>
      <c r="E257">
        <v>12</v>
      </c>
      <c r="F257">
        <v>308</v>
      </c>
      <c r="G257">
        <v>1089.96</v>
      </c>
      <c r="H257">
        <v>1280.72</v>
      </c>
      <c r="I257">
        <v>443.78</v>
      </c>
      <c r="J257">
        <v>7</v>
      </c>
      <c r="K257">
        <v>567</v>
      </c>
      <c r="L257">
        <v>29918</v>
      </c>
      <c r="M257" t="s">
        <v>18</v>
      </c>
      <c r="N257">
        <v>38260</v>
      </c>
      <c r="O257">
        <v>323.2</v>
      </c>
      <c r="P257">
        <v>43710.46</v>
      </c>
      <c r="Q257">
        <v>2</v>
      </c>
    </row>
    <row r="258" spans="2:17" x14ac:dyDescent="0.2">
      <c r="B258">
        <v>421</v>
      </c>
      <c r="C258" t="s">
        <v>15</v>
      </c>
      <c r="D258">
        <v>2007</v>
      </c>
      <c r="E258">
        <v>1</v>
      </c>
      <c r="F258">
        <v>39</v>
      </c>
      <c r="G258">
        <v>141.22999999999999</v>
      </c>
      <c r="H258">
        <v>165.95</v>
      </c>
      <c r="I258">
        <v>27.6</v>
      </c>
      <c r="J258">
        <v>5</v>
      </c>
      <c r="K258">
        <v>333</v>
      </c>
      <c r="L258">
        <v>20938</v>
      </c>
      <c r="M258" t="s">
        <v>18</v>
      </c>
      <c r="N258">
        <v>53039</v>
      </c>
      <c r="O258">
        <v>209.2</v>
      </c>
      <c r="P258">
        <v>29582.79</v>
      </c>
      <c r="Q258">
        <v>3</v>
      </c>
    </row>
    <row r="259" spans="2:17" x14ac:dyDescent="0.2">
      <c r="B259">
        <v>421</v>
      </c>
      <c r="C259" t="s">
        <v>15</v>
      </c>
      <c r="D259">
        <v>2007</v>
      </c>
      <c r="E259">
        <v>2</v>
      </c>
      <c r="F259">
        <v>52</v>
      </c>
      <c r="G259">
        <v>238.69</v>
      </c>
      <c r="H259">
        <v>280.48</v>
      </c>
      <c r="I259">
        <v>127.18</v>
      </c>
      <c r="J259">
        <v>5</v>
      </c>
      <c r="K259">
        <v>333</v>
      </c>
      <c r="L259">
        <v>20938</v>
      </c>
      <c r="M259" t="s">
        <v>18</v>
      </c>
      <c r="N259">
        <v>53039</v>
      </c>
      <c r="O259">
        <v>209.2</v>
      </c>
      <c r="P259">
        <v>29582.79</v>
      </c>
      <c r="Q259">
        <v>3</v>
      </c>
    </row>
    <row r="260" spans="2:17" x14ac:dyDescent="0.2">
      <c r="B260">
        <v>421</v>
      </c>
      <c r="C260" t="s">
        <v>15</v>
      </c>
      <c r="D260">
        <v>2007</v>
      </c>
      <c r="E260">
        <v>3</v>
      </c>
      <c r="F260">
        <v>49</v>
      </c>
      <c r="G260">
        <v>178.88</v>
      </c>
      <c r="H260">
        <v>210.22</v>
      </c>
      <c r="I260">
        <v>74.87</v>
      </c>
      <c r="J260">
        <v>5</v>
      </c>
      <c r="K260">
        <v>333</v>
      </c>
      <c r="L260">
        <v>20938</v>
      </c>
      <c r="M260" t="s">
        <v>18</v>
      </c>
      <c r="N260">
        <v>53039</v>
      </c>
      <c r="O260">
        <v>209.2</v>
      </c>
      <c r="P260">
        <v>29582.79</v>
      </c>
      <c r="Q260">
        <v>3</v>
      </c>
    </row>
    <row r="261" spans="2:17" x14ac:dyDescent="0.2">
      <c r="B261">
        <v>421</v>
      </c>
      <c r="C261" t="s">
        <v>15</v>
      </c>
      <c r="D261">
        <v>2007</v>
      </c>
      <c r="E261">
        <v>4</v>
      </c>
      <c r="F261">
        <v>100</v>
      </c>
      <c r="G261">
        <v>373.13</v>
      </c>
      <c r="H261">
        <v>438.47</v>
      </c>
      <c r="I261">
        <v>176.57</v>
      </c>
      <c r="J261">
        <v>5</v>
      </c>
      <c r="K261">
        <v>333</v>
      </c>
      <c r="L261">
        <v>20938</v>
      </c>
      <c r="M261" t="s">
        <v>18</v>
      </c>
      <c r="N261">
        <v>53039</v>
      </c>
      <c r="O261">
        <v>209.2</v>
      </c>
      <c r="P261">
        <v>29582.79</v>
      </c>
      <c r="Q261">
        <v>3</v>
      </c>
    </row>
    <row r="262" spans="2:17" x14ac:dyDescent="0.2">
      <c r="B262">
        <v>421</v>
      </c>
      <c r="C262" t="s">
        <v>15</v>
      </c>
      <c r="D262">
        <v>2007</v>
      </c>
      <c r="E262">
        <v>5</v>
      </c>
      <c r="F262">
        <v>197</v>
      </c>
      <c r="G262">
        <v>850.84</v>
      </c>
      <c r="H262">
        <v>999.82</v>
      </c>
      <c r="I262">
        <v>305.11</v>
      </c>
      <c r="J262">
        <v>5</v>
      </c>
      <c r="K262">
        <v>333</v>
      </c>
      <c r="L262">
        <v>20938</v>
      </c>
      <c r="M262" t="s">
        <v>18</v>
      </c>
      <c r="N262">
        <v>53039</v>
      </c>
      <c r="O262">
        <v>209.2</v>
      </c>
      <c r="P262">
        <v>29582.79</v>
      </c>
      <c r="Q262">
        <v>3</v>
      </c>
    </row>
    <row r="263" spans="2:17" x14ac:dyDescent="0.2">
      <c r="B263">
        <v>421</v>
      </c>
      <c r="C263" t="s">
        <v>15</v>
      </c>
      <c r="D263">
        <v>2007</v>
      </c>
      <c r="E263">
        <v>6</v>
      </c>
      <c r="F263">
        <v>217</v>
      </c>
      <c r="G263">
        <v>839.96</v>
      </c>
      <c r="H263">
        <v>986.96</v>
      </c>
      <c r="I263">
        <v>366.23</v>
      </c>
      <c r="J263">
        <v>5</v>
      </c>
      <c r="K263">
        <v>333</v>
      </c>
      <c r="L263">
        <v>20938</v>
      </c>
      <c r="M263" t="s">
        <v>18</v>
      </c>
      <c r="N263">
        <v>53039</v>
      </c>
      <c r="O263">
        <v>209.2</v>
      </c>
      <c r="P263">
        <v>29582.79</v>
      </c>
      <c r="Q263">
        <v>3</v>
      </c>
    </row>
    <row r="264" spans="2:17" x14ac:dyDescent="0.2">
      <c r="B264">
        <v>421</v>
      </c>
      <c r="C264" t="s">
        <v>15</v>
      </c>
      <c r="D264">
        <v>2007</v>
      </c>
      <c r="E264">
        <v>7</v>
      </c>
      <c r="F264">
        <v>139</v>
      </c>
      <c r="G264">
        <v>576.52</v>
      </c>
      <c r="H264">
        <v>677.49</v>
      </c>
      <c r="I264">
        <v>298.06</v>
      </c>
      <c r="J264">
        <v>5</v>
      </c>
      <c r="K264">
        <v>333</v>
      </c>
      <c r="L264">
        <v>20938</v>
      </c>
      <c r="M264" t="s">
        <v>18</v>
      </c>
      <c r="N264">
        <v>53039</v>
      </c>
      <c r="O264">
        <v>209.2</v>
      </c>
      <c r="P264">
        <v>29582.79</v>
      </c>
      <c r="Q264">
        <v>3</v>
      </c>
    </row>
    <row r="265" spans="2:17" x14ac:dyDescent="0.2">
      <c r="B265">
        <v>421</v>
      </c>
      <c r="C265" t="s">
        <v>15</v>
      </c>
      <c r="D265">
        <v>2007</v>
      </c>
      <c r="E265">
        <v>8</v>
      </c>
      <c r="F265">
        <v>146</v>
      </c>
      <c r="G265">
        <v>526.67999999999995</v>
      </c>
      <c r="H265">
        <v>618.89</v>
      </c>
      <c r="I265">
        <v>239.31</v>
      </c>
      <c r="J265">
        <v>5</v>
      </c>
      <c r="K265">
        <v>333</v>
      </c>
      <c r="L265">
        <v>20938</v>
      </c>
      <c r="M265" t="s">
        <v>18</v>
      </c>
      <c r="N265">
        <v>53039</v>
      </c>
      <c r="O265">
        <v>209.2</v>
      </c>
      <c r="P265">
        <v>29582.79</v>
      </c>
      <c r="Q265">
        <v>3</v>
      </c>
    </row>
    <row r="266" spans="2:17" x14ac:dyDescent="0.2">
      <c r="B266">
        <v>421</v>
      </c>
      <c r="C266" t="s">
        <v>15</v>
      </c>
      <c r="D266">
        <v>2007</v>
      </c>
      <c r="E266">
        <v>9</v>
      </c>
      <c r="F266">
        <v>301</v>
      </c>
      <c r="G266">
        <v>1080.76</v>
      </c>
      <c r="H266">
        <v>1270</v>
      </c>
      <c r="I266">
        <v>385.42</v>
      </c>
      <c r="J266">
        <v>5</v>
      </c>
      <c r="K266">
        <v>333</v>
      </c>
      <c r="L266">
        <v>20938</v>
      </c>
      <c r="M266" t="s">
        <v>18</v>
      </c>
      <c r="N266">
        <v>53039</v>
      </c>
      <c r="O266">
        <v>209.2</v>
      </c>
      <c r="P266">
        <v>29582.79</v>
      </c>
      <c r="Q266">
        <v>3</v>
      </c>
    </row>
    <row r="267" spans="2:17" x14ac:dyDescent="0.2">
      <c r="B267">
        <v>421</v>
      </c>
      <c r="C267" t="s">
        <v>15</v>
      </c>
      <c r="D267">
        <v>2007</v>
      </c>
      <c r="E267">
        <v>10</v>
      </c>
      <c r="F267">
        <v>658</v>
      </c>
      <c r="G267">
        <v>2597.27</v>
      </c>
      <c r="H267">
        <v>3052.03</v>
      </c>
      <c r="I267">
        <v>1056.26</v>
      </c>
      <c r="J267">
        <v>5</v>
      </c>
      <c r="K267">
        <v>333</v>
      </c>
      <c r="L267">
        <v>20938</v>
      </c>
      <c r="M267" t="s">
        <v>18</v>
      </c>
      <c r="N267">
        <v>53039</v>
      </c>
      <c r="O267">
        <v>209.2</v>
      </c>
      <c r="P267">
        <v>29582.79</v>
      </c>
      <c r="Q267">
        <v>3</v>
      </c>
    </row>
    <row r="268" spans="2:17" x14ac:dyDescent="0.2">
      <c r="B268">
        <v>421</v>
      </c>
      <c r="C268" t="s">
        <v>15</v>
      </c>
      <c r="D268">
        <v>2007</v>
      </c>
      <c r="E268">
        <v>11</v>
      </c>
      <c r="F268">
        <v>298</v>
      </c>
      <c r="G268">
        <v>1000.86</v>
      </c>
      <c r="H268">
        <v>1176.05</v>
      </c>
      <c r="I268">
        <v>400.75</v>
      </c>
      <c r="J268">
        <v>5</v>
      </c>
      <c r="K268">
        <v>333</v>
      </c>
      <c r="L268">
        <v>20938</v>
      </c>
      <c r="M268" t="s">
        <v>18</v>
      </c>
      <c r="N268">
        <v>53039</v>
      </c>
      <c r="O268">
        <v>209.2</v>
      </c>
      <c r="P268">
        <v>29582.79</v>
      </c>
      <c r="Q268">
        <v>3</v>
      </c>
    </row>
    <row r="269" spans="2:17" x14ac:dyDescent="0.2">
      <c r="B269">
        <v>421</v>
      </c>
      <c r="C269" t="s">
        <v>15</v>
      </c>
      <c r="D269">
        <v>2007</v>
      </c>
      <c r="E269">
        <v>12</v>
      </c>
      <c r="F269">
        <v>152</v>
      </c>
      <c r="G269">
        <v>583.04999999999995</v>
      </c>
      <c r="H269">
        <v>685.12</v>
      </c>
      <c r="I269">
        <v>251.85</v>
      </c>
      <c r="J269">
        <v>5</v>
      </c>
      <c r="K269">
        <v>333</v>
      </c>
      <c r="L269">
        <v>20938</v>
      </c>
      <c r="M269" t="s">
        <v>18</v>
      </c>
      <c r="N269">
        <v>53039</v>
      </c>
      <c r="O269">
        <v>209.2</v>
      </c>
      <c r="P269">
        <v>29582.79</v>
      </c>
      <c r="Q269">
        <v>3</v>
      </c>
    </row>
    <row r="270" spans="2:17" x14ac:dyDescent="0.2">
      <c r="B270">
        <v>424</v>
      </c>
      <c r="C270" t="s">
        <v>15</v>
      </c>
      <c r="D270">
        <v>2007</v>
      </c>
      <c r="E270">
        <v>1</v>
      </c>
      <c r="F270">
        <v>103</v>
      </c>
      <c r="G270">
        <v>400.8</v>
      </c>
      <c r="H270">
        <v>470.98</v>
      </c>
      <c r="I270">
        <v>143.25</v>
      </c>
      <c r="J270">
        <v>5</v>
      </c>
      <c r="K270">
        <v>339</v>
      </c>
      <c r="L270">
        <v>21866</v>
      </c>
      <c r="M270" t="s">
        <v>18</v>
      </c>
      <c r="N270">
        <v>17736</v>
      </c>
      <c r="O270">
        <v>185.2</v>
      </c>
      <c r="P270">
        <v>30592.68</v>
      </c>
      <c r="Q270">
        <v>3</v>
      </c>
    </row>
    <row r="271" spans="2:17" x14ac:dyDescent="0.2">
      <c r="B271">
        <v>424</v>
      </c>
      <c r="C271" t="s">
        <v>15</v>
      </c>
      <c r="D271">
        <v>2007</v>
      </c>
      <c r="E271">
        <v>2</v>
      </c>
      <c r="F271">
        <v>104</v>
      </c>
      <c r="G271">
        <v>422.5</v>
      </c>
      <c r="H271">
        <v>496.46</v>
      </c>
      <c r="I271">
        <v>147.16999999999999</v>
      </c>
      <c r="J271">
        <v>5</v>
      </c>
      <c r="K271">
        <v>339</v>
      </c>
      <c r="L271">
        <v>21866</v>
      </c>
      <c r="M271" t="s">
        <v>18</v>
      </c>
      <c r="N271">
        <v>17736</v>
      </c>
      <c r="O271">
        <v>185.2</v>
      </c>
      <c r="P271">
        <v>30592.68</v>
      </c>
      <c r="Q271">
        <v>3</v>
      </c>
    </row>
    <row r="272" spans="2:17" x14ac:dyDescent="0.2">
      <c r="B272">
        <v>424</v>
      </c>
      <c r="C272" t="s">
        <v>15</v>
      </c>
      <c r="D272">
        <v>2007</v>
      </c>
      <c r="E272">
        <v>3</v>
      </c>
      <c r="F272">
        <v>38</v>
      </c>
      <c r="G272">
        <v>200.73</v>
      </c>
      <c r="H272">
        <v>235.9</v>
      </c>
      <c r="I272">
        <v>86.68</v>
      </c>
      <c r="J272">
        <v>5</v>
      </c>
      <c r="K272">
        <v>339</v>
      </c>
      <c r="L272">
        <v>21866</v>
      </c>
      <c r="M272" t="s">
        <v>18</v>
      </c>
      <c r="N272">
        <v>17736</v>
      </c>
      <c r="O272">
        <v>185.2</v>
      </c>
      <c r="P272">
        <v>30592.68</v>
      </c>
      <c r="Q272">
        <v>3</v>
      </c>
    </row>
    <row r="273" spans="2:17" x14ac:dyDescent="0.2">
      <c r="B273">
        <v>424</v>
      </c>
      <c r="C273" t="s">
        <v>15</v>
      </c>
      <c r="D273">
        <v>2007</v>
      </c>
      <c r="E273">
        <v>4</v>
      </c>
      <c r="F273">
        <v>136</v>
      </c>
      <c r="G273">
        <v>558.79999999999995</v>
      </c>
      <c r="H273">
        <v>656.67</v>
      </c>
      <c r="I273">
        <v>227.87</v>
      </c>
      <c r="J273">
        <v>5</v>
      </c>
      <c r="K273">
        <v>339</v>
      </c>
      <c r="L273">
        <v>21866</v>
      </c>
      <c r="M273" t="s">
        <v>18</v>
      </c>
      <c r="N273">
        <v>17736</v>
      </c>
      <c r="O273">
        <v>185.2</v>
      </c>
      <c r="P273">
        <v>30592.68</v>
      </c>
      <c r="Q273">
        <v>3</v>
      </c>
    </row>
    <row r="274" spans="2:17" x14ac:dyDescent="0.2">
      <c r="B274">
        <v>424</v>
      </c>
      <c r="C274" t="s">
        <v>15</v>
      </c>
      <c r="D274">
        <v>2007</v>
      </c>
      <c r="E274">
        <v>5</v>
      </c>
      <c r="F274">
        <v>138</v>
      </c>
      <c r="G274">
        <v>580.4</v>
      </c>
      <c r="H274">
        <v>682.05</v>
      </c>
      <c r="I274">
        <v>180.76</v>
      </c>
      <c r="J274">
        <v>5</v>
      </c>
      <c r="K274">
        <v>339</v>
      </c>
      <c r="L274">
        <v>21866</v>
      </c>
      <c r="M274" t="s">
        <v>18</v>
      </c>
      <c r="N274">
        <v>17736</v>
      </c>
      <c r="O274">
        <v>185.2</v>
      </c>
      <c r="P274">
        <v>30592.68</v>
      </c>
      <c r="Q274">
        <v>3</v>
      </c>
    </row>
    <row r="275" spans="2:17" x14ac:dyDescent="0.2">
      <c r="B275">
        <v>424</v>
      </c>
      <c r="C275" t="s">
        <v>15</v>
      </c>
      <c r="D275">
        <v>2007</v>
      </c>
      <c r="E275">
        <v>6</v>
      </c>
      <c r="F275">
        <v>152</v>
      </c>
      <c r="G275">
        <v>646.74</v>
      </c>
      <c r="H275">
        <v>759.99</v>
      </c>
      <c r="I275">
        <v>270.38</v>
      </c>
      <c r="J275">
        <v>5</v>
      </c>
      <c r="K275">
        <v>339</v>
      </c>
      <c r="L275">
        <v>21866</v>
      </c>
      <c r="M275" t="s">
        <v>18</v>
      </c>
      <c r="N275">
        <v>17736</v>
      </c>
      <c r="O275">
        <v>185.2</v>
      </c>
      <c r="P275">
        <v>30592.68</v>
      </c>
      <c r="Q275">
        <v>3</v>
      </c>
    </row>
    <row r="276" spans="2:17" x14ac:dyDescent="0.2">
      <c r="B276">
        <v>424</v>
      </c>
      <c r="C276" t="s">
        <v>15</v>
      </c>
      <c r="D276">
        <v>2007</v>
      </c>
      <c r="E276">
        <v>7</v>
      </c>
      <c r="F276">
        <v>135</v>
      </c>
      <c r="G276">
        <v>551.29</v>
      </c>
      <c r="H276">
        <v>647.76</v>
      </c>
      <c r="I276">
        <v>171.38</v>
      </c>
      <c r="J276">
        <v>5</v>
      </c>
      <c r="K276">
        <v>339</v>
      </c>
      <c r="L276">
        <v>21866</v>
      </c>
      <c r="M276" t="s">
        <v>18</v>
      </c>
      <c r="N276">
        <v>17736</v>
      </c>
      <c r="O276">
        <v>185.2</v>
      </c>
      <c r="P276">
        <v>30592.68</v>
      </c>
      <c r="Q276">
        <v>3</v>
      </c>
    </row>
    <row r="277" spans="2:17" x14ac:dyDescent="0.2">
      <c r="B277">
        <v>424</v>
      </c>
      <c r="C277" t="s">
        <v>15</v>
      </c>
      <c r="D277">
        <v>2007</v>
      </c>
      <c r="E277">
        <v>8</v>
      </c>
      <c r="F277">
        <v>117</v>
      </c>
      <c r="G277">
        <v>456.61</v>
      </c>
      <c r="H277">
        <v>536.59</v>
      </c>
      <c r="I277">
        <v>142.41999999999999</v>
      </c>
      <c r="J277">
        <v>5</v>
      </c>
      <c r="K277">
        <v>339</v>
      </c>
      <c r="L277">
        <v>21866</v>
      </c>
      <c r="M277" t="s">
        <v>18</v>
      </c>
      <c r="N277">
        <v>17736</v>
      </c>
      <c r="O277">
        <v>185.2</v>
      </c>
      <c r="P277">
        <v>30592.68</v>
      </c>
      <c r="Q277">
        <v>3</v>
      </c>
    </row>
    <row r="278" spans="2:17" x14ac:dyDescent="0.2">
      <c r="B278">
        <v>424</v>
      </c>
      <c r="C278" t="s">
        <v>15</v>
      </c>
      <c r="D278">
        <v>2007</v>
      </c>
      <c r="E278">
        <v>9</v>
      </c>
      <c r="F278">
        <v>566</v>
      </c>
      <c r="G278">
        <v>2410.41</v>
      </c>
      <c r="H278">
        <v>2832.33</v>
      </c>
      <c r="I278">
        <v>707.25</v>
      </c>
      <c r="J278">
        <v>5</v>
      </c>
      <c r="K278">
        <v>339</v>
      </c>
      <c r="L278">
        <v>21866</v>
      </c>
      <c r="M278" t="s">
        <v>18</v>
      </c>
      <c r="N278">
        <v>17736</v>
      </c>
      <c r="O278">
        <v>185.2</v>
      </c>
      <c r="P278">
        <v>30592.68</v>
      </c>
      <c r="Q278">
        <v>3</v>
      </c>
    </row>
    <row r="279" spans="2:17" x14ac:dyDescent="0.2">
      <c r="B279">
        <v>424</v>
      </c>
      <c r="C279" t="s">
        <v>15</v>
      </c>
      <c r="D279">
        <v>2007</v>
      </c>
      <c r="E279">
        <v>10</v>
      </c>
      <c r="F279">
        <v>802</v>
      </c>
      <c r="G279">
        <v>3324.37</v>
      </c>
      <c r="H279">
        <v>3906.24</v>
      </c>
      <c r="I279">
        <v>1193.56</v>
      </c>
      <c r="J279">
        <v>5</v>
      </c>
      <c r="K279">
        <v>339</v>
      </c>
      <c r="L279">
        <v>21866</v>
      </c>
      <c r="M279" t="s">
        <v>18</v>
      </c>
      <c r="N279">
        <v>17736</v>
      </c>
      <c r="O279">
        <v>185.2</v>
      </c>
      <c r="P279">
        <v>30592.68</v>
      </c>
      <c r="Q279">
        <v>3</v>
      </c>
    </row>
    <row r="280" spans="2:17" x14ac:dyDescent="0.2">
      <c r="B280">
        <v>424</v>
      </c>
      <c r="C280" t="s">
        <v>15</v>
      </c>
      <c r="D280">
        <v>2007</v>
      </c>
      <c r="E280">
        <v>11</v>
      </c>
      <c r="F280">
        <v>392</v>
      </c>
      <c r="G280">
        <v>1551.89</v>
      </c>
      <c r="H280">
        <v>1823.65</v>
      </c>
      <c r="I280">
        <v>465.64</v>
      </c>
      <c r="J280">
        <v>5</v>
      </c>
      <c r="K280">
        <v>339</v>
      </c>
      <c r="L280">
        <v>21866</v>
      </c>
      <c r="M280" t="s">
        <v>18</v>
      </c>
      <c r="N280">
        <v>17736</v>
      </c>
      <c r="O280">
        <v>185.2</v>
      </c>
      <c r="P280">
        <v>30592.68</v>
      </c>
      <c r="Q280">
        <v>3</v>
      </c>
    </row>
    <row r="281" spans="2:17" x14ac:dyDescent="0.2">
      <c r="B281">
        <v>424</v>
      </c>
      <c r="C281" t="s">
        <v>15</v>
      </c>
      <c r="D281">
        <v>2007</v>
      </c>
      <c r="E281">
        <v>12</v>
      </c>
      <c r="F281">
        <v>226</v>
      </c>
      <c r="G281">
        <v>924.17</v>
      </c>
      <c r="H281">
        <v>1085.95</v>
      </c>
      <c r="I281">
        <v>263.41000000000003</v>
      </c>
      <c r="J281">
        <v>5</v>
      </c>
      <c r="K281">
        <v>339</v>
      </c>
      <c r="L281">
        <v>21866</v>
      </c>
      <c r="M281" t="s">
        <v>18</v>
      </c>
      <c r="N281">
        <v>17736</v>
      </c>
      <c r="O281">
        <v>185.2</v>
      </c>
      <c r="P281">
        <v>30592.68</v>
      </c>
      <c r="Q281">
        <v>3</v>
      </c>
    </row>
    <row r="282" spans="2:17" x14ac:dyDescent="0.2">
      <c r="B282">
        <v>426</v>
      </c>
      <c r="C282" t="s">
        <v>15</v>
      </c>
      <c r="D282">
        <v>2007</v>
      </c>
      <c r="E282">
        <v>1</v>
      </c>
      <c r="F282">
        <v>83</v>
      </c>
      <c r="G282">
        <v>306.48</v>
      </c>
      <c r="H282">
        <v>360.15</v>
      </c>
      <c r="I282">
        <v>144.36000000000001</v>
      </c>
      <c r="J282">
        <v>5</v>
      </c>
      <c r="K282">
        <v>267</v>
      </c>
      <c r="L282">
        <v>20083</v>
      </c>
      <c r="M282" t="s">
        <v>18</v>
      </c>
      <c r="N282">
        <v>31654</v>
      </c>
      <c r="O282">
        <v>168.7</v>
      </c>
      <c r="P282">
        <v>27852.63</v>
      </c>
      <c r="Q282">
        <v>3</v>
      </c>
    </row>
    <row r="283" spans="2:17" x14ac:dyDescent="0.2">
      <c r="B283">
        <v>426</v>
      </c>
      <c r="C283" t="s">
        <v>15</v>
      </c>
      <c r="D283">
        <v>2007</v>
      </c>
      <c r="E283">
        <v>2</v>
      </c>
      <c r="F283">
        <v>44</v>
      </c>
      <c r="G283">
        <v>182.02</v>
      </c>
      <c r="H283">
        <v>213.89</v>
      </c>
      <c r="I283">
        <v>57.96</v>
      </c>
      <c r="J283">
        <v>5</v>
      </c>
      <c r="K283">
        <v>267</v>
      </c>
      <c r="L283">
        <v>20083</v>
      </c>
      <c r="M283" t="s">
        <v>18</v>
      </c>
      <c r="N283">
        <v>31654</v>
      </c>
      <c r="O283">
        <v>168.7</v>
      </c>
      <c r="P283">
        <v>27852.63</v>
      </c>
      <c r="Q283">
        <v>3</v>
      </c>
    </row>
    <row r="284" spans="2:17" x14ac:dyDescent="0.2">
      <c r="B284">
        <v>426</v>
      </c>
      <c r="C284" t="s">
        <v>15</v>
      </c>
      <c r="D284">
        <v>2007</v>
      </c>
      <c r="E284">
        <v>3</v>
      </c>
      <c r="F284">
        <v>87</v>
      </c>
      <c r="G284">
        <v>357.82</v>
      </c>
      <c r="H284">
        <v>420.48</v>
      </c>
      <c r="I284">
        <v>160.22999999999999</v>
      </c>
      <c r="J284">
        <v>5</v>
      </c>
      <c r="K284">
        <v>267</v>
      </c>
      <c r="L284">
        <v>20083</v>
      </c>
      <c r="M284" t="s">
        <v>18</v>
      </c>
      <c r="N284">
        <v>31654</v>
      </c>
      <c r="O284">
        <v>168.7</v>
      </c>
      <c r="P284">
        <v>27852.63</v>
      </c>
      <c r="Q284">
        <v>3</v>
      </c>
    </row>
    <row r="285" spans="2:17" x14ac:dyDescent="0.2">
      <c r="B285">
        <v>426</v>
      </c>
      <c r="C285" t="s">
        <v>15</v>
      </c>
      <c r="D285">
        <v>2007</v>
      </c>
      <c r="E285">
        <v>4</v>
      </c>
      <c r="F285">
        <v>120</v>
      </c>
      <c r="G285">
        <v>486.39</v>
      </c>
      <c r="H285">
        <v>571.51</v>
      </c>
      <c r="I285">
        <v>205.96</v>
      </c>
      <c r="J285">
        <v>5</v>
      </c>
      <c r="K285">
        <v>267</v>
      </c>
      <c r="L285">
        <v>20083</v>
      </c>
      <c r="M285" t="s">
        <v>18</v>
      </c>
      <c r="N285">
        <v>31654</v>
      </c>
      <c r="O285">
        <v>168.7</v>
      </c>
      <c r="P285">
        <v>27852.63</v>
      </c>
      <c r="Q285">
        <v>3</v>
      </c>
    </row>
    <row r="286" spans="2:17" x14ac:dyDescent="0.2">
      <c r="B286">
        <v>426</v>
      </c>
      <c r="C286" t="s">
        <v>15</v>
      </c>
      <c r="D286">
        <v>2007</v>
      </c>
      <c r="E286">
        <v>5</v>
      </c>
      <c r="F286">
        <v>218</v>
      </c>
      <c r="G286">
        <v>930.11</v>
      </c>
      <c r="H286">
        <v>1092.95</v>
      </c>
      <c r="I286">
        <v>349.46</v>
      </c>
      <c r="J286">
        <v>5</v>
      </c>
      <c r="K286">
        <v>267</v>
      </c>
      <c r="L286">
        <v>20083</v>
      </c>
      <c r="M286" t="s">
        <v>18</v>
      </c>
      <c r="N286">
        <v>31654</v>
      </c>
      <c r="O286">
        <v>168.7</v>
      </c>
      <c r="P286">
        <v>27852.63</v>
      </c>
      <c r="Q286">
        <v>3</v>
      </c>
    </row>
    <row r="287" spans="2:17" x14ac:dyDescent="0.2">
      <c r="B287">
        <v>426</v>
      </c>
      <c r="C287" t="s">
        <v>15</v>
      </c>
      <c r="D287">
        <v>2007</v>
      </c>
      <c r="E287">
        <v>6</v>
      </c>
      <c r="F287">
        <v>226</v>
      </c>
      <c r="G287">
        <v>930.87</v>
      </c>
      <c r="H287">
        <v>1093.8699999999999</v>
      </c>
      <c r="I287">
        <v>408</v>
      </c>
      <c r="J287">
        <v>5</v>
      </c>
      <c r="K287">
        <v>267</v>
      </c>
      <c r="L287">
        <v>20083</v>
      </c>
      <c r="M287" t="s">
        <v>18</v>
      </c>
      <c r="N287">
        <v>31654</v>
      </c>
      <c r="O287">
        <v>168.7</v>
      </c>
      <c r="P287">
        <v>27852.63</v>
      </c>
      <c r="Q287">
        <v>3</v>
      </c>
    </row>
    <row r="288" spans="2:17" x14ac:dyDescent="0.2">
      <c r="B288">
        <v>426</v>
      </c>
      <c r="C288" t="s">
        <v>15</v>
      </c>
      <c r="D288">
        <v>2007</v>
      </c>
      <c r="E288">
        <v>7</v>
      </c>
      <c r="F288">
        <v>155</v>
      </c>
      <c r="G288">
        <v>635.05999999999995</v>
      </c>
      <c r="H288">
        <v>746.18</v>
      </c>
      <c r="I288">
        <v>308.92</v>
      </c>
      <c r="J288">
        <v>5</v>
      </c>
      <c r="K288">
        <v>267</v>
      </c>
      <c r="L288">
        <v>20083</v>
      </c>
      <c r="M288" t="s">
        <v>18</v>
      </c>
      <c r="N288">
        <v>31654</v>
      </c>
      <c r="O288">
        <v>168.7</v>
      </c>
      <c r="P288">
        <v>27852.63</v>
      </c>
      <c r="Q288">
        <v>3</v>
      </c>
    </row>
    <row r="289" spans="2:17" x14ac:dyDescent="0.2">
      <c r="B289">
        <v>426</v>
      </c>
      <c r="C289" t="s">
        <v>15</v>
      </c>
      <c r="D289">
        <v>2007</v>
      </c>
      <c r="E289">
        <v>8</v>
      </c>
      <c r="F289">
        <v>125</v>
      </c>
      <c r="G289">
        <v>521.33000000000004</v>
      </c>
      <c r="H289">
        <v>612.6</v>
      </c>
      <c r="I289">
        <v>138.15</v>
      </c>
      <c r="J289">
        <v>5</v>
      </c>
      <c r="K289">
        <v>267</v>
      </c>
      <c r="L289">
        <v>20083</v>
      </c>
      <c r="M289" t="s">
        <v>18</v>
      </c>
      <c r="N289">
        <v>31654</v>
      </c>
      <c r="O289">
        <v>168.7</v>
      </c>
      <c r="P289">
        <v>27852.63</v>
      </c>
      <c r="Q289">
        <v>3</v>
      </c>
    </row>
    <row r="290" spans="2:17" x14ac:dyDescent="0.2">
      <c r="B290">
        <v>426</v>
      </c>
      <c r="C290" t="s">
        <v>15</v>
      </c>
      <c r="D290">
        <v>2007</v>
      </c>
      <c r="E290">
        <v>9</v>
      </c>
      <c r="F290">
        <v>454</v>
      </c>
      <c r="G290">
        <v>1770.33</v>
      </c>
      <c r="H290">
        <v>2080.1799999999998</v>
      </c>
      <c r="I290">
        <v>686.63</v>
      </c>
      <c r="J290">
        <v>5</v>
      </c>
      <c r="K290">
        <v>267</v>
      </c>
      <c r="L290">
        <v>20083</v>
      </c>
      <c r="M290" t="s">
        <v>18</v>
      </c>
      <c r="N290">
        <v>31654</v>
      </c>
      <c r="O290">
        <v>168.7</v>
      </c>
      <c r="P290">
        <v>27852.63</v>
      </c>
      <c r="Q290">
        <v>3</v>
      </c>
    </row>
    <row r="291" spans="2:17" x14ac:dyDescent="0.2">
      <c r="B291">
        <v>426</v>
      </c>
      <c r="C291" t="s">
        <v>15</v>
      </c>
      <c r="D291">
        <v>2007</v>
      </c>
      <c r="E291">
        <v>10</v>
      </c>
      <c r="F291">
        <v>855</v>
      </c>
      <c r="G291">
        <v>3332.98</v>
      </c>
      <c r="H291">
        <v>3916.56</v>
      </c>
      <c r="I291">
        <v>1044.02</v>
      </c>
      <c r="J291">
        <v>5</v>
      </c>
      <c r="K291">
        <v>267</v>
      </c>
      <c r="L291">
        <v>20083</v>
      </c>
      <c r="M291" t="s">
        <v>18</v>
      </c>
      <c r="N291">
        <v>31654</v>
      </c>
      <c r="O291">
        <v>168.7</v>
      </c>
      <c r="P291">
        <v>27852.63</v>
      </c>
      <c r="Q291">
        <v>3</v>
      </c>
    </row>
    <row r="292" spans="2:17" x14ac:dyDescent="0.2">
      <c r="B292">
        <v>426</v>
      </c>
      <c r="C292" t="s">
        <v>15</v>
      </c>
      <c r="D292">
        <v>2007</v>
      </c>
      <c r="E292">
        <v>11</v>
      </c>
      <c r="F292">
        <v>443</v>
      </c>
      <c r="G292">
        <v>1725.2</v>
      </c>
      <c r="H292">
        <v>2027.19</v>
      </c>
      <c r="I292">
        <v>525.94000000000005</v>
      </c>
      <c r="J292">
        <v>5</v>
      </c>
      <c r="K292">
        <v>267</v>
      </c>
      <c r="L292">
        <v>20083</v>
      </c>
      <c r="M292" t="s">
        <v>18</v>
      </c>
      <c r="N292">
        <v>31654</v>
      </c>
      <c r="O292">
        <v>168.7</v>
      </c>
      <c r="P292">
        <v>27852.63</v>
      </c>
      <c r="Q292">
        <v>3</v>
      </c>
    </row>
    <row r="293" spans="2:17" x14ac:dyDescent="0.2">
      <c r="B293">
        <v>426</v>
      </c>
      <c r="C293" t="s">
        <v>15</v>
      </c>
      <c r="D293">
        <v>2007</v>
      </c>
      <c r="E293">
        <v>12</v>
      </c>
      <c r="F293">
        <v>250</v>
      </c>
      <c r="G293">
        <v>938.59</v>
      </c>
      <c r="H293">
        <v>1102.93</v>
      </c>
      <c r="I293">
        <v>411.1</v>
      </c>
      <c r="J293">
        <v>5</v>
      </c>
      <c r="K293">
        <v>267</v>
      </c>
      <c r="L293">
        <v>20083</v>
      </c>
      <c r="M293" t="s">
        <v>18</v>
      </c>
      <c r="N293">
        <v>31654</v>
      </c>
      <c r="O293">
        <v>168.7</v>
      </c>
      <c r="P293">
        <v>27852.63</v>
      </c>
      <c r="Q293">
        <v>3</v>
      </c>
    </row>
    <row r="294" spans="2:17" x14ac:dyDescent="0.2">
      <c r="B294">
        <v>446</v>
      </c>
      <c r="C294" t="s">
        <v>15</v>
      </c>
      <c r="D294">
        <v>2007</v>
      </c>
      <c r="E294">
        <v>1</v>
      </c>
      <c r="F294">
        <v>126</v>
      </c>
      <c r="G294">
        <v>524.04999999999995</v>
      </c>
      <c r="H294">
        <v>615.79</v>
      </c>
      <c r="I294">
        <v>254.12</v>
      </c>
      <c r="J294">
        <v>5</v>
      </c>
      <c r="K294">
        <v>383</v>
      </c>
      <c r="L294">
        <v>25669</v>
      </c>
      <c r="M294" t="s">
        <v>18</v>
      </c>
      <c r="N294">
        <v>84359</v>
      </c>
      <c r="O294">
        <v>216.6</v>
      </c>
      <c r="P294">
        <v>40398.43</v>
      </c>
      <c r="Q294">
        <v>3</v>
      </c>
    </row>
    <row r="295" spans="2:17" x14ac:dyDescent="0.2">
      <c r="B295">
        <v>446</v>
      </c>
      <c r="C295" t="s">
        <v>15</v>
      </c>
      <c r="D295">
        <v>2007</v>
      </c>
      <c r="E295">
        <v>2</v>
      </c>
      <c r="F295">
        <v>110</v>
      </c>
      <c r="G295">
        <v>454.82</v>
      </c>
      <c r="H295">
        <v>534.5</v>
      </c>
      <c r="I295">
        <v>227.58</v>
      </c>
      <c r="J295">
        <v>5</v>
      </c>
      <c r="K295">
        <v>383</v>
      </c>
      <c r="L295">
        <v>25669</v>
      </c>
      <c r="M295" t="s">
        <v>18</v>
      </c>
      <c r="N295">
        <v>84359</v>
      </c>
      <c r="O295">
        <v>216.6</v>
      </c>
      <c r="P295">
        <v>40398.43</v>
      </c>
      <c r="Q295">
        <v>3</v>
      </c>
    </row>
    <row r="296" spans="2:17" x14ac:dyDescent="0.2">
      <c r="B296">
        <v>446</v>
      </c>
      <c r="C296" t="s">
        <v>15</v>
      </c>
      <c r="D296">
        <v>2007</v>
      </c>
      <c r="E296">
        <v>3</v>
      </c>
      <c r="F296">
        <v>74</v>
      </c>
      <c r="G296">
        <v>276.69</v>
      </c>
      <c r="H296">
        <v>325.12</v>
      </c>
      <c r="I296">
        <v>106.71</v>
      </c>
      <c r="J296">
        <v>5</v>
      </c>
      <c r="K296">
        <v>383</v>
      </c>
      <c r="L296">
        <v>25669</v>
      </c>
      <c r="M296" t="s">
        <v>18</v>
      </c>
      <c r="N296">
        <v>84359</v>
      </c>
      <c r="O296">
        <v>216.6</v>
      </c>
      <c r="P296">
        <v>40398.43</v>
      </c>
      <c r="Q296">
        <v>3</v>
      </c>
    </row>
    <row r="297" spans="2:17" x14ac:dyDescent="0.2">
      <c r="B297">
        <v>446</v>
      </c>
      <c r="C297" t="s">
        <v>15</v>
      </c>
      <c r="D297">
        <v>2007</v>
      </c>
      <c r="E297">
        <v>4</v>
      </c>
      <c r="F297">
        <v>116</v>
      </c>
      <c r="G297">
        <v>557.66999999999996</v>
      </c>
      <c r="H297">
        <v>655.29</v>
      </c>
      <c r="I297">
        <v>253.76</v>
      </c>
      <c r="J297">
        <v>5</v>
      </c>
      <c r="K297">
        <v>383</v>
      </c>
      <c r="L297">
        <v>25669</v>
      </c>
      <c r="M297" t="s">
        <v>18</v>
      </c>
      <c r="N297">
        <v>84359</v>
      </c>
      <c r="O297">
        <v>216.6</v>
      </c>
      <c r="P297">
        <v>40398.43</v>
      </c>
      <c r="Q297">
        <v>3</v>
      </c>
    </row>
    <row r="298" spans="2:17" x14ac:dyDescent="0.2">
      <c r="B298">
        <v>446</v>
      </c>
      <c r="C298" t="s">
        <v>15</v>
      </c>
      <c r="D298">
        <v>2007</v>
      </c>
      <c r="E298">
        <v>5</v>
      </c>
      <c r="F298">
        <v>259</v>
      </c>
      <c r="G298">
        <v>1153.9000000000001</v>
      </c>
      <c r="H298">
        <v>1355.96</v>
      </c>
      <c r="I298">
        <v>518.05999999999995</v>
      </c>
      <c r="J298">
        <v>5</v>
      </c>
      <c r="K298">
        <v>383</v>
      </c>
      <c r="L298">
        <v>25669</v>
      </c>
      <c r="M298" t="s">
        <v>18</v>
      </c>
      <c r="N298">
        <v>84359</v>
      </c>
      <c r="O298">
        <v>216.6</v>
      </c>
      <c r="P298">
        <v>40398.43</v>
      </c>
      <c r="Q298">
        <v>3</v>
      </c>
    </row>
    <row r="299" spans="2:17" x14ac:dyDescent="0.2">
      <c r="B299">
        <v>446</v>
      </c>
      <c r="C299" t="s">
        <v>15</v>
      </c>
      <c r="D299">
        <v>2007</v>
      </c>
      <c r="E299">
        <v>6</v>
      </c>
      <c r="F299">
        <v>275</v>
      </c>
      <c r="G299">
        <v>1180.03</v>
      </c>
      <c r="H299">
        <v>1386.74</v>
      </c>
      <c r="I299">
        <v>455.49</v>
      </c>
      <c r="J299">
        <v>5</v>
      </c>
      <c r="K299">
        <v>383</v>
      </c>
      <c r="L299">
        <v>25669</v>
      </c>
      <c r="M299" t="s">
        <v>18</v>
      </c>
      <c r="N299">
        <v>84359</v>
      </c>
      <c r="O299">
        <v>216.6</v>
      </c>
      <c r="P299">
        <v>40398.43</v>
      </c>
      <c r="Q299">
        <v>3</v>
      </c>
    </row>
    <row r="300" spans="2:17" x14ac:dyDescent="0.2">
      <c r="B300">
        <v>446</v>
      </c>
      <c r="C300" t="s">
        <v>15</v>
      </c>
      <c r="D300">
        <v>2007</v>
      </c>
      <c r="E300">
        <v>7</v>
      </c>
      <c r="F300">
        <v>178</v>
      </c>
      <c r="G300">
        <v>783.5</v>
      </c>
      <c r="H300">
        <v>920.67</v>
      </c>
      <c r="I300">
        <v>323.5</v>
      </c>
      <c r="J300">
        <v>5</v>
      </c>
      <c r="K300">
        <v>383</v>
      </c>
      <c r="L300">
        <v>25669</v>
      </c>
      <c r="M300" t="s">
        <v>18</v>
      </c>
      <c r="N300">
        <v>84359</v>
      </c>
      <c r="O300">
        <v>216.6</v>
      </c>
      <c r="P300">
        <v>40398.43</v>
      </c>
      <c r="Q300">
        <v>3</v>
      </c>
    </row>
    <row r="301" spans="2:17" x14ac:dyDescent="0.2">
      <c r="B301">
        <v>446</v>
      </c>
      <c r="C301" t="s">
        <v>15</v>
      </c>
      <c r="D301">
        <v>2007</v>
      </c>
      <c r="E301">
        <v>8</v>
      </c>
      <c r="F301">
        <v>154</v>
      </c>
      <c r="G301">
        <v>601.66999999999996</v>
      </c>
      <c r="H301">
        <v>706.97</v>
      </c>
      <c r="I301">
        <v>224.2</v>
      </c>
      <c r="J301">
        <v>5</v>
      </c>
      <c r="K301">
        <v>383</v>
      </c>
      <c r="L301">
        <v>25669</v>
      </c>
      <c r="M301" t="s">
        <v>18</v>
      </c>
      <c r="N301">
        <v>84359</v>
      </c>
      <c r="O301">
        <v>216.6</v>
      </c>
      <c r="P301">
        <v>40398.43</v>
      </c>
      <c r="Q301">
        <v>3</v>
      </c>
    </row>
    <row r="302" spans="2:17" x14ac:dyDescent="0.2">
      <c r="B302">
        <v>446</v>
      </c>
      <c r="C302" t="s">
        <v>15</v>
      </c>
      <c r="D302">
        <v>2007</v>
      </c>
      <c r="E302">
        <v>9</v>
      </c>
      <c r="F302">
        <v>553</v>
      </c>
      <c r="G302">
        <v>2185.83</v>
      </c>
      <c r="H302">
        <v>2568.4499999999998</v>
      </c>
      <c r="I302">
        <v>781.46</v>
      </c>
      <c r="J302">
        <v>5</v>
      </c>
      <c r="K302">
        <v>383</v>
      </c>
      <c r="L302">
        <v>25669</v>
      </c>
      <c r="M302" t="s">
        <v>18</v>
      </c>
      <c r="N302">
        <v>84359</v>
      </c>
      <c r="O302">
        <v>216.6</v>
      </c>
      <c r="P302">
        <v>40398.43</v>
      </c>
      <c r="Q302">
        <v>3</v>
      </c>
    </row>
    <row r="303" spans="2:17" x14ac:dyDescent="0.2">
      <c r="B303">
        <v>446</v>
      </c>
      <c r="C303" t="s">
        <v>15</v>
      </c>
      <c r="D303">
        <v>2007</v>
      </c>
      <c r="E303">
        <v>11</v>
      </c>
      <c r="F303">
        <v>607</v>
      </c>
      <c r="G303">
        <v>2455.12</v>
      </c>
      <c r="H303">
        <v>2884.92</v>
      </c>
      <c r="I303">
        <v>940.4</v>
      </c>
      <c r="J303">
        <v>5</v>
      </c>
      <c r="K303">
        <v>383</v>
      </c>
      <c r="L303">
        <v>25669</v>
      </c>
      <c r="M303" t="s">
        <v>18</v>
      </c>
      <c r="N303">
        <v>84359</v>
      </c>
      <c r="O303">
        <v>216.6</v>
      </c>
      <c r="P303">
        <v>40398.43</v>
      </c>
      <c r="Q303">
        <v>3</v>
      </c>
    </row>
    <row r="304" spans="2:17" x14ac:dyDescent="0.2">
      <c r="B304">
        <v>446</v>
      </c>
      <c r="C304" t="s">
        <v>15</v>
      </c>
      <c r="D304">
        <v>2007</v>
      </c>
      <c r="E304">
        <v>12</v>
      </c>
      <c r="F304">
        <v>329</v>
      </c>
      <c r="G304">
        <v>1338.7</v>
      </c>
      <c r="H304">
        <v>1573.06</v>
      </c>
      <c r="I304">
        <v>434.15</v>
      </c>
      <c r="J304">
        <v>5</v>
      </c>
      <c r="K304">
        <v>383</v>
      </c>
      <c r="L304">
        <v>25669</v>
      </c>
      <c r="M304" t="s">
        <v>18</v>
      </c>
      <c r="N304">
        <v>84359</v>
      </c>
      <c r="O304">
        <v>216.6</v>
      </c>
      <c r="P304">
        <v>40398.43</v>
      </c>
      <c r="Q304">
        <v>3</v>
      </c>
    </row>
    <row r="305" spans="2:17" x14ac:dyDescent="0.2">
      <c r="B305">
        <v>453</v>
      </c>
      <c r="C305" t="s">
        <v>15</v>
      </c>
      <c r="D305">
        <v>2007</v>
      </c>
      <c r="E305">
        <v>7</v>
      </c>
      <c r="F305">
        <v>77</v>
      </c>
      <c r="G305">
        <v>328.29</v>
      </c>
      <c r="H305">
        <v>385.78</v>
      </c>
      <c r="I305">
        <v>137.15</v>
      </c>
      <c r="J305">
        <v>6</v>
      </c>
      <c r="K305">
        <v>215</v>
      </c>
      <c r="L305">
        <v>15100</v>
      </c>
      <c r="M305" t="s">
        <v>18</v>
      </c>
      <c r="N305">
        <v>13880</v>
      </c>
      <c r="O305">
        <v>138.19999999999999</v>
      </c>
      <c r="P305">
        <v>23729.26</v>
      </c>
      <c r="Q305">
        <v>3</v>
      </c>
    </row>
    <row r="306" spans="2:17" x14ac:dyDescent="0.2">
      <c r="B306">
        <v>453</v>
      </c>
      <c r="C306" t="s">
        <v>15</v>
      </c>
      <c r="D306">
        <v>2007</v>
      </c>
      <c r="E306">
        <v>8</v>
      </c>
      <c r="F306">
        <v>95</v>
      </c>
      <c r="G306">
        <v>459.48</v>
      </c>
      <c r="H306">
        <v>539.91</v>
      </c>
      <c r="I306">
        <v>235</v>
      </c>
      <c r="J306">
        <v>6</v>
      </c>
      <c r="K306">
        <v>215</v>
      </c>
      <c r="L306">
        <v>15100</v>
      </c>
      <c r="M306" t="s">
        <v>18</v>
      </c>
      <c r="N306">
        <v>13880</v>
      </c>
      <c r="O306">
        <v>138.19999999999999</v>
      </c>
      <c r="P306">
        <v>23729.26</v>
      </c>
      <c r="Q306">
        <v>3</v>
      </c>
    </row>
    <row r="307" spans="2:17" x14ac:dyDescent="0.2">
      <c r="B307">
        <v>453</v>
      </c>
      <c r="C307" t="s">
        <v>15</v>
      </c>
      <c r="D307">
        <v>2007</v>
      </c>
      <c r="E307">
        <v>9</v>
      </c>
      <c r="F307">
        <v>215</v>
      </c>
      <c r="G307">
        <v>946.59</v>
      </c>
      <c r="H307">
        <v>1112.3599999999999</v>
      </c>
      <c r="I307">
        <v>488.46</v>
      </c>
      <c r="J307">
        <v>6</v>
      </c>
      <c r="K307">
        <v>215</v>
      </c>
      <c r="L307">
        <v>15100</v>
      </c>
      <c r="M307" t="s">
        <v>18</v>
      </c>
      <c r="N307">
        <v>13880</v>
      </c>
      <c r="O307">
        <v>138.19999999999999</v>
      </c>
      <c r="P307">
        <v>23729.26</v>
      </c>
      <c r="Q307">
        <v>3</v>
      </c>
    </row>
    <row r="308" spans="2:17" x14ac:dyDescent="0.2">
      <c r="B308">
        <v>453</v>
      </c>
      <c r="C308" t="s">
        <v>15</v>
      </c>
      <c r="D308">
        <v>2007</v>
      </c>
      <c r="E308">
        <v>11</v>
      </c>
      <c r="F308">
        <v>401</v>
      </c>
      <c r="G308">
        <v>1677.75</v>
      </c>
      <c r="H308">
        <v>1971.53</v>
      </c>
      <c r="I308">
        <v>683.12</v>
      </c>
      <c r="J308">
        <v>6</v>
      </c>
      <c r="K308">
        <v>215</v>
      </c>
      <c r="L308">
        <v>15100</v>
      </c>
      <c r="M308" t="s">
        <v>18</v>
      </c>
      <c r="N308">
        <v>13880</v>
      </c>
      <c r="O308">
        <v>138.19999999999999</v>
      </c>
      <c r="P308">
        <v>23729.26</v>
      </c>
      <c r="Q308">
        <v>3</v>
      </c>
    </row>
    <row r="309" spans="2:17" x14ac:dyDescent="0.2">
      <c r="B309">
        <v>453</v>
      </c>
      <c r="C309" t="s">
        <v>15</v>
      </c>
      <c r="D309">
        <v>2007</v>
      </c>
      <c r="E309">
        <v>12</v>
      </c>
      <c r="F309">
        <v>222</v>
      </c>
      <c r="G309">
        <v>934.15</v>
      </c>
      <c r="H309">
        <v>1097.67</v>
      </c>
      <c r="I309">
        <v>339.22</v>
      </c>
      <c r="J309">
        <v>6</v>
      </c>
      <c r="K309">
        <v>215</v>
      </c>
      <c r="L309">
        <v>15100</v>
      </c>
      <c r="M309" t="s">
        <v>18</v>
      </c>
      <c r="N309">
        <v>13880</v>
      </c>
      <c r="O309">
        <v>138.19999999999999</v>
      </c>
      <c r="P309">
        <v>23729.26</v>
      </c>
      <c r="Q309">
        <v>3</v>
      </c>
    </row>
    <row r="310" spans="2:17" x14ac:dyDescent="0.2">
      <c r="B310">
        <v>459</v>
      </c>
      <c r="C310" t="s">
        <v>15</v>
      </c>
      <c r="D310">
        <v>2007</v>
      </c>
      <c r="E310">
        <v>1</v>
      </c>
      <c r="F310">
        <v>95</v>
      </c>
      <c r="G310">
        <v>437.44</v>
      </c>
      <c r="H310">
        <v>513.99</v>
      </c>
      <c r="I310">
        <v>244.19</v>
      </c>
      <c r="J310">
        <v>17</v>
      </c>
      <c r="K310">
        <v>1102</v>
      </c>
      <c r="L310">
        <v>37854</v>
      </c>
      <c r="M310" t="s">
        <v>18</v>
      </c>
      <c r="N310">
        <v>80864</v>
      </c>
      <c r="O310">
        <v>574.20000000000005</v>
      </c>
      <c r="P310">
        <v>63923.89</v>
      </c>
      <c r="Q310">
        <v>2</v>
      </c>
    </row>
    <row r="311" spans="2:17" x14ac:dyDescent="0.2">
      <c r="B311">
        <v>459</v>
      </c>
      <c r="C311" t="s">
        <v>15</v>
      </c>
      <c r="D311">
        <v>2007</v>
      </c>
      <c r="E311">
        <v>2</v>
      </c>
      <c r="F311">
        <v>102</v>
      </c>
      <c r="G311">
        <v>462.76</v>
      </c>
      <c r="H311">
        <v>543.74</v>
      </c>
      <c r="I311">
        <v>254.94</v>
      </c>
      <c r="J311">
        <v>17</v>
      </c>
      <c r="K311">
        <v>1102</v>
      </c>
      <c r="L311">
        <v>37854</v>
      </c>
      <c r="M311" t="s">
        <v>18</v>
      </c>
      <c r="N311">
        <v>80864</v>
      </c>
      <c r="O311">
        <v>574.20000000000005</v>
      </c>
      <c r="P311">
        <v>63923.89</v>
      </c>
      <c r="Q311">
        <v>2</v>
      </c>
    </row>
    <row r="312" spans="2:17" x14ac:dyDescent="0.2">
      <c r="B312">
        <v>459</v>
      </c>
      <c r="C312" t="s">
        <v>15</v>
      </c>
      <c r="D312">
        <v>2007</v>
      </c>
      <c r="E312">
        <v>3</v>
      </c>
      <c r="F312">
        <v>120</v>
      </c>
      <c r="G312">
        <v>518.34</v>
      </c>
      <c r="H312">
        <v>609.05999999999995</v>
      </c>
      <c r="I312">
        <v>211.26</v>
      </c>
      <c r="J312">
        <v>17</v>
      </c>
      <c r="K312">
        <v>1102</v>
      </c>
      <c r="L312">
        <v>37854</v>
      </c>
      <c r="M312" t="s">
        <v>18</v>
      </c>
      <c r="N312">
        <v>80864</v>
      </c>
      <c r="O312">
        <v>574.20000000000005</v>
      </c>
      <c r="P312">
        <v>63923.89</v>
      </c>
      <c r="Q312">
        <v>2</v>
      </c>
    </row>
    <row r="313" spans="2:17" x14ac:dyDescent="0.2">
      <c r="B313">
        <v>459</v>
      </c>
      <c r="C313" t="s">
        <v>15</v>
      </c>
      <c r="D313">
        <v>2007</v>
      </c>
      <c r="E313">
        <v>4</v>
      </c>
      <c r="F313">
        <v>143</v>
      </c>
      <c r="G313">
        <v>660.63</v>
      </c>
      <c r="H313">
        <v>776.29</v>
      </c>
      <c r="I313">
        <v>274.54000000000002</v>
      </c>
      <c r="J313">
        <v>17</v>
      </c>
      <c r="K313">
        <v>1102</v>
      </c>
      <c r="L313">
        <v>37854</v>
      </c>
      <c r="M313" t="s">
        <v>18</v>
      </c>
      <c r="N313">
        <v>80864</v>
      </c>
      <c r="O313">
        <v>574.20000000000005</v>
      </c>
      <c r="P313">
        <v>63923.89</v>
      </c>
      <c r="Q313">
        <v>2</v>
      </c>
    </row>
    <row r="314" spans="2:17" x14ac:dyDescent="0.2">
      <c r="B314">
        <v>459</v>
      </c>
      <c r="C314" t="s">
        <v>15</v>
      </c>
      <c r="D314">
        <v>2007</v>
      </c>
      <c r="E314">
        <v>5</v>
      </c>
      <c r="F314">
        <v>333</v>
      </c>
      <c r="G314">
        <v>1439.71</v>
      </c>
      <c r="H314">
        <v>1691.77</v>
      </c>
      <c r="I314">
        <v>562.99</v>
      </c>
      <c r="J314">
        <v>17</v>
      </c>
      <c r="K314">
        <v>1102</v>
      </c>
      <c r="L314">
        <v>37854</v>
      </c>
      <c r="M314" t="s">
        <v>18</v>
      </c>
      <c r="N314">
        <v>80864</v>
      </c>
      <c r="O314">
        <v>574.20000000000005</v>
      </c>
      <c r="P314">
        <v>63923.89</v>
      </c>
      <c r="Q314">
        <v>2</v>
      </c>
    </row>
    <row r="315" spans="2:17" x14ac:dyDescent="0.2">
      <c r="B315">
        <v>459</v>
      </c>
      <c r="C315" t="s">
        <v>15</v>
      </c>
      <c r="D315">
        <v>2007</v>
      </c>
      <c r="E315">
        <v>6</v>
      </c>
      <c r="F315">
        <v>385</v>
      </c>
      <c r="G315">
        <v>1689.02</v>
      </c>
      <c r="H315">
        <v>1984.63</v>
      </c>
      <c r="I315">
        <v>733.43</v>
      </c>
      <c r="J315">
        <v>17</v>
      </c>
      <c r="K315">
        <v>1102</v>
      </c>
      <c r="L315">
        <v>37854</v>
      </c>
      <c r="M315" t="s">
        <v>18</v>
      </c>
      <c r="N315">
        <v>80864</v>
      </c>
      <c r="O315">
        <v>574.20000000000005</v>
      </c>
      <c r="P315">
        <v>63923.89</v>
      </c>
      <c r="Q315">
        <v>2</v>
      </c>
    </row>
    <row r="316" spans="2:17" x14ac:dyDescent="0.2">
      <c r="B316">
        <v>459</v>
      </c>
      <c r="C316" t="s">
        <v>15</v>
      </c>
      <c r="D316">
        <v>2007</v>
      </c>
      <c r="E316">
        <v>7</v>
      </c>
      <c r="F316">
        <v>210</v>
      </c>
      <c r="G316">
        <v>920.98</v>
      </c>
      <c r="H316">
        <v>1082.25</v>
      </c>
      <c r="I316">
        <v>421.51</v>
      </c>
      <c r="J316">
        <v>17</v>
      </c>
      <c r="K316">
        <v>1102</v>
      </c>
      <c r="L316">
        <v>37854</v>
      </c>
      <c r="M316" t="s">
        <v>18</v>
      </c>
      <c r="N316">
        <v>80864</v>
      </c>
      <c r="O316">
        <v>574.20000000000005</v>
      </c>
      <c r="P316">
        <v>63923.89</v>
      </c>
      <c r="Q316">
        <v>2</v>
      </c>
    </row>
    <row r="317" spans="2:17" x14ac:dyDescent="0.2">
      <c r="B317">
        <v>459</v>
      </c>
      <c r="C317" t="s">
        <v>15</v>
      </c>
      <c r="D317">
        <v>2007</v>
      </c>
      <c r="E317">
        <v>8</v>
      </c>
      <c r="F317">
        <v>270</v>
      </c>
      <c r="G317">
        <v>1102.53</v>
      </c>
      <c r="H317">
        <v>1295.5</v>
      </c>
      <c r="I317">
        <v>491.39</v>
      </c>
      <c r="J317">
        <v>17</v>
      </c>
      <c r="K317">
        <v>1102</v>
      </c>
      <c r="L317">
        <v>37854</v>
      </c>
      <c r="M317" t="s">
        <v>18</v>
      </c>
      <c r="N317">
        <v>80864</v>
      </c>
      <c r="O317">
        <v>574.20000000000005</v>
      </c>
      <c r="P317">
        <v>63923.89</v>
      </c>
      <c r="Q317">
        <v>2</v>
      </c>
    </row>
    <row r="318" spans="2:17" x14ac:dyDescent="0.2">
      <c r="B318">
        <v>459</v>
      </c>
      <c r="C318" t="s">
        <v>15</v>
      </c>
      <c r="D318">
        <v>2007</v>
      </c>
      <c r="E318">
        <v>9</v>
      </c>
      <c r="F318">
        <v>431</v>
      </c>
      <c r="G318">
        <v>1758.9</v>
      </c>
      <c r="H318">
        <v>2066.88</v>
      </c>
      <c r="I318">
        <v>870.07</v>
      </c>
      <c r="J318">
        <v>17</v>
      </c>
      <c r="K318">
        <v>1102</v>
      </c>
      <c r="L318">
        <v>37854</v>
      </c>
      <c r="M318" t="s">
        <v>18</v>
      </c>
      <c r="N318">
        <v>80864</v>
      </c>
      <c r="O318">
        <v>574.20000000000005</v>
      </c>
      <c r="P318">
        <v>63923.89</v>
      </c>
      <c r="Q318">
        <v>2</v>
      </c>
    </row>
    <row r="319" spans="2:17" x14ac:dyDescent="0.2">
      <c r="B319">
        <v>459</v>
      </c>
      <c r="C319" t="s">
        <v>15</v>
      </c>
      <c r="D319">
        <v>2007</v>
      </c>
      <c r="E319">
        <v>11</v>
      </c>
      <c r="F319">
        <v>757</v>
      </c>
      <c r="G319">
        <v>3094.8</v>
      </c>
      <c r="H319">
        <v>3636.68</v>
      </c>
      <c r="I319">
        <v>1249.21</v>
      </c>
      <c r="J319">
        <v>17</v>
      </c>
      <c r="K319">
        <v>1102</v>
      </c>
      <c r="L319">
        <v>37854</v>
      </c>
      <c r="M319" t="s">
        <v>18</v>
      </c>
      <c r="N319">
        <v>80864</v>
      </c>
      <c r="O319">
        <v>574.20000000000005</v>
      </c>
      <c r="P319">
        <v>63923.89</v>
      </c>
      <c r="Q319">
        <v>2</v>
      </c>
    </row>
    <row r="320" spans="2:17" x14ac:dyDescent="0.2">
      <c r="B320">
        <v>459</v>
      </c>
      <c r="C320" t="s">
        <v>15</v>
      </c>
      <c r="D320">
        <v>2007</v>
      </c>
      <c r="E320">
        <v>12</v>
      </c>
      <c r="F320">
        <v>388</v>
      </c>
      <c r="G320">
        <v>1537.77</v>
      </c>
      <c r="H320">
        <v>1806.96</v>
      </c>
      <c r="I320">
        <v>695.79</v>
      </c>
      <c r="J320">
        <v>17</v>
      </c>
      <c r="K320">
        <v>1102</v>
      </c>
      <c r="L320">
        <v>37854</v>
      </c>
      <c r="M320" t="s">
        <v>18</v>
      </c>
      <c r="N320">
        <v>80864</v>
      </c>
      <c r="O320">
        <v>574.20000000000005</v>
      </c>
      <c r="P320">
        <v>63923.89</v>
      </c>
      <c r="Q320">
        <v>2</v>
      </c>
    </row>
    <row r="321" spans="2:17" x14ac:dyDescent="0.2">
      <c r="B321">
        <v>460</v>
      </c>
      <c r="C321" t="s">
        <v>15</v>
      </c>
      <c r="D321">
        <v>2007</v>
      </c>
      <c r="E321">
        <v>1</v>
      </c>
      <c r="F321">
        <v>21</v>
      </c>
      <c r="G321">
        <v>74.77</v>
      </c>
      <c r="H321">
        <v>87.89</v>
      </c>
      <c r="I321">
        <v>18.39</v>
      </c>
      <c r="J321">
        <v>4</v>
      </c>
      <c r="K321">
        <v>249</v>
      </c>
      <c r="L321">
        <v>10704</v>
      </c>
      <c r="M321" t="s">
        <v>17</v>
      </c>
      <c r="N321">
        <v>66265</v>
      </c>
      <c r="O321">
        <v>162.5</v>
      </c>
      <c r="P321">
        <v>12484.05</v>
      </c>
      <c r="Q321">
        <v>2</v>
      </c>
    </row>
    <row r="322" spans="2:17" x14ac:dyDescent="0.2">
      <c r="B322">
        <v>460</v>
      </c>
      <c r="C322" t="s">
        <v>15</v>
      </c>
      <c r="D322">
        <v>2007</v>
      </c>
      <c r="E322">
        <v>2</v>
      </c>
      <c r="F322">
        <v>42</v>
      </c>
      <c r="G322">
        <v>204.33</v>
      </c>
      <c r="H322">
        <v>240.1</v>
      </c>
      <c r="I322">
        <v>94.05</v>
      </c>
      <c r="J322">
        <v>4</v>
      </c>
      <c r="K322">
        <v>249</v>
      </c>
      <c r="L322">
        <v>10704</v>
      </c>
      <c r="M322" t="s">
        <v>17</v>
      </c>
      <c r="N322">
        <v>66265</v>
      </c>
      <c r="O322">
        <v>162.5</v>
      </c>
      <c r="P322">
        <v>12484.05</v>
      </c>
      <c r="Q322">
        <v>2</v>
      </c>
    </row>
    <row r="323" spans="2:17" x14ac:dyDescent="0.2">
      <c r="B323">
        <v>460</v>
      </c>
      <c r="C323" t="s">
        <v>15</v>
      </c>
      <c r="D323">
        <v>2007</v>
      </c>
      <c r="E323">
        <v>3</v>
      </c>
      <c r="F323">
        <v>30</v>
      </c>
      <c r="G323">
        <v>156.47999999999999</v>
      </c>
      <c r="H323">
        <v>183.88</v>
      </c>
      <c r="I323">
        <v>64.27</v>
      </c>
      <c r="J323">
        <v>4</v>
      </c>
      <c r="K323">
        <v>249</v>
      </c>
      <c r="L323">
        <v>10704</v>
      </c>
      <c r="M323" t="s">
        <v>17</v>
      </c>
      <c r="N323">
        <v>66265</v>
      </c>
      <c r="O323">
        <v>162.5</v>
      </c>
      <c r="P323">
        <v>12484.05</v>
      </c>
      <c r="Q323">
        <v>2</v>
      </c>
    </row>
    <row r="324" spans="2:17" x14ac:dyDescent="0.2">
      <c r="B324">
        <v>460</v>
      </c>
      <c r="C324" t="s">
        <v>15</v>
      </c>
      <c r="D324">
        <v>2007</v>
      </c>
      <c r="E324">
        <v>4</v>
      </c>
      <c r="F324">
        <v>34</v>
      </c>
      <c r="G324">
        <v>158.72999999999999</v>
      </c>
      <c r="H324">
        <v>186.51</v>
      </c>
      <c r="I324">
        <v>79.739999999999995</v>
      </c>
      <c r="J324">
        <v>4</v>
      </c>
      <c r="K324">
        <v>249</v>
      </c>
      <c r="L324">
        <v>10704</v>
      </c>
      <c r="M324" t="s">
        <v>17</v>
      </c>
      <c r="N324">
        <v>66265</v>
      </c>
      <c r="O324">
        <v>162.5</v>
      </c>
      <c r="P324">
        <v>12484.05</v>
      </c>
      <c r="Q324">
        <v>2</v>
      </c>
    </row>
    <row r="325" spans="2:17" x14ac:dyDescent="0.2">
      <c r="B325">
        <v>460</v>
      </c>
      <c r="C325" t="s">
        <v>15</v>
      </c>
      <c r="D325">
        <v>2007</v>
      </c>
      <c r="E325">
        <v>5</v>
      </c>
      <c r="F325">
        <v>57</v>
      </c>
      <c r="G325">
        <v>236.26</v>
      </c>
      <c r="H325">
        <v>277.62</v>
      </c>
      <c r="I325">
        <v>89.25</v>
      </c>
      <c r="J325">
        <v>4</v>
      </c>
      <c r="K325">
        <v>249</v>
      </c>
      <c r="L325">
        <v>10704</v>
      </c>
      <c r="M325" t="s">
        <v>17</v>
      </c>
      <c r="N325">
        <v>66265</v>
      </c>
      <c r="O325">
        <v>162.5</v>
      </c>
      <c r="P325">
        <v>12484.05</v>
      </c>
      <c r="Q325">
        <v>2</v>
      </c>
    </row>
    <row r="326" spans="2:17" x14ac:dyDescent="0.2">
      <c r="B326">
        <v>460</v>
      </c>
      <c r="C326" t="s">
        <v>15</v>
      </c>
      <c r="D326">
        <v>2007</v>
      </c>
      <c r="E326">
        <v>6</v>
      </c>
      <c r="F326">
        <v>67</v>
      </c>
      <c r="G326">
        <v>278.39</v>
      </c>
      <c r="H326">
        <v>327.12</v>
      </c>
      <c r="I326">
        <v>124.21</v>
      </c>
      <c r="J326">
        <v>4</v>
      </c>
      <c r="K326">
        <v>249</v>
      </c>
      <c r="L326">
        <v>10704</v>
      </c>
      <c r="M326" t="s">
        <v>17</v>
      </c>
      <c r="N326">
        <v>66265</v>
      </c>
      <c r="O326">
        <v>162.5</v>
      </c>
      <c r="P326">
        <v>12484.05</v>
      </c>
      <c r="Q326">
        <v>2</v>
      </c>
    </row>
    <row r="327" spans="2:17" x14ac:dyDescent="0.2">
      <c r="B327">
        <v>460</v>
      </c>
      <c r="C327" t="s">
        <v>15</v>
      </c>
      <c r="D327">
        <v>2007</v>
      </c>
      <c r="E327">
        <v>7</v>
      </c>
      <c r="F327">
        <v>46</v>
      </c>
      <c r="G327">
        <v>162.97999999999999</v>
      </c>
      <c r="H327">
        <v>191.51</v>
      </c>
      <c r="I327">
        <v>57.52</v>
      </c>
      <c r="J327">
        <v>4</v>
      </c>
      <c r="K327">
        <v>249</v>
      </c>
      <c r="L327">
        <v>10704</v>
      </c>
      <c r="M327" t="s">
        <v>17</v>
      </c>
      <c r="N327">
        <v>66265</v>
      </c>
      <c r="O327">
        <v>162.5</v>
      </c>
      <c r="P327">
        <v>12484.05</v>
      </c>
      <c r="Q327">
        <v>2</v>
      </c>
    </row>
    <row r="328" spans="2:17" x14ac:dyDescent="0.2">
      <c r="B328">
        <v>460</v>
      </c>
      <c r="C328" t="s">
        <v>15</v>
      </c>
      <c r="D328">
        <v>2007</v>
      </c>
      <c r="E328">
        <v>8</v>
      </c>
      <c r="F328">
        <v>53</v>
      </c>
      <c r="G328">
        <v>221.41</v>
      </c>
      <c r="H328">
        <v>260.2</v>
      </c>
      <c r="I328">
        <v>80.44</v>
      </c>
      <c r="J328">
        <v>4</v>
      </c>
      <c r="K328">
        <v>249</v>
      </c>
      <c r="L328">
        <v>10704</v>
      </c>
      <c r="M328" t="s">
        <v>17</v>
      </c>
      <c r="N328">
        <v>66265</v>
      </c>
      <c r="O328">
        <v>162.5</v>
      </c>
      <c r="P328">
        <v>12484.05</v>
      </c>
      <c r="Q328">
        <v>2</v>
      </c>
    </row>
    <row r="329" spans="2:17" x14ac:dyDescent="0.2">
      <c r="B329">
        <v>460</v>
      </c>
      <c r="C329" t="s">
        <v>15</v>
      </c>
      <c r="D329">
        <v>2007</v>
      </c>
      <c r="E329">
        <v>9</v>
      </c>
      <c r="F329">
        <v>121</v>
      </c>
      <c r="G329">
        <v>447.85</v>
      </c>
      <c r="H329">
        <v>526.24</v>
      </c>
      <c r="I329">
        <v>248.06</v>
      </c>
      <c r="J329">
        <v>4</v>
      </c>
      <c r="K329">
        <v>249</v>
      </c>
      <c r="L329">
        <v>10704</v>
      </c>
      <c r="M329" t="s">
        <v>17</v>
      </c>
      <c r="N329">
        <v>66265</v>
      </c>
      <c r="O329">
        <v>162.5</v>
      </c>
      <c r="P329">
        <v>12484.05</v>
      </c>
      <c r="Q329">
        <v>2</v>
      </c>
    </row>
    <row r="330" spans="2:17" x14ac:dyDescent="0.2">
      <c r="B330">
        <v>460</v>
      </c>
      <c r="C330" t="s">
        <v>15</v>
      </c>
      <c r="D330">
        <v>2007</v>
      </c>
      <c r="E330">
        <v>10</v>
      </c>
      <c r="F330">
        <v>292</v>
      </c>
      <c r="G330">
        <v>1067.0899999999999</v>
      </c>
      <c r="H330">
        <v>1253.9100000000001</v>
      </c>
      <c r="I330">
        <v>432.27</v>
      </c>
      <c r="J330">
        <v>4</v>
      </c>
      <c r="K330">
        <v>249</v>
      </c>
      <c r="L330">
        <v>10704</v>
      </c>
      <c r="M330" t="s">
        <v>17</v>
      </c>
      <c r="N330">
        <v>66265</v>
      </c>
      <c r="O330">
        <v>162.5</v>
      </c>
      <c r="P330">
        <v>12484.05</v>
      </c>
      <c r="Q330">
        <v>2</v>
      </c>
    </row>
    <row r="331" spans="2:17" x14ac:dyDescent="0.2">
      <c r="B331">
        <v>460</v>
      </c>
      <c r="C331" t="s">
        <v>15</v>
      </c>
      <c r="D331">
        <v>2007</v>
      </c>
      <c r="E331">
        <v>11</v>
      </c>
      <c r="F331">
        <v>158</v>
      </c>
      <c r="G331">
        <v>632.46</v>
      </c>
      <c r="H331">
        <v>743.15</v>
      </c>
      <c r="I331">
        <v>197.04</v>
      </c>
      <c r="J331">
        <v>4</v>
      </c>
      <c r="K331">
        <v>249</v>
      </c>
      <c r="L331">
        <v>10704</v>
      </c>
      <c r="M331" t="s">
        <v>17</v>
      </c>
      <c r="N331">
        <v>66265</v>
      </c>
      <c r="O331">
        <v>162.5</v>
      </c>
      <c r="P331">
        <v>12484.05</v>
      </c>
      <c r="Q331">
        <v>2</v>
      </c>
    </row>
    <row r="332" spans="2:17" x14ac:dyDescent="0.2">
      <c r="B332">
        <v>460</v>
      </c>
      <c r="C332" t="s">
        <v>15</v>
      </c>
      <c r="D332">
        <v>2007</v>
      </c>
      <c r="E332">
        <v>12</v>
      </c>
      <c r="F332">
        <v>99</v>
      </c>
      <c r="G332">
        <v>376.51</v>
      </c>
      <c r="H332">
        <v>442.39</v>
      </c>
      <c r="I332">
        <v>168.34</v>
      </c>
      <c r="J332">
        <v>4</v>
      </c>
      <c r="K332">
        <v>249</v>
      </c>
      <c r="L332">
        <v>10704</v>
      </c>
      <c r="M332" t="s">
        <v>17</v>
      </c>
      <c r="N332">
        <v>66265</v>
      </c>
      <c r="O332">
        <v>162.5</v>
      </c>
      <c r="P332">
        <v>12484.05</v>
      </c>
      <c r="Q332">
        <v>2</v>
      </c>
    </row>
    <row r="333" spans="2:17" x14ac:dyDescent="0.2">
      <c r="B333">
        <v>506</v>
      </c>
      <c r="C333" t="s">
        <v>15</v>
      </c>
      <c r="D333">
        <v>2007</v>
      </c>
      <c r="E333">
        <v>1</v>
      </c>
      <c r="F333">
        <v>60</v>
      </c>
      <c r="G333">
        <v>245.5</v>
      </c>
      <c r="H333">
        <v>288.48</v>
      </c>
      <c r="I333">
        <v>125.34</v>
      </c>
      <c r="J333">
        <v>8</v>
      </c>
      <c r="K333">
        <v>627</v>
      </c>
      <c r="L333">
        <v>23434</v>
      </c>
      <c r="M333" t="s">
        <v>18</v>
      </c>
      <c r="N333">
        <v>97245</v>
      </c>
      <c r="O333">
        <v>384.2</v>
      </c>
      <c r="P333">
        <v>36746.449999999997</v>
      </c>
      <c r="Q333">
        <v>2</v>
      </c>
    </row>
    <row r="334" spans="2:17" x14ac:dyDescent="0.2">
      <c r="B334">
        <v>506</v>
      </c>
      <c r="C334" t="s">
        <v>15</v>
      </c>
      <c r="D334">
        <v>2007</v>
      </c>
      <c r="E334">
        <v>2</v>
      </c>
      <c r="F334">
        <v>110</v>
      </c>
      <c r="G334">
        <v>413.81</v>
      </c>
      <c r="H334">
        <v>486.19</v>
      </c>
      <c r="I334">
        <v>214.72</v>
      </c>
      <c r="J334">
        <v>8</v>
      </c>
      <c r="K334">
        <v>627</v>
      </c>
      <c r="L334">
        <v>23434</v>
      </c>
      <c r="M334" t="s">
        <v>18</v>
      </c>
      <c r="N334">
        <v>97245</v>
      </c>
      <c r="O334">
        <v>384.2</v>
      </c>
      <c r="P334">
        <v>36746.449999999997</v>
      </c>
      <c r="Q334">
        <v>2</v>
      </c>
    </row>
    <row r="335" spans="2:17" x14ac:dyDescent="0.2">
      <c r="B335">
        <v>506</v>
      </c>
      <c r="C335" t="s">
        <v>15</v>
      </c>
      <c r="D335">
        <v>2007</v>
      </c>
      <c r="E335">
        <v>3</v>
      </c>
      <c r="F335">
        <v>91</v>
      </c>
      <c r="G335">
        <v>333.23</v>
      </c>
      <c r="H335">
        <v>391.61</v>
      </c>
      <c r="I335">
        <v>153.78</v>
      </c>
      <c r="J335">
        <v>8</v>
      </c>
      <c r="K335">
        <v>627</v>
      </c>
      <c r="L335">
        <v>23434</v>
      </c>
      <c r="M335" t="s">
        <v>18</v>
      </c>
      <c r="N335">
        <v>97245</v>
      </c>
      <c r="O335">
        <v>384.2</v>
      </c>
      <c r="P335">
        <v>36746.449999999997</v>
      </c>
      <c r="Q335">
        <v>2</v>
      </c>
    </row>
    <row r="336" spans="2:17" x14ac:dyDescent="0.2">
      <c r="B336">
        <v>506</v>
      </c>
      <c r="C336" t="s">
        <v>15</v>
      </c>
      <c r="D336">
        <v>2007</v>
      </c>
      <c r="E336">
        <v>4</v>
      </c>
      <c r="F336">
        <v>135</v>
      </c>
      <c r="G336">
        <v>557.95000000000005</v>
      </c>
      <c r="H336">
        <v>655.62</v>
      </c>
      <c r="I336">
        <v>274.39999999999998</v>
      </c>
      <c r="J336">
        <v>8</v>
      </c>
      <c r="K336">
        <v>627</v>
      </c>
      <c r="L336">
        <v>23434</v>
      </c>
      <c r="M336" t="s">
        <v>18</v>
      </c>
      <c r="N336">
        <v>97245</v>
      </c>
      <c r="O336">
        <v>384.2</v>
      </c>
      <c r="P336">
        <v>36746.449999999997</v>
      </c>
      <c r="Q336">
        <v>2</v>
      </c>
    </row>
    <row r="337" spans="2:17" x14ac:dyDescent="0.2">
      <c r="B337">
        <v>506</v>
      </c>
      <c r="C337" t="s">
        <v>15</v>
      </c>
      <c r="D337">
        <v>2007</v>
      </c>
      <c r="E337">
        <v>5</v>
      </c>
      <c r="F337">
        <v>243</v>
      </c>
      <c r="G337">
        <v>978.75</v>
      </c>
      <c r="H337">
        <v>1150.1199999999999</v>
      </c>
      <c r="I337">
        <v>440.76</v>
      </c>
      <c r="J337">
        <v>8</v>
      </c>
      <c r="K337">
        <v>627</v>
      </c>
      <c r="L337">
        <v>23434</v>
      </c>
      <c r="M337" t="s">
        <v>18</v>
      </c>
      <c r="N337">
        <v>97245</v>
      </c>
      <c r="O337">
        <v>384.2</v>
      </c>
      <c r="P337">
        <v>36746.449999999997</v>
      </c>
      <c r="Q337">
        <v>2</v>
      </c>
    </row>
    <row r="338" spans="2:17" x14ac:dyDescent="0.2">
      <c r="B338">
        <v>506</v>
      </c>
      <c r="C338" t="s">
        <v>15</v>
      </c>
      <c r="D338">
        <v>2007</v>
      </c>
      <c r="E338">
        <v>6</v>
      </c>
      <c r="F338">
        <v>276</v>
      </c>
      <c r="G338">
        <v>1145.2</v>
      </c>
      <c r="H338">
        <v>1345.67</v>
      </c>
      <c r="I338">
        <v>571.88</v>
      </c>
      <c r="J338">
        <v>8</v>
      </c>
      <c r="K338">
        <v>627</v>
      </c>
      <c r="L338">
        <v>23434</v>
      </c>
      <c r="M338" t="s">
        <v>18</v>
      </c>
      <c r="N338">
        <v>97245</v>
      </c>
      <c r="O338">
        <v>384.2</v>
      </c>
      <c r="P338">
        <v>36746.449999999997</v>
      </c>
      <c r="Q338">
        <v>2</v>
      </c>
    </row>
    <row r="339" spans="2:17" x14ac:dyDescent="0.2">
      <c r="B339">
        <v>506</v>
      </c>
      <c r="C339" t="s">
        <v>15</v>
      </c>
      <c r="D339">
        <v>2007</v>
      </c>
      <c r="E339">
        <v>7</v>
      </c>
      <c r="F339">
        <v>162</v>
      </c>
      <c r="G339">
        <v>611.71</v>
      </c>
      <c r="H339">
        <v>718.83</v>
      </c>
      <c r="I339">
        <v>310.95</v>
      </c>
      <c r="J339">
        <v>8</v>
      </c>
      <c r="K339">
        <v>627</v>
      </c>
      <c r="L339">
        <v>23434</v>
      </c>
      <c r="M339" t="s">
        <v>18</v>
      </c>
      <c r="N339">
        <v>97245</v>
      </c>
      <c r="O339">
        <v>384.2</v>
      </c>
      <c r="P339">
        <v>36746.449999999997</v>
      </c>
      <c r="Q339">
        <v>2</v>
      </c>
    </row>
    <row r="340" spans="2:17" x14ac:dyDescent="0.2">
      <c r="B340">
        <v>506</v>
      </c>
      <c r="C340" t="s">
        <v>15</v>
      </c>
      <c r="D340">
        <v>2007</v>
      </c>
      <c r="E340">
        <v>8</v>
      </c>
      <c r="F340">
        <v>199</v>
      </c>
      <c r="G340">
        <v>771.52</v>
      </c>
      <c r="H340">
        <v>906.59</v>
      </c>
      <c r="I340">
        <v>339.05</v>
      </c>
      <c r="J340">
        <v>8</v>
      </c>
      <c r="K340">
        <v>627</v>
      </c>
      <c r="L340">
        <v>23434</v>
      </c>
      <c r="M340" t="s">
        <v>18</v>
      </c>
      <c r="N340">
        <v>97245</v>
      </c>
      <c r="O340">
        <v>384.2</v>
      </c>
      <c r="P340">
        <v>36746.449999999997</v>
      </c>
      <c r="Q340">
        <v>2</v>
      </c>
    </row>
    <row r="341" spans="2:17" x14ac:dyDescent="0.2">
      <c r="B341">
        <v>506</v>
      </c>
      <c r="C341" t="s">
        <v>15</v>
      </c>
      <c r="D341">
        <v>2007</v>
      </c>
      <c r="E341">
        <v>9</v>
      </c>
      <c r="F341">
        <v>289</v>
      </c>
      <c r="G341">
        <v>1032.54</v>
      </c>
      <c r="H341">
        <v>1213.31</v>
      </c>
      <c r="I341">
        <v>419.99</v>
      </c>
      <c r="J341">
        <v>8</v>
      </c>
      <c r="K341">
        <v>627</v>
      </c>
      <c r="L341">
        <v>23434</v>
      </c>
      <c r="M341" t="s">
        <v>18</v>
      </c>
      <c r="N341">
        <v>97245</v>
      </c>
      <c r="O341">
        <v>384.2</v>
      </c>
      <c r="P341">
        <v>36746.449999999997</v>
      </c>
      <c r="Q341">
        <v>2</v>
      </c>
    </row>
    <row r="342" spans="2:17" x14ac:dyDescent="0.2">
      <c r="B342">
        <v>506</v>
      </c>
      <c r="C342" t="s">
        <v>15</v>
      </c>
      <c r="D342">
        <v>2007</v>
      </c>
      <c r="E342">
        <v>10</v>
      </c>
      <c r="F342">
        <v>544</v>
      </c>
      <c r="G342">
        <v>1892.71</v>
      </c>
      <c r="H342">
        <v>2224.09</v>
      </c>
      <c r="I342">
        <v>783.93</v>
      </c>
      <c r="J342">
        <v>8</v>
      </c>
      <c r="K342">
        <v>627</v>
      </c>
      <c r="L342">
        <v>23434</v>
      </c>
      <c r="M342" t="s">
        <v>18</v>
      </c>
      <c r="N342">
        <v>97245</v>
      </c>
      <c r="O342">
        <v>384.2</v>
      </c>
      <c r="P342">
        <v>36746.449999999997</v>
      </c>
      <c r="Q342">
        <v>2</v>
      </c>
    </row>
    <row r="343" spans="2:17" x14ac:dyDescent="0.2">
      <c r="B343">
        <v>506</v>
      </c>
      <c r="C343" t="s">
        <v>15</v>
      </c>
      <c r="D343">
        <v>2007</v>
      </c>
      <c r="E343">
        <v>11</v>
      </c>
      <c r="F343">
        <v>356</v>
      </c>
      <c r="G343">
        <v>1230.83</v>
      </c>
      <c r="H343">
        <v>1446.31</v>
      </c>
      <c r="I343">
        <v>519.19000000000005</v>
      </c>
      <c r="J343">
        <v>8</v>
      </c>
      <c r="K343">
        <v>627</v>
      </c>
      <c r="L343">
        <v>23434</v>
      </c>
      <c r="M343" t="s">
        <v>18</v>
      </c>
      <c r="N343">
        <v>97245</v>
      </c>
      <c r="O343">
        <v>384.2</v>
      </c>
      <c r="P343">
        <v>36746.449999999997</v>
      </c>
      <c r="Q343">
        <v>2</v>
      </c>
    </row>
    <row r="344" spans="2:17" x14ac:dyDescent="0.2">
      <c r="B344">
        <v>506</v>
      </c>
      <c r="C344" t="s">
        <v>15</v>
      </c>
      <c r="D344">
        <v>2007</v>
      </c>
      <c r="E344">
        <v>12</v>
      </c>
      <c r="F344">
        <v>173</v>
      </c>
      <c r="G344">
        <v>634.94000000000005</v>
      </c>
      <c r="H344">
        <v>746.1</v>
      </c>
      <c r="I344">
        <v>186.41</v>
      </c>
      <c r="J344">
        <v>8</v>
      </c>
      <c r="K344">
        <v>627</v>
      </c>
      <c r="L344">
        <v>23434</v>
      </c>
      <c r="M344" t="s">
        <v>18</v>
      </c>
      <c r="N344">
        <v>97245</v>
      </c>
      <c r="O344">
        <v>384.2</v>
      </c>
      <c r="P344">
        <v>36746.449999999997</v>
      </c>
      <c r="Q344">
        <v>2</v>
      </c>
    </row>
    <row r="345" spans="2:17" x14ac:dyDescent="0.2">
      <c r="B345">
        <v>519</v>
      </c>
      <c r="C345" t="s">
        <v>15</v>
      </c>
      <c r="D345">
        <v>2007</v>
      </c>
      <c r="E345">
        <v>1</v>
      </c>
      <c r="F345">
        <v>456</v>
      </c>
      <c r="G345">
        <v>1693.15</v>
      </c>
      <c r="H345">
        <v>1989.41</v>
      </c>
      <c r="I345">
        <v>812.1</v>
      </c>
      <c r="J345">
        <v>18</v>
      </c>
      <c r="K345">
        <v>2019</v>
      </c>
      <c r="L345">
        <v>78799</v>
      </c>
      <c r="M345" t="s">
        <v>18</v>
      </c>
      <c r="N345">
        <v>274493</v>
      </c>
      <c r="O345">
        <v>890.2</v>
      </c>
      <c r="P345">
        <v>124946.25</v>
      </c>
      <c r="Q345">
        <v>2</v>
      </c>
    </row>
    <row r="346" spans="2:17" x14ac:dyDescent="0.2">
      <c r="B346">
        <v>519</v>
      </c>
      <c r="C346" t="s">
        <v>15</v>
      </c>
      <c r="D346">
        <v>2007</v>
      </c>
      <c r="E346">
        <v>2</v>
      </c>
      <c r="F346">
        <v>404</v>
      </c>
      <c r="G346">
        <v>1515.23</v>
      </c>
      <c r="H346">
        <v>1780.49</v>
      </c>
      <c r="I346">
        <v>732.67</v>
      </c>
      <c r="J346">
        <v>18</v>
      </c>
      <c r="K346">
        <v>2019</v>
      </c>
      <c r="L346">
        <v>78799</v>
      </c>
      <c r="M346" t="s">
        <v>18</v>
      </c>
      <c r="N346">
        <v>274493</v>
      </c>
      <c r="O346">
        <v>890.2</v>
      </c>
      <c r="P346">
        <v>124946.25</v>
      </c>
      <c r="Q346">
        <v>2</v>
      </c>
    </row>
    <row r="347" spans="2:17" x14ac:dyDescent="0.2">
      <c r="B347">
        <v>519</v>
      </c>
      <c r="C347" t="s">
        <v>15</v>
      </c>
      <c r="D347">
        <v>2007</v>
      </c>
      <c r="E347">
        <v>3</v>
      </c>
      <c r="F347">
        <v>336</v>
      </c>
      <c r="G347">
        <v>1152.28</v>
      </c>
      <c r="H347">
        <v>1354</v>
      </c>
      <c r="I347">
        <v>568.39</v>
      </c>
      <c r="J347">
        <v>18</v>
      </c>
      <c r="K347">
        <v>2019</v>
      </c>
      <c r="L347">
        <v>78799</v>
      </c>
      <c r="M347" t="s">
        <v>18</v>
      </c>
      <c r="N347">
        <v>274493</v>
      </c>
      <c r="O347">
        <v>890.2</v>
      </c>
      <c r="P347">
        <v>124946.25</v>
      </c>
      <c r="Q347">
        <v>2</v>
      </c>
    </row>
    <row r="348" spans="2:17" x14ac:dyDescent="0.2">
      <c r="B348">
        <v>519</v>
      </c>
      <c r="C348" t="s">
        <v>15</v>
      </c>
      <c r="D348">
        <v>2007</v>
      </c>
      <c r="E348">
        <v>4</v>
      </c>
      <c r="F348">
        <v>655</v>
      </c>
      <c r="G348">
        <v>2266.4899999999998</v>
      </c>
      <c r="H348">
        <v>2663.13</v>
      </c>
      <c r="I348">
        <v>1025.32</v>
      </c>
      <c r="J348">
        <v>18</v>
      </c>
      <c r="K348">
        <v>2019</v>
      </c>
      <c r="L348">
        <v>78799</v>
      </c>
      <c r="M348" t="s">
        <v>18</v>
      </c>
      <c r="N348">
        <v>274493</v>
      </c>
      <c r="O348">
        <v>890.2</v>
      </c>
      <c r="P348">
        <v>124946.25</v>
      </c>
      <c r="Q348">
        <v>2</v>
      </c>
    </row>
    <row r="349" spans="2:17" x14ac:dyDescent="0.2">
      <c r="B349">
        <v>519</v>
      </c>
      <c r="C349" t="s">
        <v>15</v>
      </c>
      <c r="D349">
        <v>2007</v>
      </c>
      <c r="E349">
        <v>8</v>
      </c>
      <c r="F349">
        <v>963</v>
      </c>
      <c r="G349">
        <v>3467.45</v>
      </c>
      <c r="H349">
        <v>4074.5</v>
      </c>
      <c r="I349">
        <v>1238.25</v>
      </c>
      <c r="J349">
        <v>18</v>
      </c>
      <c r="K349">
        <v>2019</v>
      </c>
      <c r="L349">
        <v>78799</v>
      </c>
      <c r="M349" t="s">
        <v>18</v>
      </c>
      <c r="N349">
        <v>274493</v>
      </c>
      <c r="O349">
        <v>890.2</v>
      </c>
      <c r="P349">
        <v>124946.25</v>
      </c>
      <c r="Q349">
        <v>2</v>
      </c>
    </row>
    <row r="350" spans="2:17" x14ac:dyDescent="0.2">
      <c r="B350">
        <v>519</v>
      </c>
      <c r="C350" t="s">
        <v>15</v>
      </c>
      <c r="D350">
        <v>2007</v>
      </c>
      <c r="E350">
        <v>12</v>
      </c>
      <c r="F350">
        <v>918</v>
      </c>
      <c r="G350">
        <v>3110.17</v>
      </c>
      <c r="H350">
        <v>3654.68</v>
      </c>
      <c r="I350">
        <v>1273.93</v>
      </c>
      <c r="J350">
        <v>18</v>
      </c>
      <c r="K350">
        <v>2019</v>
      </c>
      <c r="L350">
        <v>78799</v>
      </c>
      <c r="M350" t="s">
        <v>18</v>
      </c>
      <c r="N350">
        <v>274493</v>
      </c>
      <c r="O350">
        <v>890.2</v>
      </c>
      <c r="P350">
        <v>124946.25</v>
      </c>
      <c r="Q350">
        <v>2</v>
      </c>
    </row>
    <row r="351" spans="2:17" x14ac:dyDescent="0.2">
      <c r="B351">
        <v>538</v>
      </c>
      <c r="C351" t="s">
        <v>15</v>
      </c>
      <c r="D351">
        <v>2007</v>
      </c>
      <c r="E351">
        <v>1</v>
      </c>
      <c r="F351">
        <v>259</v>
      </c>
      <c r="G351">
        <v>969.67</v>
      </c>
      <c r="H351">
        <v>1139.4000000000001</v>
      </c>
      <c r="I351">
        <v>388.61</v>
      </c>
      <c r="J351">
        <v>16</v>
      </c>
      <c r="K351">
        <v>1140</v>
      </c>
      <c r="L351">
        <v>47018</v>
      </c>
      <c r="M351" t="s">
        <v>18</v>
      </c>
      <c r="N351">
        <v>262555</v>
      </c>
      <c r="O351">
        <v>576.20000000000005</v>
      </c>
      <c r="P351">
        <v>83879.55</v>
      </c>
      <c r="Q351">
        <v>2</v>
      </c>
    </row>
    <row r="352" spans="2:17" x14ac:dyDescent="0.2">
      <c r="B352">
        <v>538</v>
      </c>
      <c r="C352" t="s">
        <v>15</v>
      </c>
      <c r="D352">
        <v>2007</v>
      </c>
      <c r="E352">
        <v>2</v>
      </c>
      <c r="F352">
        <v>183</v>
      </c>
      <c r="G352">
        <v>764.7</v>
      </c>
      <c r="H352">
        <v>898.62</v>
      </c>
      <c r="I352">
        <v>346.04</v>
      </c>
      <c r="J352">
        <v>16</v>
      </c>
      <c r="K352">
        <v>1140</v>
      </c>
      <c r="L352">
        <v>47018</v>
      </c>
      <c r="M352" t="s">
        <v>18</v>
      </c>
      <c r="N352">
        <v>262555</v>
      </c>
      <c r="O352">
        <v>576.20000000000005</v>
      </c>
      <c r="P352">
        <v>83879.55</v>
      </c>
      <c r="Q352">
        <v>2</v>
      </c>
    </row>
    <row r="353" spans="2:17" x14ac:dyDescent="0.2">
      <c r="B353">
        <v>538</v>
      </c>
      <c r="C353" t="s">
        <v>15</v>
      </c>
      <c r="D353">
        <v>2007</v>
      </c>
      <c r="E353">
        <v>3</v>
      </c>
      <c r="F353">
        <v>205</v>
      </c>
      <c r="G353">
        <v>783.25</v>
      </c>
      <c r="H353">
        <v>920.32</v>
      </c>
      <c r="I353">
        <v>320.39999999999998</v>
      </c>
      <c r="J353">
        <v>16</v>
      </c>
      <c r="K353">
        <v>1140</v>
      </c>
      <c r="L353">
        <v>47018</v>
      </c>
      <c r="M353" t="s">
        <v>18</v>
      </c>
      <c r="N353">
        <v>262555</v>
      </c>
      <c r="O353">
        <v>576.20000000000005</v>
      </c>
      <c r="P353">
        <v>83879.55</v>
      </c>
      <c r="Q353">
        <v>2</v>
      </c>
    </row>
    <row r="354" spans="2:17" x14ac:dyDescent="0.2">
      <c r="B354">
        <v>538</v>
      </c>
      <c r="C354" t="s">
        <v>15</v>
      </c>
      <c r="D354">
        <v>2007</v>
      </c>
      <c r="E354">
        <v>4</v>
      </c>
      <c r="F354">
        <v>302</v>
      </c>
      <c r="G354">
        <v>1305.7</v>
      </c>
      <c r="H354">
        <v>1534.28</v>
      </c>
      <c r="I354">
        <v>595.72</v>
      </c>
      <c r="J354">
        <v>16</v>
      </c>
      <c r="K354">
        <v>1140</v>
      </c>
      <c r="L354">
        <v>47018</v>
      </c>
      <c r="M354" t="s">
        <v>18</v>
      </c>
      <c r="N354">
        <v>262555</v>
      </c>
      <c r="O354">
        <v>576.20000000000005</v>
      </c>
      <c r="P354">
        <v>83879.55</v>
      </c>
      <c r="Q354">
        <v>2</v>
      </c>
    </row>
    <row r="355" spans="2:17" x14ac:dyDescent="0.2">
      <c r="B355">
        <v>538</v>
      </c>
      <c r="C355" t="s">
        <v>15</v>
      </c>
      <c r="D355">
        <v>2007</v>
      </c>
      <c r="E355">
        <v>5</v>
      </c>
      <c r="F355">
        <v>453</v>
      </c>
      <c r="G355">
        <v>1840.91</v>
      </c>
      <c r="H355">
        <v>2163.14</v>
      </c>
      <c r="I355">
        <v>803.99</v>
      </c>
      <c r="J355">
        <v>16</v>
      </c>
      <c r="K355">
        <v>1140</v>
      </c>
      <c r="L355">
        <v>47018</v>
      </c>
      <c r="M355" t="s">
        <v>18</v>
      </c>
      <c r="N355">
        <v>262555</v>
      </c>
      <c r="O355">
        <v>576.20000000000005</v>
      </c>
      <c r="P355">
        <v>83879.55</v>
      </c>
      <c r="Q355">
        <v>2</v>
      </c>
    </row>
    <row r="356" spans="2:17" x14ac:dyDescent="0.2">
      <c r="B356">
        <v>538</v>
      </c>
      <c r="C356" t="s">
        <v>15</v>
      </c>
      <c r="D356">
        <v>2007</v>
      </c>
      <c r="E356">
        <v>6</v>
      </c>
      <c r="F356">
        <v>531</v>
      </c>
      <c r="G356">
        <v>2105.0300000000002</v>
      </c>
      <c r="H356">
        <v>2473.4899999999998</v>
      </c>
      <c r="I356">
        <v>810.49</v>
      </c>
      <c r="J356">
        <v>16</v>
      </c>
      <c r="K356">
        <v>1140</v>
      </c>
      <c r="L356">
        <v>47018</v>
      </c>
      <c r="M356" t="s">
        <v>18</v>
      </c>
      <c r="N356">
        <v>262555</v>
      </c>
      <c r="O356">
        <v>576.20000000000005</v>
      </c>
      <c r="P356">
        <v>83879.55</v>
      </c>
      <c r="Q356">
        <v>2</v>
      </c>
    </row>
    <row r="357" spans="2:17" x14ac:dyDescent="0.2">
      <c r="B357">
        <v>538</v>
      </c>
      <c r="C357" t="s">
        <v>15</v>
      </c>
      <c r="D357">
        <v>2007</v>
      </c>
      <c r="E357">
        <v>7</v>
      </c>
      <c r="F357">
        <v>406</v>
      </c>
      <c r="G357">
        <v>1587.27</v>
      </c>
      <c r="H357">
        <v>1865.21</v>
      </c>
      <c r="I357">
        <v>600.98</v>
      </c>
      <c r="J357">
        <v>16</v>
      </c>
      <c r="K357">
        <v>1140</v>
      </c>
      <c r="L357">
        <v>47018</v>
      </c>
      <c r="M357" t="s">
        <v>18</v>
      </c>
      <c r="N357">
        <v>262555</v>
      </c>
      <c r="O357">
        <v>576.20000000000005</v>
      </c>
      <c r="P357">
        <v>83879.55</v>
      </c>
      <c r="Q357">
        <v>2</v>
      </c>
    </row>
    <row r="358" spans="2:17" x14ac:dyDescent="0.2">
      <c r="B358">
        <v>538</v>
      </c>
      <c r="C358" t="s">
        <v>15</v>
      </c>
      <c r="D358">
        <v>2007</v>
      </c>
      <c r="E358">
        <v>8</v>
      </c>
      <c r="F358">
        <v>548</v>
      </c>
      <c r="G358">
        <v>2111.69</v>
      </c>
      <c r="H358">
        <v>2481.34</v>
      </c>
      <c r="I358">
        <v>861.03</v>
      </c>
      <c r="J358">
        <v>16</v>
      </c>
      <c r="K358">
        <v>1140</v>
      </c>
      <c r="L358">
        <v>47018</v>
      </c>
      <c r="M358" t="s">
        <v>18</v>
      </c>
      <c r="N358">
        <v>262555</v>
      </c>
      <c r="O358">
        <v>576.20000000000005</v>
      </c>
      <c r="P358">
        <v>83879.55</v>
      </c>
      <c r="Q358">
        <v>2</v>
      </c>
    </row>
    <row r="359" spans="2:17" x14ac:dyDescent="0.2">
      <c r="B359">
        <v>538</v>
      </c>
      <c r="C359" t="s">
        <v>15</v>
      </c>
      <c r="D359">
        <v>2007</v>
      </c>
      <c r="E359">
        <v>9</v>
      </c>
      <c r="F359">
        <v>618</v>
      </c>
      <c r="G359">
        <v>2463.35</v>
      </c>
      <c r="H359">
        <v>2894.42</v>
      </c>
      <c r="I359">
        <v>754.22</v>
      </c>
      <c r="J359">
        <v>16</v>
      </c>
      <c r="K359">
        <v>1140</v>
      </c>
      <c r="L359">
        <v>47018</v>
      </c>
      <c r="M359" t="s">
        <v>18</v>
      </c>
      <c r="N359">
        <v>262555</v>
      </c>
      <c r="O359">
        <v>576.20000000000005</v>
      </c>
      <c r="P359">
        <v>83879.55</v>
      </c>
      <c r="Q359">
        <v>2</v>
      </c>
    </row>
    <row r="360" spans="2:17" x14ac:dyDescent="0.2">
      <c r="B360">
        <v>538</v>
      </c>
      <c r="C360" t="s">
        <v>15</v>
      </c>
      <c r="D360">
        <v>2007</v>
      </c>
      <c r="E360">
        <v>12</v>
      </c>
      <c r="F360">
        <v>530</v>
      </c>
      <c r="G360">
        <v>2026.08</v>
      </c>
      <c r="H360">
        <v>2380.8000000000002</v>
      </c>
      <c r="I360">
        <v>606.78</v>
      </c>
      <c r="J360">
        <v>16</v>
      </c>
      <c r="K360">
        <v>1140</v>
      </c>
      <c r="L360">
        <v>47018</v>
      </c>
      <c r="M360" t="s">
        <v>18</v>
      </c>
      <c r="N360">
        <v>262555</v>
      </c>
      <c r="O360">
        <v>576.20000000000005</v>
      </c>
      <c r="P360">
        <v>83879.55</v>
      </c>
      <c r="Q360">
        <v>2</v>
      </c>
    </row>
    <row r="361" spans="2:17" x14ac:dyDescent="0.2">
      <c r="B361">
        <v>541</v>
      </c>
      <c r="C361" t="s">
        <v>15</v>
      </c>
      <c r="D361">
        <v>2007</v>
      </c>
      <c r="E361">
        <v>1</v>
      </c>
      <c r="F361">
        <v>57</v>
      </c>
      <c r="G361">
        <v>246.72</v>
      </c>
      <c r="H361">
        <v>289.89999999999998</v>
      </c>
      <c r="I361">
        <v>127.86</v>
      </c>
      <c r="J361">
        <v>5</v>
      </c>
      <c r="K361">
        <v>259</v>
      </c>
      <c r="L361">
        <v>9850</v>
      </c>
      <c r="M361" t="s">
        <v>17</v>
      </c>
      <c r="N361">
        <v>45382</v>
      </c>
      <c r="O361">
        <v>158</v>
      </c>
      <c r="P361">
        <v>13460.34</v>
      </c>
      <c r="Q361">
        <v>2</v>
      </c>
    </row>
    <row r="362" spans="2:17" x14ac:dyDescent="0.2">
      <c r="B362">
        <v>541</v>
      </c>
      <c r="C362" t="s">
        <v>15</v>
      </c>
      <c r="D362">
        <v>2007</v>
      </c>
      <c r="E362">
        <v>2</v>
      </c>
      <c r="F362">
        <v>55</v>
      </c>
      <c r="G362">
        <v>190.43</v>
      </c>
      <c r="H362">
        <v>223.78</v>
      </c>
      <c r="I362">
        <v>75.31</v>
      </c>
      <c r="J362">
        <v>5</v>
      </c>
      <c r="K362">
        <v>259</v>
      </c>
      <c r="L362">
        <v>9850</v>
      </c>
      <c r="M362" t="s">
        <v>17</v>
      </c>
      <c r="N362">
        <v>45382</v>
      </c>
      <c r="O362">
        <v>158</v>
      </c>
      <c r="P362">
        <v>13460.34</v>
      </c>
      <c r="Q362">
        <v>2</v>
      </c>
    </row>
    <row r="363" spans="2:17" x14ac:dyDescent="0.2">
      <c r="B363">
        <v>541</v>
      </c>
      <c r="C363" t="s">
        <v>15</v>
      </c>
      <c r="D363">
        <v>2007</v>
      </c>
      <c r="E363">
        <v>3</v>
      </c>
      <c r="F363">
        <v>63</v>
      </c>
      <c r="G363">
        <v>252.75</v>
      </c>
      <c r="H363">
        <v>297</v>
      </c>
      <c r="I363">
        <v>114.95</v>
      </c>
      <c r="J363">
        <v>5</v>
      </c>
      <c r="K363">
        <v>259</v>
      </c>
      <c r="L363">
        <v>9850</v>
      </c>
      <c r="M363" t="s">
        <v>17</v>
      </c>
      <c r="N363">
        <v>45382</v>
      </c>
      <c r="O363">
        <v>158</v>
      </c>
      <c r="P363">
        <v>13460.34</v>
      </c>
      <c r="Q363">
        <v>2</v>
      </c>
    </row>
    <row r="364" spans="2:17" x14ac:dyDescent="0.2">
      <c r="B364">
        <v>541</v>
      </c>
      <c r="C364" t="s">
        <v>15</v>
      </c>
      <c r="D364">
        <v>2007</v>
      </c>
      <c r="E364">
        <v>4</v>
      </c>
      <c r="F364">
        <v>107</v>
      </c>
      <c r="G364">
        <v>511.93</v>
      </c>
      <c r="H364">
        <v>601.52</v>
      </c>
      <c r="I364">
        <v>259.08999999999997</v>
      </c>
      <c r="J364">
        <v>5</v>
      </c>
      <c r="K364">
        <v>259</v>
      </c>
      <c r="L364">
        <v>9850</v>
      </c>
      <c r="M364" t="s">
        <v>17</v>
      </c>
      <c r="N364">
        <v>45382</v>
      </c>
      <c r="O364">
        <v>158</v>
      </c>
      <c r="P364">
        <v>13460.34</v>
      </c>
      <c r="Q364">
        <v>2</v>
      </c>
    </row>
    <row r="365" spans="2:17" x14ac:dyDescent="0.2">
      <c r="B365">
        <v>541</v>
      </c>
      <c r="C365" t="s">
        <v>15</v>
      </c>
      <c r="D365">
        <v>2007</v>
      </c>
      <c r="E365">
        <v>5</v>
      </c>
      <c r="F365">
        <v>127</v>
      </c>
      <c r="G365">
        <v>486.83</v>
      </c>
      <c r="H365">
        <v>572.07000000000005</v>
      </c>
      <c r="I365">
        <v>252.58</v>
      </c>
      <c r="J365">
        <v>5</v>
      </c>
      <c r="K365">
        <v>259</v>
      </c>
      <c r="L365">
        <v>9850</v>
      </c>
      <c r="M365" t="s">
        <v>17</v>
      </c>
      <c r="N365">
        <v>45382</v>
      </c>
      <c r="O365">
        <v>158</v>
      </c>
      <c r="P365">
        <v>13460.34</v>
      </c>
      <c r="Q365">
        <v>2</v>
      </c>
    </row>
    <row r="366" spans="2:17" x14ac:dyDescent="0.2">
      <c r="B366">
        <v>541</v>
      </c>
      <c r="C366" t="s">
        <v>15</v>
      </c>
      <c r="D366">
        <v>2007</v>
      </c>
      <c r="E366">
        <v>6</v>
      </c>
      <c r="F366">
        <v>167</v>
      </c>
      <c r="G366">
        <v>681.1</v>
      </c>
      <c r="H366">
        <v>800.35</v>
      </c>
      <c r="I366">
        <v>309.39999999999998</v>
      </c>
      <c r="J366">
        <v>5</v>
      </c>
      <c r="K366">
        <v>259</v>
      </c>
      <c r="L366">
        <v>9850</v>
      </c>
      <c r="M366" t="s">
        <v>17</v>
      </c>
      <c r="N366">
        <v>45382</v>
      </c>
      <c r="O366">
        <v>158</v>
      </c>
      <c r="P366">
        <v>13460.34</v>
      </c>
      <c r="Q366">
        <v>2</v>
      </c>
    </row>
    <row r="367" spans="2:17" x14ac:dyDescent="0.2">
      <c r="B367">
        <v>541</v>
      </c>
      <c r="C367" t="s">
        <v>15</v>
      </c>
      <c r="D367">
        <v>2007</v>
      </c>
      <c r="E367">
        <v>7</v>
      </c>
      <c r="F367">
        <v>87</v>
      </c>
      <c r="G367">
        <v>313.18</v>
      </c>
      <c r="H367">
        <v>368.02</v>
      </c>
      <c r="I367">
        <v>134.04</v>
      </c>
      <c r="J367">
        <v>5</v>
      </c>
      <c r="K367">
        <v>259</v>
      </c>
      <c r="L367">
        <v>9850</v>
      </c>
      <c r="M367" t="s">
        <v>17</v>
      </c>
      <c r="N367">
        <v>45382</v>
      </c>
      <c r="O367">
        <v>158</v>
      </c>
      <c r="P367">
        <v>13460.34</v>
      </c>
      <c r="Q367">
        <v>2</v>
      </c>
    </row>
    <row r="368" spans="2:17" x14ac:dyDescent="0.2">
      <c r="B368">
        <v>541</v>
      </c>
      <c r="C368" t="s">
        <v>15</v>
      </c>
      <c r="D368">
        <v>2007</v>
      </c>
      <c r="E368">
        <v>8</v>
      </c>
      <c r="F368">
        <v>111</v>
      </c>
      <c r="G368">
        <v>419.15</v>
      </c>
      <c r="H368">
        <v>492.5</v>
      </c>
      <c r="I368">
        <v>158.16999999999999</v>
      </c>
      <c r="J368">
        <v>5</v>
      </c>
      <c r="K368">
        <v>259</v>
      </c>
      <c r="L368">
        <v>9850</v>
      </c>
      <c r="M368" t="s">
        <v>17</v>
      </c>
      <c r="N368">
        <v>45382</v>
      </c>
      <c r="O368">
        <v>158</v>
      </c>
      <c r="P368">
        <v>13460.34</v>
      </c>
      <c r="Q368">
        <v>2</v>
      </c>
    </row>
    <row r="369" spans="2:17" x14ac:dyDescent="0.2">
      <c r="B369">
        <v>541</v>
      </c>
      <c r="C369" t="s">
        <v>15</v>
      </c>
      <c r="D369">
        <v>2007</v>
      </c>
      <c r="E369">
        <v>9</v>
      </c>
      <c r="F369">
        <v>144</v>
      </c>
      <c r="G369">
        <v>543.45000000000005</v>
      </c>
      <c r="H369">
        <v>638.58000000000004</v>
      </c>
      <c r="I369">
        <v>226.82</v>
      </c>
      <c r="J369">
        <v>5</v>
      </c>
      <c r="K369">
        <v>259</v>
      </c>
      <c r="L369">
        <v>9850</v>
      </c>
      <c r="M369" t="s">
        <v>17</v>
      </c>
      <c r="N369">
        <v>45382</v>
      </c>
      <c r="O369">
        <v>158</v>
      </c>
      <c r="P369">
        <v>13460.34</v>
      </c>
      <c r="Q369">
        <v>2</v>
      </c>
    </row>
    <row r="370" spans="2:17" x14ac:dyDescent="0.2">
      <c r="B370">
        <v>541</v>
      </c>
      <c r="C370" t="s">
        <v>15</v>
      </c>
      <c r="D370">
        <v>2007</v>
      </c>
      <c r="E370">
        <v>10</v>
      </c>
      <c r="F370">
        <v>426</v>
      </c>
      <c r="G370">
        <v>1643.73</v>
      </c>
      <c r="H370">
        <v>1931.47</v>
      </c>
      <c r="I370">
        <v>663.14</v>
      </c>
      <c r="J370">
        <v>5</v>
      </c>
      <c r="K370">
        <v>259</v>
      </c>
      <c r="L370">
        <v>9850</v>
      </c>
      <c r="M370" t="s">
        <v>17</v>
      </c>
      <c r="N370">
        <v>45382</v>
      </c>
      <c r="O370">
        <v>158</v>
      </c>
      <c r="P370">
        <v>13460.34</v>
      </c>
      <c r="Q370">
        <v>2</v>
      </c>
    </row>
    <row r="371" spans="2:17" x14ac:dyDescent="0.2">
      <c r="B371">
        <v>541</v>
      </c>
      <c r="C371" t="s">
        <v>15</v>
      </c>
      <c r="D371">
        <v>2007</v>
      </c>
      <c r="E371">
        <v>11</v>
      </c>
      <c r="F371">
        <v>259</v>
      </c>
      <c r="G371">
        <v>961.73</v>
      </c>
      <c r="H371">
        <v>1130.03</v>
      </c>
      <c r="I371">
        <v>316.63</v>
      </c>
      <c r="J371">
        <v>5</v>
      </c>
      <c r="K371">
        <v>259</v>
      </c>
      <c r="L371">
        <v>9850</v>
      </c>
      <c r="M371" t="s">
        <v>17</v>
      </c>
      <c r="N371">
        <v>45382</v>
      </c>
      <c r="O371">
        <v>158</v>
      </c>
      <c r="P371">
        <v>13460.34</v>
      </c>
      <c r="Q371">
        <v>2</v>
      </c>
    </row>
    <row r="372" spans="2:17" x14ac:dyDescent="0.2">
      <c r="B372">
        <v>541</v>
      </c>
      <c r="C372" t="s">
        <v>15</v>
      </c>
      <c r="D372">
        <v>2007</v>
      </c>
      <c r="E372">
        <v>12</v>
      </c>
      <c r="F372">
        <v>108</v>
      </c>
      <c r="G372">
        <v>410.86</v>
      </c>
      <c r="H372">
        <v>482.76</v>
      </c>
      <c r="I372">
        <v>153.43</v>
      </c>
      <c r="J372">
        <v>5</v>
      </c>
      <c r="K372">
        <v>259</v>
      </c>
      <c r="L372">
        <v>9850</v>
      </c>
      <c r="M372" t="s">
        <v>17</v>
      </c>
      <c r="N372">
        <v>45382</v>
      </c>
      <c r="O372">
        <v>158</v>
      </c>
      <c r="P372">
        <v>13460.34</v>
      </c>
      <c r="Q372">
        <v>2</v>
      </c>
    </row>
    <row r="373" spans="2:17" x14ac:dyDescent="0.2">
      <c r="B373">
        <v>560</v>
      </c>
      <c r="C373" t="s">
        <v>15</v>
      </c>
      <c r="D373">
        <v>2007</v>
      </c>
      <c r="E373">
        <v>1</v>
      </c>
      <c r="F373">
        <v>436</v>
      </c>
      <c r="G373">
        <v>1876.58</v>
      </c>
      <c r="H373">
        <v>2205</v>
      </c>
      <c r="I373">
        <v>919.36</v>
      </c>
      <c r="J373">
        <v>16</v>
      </c>
      <c r="K373">
        <v>764</v>
      </c>
      <c r="L373">
        <v>55660</v>
      </c>
      <c r="M373" t="s">
        <v>18</v>
      </c>
      <c r="N373">
        <v>98871</v>
      </c>
      <c r="O373">
        <v>445.2</v>
      </c>
      <c r="P373">
        <v>104546.52</v>
      </c>
      <c r="Q373">
        <v>3</v>
      </c>
    </row>
    <row r="374" spans="2:17" x14ac:dyDescent="0.2">
      <c r="B374">
        <v>560</v>
      </c>
      <c r="C374" t="s">
        <v>15</v>
      </c>
      <c r="D374">
        <v>2007</v>
      </c>
      <c r="E374">
        <v>2</v>
      </c>
      <c r="F374">
        <v>384</v>
      </c>
      <c r="G374">
        <v>1671.64</v>
      </c>
      <c r="H374">
        <v>1964.18</v>
      </c>
      <c r="I374">
        <v>868.44</v>
      </c>
      <c r="J374">
        <v>16</v>
      </c>
      <c r="K374">
        <v>764</v>
      </c>
      <c r="L374">
        <v>55660</v>
      </c>
      <c r="M374" t="s">
        <v>18</v>
      </c>
      <c r="N374">
        <v>98871</v>
      </c>
      <c r="O374">
        <v>445.2</v>
      </c>
      <c r="P374">
        <v>104546.52</v>
      </c>
      <c r="Q374">
        <v>3</v>
      </c>
    </row>
    <row r="375" spans="2:17" x14ac:dyDescent="0.2">
      <c r="B375">
        <v>560</v>
      </c>
      <c r="C375" t="s">
        <v>15</v>
      </c>
      <c r="D375">
        <v>2007</v>
      </c>
      <c r="E375">
        <v>3</v>
      </c>
      <c r="F375">
        <v>305</v>
      </c>
      <c r="G375">
        <v>1214.53</v>
      </c>
      <c r="H375">
        <v>1427.16</v>
      </c>
      <c r="I375">
        <v>614.04999999999995</v>
      </c>
      <c r="J375">
        <v>16</v>
      </c>
      <c r="K375">
        <v>764</v>
      </c>
      <c r="L375">
        <v>55660</v>
      </c>
      <c r="M375" t="s">
        <v>18</v>
      </c>
      <c r="N375">
        <v>98871</v>
      </c>
      <c r="O375">
        <v>445.2</v>
      </c>
      <c r="P375">
        <v>104546.52</v>
      </c>
      <c r="Q375">
        <v>3</v>
      </c>
    </row>
    <row r="376" spans="2:17" x14ac:dyDescent="0.2">
      <c r="B376">
        <v>560</v>
      </c>
      <c r="C376" t="s">
        <v>15</v>
      </c>
      <c r="D376">
        <v>2007</v>
      </c>
      <c r="E376">
        <v>4</v>
      </c>
      <c r="F376">
        <v>565</v>
      </c>
      <c r="G376">
        <v>2292.39</v>
      </c>
      <c r="H376">
        <v>2693.62</v>
      </c>
      <c r="I376">
        <v>1220.8</v>
      </c>
      <c r="J376">
        <v>16</v>
      </c>
      <c r="K376">
        <v>764</v>
      </c>
      <c r="L376">
        <v>55660</v>
      </c>
      <c r="M376" t="s">
        <v>18</v>
      </c>
      <c r="N376">
        <v>98871</v>
      </c>
      <c r="O376">
        <v>445.2</v>
      </c>
      <c r="P376">
        <v>104546.52</v>
      </c>
      <c r="Q376">
        <v>3</v>
      </c>
    </row>
    <row r="377" spans="2:17" x14ac:dyDescent="0.2">
      <c r="B377">
        <v>560</v>
      </c>
      <c r="C377" t="s">
        <v>15</v>
      </c>
      <c r="D377">
        <v>2007</v>
      </c>
      <c r="E377">
        <v>8</v>
      </c>
      <c r="F377">
        <v>783</v>
      </c>
      <c r="G377">
        <v>3068</v>
      </c>
      <c r="H377">
        <v>3604.87</v>
      </c>
      <c r="I377">
        <v>1367.6</v>
      </c>
      <c r="J377">
        <v>16</v>
      </c>
      <c r="K377">
        <v>764</v>
      </c>
      <c r="L377">
        <v>55660</v>
      </c>
      <c r="M377" t="s">
        <v>18</v>
      </c>
      <c r="N377">
        <v>98871</v>
      </c>
      <c r="O377">
        <v>445.2</v>
      </c>
      <c r="P377">
        <v>104546.52</v>
      </c>
      <c r="Q377">
        <v>3</v>
      </c>
    </row>
    <row r="378" spans="2:17" x14ac:dyDescent="0.2">
      <c r="B378">
        <v>560</v>
      </c>
      <c r="C378" t="s">
        <v>15</v>
      </c>
      <c r="D378">
        <v>2007</v>
      </c>
      <c r="E378">
        <v>12</v>
      </c>
      <c r="F378">
        <v>670</v>
      </c>
      <c r="G378">
        <v>2717.19</v>
      </c>
      <c r="H378">
        <v>3192.74</v>
      </c>
      <c r="I378">
        <v>1132.8</v>
      </c>
      <c r="J378">
        <v>16</v>
      </c>
      <c r="K378">
        <v>764</v>
      </c>
      <c r="L378">
        <v>55660</v>
      </c>
      <c r="M378" t="s">
        <v>18</v>
      </c>
      <c r="N378">
        <v>98871</v>
      </c>
      <c r="O378">
        <v>445.2</v>
      </c>
      <c r="P378">
        <v>104546.52</v>
      </c>
      <c r="Q378">
        <v>3</v>
      </c>
    </row>
    <row r="379" spans="2:17" x14ac:dyDescent="0.2">
      <c r="B379">
        <v>561</v>
      </c>
      <c r="C379" t="s">
        <v>15</v>
      </c>
      <c r="D379">
        <v>2007</v>
      </c>
      <c r="E379">
        <v>1</v>
      </c>
      <c r="F379">
        <v>211</v>
      </c>
      <c r="G379">
        <v>773.69</v>
      </c>
      <c r="H379">
        <v>909.06</v>
      </c>
      <c r="I379">
        <v>432.54</v>
      </c>
      <c r="J379">
        <v>12</v>
      </c>
      <c r="K379">
        <v>1046</v>
      </c>
      <c r="L379">
        <v>49195</v>
      </c>
      <c r="M379" t="s">
        <v>18</v>
      </c>
      <c r="N379">
        <v>116386</v>
      </c>
      <c r="O379">
        <v>529.20000000000005</v>
      </c>
      <c r="P379">
        <v>75300.899999999994</v>
      </c>
      <c r="Q379">
        <v>2</v>
      </c>
    </row>
    <row r="380" spans="2:17" x14ac:dyDescent="0.2">
      <c r="B380">
        <v>561</v>
      </c>
      <c r="C380" t="s">
        <v>15</v>
      </c>
      <c r="D380">
        <v>2007</v>
      </c>
      <c r="E380">
        <v>2</v>
      </c>
      <c r="F380">
        <v>167</v>
      </c>
      <c r="G380">
        <v>681.38</v>
      </c>
      <c r="H380">
        <v>800.68</v>
      </c>
      <c r="I380">
        <v>323.56</v>
      </c>
      <c r="J380">
        <v>12</v>
      </c>
      <c r="K380">
        <v>1046</v>
      </c>
      <c r="L380">
        <v>49195</v>
      </c>
      <c r="M380" t="s">
        <v>18</v>
      </c>
      <c r="N380">
        <v>116386</v>
      </c>
      <c r="O380">
        <v>529.20000000000005</v>
      </c>
      <c r="P380">
        <v>75300.899999999994</v>
      </c>
      <c r="Q380">
        <v>2</v>
      </c>
    </row>
    <row r="381" spans="2:17" x14ac:dyDescent="0.2">
      <c r="B381">
        <v>561</v>
      </c>
      <c r="C381" t="s">
        <v>15</v>
      </c>
      <c r="D381">
        <v>2007</v>
      </c>
      <c r="E381">
        <v>3</v>
      </c>
      <c r="F381">
        <v>199</v>
      </c>
      <c r="G381">
        <v>747.42</v>
      </c>
      <c r="H381">
        <v>878.28</v>
      </c>
      <c r="I381">
        <v>385.9</v>
      </c>
      <c r="J381">
        <v>12</v>
      </c>
      <c r="K381">
        <v>1046</v>
      </c>
      <c r="L381">
        <v>49195</v>
      </c>
      <c r="M381" t="s">
        <v>18</v>
      </c>
      <c r="N381">
        <v>116386</v>
      </c>
      <c r="O381">
        <v>529.20000000000005</v>
      </c>
      <c r="P381">
        <v>75300.899999999994</v>
      </c>
      <c r="Q381">
        <v>2</v>
      </c>
    </row>
    <row r="382" spans="2:17" x14ac:dyDescent="0.2">
      <c r="B382">
        <v>561</v>
      </c>
      <c r="C382" t="s">
        <v>15</v>
      </c>
      <c r="D382">
        <v>2007</v>
      </c>
      <c r="E382">
        <v>4</v>
      </c>
      <c r="F382">
        <v>327</v>
      </c>
      <c r="G382">
        <v>1268.02</v>
      </c>
      <c r="H382">
        <v>1489.95</v>
      </c>
      <c r="I382">
        <v>604.53</v>
      </c>
      <c r="J382">
        <v>12</v>
      </c>
      <c r="K382">
        <v>1046</v>
      </c>
      <c r="L382">
        <v>49195</v>
      </c>
      <c r="M382" t="s">
        <v>18</v>
      </c>
      <c r="N382">
        <v>116386</v>
      </c>
      <c r="O382">
        <v>529.20000000000005</v>
      </c>
      <c r="P382">
        <v>75300.899999999994</v>
      </c>
      <c r="Q382">
        <v>2</v>
      </c>
    </row>
    <row r="383" spans="2:17" x14ac:dyDescent="0.2">
      <c r="B383">
        <v>561</v>
      </c>
      <c r="C383" t="s">
        <v>15</v>
      </c>
      <c r="D383">
        <v>2007</v>
      </c>
      <c r="E383">
        <v>5</v>
      </c>
      <c r="F383">
        <v>471</v>
      </c>
      <c r="G383">
        <v>1846.41</v>
      </c>
      <c r="H383">
        <v>2169.62</v>
      </c>
      <c r="I383">
        <v>910.44</v>
      </c>
      <c r="J383">
        <v>12</v>
      </c>
      <c r="K383">
        <v>1046</v>
      </c>
      <c r="L383">
        <v>49195</v>
      </c>
      <c r="M383" t="s">
        <v>18</v>
      </c>
      <c r="N383">
        <v>116386</v>
      </c>
      <c r="O383">
        <v>529.20000000000005</v>
      </c>
      <c r="P383">
        <v>75300.899999999994</v>
      </c>
      <c r="Q383">
        <v>2</v>
      </c>
    </row>
    <row r="384" spans="2:17" x14ac:dyDescent="0.2">
      <c r="B384">
        <v>561</v>
      </c>
      <c r="C384" t="s">
        <v>15</v>
      </c>
      <c r="D384">
        <v>2007</v>
      </c>
      <c r="E384">
        <v>6</v>
      </c>
      <c r="F384">
        <v>517</v>
      </c>
      <c r="G384">
        <v>2110.98</v>
      </c>
      <c r="H384">
        <v>2480.62</v>
      </c>
      <c r="I384">
        <v>1058.07</v>
      </c>
      <c r="J384">
        <v>12</v>
      </c>
      <c r="K384">
        <v>1046</v>
      </c>
      <c r="L384">
        <v>49195</v>
      </c>
      <c r="M384" t="s">
        <v>18</v>
      </c>
      <c r="N384">
        <v>116386</v>
      </c>
      <c r="O384">
        <v>529.20000000000005</v>
      </c>
      <c r="P384">
        <v>75300.899999999994</v>
      </c>
      <c r="Q384">
        <v>2</v>
      </c>
    </row>
    <row r="385" spans="2:17" x14ac:dyDescent="0.2">
      <c r="B385">
        <v>561</v>
      </c>
      <c r="C385" t="s">
        <v>15</v>
      </c>
      <c r="D385">
        <v>2007</v>
      </c>
      <c r="E385">
        <v>7</v>
      </c>
      <c r="F385">
        <v>277</v>
      </c>
      <c r="G385">
        <v>1052.69</v>
      </c>
      <c r="H385">
        <v>1236.95</v>
      </c>
      <c r="I385">
        <v>505.88</v>
      </c>
      <c r="J385">
        <v>12</v>
      </c>
      <c r="K385">
        <v>1046</v>
      </c>
      <c r="L385">
        <v>49195</v>
      </c>
      <c r="M385" t="s">
        <v>18</v>
      </c>
      <c r="N385">
        <v>116386</v>
      </c>
      <c r="O385">
        <v>529.20000000000005</v>
      </c>
      <c r="P385">
        <v>75300.899999999994</v>
      </c>
      <c r="Q385">
        <v>2</v>
      </c>
    </row>
    <row r="386" spans="2:17" x14ac:dyDescent="0.2">
      <c r="B386">
        <v>561</v>
      </c>
      <c r="C386" t="s">
        <v>15</v>
      </c>
      <c r="D386">
        <v>2007</v>
      </c>
      <c r="E386">
        <v>8</v>
      </c>
      <c r="F386">
        <v>376</v>
      </c>
      <c r="G386">
        <v>1414.02</v>
      </c>
      <c r="H386">
        <v>1661.64</v>
      </c>
      <c r="I386">
        <v>610.08000000000004</v>
      </c>
      <c r="J386">
        <v>12</v>
      </c>
      <c r="K386">
        <v>1046</v>
      </c>
      <c r="L386">
        <v>49195</v>
      </c>
      <c r="M386" t="s">
        <v>18</v>
      </c>
      <c r="N386">
        <v>116386</v>
      </c>
      <c r="O386">
        <v>529.20000000000005</v>
      </c>
      <c r="P386">
        <v>75300.899999999994</v>
      </c>
      <c r="Q386">
        <v>2</v>
      </c>
    </row>
    <row r="387" spans="2:17" x14ac:dyDescent="0.2">
      <c r="B387">
        <v>561</v>
      </c>
      <c r="C387" t="s">
        <v>15</v>
      </c>
      <c r="D387">
        <v>2007</v>
      </c>
      <c r="E387">
        <v>9</v>
      </c>
      <c r="F387">
        <v>791</v>
      </c>
      <c r="G387">
        <v>3031.27</v>
      </c>
      <c r="H387">
        <v>3561.83</v>
      </c>
      <c r="I387">
        <v>1201.3399999999999</v>
      </c>
      <c r="J387">
        <v>12</v>
      </c>
      <c r="K387">
        <v>1046</v>
      </c>
      <c r="L387">
        <v>49195</v>
      </c>
      <c r="M387" t="s">
        <v>18</v>
      </c>
      <c r="N387">
        <v>116386</v>
      </c>
      <c r="O387">
        <v>529.20000000000005</v>
      </c>
      <c r="P387">
        <v>75300.899999999994</v>
      </c>
      <c r="Q387">
        <v>2</v>
      </c>
    </row>
    <row r="388" spans="2:17" x14ac:dyDescent="0.2">
      <c r="B388">
        <v>561</v>
      </c>
      <c r="C388" t="s">
        <v>15</v>
      </c>
      <c r="D388">
        <v>2007</v>
      </c>
      <c r="E388">
        <v>11</v>
      </c>
      <c r="F388">
        <v>784</v>
      </c>
      <c r="G388">
        <v>2820.41</v>
      </c>
      <c r="H388">
        <v>3314.16</v>
      </c>
      <c r="I388">
        <v>1109.22</v>
      </c>
      <c r="J388">
        <v>12</v>
      </c>
      <c r="K388">
        <v>1046</v>
      </c>
      <c r="L388">
        <v>49195</v>
      </c>
      <c r="M388" t="s">
        <v>18</v>
      </c>
      <c r="N388">
        <v>116386</v>
      </c>
      <c r="O388">
        <v>529.20000000000005</v>
      </c>
      <c r="P388">
        <v>75300.899999999994</v>
      </c>
      <c r="Q388">
        <v>2</v>
      </c>
    </row>
    <row r="389" spans="2:17" x14ac:dyDescent="0.2">
      <c r="B389">
        <v>561</v>
      </c>
      <c r="C389" t="s">
        <v>15</v>
      </c>
      <c r="D389">
        <v>2007</v>
      </c>
      <c r="E389">
        <v>12</v>
      </c>
      <c r="F389">
        <v>320</v>
      </c>
      <c r="G389">
        <v>1228.73</v>
      </c>
      <c r="H389">
        <v>1443.98</v>
      </c>
      <c r="I389">
        <v>468.29</v>
      </c>
      <c r="J389">
        <v>12</v>
      </c>
      <c r="K389">
        <v>1046</v>
      </c>
      <c r="L389">
        <v>49195</v>
      </c>
      <c r="M389" t="s">
        <v>18</v>
      </c>
      <c r="N389">
        <v>116386</v>
      </c>
      <c r="O389">
        <v>529.20000000000005</v>
      </c>
      <c r="P389">
        <v>75300.899999999994</v>
      </c>
      <c r="Q389">
        <v>2</v>
      </c>
    </row>
    <row r="390" spans="2:17" x14ac:dyDescent="0.2">
      <c r="B390">
        <v>574</v>
      </c>
      <c r="C390" t="s">
        <v>15</v>
      </c>
      <c r="D390">
        <v>2007</v>
      </c>
      <c r="E390">
        <v>1</v>
      </c>
      <c r="F390">
        <v>74</v>
      </c>
      <c r="G390">
        <v>343.73</v>
      </c>
      <c r="H390">
        <v>403.83</v>
      </c>
      <c r="I390">
        <v>163.87</v>
      </c>
      <c r="J390">
        <v>4</v>
      </c>
      <c r="K390">
        <v>244</v>
      </c>
      <c r="L390">
        <v>36414</v>
      </c>
      <c r="M390" t="s">
        <v>17</v>
      </c>
      <c r="N390">
        <v>494051</v>
      </c>
      <c r="O390">
        <v>168.5</v>
      </c>
      <c r="P390">
        <v>44725.18</v>
      </c>
      <c r="Q390">
        <v>1</v>
      </c>
    </row>
    <row r="391" spans="2:17" x14ac:dyDescent="0.2">
      <c r="B391">
        <v>574</v>
      </c>
      <c r="C391" t="s">
        <v>15</v>
      </c>
      <c r="D391">
        <v>2007</v>
      </c>
      <c r="E391">
        <v>2</v>
      </c>
      <c r="F391">
        <v>76</v>
      </c>
      <c r="G391">
        <v>378.83</v>
      </c>
      <c r="H391">
        <v>445.2</v>
      </c>
      <c r="I391">
        <v>144.56</v>
      </c>
      <c r="J391">
        <v>4</v>
      </c>
      <c r="K391">
        <v>244</v>
      </c>
      <c r="L391">
        <v>36414</v>
      </c>
      <c r="M391" t="s">
        <v>17</v>
      </c>
      <c r="N391">
        <v>494051</v>
      </c>
      <c r="O391">
        <v>168.5</v>
      </c>
      <c r="P391">
        <v>44725.18</v>
      </c>
      <c r="Q391">
        <v>1</v>
      </c>
    </row>
    <row r="392" spans="2:17" x14ac:dyDescent="0.2">
      <c r="B392">
        <v>574</v>
      </c>
      <c r="C392" t="s">
        <v>15</v>
      </c>
      <c r="D392">
        <v>2007</v>
      </c>
      <c r="E392">
        <v>3</v>
      </c>
      <c r="F392">
        <v>124</v>
      </c>
      <c r="G392">
        <v>550.94000000000005</v>
      </c>
      <c r="H392">
        <v>647.41</v>
      </c>
      <c r="I392">
        <v>165.03</v>
      </c>
      <c r="J392">
        <v>4</v>
      </c>
      <c r="K392">
        <v>244</v>
      </c>
      <c r="L392">
        <v>36414</v>
      </c>
      <c r="M392" t="s">
        <v>17</v>
      </c>
      <c r="N392">
        <v>494051</v>
      </c>
      <c r="O392">
        <v>168.5</v>
      </c>
      <c r="P392">
        <v>44725.18</v>
      </c>
      <c r="Q392">
        <v>1</v>
      </c>
    </row>
    <row r="393" spans="2:17" x14ac:dyDescent="0.2">
      <c r="B393">
        <v>574</v>
      </c>
      <c r="C393" t="s">
        <v>15</v>
      </c>
      <c r="D393">
        <v>2007</v>
      </c>
      <c r="E393">
        <v>4</v>
      </c>
      <c r="F393">
        <v>169</v>
      </c>
      <c r="G393">
        <v>681.95</v>
      </c>
      <c r="H393">
        <v>801.28</v>
      </c>
      <c r="I393">
        <v>249.32</v>
      </c>
      <c r="J393">
        <v>4</v>
      </c>
      <c r="K393">
        <v>244</v>
      </c>
      <c r="L393">
        <v>36414</v>
      </c>
      <c r="M393" t="s">
        <v>17</v>
      </c>
      <c r="N393">
        <v>494051</v>
      </c>
      <c r="O393">
        <v>168.5</v>
      </c>
      <c r="P393">
        <v>44725.18</v>
      </c>
      <c r="Q393">
        <v>1</v>
      </c>
    </row>
    <row r="394" spans="2:17" x14ac:dyDescent="0.2">
      <c r="B394">
        <v>574</v>
      </c>
      <c r="C394" t="s">
        <v>15</v>
      </c>
      <c r="D394">
        <v>2007</v>
      </c>
      <c r="E394">
        <v>5</v>
      </c>
      <c r="F394">
        <v>149</v>
      </c>
      <c r="G394">
        <v>537.59</v>
      </c>
      <c r="H394">
        <v>631.70000000000005</v>
      </c>
      <c r="I394">
        <v>242.79</v>
      </c>
      <c r="J394">
        <v>4</v>
      </c>
      <c r="K394">
        <v>244</v>
      </c>
      <c r="L394">
        <v>36414</v>
      </c>
      <c r="M394" t="s">
        <v>17</v>
      </c>
      <c r="N394">
        <v>494051</v>
      </c>
      <c r="O394">
        <v>168.5</v>
      </c>
      <c r="P394">
        <v>44725.18</v>
      </c>
      <c r="Q394">
        <v>1</v>
      </c>
    </row>
    <row r="395" spans="2:17" x14ac:dyDescent="0.2">
      <c r="B395">
        <v>574</v>
      </c>
      <c r="C395" t="s">
        <v>15</v>
      </c>
      <c r="D395">
        <v>2007</v>
      </c>
      <c r="E395">
        <v>6</v>
      </c>
      <c r="F395">
        <v>284</v>
      </c>
      <c r="G395">
        <v>1118.5999999999999</v>
      </c>
      <c r="H395">
        <v>1314.37</v>
      </c>
      <c r="I395">
        <v>410.98</v>
      </c>
      <c r="J395">
        <v>4</v>
      </c>
      <c r="K395">
        <v>244</v>
      </c>
      <c r="L395">
        <v>36414</v>
      </c>
      <c r="M395" t="s">
        <v>17</v>
      </c>
      <c r="N395">
        <v>494051</v>
      </c>
      <c r="O395">
        <v>168.5</v>
      </c>
      <c r="P395">
        <v>44725.18</v>
      </c>
      <c r="Q395">
        <v>1</v>
      </c>
    </row>
    <row r="396" spans="2:17" x14ac:dyDescent="0.2">
      <c r="B396">
        <v>574</v>
      </c>
      <c r="C396" t="s">
        <v>15</v>
      </c>
      <c r="D396">
        <v>2007</v>
      </c>
      <c r="E396">
        <v>7</v>
      </c>
      <c r="F396">
        <v>187</v>
      </c>
      <c r="G396">
        <v>761.43</v>
      </c>
      <c r="H396">
        <v>894.66</v>
      </c>
      <c r="I396">
        <v>357.24</v>
      </c>
      <c r="J396">
        <v>4</v>
      </c>
      <c r="K396">
        <v>244</v>
      </c>
      <c r="L396">
        <v>36414</v>
      </c>
      <c r="M396" t="s">
        <v>17</v>
      </c>
      <c r="N396">
        <v>494051</v>
      </c>
      <c r="O396">
        <v>168.5</v>
      </c>
      <c r="P396">
        <v>44725.18</v>
      </c>
      <c r="Q396">
        <v>1</v>
      </c>
    </row>
    <row r="397" spans="2:17" x14ac:dyDescent="0.2">
      <c r="B397">
        <v>574</v>
      </c>
      <c r="C397" t="s">
        <v>15</v>
      </c>
      <c r="D397">
        <v>2007</v>
      </c>
      <c r="E397">
        <v>8</v>
      </c>
      <c r="F397">
        <v>290</v>
      </c>
      <c r="G397">
        <v>1165.95</v>
      </c>
      <c r="H397">
        <v>1370.01</v>
      </c>
      <c r="I397">
        <v>563.67999999999995</v>
      </c>
      <c r="J397">
        <v>4</v>
      </c>
      <c r="K397">
        <v>244</v>
      </c>
      <c r="L397">
        <v>36414</v>
      </c>
      <c r="M397" t="s">
        <v>17</v>
      </c>
      <c r="N397">
        <v>494051</v>
      </c>
      <c r="O397">
        <v>168.5</v>
      </c>
      <c r="P397">
        <v>44725.18</v>
      </c>
      <c r="Q397">
        <v>1</v>
      </c>
    </row>
    <row r="398" spans="2:17" x14ac:dyDescent="0.2">
      <c r="B398">
        <v>574</v>
      </c>
      <c r="C398" t="s">
        <v>15</v>
      </c>
      <c r="D398">
        <v>2007</v>
      </c>
      <c r="E398">
        <v>9</v>
      </c>
      <c r="F398">
        <v>402</v>
      </c>
      <c r="G398">
        <v>1663.11</v>
      </c>
      <c r="H398">
        <v>1954.14</v>
      </c>
      <c r="I398">
        <v>857.02</v>
      </c>
      <c r="J398">
        <v>4</v>
      </c>
      <c r="K398">
        <v>244</v>
      </c>
      <c r="L398">
        <v>36414</v>
      </c>
      <c r="M398" t="s">
        <v>17</v>
      </c>
      <c r="N398">
        <v>494051</v>
      </c>
      <c r="O398">
        <v>168.5</v>
      </c>
      <c r="P398">
        <v>44725.18</v>
      </c>
      <c r="Q398">
        <v>1</v>
      </c>
    </row>
    <row r="399" spans="2:17" x14ac:dyDescent="0.2">
      <c r="B399">
        <v>574</v>
      </c>
      <c r="C399" t="s">
        <v>15</v>
      </c>
      <c r="D399">
        <v>2007</v>
      </c>
      <c r="E399">
        <v>10</v>
      </c>
      <c r="F399">
        <v>683</v>
      </c>
      <c r="G399">
        <v>2524.33</v>
      </c>
      <c r="H399">
        <v>2966.12</v>
      </c>
      <c r="I399">
        <v>1101.81</v>
      </c>
      <c r="J399">
        <v>4</v>
      </c>
      <c r="K399">
        <v>244</v>
      </c>
      <c r="L399">
        <v>36414</v>
      </c>
      <c r="M399" t="s">
        <v>17</v>
      </c>
      <c r="N399">
        <v>494051</v>
      </c>
      <c r="O399">
        <v>168.5</v>
      </c>
      <c r="P399">
        <v>44725.18</v>
      </c>
      <c r="Q399">
        <v>1</v>
      </c>
    </row>
    <row r="400" spans="2:17" x14ac:dyDescent="0.2">
      <c r="B400">
        <v>574</v>
      </c>
      <c r="C400" t="s">
        <v>15</v>
      </c>
      <c r="D400">
        <v>2007</v>
      </c>
      <c r="E400">
        <v>11</v>
      </c>
      <c r="F400">
        <v>409</v>
      </c>
      <c r="G400">
        <v>1716.62</v>
      </c>
      <c r="H400">
        <v>2017.06</v>
      </c>
      <c r="I400">
        <v>735.9</v>
      </c>
      <c r="J400">
        <v>4</v>
      </c>
      <c r="K400">
        <v>244</v>
      </c>
      <c r="L400">
        <v>36414</v>
      </c>
      <c r="M400" t="s">
        <v>17</v>
      </c>
      <c r="N400">
        <v>494051</v>
      </c>
      <c r="O400">
        <v>168.5</v>
      </c>
      <c r="P400">
        <v>44725.18</v>
      </c>
      <c r="Q400">
        <v>1</v>
      </c>
    </row>
    <row r="401" spans="2:17" x14ac:dyDescent="0.2">
      <c r="B401">
        <v>574</v>
      </c>
      <c r="C401" t="s">
        <v>15</v>
      </c>
      <c r="D401">
        <v>2007</v>
      </c>
      <c r="E401">
        <v>12</v>
      </c>
      <c r="F401">
        <v>358</v>
      </c>
      <c r="G401">
        <v>1530.79</v>
      </c>
      <c r="H401">
        <v>1798.69</v>
      </c>
      <c r="I401">
        <v>593.99</v>
      </c>
      <c r="J401">
        <v>4</v>
      </c>
      <c r="K401">
        <v>244</v>
      </c>
      <c r="L401">
        <v>36414</v>
      </c>
      <c r="M401" t="s">
        <v>17</v>
      </c>
      <c r="N401">
        <v>494051</v>
      </c>
      <c r="O401">
        <v>168.5</v>
      </c>
      <c r="P401">
        <v>44725.18</v>
      </c>
      <c r="Q401">
        <v>1</v>
      </c>
    </row>
    <row r="402" spans="2:17" x14ac:dyDescent="0.2">
      <c r="B402">
        <v>581</v>
      </c>
      <c r="C402" t="s">
        <v>15</v>
      </c>
      <c r="D402">
        <v>2007</v>
      </c>
      <c r="E402">
        <v>1</v>
      </c>
      <c r="F402">
        <v>77</v>
      </c>
      <c r="G402">
        <v>375.47</v>
      </c>
      <c r="H402">
        <v>441.26</v>
      </c>
      <c r="I402">
        <v>153.16999999999999</v>
      </c>
      <c r="J402">
        <v>9</v>
      </c>
      <c r="K402">
        <v>403</v>
      </c>
      <c r="L402">
        <v>19249</v>
      </c>
      <c r="M402" t="s">
        <v>18</v>
      </c>
      <c r="N402">
        <v>22321</v>
      </c>
      <c r="O402">
        <v>268</v>
      </c>
      <c r="P402">
        <v>29164.58</v>
      </c>
      <c r="Q402">
        <v>2</v>
      </c>
    </row>
    <row r="403" spans="2:17" x14ac:dyDescent="0.2">
      <c r="B403">
        <v>581</v>
      </c>
      <c r="C403" t="s">
        <v>15</v>
      </c>
      <c r="D403">
        <v>2007</v>
      </c>
      <c r="E403">
        <v>2</v>
      </c>
      <c r="F403">
        <v>85</v>
      </c>
      <c r="G403">
        <v>334.76</v>
      </c>
      <c r="H403">
        <v>393.37</v>
      </c>
      <c r="I403">
        <v>163.27000000000001</v>
      </c>
      <c r="J403">
        <v>9</v>
      </c>
      <c r="K403">
        <v>403</v>
      </c>
      <c r="L403">
        <v>19249</v>
      </c>
      <c r="M403" t="s">
        <v>18</v>
      </c>
      <c r="N403">
        <v>22321</v>
      </c>
      <c r="O403">
        <v>268</v>
      </c>
      <c r="P403">
        <v>29164.58</v>
      </c>
      <c r="Q403">
        <v>2</v>
      </c>
    </row>
    <row r="404" spans="2:17" x14ac:dyDescent="0.2">
      <c r="B404">
        <v>581</v>
      </c>
      <c r="C404" t="s">
        <v>15</v>
      </c>
      <c r="D404">
        <v>2007</v>
      </c>
      <c r="E404">
        <v>3</v>
      </c>
      <c r="F404">
        <v>76</v>
      </c>
      <c r="G404">
        <v>296.14</v>
      </c>
      <c r="H404">
        <v>347.96</v>
      </c>
      <c r="I404">
        <v>143.87</v>
      </c>
      <c r="J404">
        <v>9</v>
      </c>
      <c r="K404">
        <v>403</v>
      </c>
      <c r="L404">
        <v>19249</v>
      </c>
      <c r="M404" t="s">
        <v>18</v>
      </c>
      <c r="N404">
        <v>22321</v>
      </c>
      <c r="O404">
        <v>268</v>
      </c>
      <c r="P404">
        <v>29164.58</v>
      </c>
      <c r="Q404">
        <v>2</v>
      </c>
    </row>
    <row r="405" spans="2:17" x14ac:dyDescent="0.2">
      <c r="B405">
        <v>581</v>
      </c>
      <c r="C405" t="s">
        <v>15</v>
      </c>
      <c r="D405">
        <v>2007</v>
      </c>
      <c r="E405">
        <v>4</v>
      </c>
      <c r="F405">
        <v>104</v>
      </c>
      <c r="G405">
        <v>434.72</v>
      </c>
      <c r="H405">
        <v>510.85</v>
      </c>
      <c r="I405">
        <v>172.59</v>
      </c>
      <c r="J405">
        <v>9</v>
      </c>
      <c r="K405">
        <v>403</v>
      </c>
      <c r="L405">
        <v>19249</v>
      </c>
      <c r="M405" t="s">
        <v>18</v>
      </c>
      <c r="N405">
        <v>22321</v>
      </c>
      <c r="O405">
        <v>268</v>
      </c>
      <c r="P405">
        <v>29164.58</v>
      </c>
      <c r="Q405">
        <v>2</v>
      </c>
    </row>
    <row r="406" spans="2:17" x14ac:dyDescent="0.2">
      <c r="B406">
        <v>581</v>
      </c>
      <c r="C406" t="s">
        <v>15</v>
      </c>
      <c r="D406">
        <v>2007</v>
      </c>
      <c r="E406">
        <v>5</v>
      </c>
      <c r="F406">
        <v>167</v>
      </c>
      <c r="G406">
        <v>772.52</v>
      </c>
      <c r="H406">
        <v>907.77</v>
      </c>
      <c r="I406">
        <v>357</v>
      </c>
      <c r="J406">
        <v>9</v>
      </c>
      <c r="K406">
        <v>403</v>
      </c>
      <c r="L406">
        <v>19249</v>
      </c>
      <c r="M406" t="s">
        <v>18</v>
      </c>
      <c r="N406">
        <v>22321</v>
      </c>
      <c r="O406">
        <v>268</v>
      </c>
      <c r="P406">
        <v>29164.58</v>
      </c>
      <c r="Q406">
        <v>2</v>
      </c>
    </row>
    <row r="407" spans="2:17" x14ac:dyDescent="0.2">
      <c r="B407">
        <v>581</v>
      </c>
      <c r="C407" t="s">
        <v>15</v>
      </c>
      <c r="D407">
        <v>2007</v>
      </c>
      <c r="E407">
        <v>6</v>
      </c>
      <c r="F407">
        <v>240</v>
      </c>
      <c r="G407">
        <v>1028.29</v>
      </c>
      <c r="H407">
        <v>1208.29</v>
      </c>
      <c r="I407">
        <v>434.31</v>
      </c>
      <c r="J407">
        <v>9</v>
      </c>
      <c r="K407">
        <v>403</v>
      </c>
      <c r="L407">
        <v>19249</v>
      </c>
      <c r="M407" t="s">
        <v>18</v>
      </c>
      <c r="N407">
        <v>22321</v>
      </c>
      <c r="O407">
        <v>268</v>
      </c>
      <c r="P407">
        <v>29164.58</v>
      </c>
      <c r="Q407">
        <v>2</v>
      </c>
    </row>
    <row r="408" spans="2:17" x14ac:dyDescent="0.2">
      <c r="B408">
        <v>581</v>
      </c>
      <c r="C408" t="s">
        <v>15</v>
      </c>
      <c r="D408">
        <v>2007</v>
      </c>
      <c r="E408">
        <v>7</v>
      </c>
      <c r="F408">
        <v>152</v>
      </c>
      <c r="G408">
        <v>626.85</v>
      </c>
      <c r="H408">
        <v>736.5</v>
      </c>
      <c r="I408">
        <v>292.57</v>
      </c>
      <c r="J408">
        <v>9</v>
      </c>
      <c r="K408">
        <v>403</v>
      </c>
      <c r="L408">
        <v>19249</v>
      </c>
      <c r="M408" t="s">
        <v>18</v>
      </c>
      <c r="N408">
        <v>22321</v>
      </c>
      <c r="O408">
        <v>268</v>
      </c>
      <c r="P408">
        <v>29164.58</v>
      </c>
      <c r="Q408">
        <v>2</v>
      </c>
    </row>
    <row r="409" spans="2:17" x14ac:dyDescent="0.2">
      <c r="B409">
        <v>581</v>
      </c>
      <c r="C409" t="s">
        <v>15</v>
      </c>
      <c r="D409">
        <v>2007</v>
      </c>
      <c r="E409">
        <v>8</v>
      </c>
      <c r="F409">
        <v>140</v>
      </c>
      <c r="G409">
        <v>590.38</v>
      </c>
      <c r="H409">
        <v>693.79</v>
      </c>
      <c r="I409">
        <v>234.99</v>
      </c>
      <c r="J409">
        <v>9</v>
      </c>
      <c r="K409">
        <v>403</v>
      </c>
      <c r="L409">
        <v>19249</v>
      </c>
      <c r="M409" t="s">
        <v>18</v>
      </c>
      <c r="N409">
        <v>22321</v>
      </c>
      <c r="O409">
        <v>268</v>
      </c>
      <c r="P409">
        <v>29164.58</v>
      </c>
      <c r="Q409">
        <v>2</v>
      </c>
    </row>
    <row r="410" spans="2:17" x14ac:dyDescent="0.2">
      <c r="B410">
        <v>581</v>
      </c>
      <c r="C410" t="s">
        <v>15</v>
      </c>
      <c r="D410">
        <v>2007</v>
      </c>
      <c r="E410">
        <v>9</v>
      </c>
      <c r="F410">
        <v>268</v>
      </c>
      <c r="G410">
        <v>1173.52</v>
      </c>
      <c r="H410">
        <v>1379.04</v>
      </c>
      <c r="I410">
        <v>508.43</v>
      </c>
      <c r="J410">
        <v>9</v>
      </c>
      <c r="K410">
        <v>403</v>
      </c>
      <c r="L410">
        <v>19249</v>
      </c>
      <c r="M410" t="s">
        <v>18</v>
      </c>
      <c r="N410">
        <v>22321</v>
      </c>
      <c r="O410">
        <v>268</v>
      </c>
      <c r="P410">
        <v>29164.58</v>
      </c>
      <c r="Q410">
        <v>2</v>
      </c>
    </row>
    <row r="411" spans="2:17" x14ac:dyDescent="0.2">
      <c r="B411">
        <v>581</v>
      </c>
      <c r="C411" t="s">
        <v>15</v>
      </c>
      <c r="D411">
        <v>2007</v>
      </c>
      <c r="E411">
        <v>10</v>
      </c>
      <c r="F411">
        <v>600</v>
      </c>
      <c r="G411">
        <v>2376.5700000000002</v>
      </c>
      <c r="H411">
        <v>2792.65</v>
      </c>
      <c r="I411">
        <v>798.87</v>
      </c>
      <c r="J411">
        <v>9</v>
      </c>
      <c r="K411">
        <v>403</v>
      </c>
      <c r="L411">
        <v>19249</v>
      </c>
      <c r="M411" t="s">
        <v>18</v>
      </c>
      <c r="N411">
        <v>22321</v>
      </c>
      <c r="O411">
        <v>268</v>
      </c>
      <c r="P411">
        <v>29164.58</v>
      </c>
      <c r="Q411">
        <v>2</v>
      </c>
    </row>
    <row r="412" spans="2:17" x14ac:dyDescent="0.2">
      <c r="B412">
        <v>581</v>
      </c>
      <c r="C412" t="s">
        <v>15</v>
      </c>
      <c r="D412">
        <v>2007</v>
      </c>
      <c r="E412">
        <v>11</v>
      </c>
      <c r="F412">
        <v>317</v>
      </c>
      <c r="G412">
        <v>1165.83</v>
      </c>
      <c r="H412">
        <v>1369.94</v>
      </c>
      <c r="I412">
        <v>444.91</v>
      </c>
      <c r="J412">
        <v>9</v>
      </c>
      <c r="K412">
        <v>403</v>
      </c>
      <c r="L412">
        <v>19249</v>
      </c>
      <c r="M412" t="s">
        <v>18</v>
      </c>
      <c r="N412">
        <v>22321</v>
      </c>
      <c r="O412">
        <v>268</v>
      </c>
      <c r="P412">
        <v>29164.58</v>
      </c>
      <c r="Q412">
        <v>2</v>
      </c>
    </row>
    <row r="413" spans="2:17" x14ac:dyDescent="0.2">
      <c r="B413">
        <v>581</v>
      </c>
      <c r="C413" t="s">
        <v>15</v>
      </c>
      <c r="D413">
        <v>2007</v>
      </c>
      <c r="E413">
        <v>12</v>
      </c>
      <c r="F413">
        <v>160</v>
      </c>
      <c r="G413">
        <v>630.13</v>
      </c>
      <c r="H413">
        <v>740.44</v>
      </c>
      <c r="I413">
        <v>226.84</v>
      </c>
      <c r="J413">
        <v>9</v>
      </c>
      <c r="K413">
        <v>403</v>
      </c>
      <c r="L413">
        <v>19249</v>
      </c>
      <c r="M413" t="s">
        <v>18</v>
      </c>
      <c r="N413">
        <v>22321</v>
      </c>
      <c r="O413">
        <v>268</v>
      </c>
      <c r="P413">
        <v>29164.58</v>
      </c>
      <c r="Q413">
        <v>2</v>
      </c>
    </row>
    <row r="414" spans="2:17" x14ac:dyDescent="0.2">
      <c r="B414">
        <v>617</v>
      </c>
      <c r="C414" t="s">
        <v>15</v>
      </c>
      <c r="D414">
        <v>2007</v>
      </c>
      <c r="E414">
        <v>1</v>
      </c>
      <c r="F414">
        <v>42</v>
      </c>
      <c r="G414">
        <v>178.19</v>
      </c>
      <c r="H414">
        <v>209.38</v>
      </c>
      <c r="I414">
        <v>87.24</v>
      </c>
      <c r="J414">
        <v>4</v>
      </c>
      <c r="K414">
        <v>461</v>
      </c>
      <c r="L414">
        <v>15269</v>
      </c>
      <c r="M414" t="s">
        <v>18</v>
      </c>
      <c r="N414">
        <v>44170</v>
      </c>
      <c r="O414">
        <v>252</v>
      </c>
      <c r="P414">
        <v>21944.959999999999</v>
      </c>
      <c r="Q414">
        <v>2</v>
      </c>
    </row>
    <row r="415" spans="2:17" x14ac:dyDescent="0.2">
      <c r="B415">
        <v>617</v>
      </c>
      <c r="C415" t="s">
        <v>15</v>
      </c>
      <c r="D415">
        <v>2007</v>
      </c>
      <c r="E415">
        <v>2</v>
      </c>
      <c r="F415">
        <v>47</v>
      </c>
      <c r="G415">
        <v>206.34</v>
      </c>
      <c r="H415">
        <v>242.48</v>
      </c>
      <c r="I415">
        <v>69.83</v>
      </c>
      <c r="J415">
        <v>4</v>
      </c>
      <c r="K415">
        <v>461</v>
      </c>
      <c r="L415">
        <v>15269</v>
      </c>
      <c r="M415" t="s">
        <v>18</v>
      </c>
      <c r="N415">
        <v>44170</v>
      </c>
      <c r="O415">
        <v>252</v>
      </c>
      <c r="P415">
        <v>21944.959999999999</v>
      </c>
      <c r="Q415">
        <v>2</v>
      </c>
    </row>
    <row r="416" spans="2:17" x14ac:dyDescent="0.2">
      <c r="B416">
        <v>617</v>
      </c>
      <c r="C416" t="s">
        <v>15</v>
      </c>
      <c r="D416">
        <v>2007</v>
      </c>
      <c r="E416">
        <v>3</v>
      </c>
      <c r="F416">
        <v>50</v>
      </c>
      <c r="G416">
        <v>177.22</v>
      </c>
      <c r="H416">
        <v>208.23</v>
      </c>
      <c r="I416">
        <v>77.69</v>
      </c>
      <c r="J416">
        <v>4</v>
      </c>
      <c r="K416">
        <v>461</v>
      </c>
      <c r="L416">
        <v>15269</v>
      </c>
      <c r="M416" t="s">
        <v>18</v>
      </c>
      <c r="N416">
        <v>44170</v>
      </c>
      <c r="O416">
        <v>252</v>
      </c>
      <c r="P416">
        <v>21944.959999999999</v>
      </c>
      <c r="Q416">
        <v>2</v>
      </c>
    </row>
    <row r="417" spans="2:17" x14ac:dyDescent="0.2">
      <c r="B417">
        <v>617</v>
      </c>
      <c r="C417" t="s">
        <v>15</v>
      </c>
      <c r="D417">
        <v>2007</v>
      </c>
      <c r="E417">
        <v>4</v>
      </c>
      <c r="F417">
        <v>109</v>
      </c>
      <c r="G417">
        <v>489.83</v>
      </c>
      <c r="H417">
        <v>575.51</v>
      </c>
      <c r="I417">
        <v>240.38</v>
      </c>
      <c r="J417">
        <v>4</v>
      </c>
      <c r="K417">
        <v>461</v>
      </c>
      <c r="L417">
        <v>15269</v>
      </c>
      <c r="M417" t="s">
        <v>18</v>
      </c>
      <c r="N417">
        <v>44170</v>
      </c>
      <c r="O417">
        <v>252</v>
      </c>
      <c r="P417">
        <v>21944.959999999999</v>
      </c>
      <c r="Q417">
        <v>2</v>
      </c>
    </row>
    <row r="418" spans="2:17" x14ac:dyDescent="0.2">
      <c r="B418">
        <v>617</v>
      </c>
      <c r="C418" t="s">
        <v>15</v>
      </c>
      <c r="D418">
        <v>2007</v>
      </c>
      <c r="E418">
        <v>5</v>
      </c>
      <c r="F418">
        <v>104</v>
      </c>
      <c r="G418">
        <v>387.38</v>
      </c>
      <c r="H418">
        <v>455.17</v>
      </c>
      <c r="I418">
        <v>143.87</v>
      </c>
      <c r="J418">
        <v>4</v>
      </c>
      <c r="K418">
        <v>461</v>
      </c>
      <c r="L418">
        <v>15269</v>
      </c>
      <c r="M418" t="s">
        <v>18</v>
      </c>
      <c r="N418">
        <v>44170</v>
      </c>
      <c r="O418">
        <v>252</v>
      </c>
      <c r="P418">
        <v>21944.959999999999</v>
      </c>
      <c r="Q418">
        <v>2</v>
      </c>
    </row>
    <row r="419" spans="2:17" x14ac:dyDescent="0.2">
      <c r="B419">
        <v>617</v>
      </c>
      <c r="C419" t="s">
        <v>15</v>
      </c>
      <c r="D419">
        <v>2007</v>
      </c>
      <c r="E419">
        <v>6</v>
      </c>
      <c r="F419">
        <v>203</v>
      </c>
      <c r="G419">
        <v>767.07</v>
      </c>
      <c r="H419">
        <v>901.36</v>
      </c>
      <c r="I419">
        <v>292.7</v>
      </c>
      <c r="J419">
        <v>4</v>
      </c>
      <c r="K419">
        <v>461</v>
      </c>
      <c r="L419">
        <v>15269</v>
      </c>
      <c r="M419" t="s">
        <v>18</v>
      </c>
      <c r="N419">
        <v>44170</v>
      </c>
      <c r="O419">
        <v>252</v>
      </c>
      <c r="P419">
        <v>21944.959999999999</v>
      </c>
      <c r="Q419">
        <v>2</v>
      </c>
    </row>
    <row r="420" spans="2:17" x14ac:dyDescent="0.2">
      <c r="B420">
        <v>617</v>
      </c>
      <c r="C420" t="s">
        <v>15</v>
      </c>
      <c r="D420">
        <v>2007</v>
      </c>
      <c r="E420">
        <v>7</v>
      </c>
      <c r="F420">
        <v>111</v>
      </c>
      <c r="G420">
        <v>456.76</v>
      </c>
      <c r="H420">
        <v>536.69000000000005</v>
      </c>
      <c r="I420">
        <v>265.89999999999998</v>
      </c>
      <c r="J420">
        <v>4</v>
      </c>
      <c r="K420">
        <v>461</v>
      </c>
      <c r="L420">
        <v>15269</v>
      </c>
      <c r="M420" t="s">
        <v>18</v>
      </c>
      <c r="N420">
        <v>44170</v>
      </c>
      <c r="O420">
        <v>252</v>
      </c>
      <c r="P420">
        <v>21944.959999999999</v>
      </c>
      <c r="Q420">
        <v>2</v>
      </c>
    </row>
    <row r="421" spans="2:17" x14ac:dyDescent="0.2">
      <c r="B421">
        <v>617</v>
      </c>
      <c r="C421" t="s">
        <v>15</v>
      </c>
      <c r="D421">
        <v>2007</v>
      </c>
      <c r="E421">
        <v>8</v>
      </c>
      <c r="F421">
        <v>74</v>
      </c>
      <c r="G421">
        <v>250.54</v>
      </c>
      <c r="H421">
        <v>294.43</v>
      </c>
      <c r="I421">
        <v>134.53</v>
      </c>
      <c r="J421">
        <v>4</v>
      </c>
      <c r="K421">
        <v>461</v>
      </c>
      <c r="L421">
        <v>15269</v>
      </c>
      <c r="M421" t="s">
        <v>18</v>
      </c>
      <c r="N421">
        <v>44170</v>
      </c>
      <c r="O421">
        <v>252</v>
      </c>
      <c r="P421">
        <v>21944.959999999999</v>
      </c>
      <c r="Q421">
        <v>2</v>
      </c>
    </row>
    <row r="422" spans="2:17" x14ac:dyDescent="0.2">
      <c r="B422">
        <v>617</v>
      </c>
      <c r="C422" t="s">
        <v>15</v>
      </c>
      <c r="D422">
        <v>2007</v>
      </c>
      <c r="E422">
        <v>9</v>
      </c>
      <c r="F422">
        <v>182</v>
      </c>
      <c r="G422">
        <v>687.68</v>
      </c>
      <c r="H422">
        <v>808.05</v>
      </c>
      <c r="I422">
        <v>235.43</v>
      </c>
      <c r="J422">
        <v>4</v>
      </c>
      <c r="K422">
        <v>461</v>
      </c>
      <c r="L422">
        <v>15269</v>
      </c>
      <c r="M422" t="s">
        <v>18</v>
      </c>
      <c r="N422">
        <v>44170</v>
      </c>
      <c r="O422">
        <v>252</v>
      </c>
      <c r="P422">
        <v>21944.959999999999</v>
      </c>
      <c r="Q422">
        <v>2</v>
      </c>
    </row>
    <row r="423" spans="2:17" x14ac:dyDescent="0.2">
      <c r="B423">
        <v>617</v>
      </c>
      <c r="C423" t="s">
        <v>15</v>
      </c>
      <c r="D423">
        <v>2007</v>
      </c>
      <c r="E423">
        <v>10</v>
      </c>
      <c r="F423">
        <v>481</v>
      </c>
      <c r="G423">
        <v>1738.13</v>
      </c>
      <c r="H423">
        <v>2042.38</v>
      </c>
      <c r="I423">
        <v>782.8</v>
      </c>
      <c r="J423">
        <v>4</v>
      </c>
      <c r="K423">
        <v>461</v>
      </c>
      <c r="L423">
        <v>15269</v>
      </c>
      <c r="M423" t="s">
        <v>18</v>
      </c>
      <c r="N423">
        <v>44170</v>
      </c>
      <c r="O423">
        <v>252</v>
      </c>
      <c r="P423">
        <v>21944.959999999999</v>
      </c>
      <c r="Q423">
        <v>2</v>
      </c>
    </row>
    <row r="424" spans="2:17" x14ac:dyDescent="0.2">
      <c r="B424">
        <v>617</v>
      </c>
      <c r="C424" t="s">
        <v>15</v>
      </c>
      <c r="D424">
        <v>2007</v>
      </c>
      <c r="E424">
        <v>11</v>
      </c>
      <c r="F424">
        <v>264</v>
      </c>
      <c r="G424">
        <v>963.43</v>
      </c>
      <c r="H424">
        <v>1132.08</v>
      </c>
      <c r="I424">
        <v>340.12</v>
      </c>
      <c r="J424">
        <v>4</v>
      </c>
      <c r="K424">
        <v>461</v>
      </c>
      <c r="L424">
        <v>15269</v>
      </c>
      <c r="M424" t="s">
        <v>18</v>
      </c>
      <c r="N424">
        <v>44170</v>
      </c>
      <c r="O424">
        <v>252</v>
      </c>
      <c r="P424">
        <v>21944.959999999999</v>
      </c>
      <c r="Q424">
        <v>2</v>
      </c>
    </row>
    <row r="425" spans="2:17" x14ac:dyDescent="0.2">
      <c r="B425">
        <v>617</v>
      </c>
      <c r="C425" t="s">
        <v>15</v>
      </c>
      <c r="D425">
        <v>2007</v>
      </c>
      <c r="E425">
        <v>12</v>
      </c>
      <c r="F425">
        <v>195</v>
      </c>
      <c r="G425">
        <v>660.75</v>
      </c>
      <c r="H425">
        <v>776.32</v>
      </c>
      <c r="I425">
        <v>296.27999999999997</v>
      </c>
      <c r="J425">
        <v>4</v>
      </c>
      <c r="K425">
        <v>461</v>
      </c>
      <c r="L425">
        <v>15269</v>
      </c>
      <c r="M425" t="s">
        <v>18</v>
      </c>
      <c r="N425">
        <v>44170</v>
      </c>
      <c r="O425">
        <v>252</v>
      </c>
      <c r="P425">
        <v>21944.959999999999</v>
      </c>
      <c r="Q425">
        <v>2</v>
      </c>
    </row>
    <row r="426" spans="2:17" x14ac:dyDescent="0.2">
      <c r="B426">
        <v>630</v>
      </c>
      <c r="C426" t="s">
        <v>15</v>
      </c>
      <c r="D426">
        <v>2007</v>
      </c>
      <c r="E426">
        <v>1</v>
      </c>
      <c r="F426">
        <v>140</v>
      </c>
      <c r="G426">
        <v>558.15</v>
      </c>
      <c r="H426">
        <v>655.88</v>
      </c>
      <c r="I426">
        <v>327.63</v>
      </c>
      <c r="J426">
        <v>9</v>
      </c>
      <c r="K426">
        <v>726</v>
      </c>
      <c r="L426">
        <v>28038</v>
      </c>
      <c r="M426" t="s">
        <v>18</v>
      </c>
      <c r="N426">
        <v>66453</v>
      </c>
      <c r="O426">
        <v>384.2</v>
      </c>
      <c r="P426">
        <v>48243.11</v>
      </c>
      <c r="Q426">
        <v>2</v>
      </c>
    </row>
    <row r="427" spans="2:17" x14ac:dyDescent="0.2">
      <c r="B427">
        <v>630</v>
      </c>
      <c r="C427" t="s">
        <v>15</v>
      </c>
      <c r="D427">
        <v>2007</v>
      </c>
      <c r="E427">
        <v>2</v>
      </c>
      <c r="F427">
        <v>79</v>
      </c>
      <c r="G427">
        <v>315.39999999999998</v>
      </c>
      <c r="H427">
        <v>370.6</v>
      </c>
      <c r="I427">
        <v>142.85</v>
      </c>
      <c r="J427">
        <v>9</v>
      </c>
      <c r="K427">
        <v>726</v>
      </c>
      <c r="L427">
        <v>28038</v>
      </c>
      <c r="M427" t="s">
        <v>18</v>
      </c>
      <c r="N427">
        <v>66453</v>
      </c>
      <c r="O427">
        <v>384.2</v>
      </c>
      <c r="P427">
        <v>48243.11</v>
      </c>
      <c r="Q427">
        <v>2</v>
      </c>
    </row>
    <row r="428" spans="2:17" x14ac:dyDescent="0.2">
      <c r="B428">
        <v>630</v>
      </c>
      <c r="C428" t="s">
        <v>15</v>
      </c>
      <c r="D428">
        <v>2007</v>
      </c>
      <c r="E428">
        <v>3</v>
      </c>
      <c r="F428">
        <v>121</v>
      </c>
      <c r="G428">
        <v>515.54999999999995</v>
      </c>
      <c r="H428">
        <v>605.76</v>
      </c>
      <c r="I428">
        <v>243.47</v>
      </c>
      <c r="J428">
        <v>9</v>
      </c>
      <c r="K428">
        <v>726</v>
      </c>
      <c r="L428">
        <v>28038</v>
      </c>
      <c r="M428" t="s">
        <v>18</v>
      </c>
      <c r="N428">
        <v>66453</v>
      </c>
      <c r="O428">
        <v>384.2</v>
      </c>
      <c r="P428">
        <v>48243.11</v>
      </c>
      <c r="Q428">
        <v>2</v>
      </c>
    </row>
    <row r="429" spans="2:17" x14ac:dyDescent="0.2">
      <c r="B429">
        <v>630</v>
      </c>
      <c r="C429" t="s">
        <v>15</v>
      </c>
      <c r="D429">
        <v>2007</v>
      </c>
      <c r="E429">
        <v>4</v>
      </c>
      <c r="F429">
        <v>180</v>
      </c>
      <c r="G429">
        <v>751.16</v>
      </c>
      <c r="H429">
        <v>882.7</v>
      </c>
      <c r="I429">
        <v>438.2</v>
      </c>
      <c r="J429">
        <v>9</v>
      </c>
      <c r="K429">
        <v>726</v>
      </c>
      <c r="L429">
        <v>28038</v>
      </c>
      <c r="M429" t="s">
        <v>18</v>
      </c>
      <c r="N429">
        <v>66453</v>
      </c>
      <c r="O429">
        <v>384.2</v>
      </c>
      <c r="P429">
        <v>48243.11</v>
      </c>
      <c r="Q429">
        <v>2</v>
      </c>
    </row>
    <row r="430" spans="2:17" x14ac:dyDescent="0.2">
      <c r="B430">
        <v>630</v>
      </c>
      <c r="C430" t="s">
        <v>15</v>
      </c>
      <c r="D430">
        <v>2007</v>
      </c>
      <c r="E430">
        <v>5</v>
      </c>
      <c r="F430">
        <v>160</v>
      </c>
      <c r="G430">
        <v>639.77</v>
      </c>
      <c r="H430">
        <v>751.82</v>
      </c>
      <c r="I430">
        <v>345.38</v>
      </c>
      <c r="J430">
        <v>9</v>
      </c>
      <c r="K430">
        <v>726</v>
      </c>
      <c r="L430">
        <v>28038</v>
      </c>
      <c r="M430" t="s">
        <v>18</v>
      </c>
      <c r="N430">
        <v>66453</v>
      </c>
      <c r="O430">
        <v>384.2</v>
      </c>
      <c r="P430">
        <v>48243.11</v>
      </c>
      <c r="Q430">
        <v>2</v>
      </c>
    </row>
    <row r="431" spans="2:17" x14ac:dyDescent="0.2">
      <c r="B431">
        <v>630</v>
      </c>
      <c r="C431" t="s">
        <v>15</v>
      </c>
      <c r="D431">
        <v>2007</v>
      </c>
      <c r="E431">
        <v>6</v>
      </c>
      <c r="F431">
        <v>335</v>
      </c>
      <c r="G431">
        <v>1278.32</v>
      </c>
      <c r="H431">
        <v>1502.09</v>
      </c>
      <c r="I431">
        <v>556.62</v>
      </c>
      <c r="J431">
        <v>9</v>
      </c>
      <c r="K431">
        <v>726</v>
      </c>
      <c r="L431">
        <v>28038</v>
      </c>
      <c r="M431" t="s">
        <v>18</v>
      </c>
      <c r="N431">
        <v>66453</v>
      </c>
      <c r="O431">
        <v>384.2</v>
      </c>
      <c r="P431">
        <v>48243.11</v>
      </c>
      <c r="Q431">
        <v>2</v>
      </c>
    </row>
    <row r="432" spans="2:17" x14ac:dyDescent="0.2">
      <c r="B432">
        <v>630</v>
      </c>
      <c r="C432" t="s">
        <v>15</v>
      </c>
      <c r="D432">
        <v>2007</v>
      </c>
      <c r="E432">
        <v>7</v>
      </c>
      <c r="F432">
        <v>245</v>
      </c>
      <c r="G432">
        <v>1112.8599999999999</v>
      </c>
      <c r="H432">
        <v>1307.58</v>
      </c>
      <c r="I432">
        <v>538.75</v>
      </c>
      <c r="J432">
        <v>9</v>
      </c>
      <c r="K432">
        <v>726</v>
      </c>
      <c r="L432">
        <v>28038</v>
      </c>
      <c r="M432" t="s">
        <v>18</v>
      </c>
      <c r="N432">
        <v>66453</v>
      </c>
      <c r="O432">
        <v>384.2</v>
      </c>
      <c r="P432">
        <v>48243.11</v>
      </c>
      <c r="Q432">
        <v>2</v>
      </c>
    </row>
    <row r="433" spans="2:17" x14ac:dyDescent="0.2">
      <c r="B433">
        <v>630</v>
      </c>
      <c r="C433" t="s">
        <v>15</v>
      </c>
      <c r="D433">
        <v>2007</v>
      </c>
      <c r="E433">
        <v>8</v>
      </c>
      <c r="F433">
        <v>230</v>
      </c>
      <c r="G433">
        <v>934.4</v>
      </c>
      <c r="H433">
        <v>1098.02</v>
      </c>
      <c r="I433">
        <v>370.92</v>
      </c>
      <c r="J433">
        <v>9</v>
      </c>
      <c r="K433">
        <v>726</v>
      </c>
      <c r="L433">
        <v>28038</v>
      </c>
      <c r="M433" t="s">
        <v>18</v>
      </c>
      <c r="N433">
        <v>66453</v>
      </c>
      <c r="O433">
        <v>384.2</v>
      </c>
      <c r="P433">
        <v>48243.11</v>
      </c>
      <c r="Q433">
        <v>2</v>
      </c>
    </row>
    <row r="434" spans="2:17" x14ac:dyDescent="0.2">
      <c r="B434">
        <v>630</v>
      </c>
      <c r="C434" t="s">
        <v>15</v>
      </c>
      <c r="D434">
        <v>2007</v>
      </c>
      <c r="E434">
        <v>9</v>
      </c>
      <c r="F434">
        <v>344</v>
      </c>
      <c r="G434">
        <v>1340.33</v>
      </c>
      <c r="H434">
        <v>1575.04</v>
      </c>
      <c r="I434">
        <v>486.53</v>
      </c>
      <c r="J434">
        <v>9</v>
      </c>
      <c r="K434">
        <v>726</v>
      </c>
      <c r="L434">
        <v>28038</v>
      </c>
      <c r="M434" t="s">
        <v>18</v>
      </c>
      <c r="N434">
        <v>66453</v>
      </c>
      <c r="O434">
        <v>384.2</v>
      </c>
      <c r="P434">
        <v>48243.11</v>
      </c>
      <c r="Q434">
        <v>2</v>
      </c>
    </row>
    <row r="435" spans="2:17" x14ac:dyDescent="0.2">
      <c r="B435">
        <v>630</v>
      </c>
      <c r="C435" t="s">
        <v>15</v>
      </c>
      <c r="D435">
        <v>2007</v>
      </c>
      <c r="E435">
        <v>10</v>
      </c>
      <c r="F435">
        <v>698</v>
      </c>
      <c r="G435">
        <v>2712.09</v>
      </c>
      <c r="H435">
        <v>3186.83</v>
      </c>
      <c r="I435">
        <v>1119.21</v>
      </c>
      <c r="J435">
        <v>9</v>
      </c>
      <c r="K435">
        <v>726</v>
      </c>
      <c r="L435">
        <v>28038</v>
      </c>
      <c r="M435" t="s">
        <v>18</v>
      </c>
      <c r="N435">
        <v>66453</v>
      </c>
      <c r="O435">
        <v>384.2</v>
      </c>
      <c r="P435">
        <v>48243.11</v>
      </c>
      <c r="Q435">
        <v>2</v>
      </c>
    </row>
    <row r="436" spans="2:17" x14ac:dyDescent="0.2">
      <c r="B436">
        <v>630</v>
      </c>
      <c r="C436" t="s">
        <v>15</v>
      </c>
      <c r="D436">
        <v>2007</v>
      </c>
      <c r="E436">
        <v>11</v>
      </c>
      <c r="F436">
        <v>463</v>
      </c>
      <c r="G436">
        <v>1758.57</v>
      </c>
      <c r="H436">
        <v>2066.5</v>
      </c>
      <c r="I436">
        <v>729.29</v>
      </c>
      <c r="J436">
        <v>9</v>
      </c>
      <c r="K436">
        <v>726</v>
      </c>
      <c r="L436">
        <v>28038</v>
      </c>
      <c r="M436" t="s">
        <v>18</v>
      </c>
      <c r="N436">
        <v>66453</v>
      </c>
      <c r="O436">
        <v>384.2</v>
      </c>
      <c r="P436">
        <v>48243.11</v>
      </c>
      <c r="Q436">
        <v>2</v>
      </c>
    </row>
    <row r="437" spans="2:17" x14ac:dyDescent="0.2">
      <c r="B437">
        <v>630</v>
      </c>
      <c r="C437" t="s">
        <v>15</v>
      </c>
      <c r="D437">
        <v>2007</v>
      </c>
      <c r="E437">
        <v>12</v>
      </c>
      <c r="F437">
        <v>374</v>
      </c>
      <c r="G437">
        <v>1543.63</v>
      </c>
      <c r="H437">
        <v>1813.86</v>
      </c>
      <c r="I437">
        <v>521.41999999999996</v>
      </c>
      <c r="J437">
        <v>9</v>
      </c>
      <c r="K437">
        <v>726</v>
      </c>
      <c r="L437">
        <v>28038</v>
      </c>
      <c r="M437" t="s">
        <v>18</v>
      </c>
      <c r="N437">
        <v>66453</v>
      </c>
      <c r="O437">
        <v>384.2</v>
      </c>
      <c r="P437">
        <v>48243.11</v>
      </c>
      <c r="Q437">
        <v>2</v>
      </c>
    </row>
    <row r="438" spans="2:17" x14ac:dyDescent="0.2">
      <c r="B438">
        <v>645</v>
      </c>
      <c r="C438" t="s">
        <v>15</v>
      </c>
      <c r="D438">
        <v>2007</v>
      </c>
      <c r="E438">
        <v>1</v>
      </c>
      <c r="F438">
        <v>42</v>
      </c>
      <c r="G438">
        <v>178.28</v>
      </c>
      <c r="H438">
        <v>209.5</v>
      </c>
      <c r="I438">
        <v>45.27</v>
      </c>
      <c r="J438">
        <v>5</v>
      </c>
      <c r="K438">
        <v>284</v>
      </c>
      <c r="L438">
        <v>15249</v>
      </c>
      <c r="M438" t="s">
        <v>18</v>
      </c>
      <c r="N438">
        <v>19225</v>
      </c>
      <c r="O438">
        <v>176.5</v>
      </c>
      <c r="P438">
        <v>22757.23</v>
      </c>
      <c r="Q438">
        <v>2</v>
      </c>
    </row>
    <row r="439" spans="2:17" x14ac:dyDescent="0.2">
      <c r="B439">
        <v>645</v>
      </c>
      <c r="C439" t="s">
        <v>15</v>
      </c>
      <c r="D439">
        <v>2007</v>
      </c>
      <c r="E439">
        <v>2</v>
      </c>
      <c r="F439">
        <v>37</v>
      </c>
      <c r="G439">
        <v>162.31</v>
      </c>
      <c r="H439">
        <v>190.73</v>
      </c>
      <c r="I439">
        <v>62.83</v>
      </c>
      <c r="J439">
        <v>5</v>
      </c>
      <c r="K439">
        <v>284</v>
      </c>
      <c r="L439">
        <v>15249</v>
      </c>
      <c r="M439" t="s">
        <v>18</v>
      </c>
      <c r="N439">
        <v>19225</v>
      </c>
      <c r="O439">
        <v>176.5</v>
      </c>
      <c r="P439">
        <v>22757.23</v>
      </c>
      <c r="Q439">
        <v>2</v>
      </c>
    </row>
    <row r="440" spans="2:17" x14ac:dyDescent="0.2">
      <c r="B440">
        <v>645</v>
      </c>
      <c r="C440" t="s">
        <v>15</v>
      </c>
      <c r="D440">
        <v>2007</v>
      </c>
      <c r="E440">
        <v>3</v>
      </c>
      <c r="F440">
        <v>59</v>
      </c>
      <c r="G440">
        <v>247.77</v>
      </c>
      <c r="H440">
        <v>291.14</v>
      </c>
      <c r="I440">
        <v>134.16999999999999</v>
      </c>
      <c r="J440">
        <v>5</v>
      </c>
      <c r="K440">
        <v>284</v>
      </c>
      <c r="L440">
        <v>15249</v>
      </c>
      <c r="M440" t="s">
        <v>18</v>
      </c>
      <c r="N440">
        <v>19225</v>
      </c>
      <c r="O440">
        <v>176.5</v>
      </c>
      <c r="P440">
        <v>22757.23</v>
      </c>
      <c r="Q440">
        <v>2</v>
      </c>
    </row>
    <row r="441" spans="2:17" x14ac:dyDescent="0.2">
      <c r="B441">
        <v>645</v>
      </c>
      <c r="C441" t="s">
        <v>15</v>
      </c>
      <c r="D441">
        <v>2007</v>
      </c>
      <c r="E441">
        <v>4</v>
      </c>
      <c r="F441">
        <v>98</v>
      </c>
      <c r="G441">
        <v>365.32</v>
      </c>
      <c r="H441">
        <v>429.29</v>
      </c>
      <c r="I441">
        <v>189.41</v>
      </c>
      <c r="J441">
        <v>5</v>
      </c>
      <c r="K441">
        <v>284</v>
      </c>
      <c r="L441">
        <v>15249</v>
      </c>
      <c r="M441" t="s">
        <v>18</v>
      </c>
      <c r="N441">
        <v>19225</v>
      </c>
      <c r="O441">
        <v>176.5</v>
      </c>
      <c r="P441">
        <v>22757.23</v>
      </c>
      <c r="Q441">
        <v>2</v>
      </c>
    </row>
    <row r="442" spans="2:17" x14ac:dyDescent="0.2">
      <c r="B442">
        <v>645</v>
      </c>
      <c r="C442" t="s">
        <v>15</v>
      </c>
      <c r="D442">
        <v>2007</v>
      </c>
      <c r="E442">
        <v>5</v>
      </c>
      <c r="F442">
        <v>130</v>
      </c>
      <c r="G442">
        <v>497.12</v>
      </c>
      <c r="H442">
        <v>584.14</v>
      </c>
      <c r="I442">
        <v>207.01</v>
      </c>
      <c r="J442">
        <v>5</v>
      </c>
      <c r="K442">
        <v>284</v>
      </c>
      <c r="L442">
        <v>15249</v>
      </c>
      <c r="M442" t="s">
        <v>18</v>
      </c>
      <c r="N442">
        <v>19225</v>
      </c>
      <c r="O442">
        <v>176.5</v>
      </c>
      <c r="P442">
        <v>22757.23</v>
      </c>
      <c r="Q442">
        <v>2</v>
      </c>
    </row>
    <row r="443" spans="2:17" x14ac:dyDescent="0.2">
      <c r="B443">
        <v>645</v>
      </c>
      <c r="C443" t="s">
        <v>15</v>
      </c>
      <c r="D443">
        <v>2007</v>
      </c>
      <c r="E443">
        <v>6</v>
      </c>
      <c r="F443">
        <v>389</v>
      </c>
      <c r="G443">
        <v>1553.54</v>
      </c>
      <c r="H443">
        <v>1825.62</v>
      </c>
      <c r="I443">
        <v>649.05999999999995</v>
      </c>
      <c r="J443">
        <v>5</v>
      </c>
      <c r="K443">
        <v>284</v>
      </c>
      <c r="L443">
        <v>15249</v>
      </c>
      <c r="M443" t="s">
        <v>18</v>
      </c>
      <c r="N443">
        <v>19225</v>
      </c>
      <c r="O443">
        <v>176.5</v>
      </c>
      <c r="P443">
        <v>22757.23</v>
      </c>
      <c r="Q443">
        <v>2</v>
      </c>
    </row>
    <row r="444" spans="2:17" x14ac:dyDescent="0.2">
      <c r="B444">
        <v>645</v>
      </c>
      <c r="C444" t="s">
        <v>15</v>
      </c>
      <c r="D444">
        <v>2007</v>
      </c>
      <c r="E444">
        <v>7</v>
      </c>
      <c r="F444">
        <v>102</v>
      </c>
      <c r="G444">
        <v>462.12</v>
      </c>
      <c r="H444">
        <v>543.03</v>
      </c>
      <c r="I444">
        <v>190.01</v>
      </c>
      <c r="J444">
        <v>5</v>
      </c>
      <c r="K444">
        <v>284</v>
      </c>
      <c r="L444">
        <v>15249</v>
      </c>
      <c r="M444" t="s">
        <v>18</v>
      </c>
      <c r="N444">
        <v>19225</v>
      </c>
      <c r="O444">
        <v>176.5</v>
      </c>
      <c r="P444">
        <v>22757.23</v>
      </c>
      <c r="Q444">
        <v>2</v>
      </c>
    </row>
    <row r="445" spans="2:17" x14ac:dyDescent="0.2">
      <c r="B445">
        <v>645</v>
      </c>
      <c r="C445" t="s">
        <v>15</v>
      </c>
      <c r="D445">
        <v>2007</v>
      </c>
      <c r="E445">
        <v>8</v>
      </c>
      <c r="F445">
        <v>68</v>
      </c>
      <c r="G445">
        <v>262.37</v>
      </c>
      <c r="H445">
        <v>308.33999999999997</v>
      </c>
      <c r="I445">
        <v>79.98</v>
      </c>
      <c r="J445">
        <v>5</v>
      </c>
      <c r="K445">
        <v>284</v>
      </c>
      <c r="L445">
        <v>15249</v>
      </c>
      <c r="M445" t="s">
        <v>18</v>
      </c>
      <c r="N445">
        <v>19225</v>
      </c>
      <c r="O445">
        <v>176.5</v>
      </c>
      <c r="P445">
        <v>22757.23</v>
      </c>
      <c r="Q445">
        <v>2</v>
      </c>
    </row>
    <row r="446" spans="2:17" x14ac:dyDescent="0.2">
      <c r="B446">
        <v>645</v>
      </c>
      <c r="C446" t="s">
        <v>15</v>
      </c>
      <c r="D446">
        <v>2007</v>
      </c>
      <c r="E446">
        <v>9</v>
      </c>
      <c r="F446">
        <v>115</v>
      </c>
      <c r="G446">
        <v>454.71</v>
      </c>
      <c r="H446">
        <v>534.34</v>
      </c>
      <c r="I446">
        <v>177.58</v>
      </c>
      <c r="J446">
        <v>5</v>
      </c>
      <c r="K446">
        <v>284</v>
      </c>
      <c r="L446">
        <v>15249</v>
      </c>
      <c r="M446" t="s">
        <v>18</v>
      </c>
      <c r="N446">
        <v>19225</v>
      </c>
      <c r="O446">
        <v>176.5</v>
      </c>
      <c r="P446">
        <v>22757.23</v>
      </c>
      <c r="Q446">
        <v>2</v>
      </c>
    </row>
    <row r="447" spans="2:17" x14ac:dyDescent="0.2">
      <c r="B447">
        <v>645</v>
      </c>
      <c r="C447" t="s">
        <v>15</v>
      </c>
      <c r="D447">
        <v>2007</v>
      </c>
      <c r="E447">
        <v>10</v>
      </c>
      <c r="F447">
        <v>506</v>
      </c>
      <c r="G447">
        <v>1872.86</v>
      </c>
      <c r="H447">
        <v>2200.62</v>
      </c>
      <c r="I447">
        <v>749.25</v>
      </c>
      <c r="J447">
        <v>5</v>
      </c>
      <c r="K447">
        <v>284</v>
      </c>
      <c r="L447">
        <v>15249</v>
      </c>
      <c r="M447" t="s">
        <v>18</v>
      </c>
      <c r="N447">
        <v>19225</v>
      </c>
      <c r="O447">
        <v>176.5</v>
      </c>
      <c r="P447">
        <v>22757.23</v>
      </c>
      <c r="Q447">
        <v>2</v>
      </c>
    </row>
    <row r="448" spans="2:17" x14ac:dyDescent="0.2">
      <c r="B448">
        <v>645</v>
      </c>
      <c r="C448" t="s">
        <v>15</v>
      </c>
      <c r="D448">
        <v>2007</v>
      </c>
      <c r="E448">
        <v>11</v>
      </c>
      <c r="F448">
        <v>193</v>
      </c>
      <c r="G448">
        <v>815.18</v>
      </c>
      <c r="H448">
        <v>957.87</v>
      </c>
      <c r="I448">
        <v>365.38</v>
      </c>
      <c r="J448">
        <v>5</v>
      </c>
      <c r="K448">
        <v>284</v>
      </c>
      <c r="L448">
        <v>15249</v>
      </c>
      <c r="M448" t="s">
        <v>18</v>
      </c>
      <c r="N448">
        <v>19225</v>
      </c>
      <c r="O448">
        <v>176.5</v>
      </c>
      <c r="P448">
        <v>22757.23</v>
      </c>
      <c r="Q448">
        <v>2</v>
      </c>
    </row>
    <row r="449" spans="2:17" x14ac:dyDescent="0.2">
      <c r="B449">
        <v>645</v>
      </c>
      <c r="C449" t="s">
        <v>15</v>
      </c>
      <c r="D449">
        <v>2007</v>
      </c>
      <c r="E449">
        <v>12</v>
      </c>
      <c r="F449">
        <v>78</v>
      </c>
      <c r="G449">
        <v>322.02999999999997</v>
      </c>
      <c r="H449">
        <v>378.35</v>
      </c>
      <c r="I449">
        <v>189.8</v>
      </c>
      <c r="J449">
        <v>5</v>
      </c>
      <c r="K449">
        <v>284</v>
      </c>
      <c r="L449">
        <v>15249</v>
      </c>
      <c r="M449" t="s">
        <v>18</v>
      </c>
      <c r="N449">
        <v>19225</v>
      </c>
      <c r="O449">
        <v>176.5</v>
      </c>
      <c r="P449">
        <v>22757.23</v>
      </c>
      <c r="Q449">
        <v>2</v>
      </c>
    </row>
    <row r="450" spans="2:17" x14ac:dyDescent="0.2">
      <c r="B450">
        <v>658</v>
      </c>
      <c r="C450" t="s">
        <v>15</v>
      </c>
      <c r="D450">
        <v>2007</v>
      </c>
      <c r="E450">
        <v>1</v>
      </c>
      <c r="F450">
        <v>175</v>
      </c>
      <c r="G450">
        <v>750.4</v>
      </c>
      <c r="H450">
        <v>881.66</v>
      </c>
      <c r="I450">
        <v>324.87</v>
      </c>
      <c r="J450">
        <v>16</v>
      </c>
      <c r="K450">
        <v>581</v>
      </c>
      <c r="L450">
        <v>27824</v>
      </c>
      <c r="M450" t="s">
        <v>18</v>
      </c>
      <c r="N450">
        <v>97214</v>
      </c>
      <c r="O450">
        <v>351.2</v>
      </c>
      <c r="P450">
        <v>49452.02</v>
      </c>
      <c r="Q450">
        <v>2</v>
      </c>
    </row>
    <row r="451" spans="2:17" x14ac:dyDescent="0.2">
      <c r="B451">
        <v>658</v>
      </c>
      <c r="C451" t="s">
        <v>15</v>
      </c>
      <c r="D451">
        <v>2007</v>
      </c>
      <c r="E451">
        <v>2</v>
      </c>
      <c r="F451">
        <v>177</v>
      </c>
      <c r="G451">
        <v>758.59</v>
      </c>
      <c r="H451">
        <v>891.38</v>
      </c>
      <c r="I451">
        <v>330.28</v>
      </c>
      <c r="J451">
        <v>16</v>
      </c>
      <c r="K451">
        <v>581</v>
      </c>
      <c r="L451">
        <v>27824</v>
      </c>
      <c r="M451" t="s">
        <v>18</v>
      </c>
      <c r="N451">
        <v>97214</v>
      </c>
      <c r="O451">
        <v>351.2</v>
      </c>
      <c r="P451">
        <v>49452.02</v>
      </c>
      <c r="Q451">
        <v>2</v>
      </c>
    </row>
    <row r="452" spans="2:17" x14ac:dyDescent="0.2">
      <c r="B452">
        <v>658</v>
      </c>
      <c r="C452" t="s">
        <v>15</v>
      </c>
      <c r="D452">
        <v>2007</v>
      </c>
      <c r="E452">
        <v>3</v>
      </c>
      <c r="F452">
        <v>203</v>
      </c>
      <c r="G452">
        <v>823.43</v>
      </c>
      <c r="H452">
        <v>967.52</v>
      </c>
      <c r="I452">
        <v>337.45</v>
      </c>
      <c r="J452">
        <v>16</v>
      </c>
      <c r="K452">
        <v>581</v>
      </c>
      <c r="L452">
        <v>27824</v>
      </c>
      <c r="M452" t="s">
        <v>18</v>
      </c>
      <c r="N452">
        <v>97214</v>
      </c>
      <c r="O452">
        <v>351.2</v>
      </c>
      <c r="P452">
        <v>49452.02</v>
      </c>
      <c r="Q452">
        <v>2</v>
      </c>
    </row>
    <row r="453" spans="2:17" x14ac:dyDescent="0.2">
      <c r="B453">
        <v>658</v>
      </c>
      <c r="C453" t="s">
        <v>15</v>
      </c>
      <c r="D453">
        <v>2007</v>
      </c>
      <c r="E453">
        <v>4</v>
      </c>
      <c r="F453">
        <v>306</v>
      </c>
      <c r="G453">
        <v>1214.33</v>
      </c>
      <c r="H453">
        <v>1426.9</v>
      </c>
      <c r="I453">
        <v>498.38</v>
      </c>
      <c r="J453">
        <v>16</v>
      </c>
      <c r="K453">
        <v>581</v>
      </c>
      <c r="L453">
        <v>27824</v>
      </c>
      <c r="M453" t="s">
        <v>18</v>
      </c>
      <c r="N453">
        <v>97214</v>
      </c>
      <c r="O453">
        <v>351.2</v>
      </c>
      <c r="P453">
        <v>49452.02</v>
      </c>
      <c r="Q453">
        <v>2</v>
      </c>
    </row>
    <row r="454" spans="2:17" x14ac:dyDescent="0.2">
      <c r="B454">
        <v>658</v>
      </c>
      <c r="C454" t="s">
        <v>15</v>
      </c>
      <c r="D454">
        <v>2007</v>
      </c>
      <c r="E454">
        <v>5</v>
      </c>
      <c r="F454">
        <v>345</v>
      </c>
      <c r="G454">
        <v>1405.3</v>
      </c>
      <c r="H454">
        <v>1651.31</v>
      </c>
      <c r="I454">
        <v>623.71</v>
      </c>
      <c r="J454">
        <v>16</v>
      </c>
      <c r="K454">
        <v>581</v>
      </c>
      <c r="L454">
        <v>27824</v>
      </c>
      <c r="M454" t="s">
        <v>18</v>
      </c>
      <c r="N454">
        <v>97214</v>
      </c>
      <c r="O454">
        <v>351.2</v>
      </c>
      <c r="P454">
        <v>49452.02</v>
      </c>
      <c r="Q454">
        <v>2</v>
      </c>
    </row>
    <row r="455" spans="2:17" x14ac:dyDescent="0.2">
      <c r="B455">
        <v>658</v>
      </c>
      <c r="C455" t="s">
        <v>15</v>
      </c>
      <c r="D455">
        <v>2007</v>
      </c>
      <c r="E455">
        <v>6</v>
      </c>
      <c r="F455">
        <v>511</v>
      </c>
      <c r="G455">
        <v>2163.87</v>
      </c>
      <c r="H455">
        <v>2542.63</v>
      </c>
      <c r="I455">
        <v>883.91</v>
      </c>
      <c r="J455">
        <v>16</v>
      </c>
      <c r="K455">
        <v>581</v>
      </c>
      <c r="L455">
        <v>27824</v>
      </c>
      <c r="M455" t="s">
        <v>18</v>
      </c>
      <c r="N455">
        <v>97214</v>
      </c>
      <c r="O455">
        <v>351.2</v>
      </c>
      <c r="P455">
        <v>49452.02</v>
      </c>
      <c r="Q455">
        <v>2</v>
      </c>
    </row>
    <row r="456" spans="2:17" x14ac:dyDescent="0.2">
      <c r="B456">
        <v>658</v>
      </c>
      <c r="C456" t="s">
        <v>15</v>
      </c>
      <c r="D456">
        <v>2007</v>
      </c>
      <c r="E456">
        <v>7</v>
      </c>
      <c r="F456">
        <v>376</v>
      </c>
      <c r="G456">
        <v>1478.04</v>
      </c>
      <c r="H456">
        <v>1736.68</v>
      </c>
      <c r="I456">
        <v>693.84</v>
      </c>
      <c r="J456">
        <v>16</v>
      </c>
      <c r="K456">
        <v>581</v>
      </c>
      <c r="L456">
        <v>27824</v>
      </c>
      <c r="M456" t="s">
        <v>18</v>
      </c>
      <c r="N456">
        <v>97214</v>
      </c>
      <c r="O456">
        <v>351.2</v>
      </c>
      <c r="P456">
        <v>49452.02</v>
      </c>
      <c r="Q456">
        <v>2</v>
      </c>
    </row>
    <row r="457" spans="2:17" x14ac:dyDescent="0.2">
      <c r="B457">
        <v>658</v>
      </c>
      <c r="C457" t="s">
        <v>15</v>
      </c>
      <c r="D457">
        <v>2007</v>
      </c>
      <c r="E457">
        <v>8</v>
      </c>
      <c r="F457">
        <v>450</v>
      </c>
      <c r="G457">
        <v>1818.12</v>
      </c>
      <c r="H457">
        <v>2136.4499999999998</v>
      </c>
      <c r="I457">
        <v>559.6</v>
      </c>
      <c r="J457">
        <v>16</v>
      </c>
      <c r="K457">
        <v>581</v>
      </c>
      <c r="L457">
        <v>27824</v>
      </c>
      <c r="M457" t="s">
        <v>18</v>
      </c>
      <c r="N457">
        <v>97214</v>
      </c>
      <c r="O457">
        <v>351.2</v>
      </c>
      <c r="P457">
        <v>49452.02</v>
      </c>
      <c r="Q457">
        <v>2</v>
      </c>
    </row>
    <row r="458" spans="2:17" x14ac:dyDescent="0.2">
      <c r="B458">
        <v>658</v>
      </c>
      <c r="C458" t="s">
        <v>15</v>
      </c>
      <c r="D458">
        <v>2007</v>
      </c>
      <c r="E458">
        <v>9</v>
      </c>
      <c r="F458">
        <v>781</v>
      </c>
      <c r="G458">
        <v>3013.67</v>
      </c>
      <c r="H458">
        <v>3541.09</v>
      </c>
      <c r="I458">
        <v>942.92</v>
      </c>
      <c r="J458">
        <v>16</v>
      </c>
      <c r="K458">
        <v>581</v>
      </c>
      <c r="L458">
        <v>27824</v>
      </c>
      <c r="M458" t="s">
        <v>18</v>
      </c>
      <c r="N458">
        <v>97214</v>
      </c>
      <c r="O458">
        <v>351.2</v>
      </c>
      <c r="P458">
        <v>49452.02</v>
      </c>
      <c r="Q458">
        <v>2</v>
      </c>
    </row>
    <row r="459" spans="2:17" x14ac:dyDescent="0.2">
      <c r="B459">
        <v>658</v>
      </c>
      <c r="C459" t="s">
        <v>15</v>
      </c>
      <c r="D459">
        <v>2007</v>
      </c>
      <c r="E459">
        <v>11</v>
      </c>
      <c r="F459">
        <v>860</v>
      </c>
      <c r="G459">
        <v>3316.33</v>
      </c>
      <c r="H459">
        <v>3896.68</v>
      </c>
      <c r="I459">
        <v>1252.8900000000001</v>
      </c>
      <c r="J459">
        <v>16</v>
      </c>
      <c r="K459">
        <v>581</v>
      </c>
      <c r="L459">
        <v>27824</v>
      </c>
      <c r="M459" t="s">
        <v>18</v>
      </c>
      <c r="N459">
        <v>97214</v>
      </c>
      <c r="O459">
        <v>351.2</v>
      </c>
      <c r="P459">
        <v>49452.02</v>
      </c>
      <c r="Q459">
        <v>2</v>
      </c>
    </row>
    <row r="460" spans="2:17" x14ac:dyDescent="0.2">
      <c r="B460">
        <v>658</v>
      </c>
      <c r="C460" t="s">
        <v>15</v>
      </c>
      <c r="D460">
        <v>2007</v>
      </c>
      <c r="E460">
        <v>12</v>
      </c>
      <c r="F460">
        <v>636</v>
      </c>
      <c r="G460">
        <v>2635.81</v>
      </c>
      <c r="H460">
        <v>3097</v>
      </c>
      <c r="I460">
        <v>1154.8699999999999</v>
      </c>
      <c r="J460">
        <v>16</v>
      </c>
      <c r="K460">
        <v>581</v>
      </c>
      <c r="L460">
        <v>27824</v>
      </c>
      <c r="M460" t="s">
        <v>18</v>
      </c>
      <c r="N460">
        <v>97214</v>
      </c>
      <c r="O460">
        <v>351.2</v>
      </c>
      <c r="P460">
        <v>49452.02</v>
      </c>
      <c r="Q460">
        <v>2</v>
      </c>
    </row>
    <row r="461" spans="2:17" x14ac:dyDescent="0.2">
      <c r="B461">
        <v>663</v>
      </c>
      <c r="C461" t="s">
        <v>15</v>
      </c>
      <c r="D461">
        <v>2007</v>
      </c>
      <c r="E461">
        <v>1</v>
      </c>
      <c r="F461">
        <v>37</v>
      </c>
      <c r="G461">
        <v>152.09</v>
      </c>
      <c r="H461">
        <v>178.71</v>
      </c>
      <c r="I461">
        <v>71.25</v>
      </c>
      <c r="J461">
        <v>6</v>
      </c>
      <c r="K461">
        <v>258</v>
      </c>
      <c r="L461">
        <v>10020</v>
      </c>
      <c r="M461" t="s">
        <v>18</v>
      </c>
      <c r="N461">
        <v>36219</v>
      </c>
      <c r="O461">
        <v>158</v>
      </c>
      <c r="P461">
        <v>13039.29</v>
      </c>
      <c r="Q461">
        <v>2</v>
      </c>
    </row>
    <row r="462" spans="2:17" x14ac:dyDescent="0.2">
      <c r="B462">
        <v>663</v>
      </c>
      <c r="C462" t="s">
        <v>15</v>
      </c>
      <c r="D462">
        <v>2007</v>
      </c>
      <c r="E462">
        <v>2</v>
      </c>
      <c r="F462">
        <v>25</v>
      </c>
      <c r="G462">
        <v>74.05</v>
      </c>
      <c r="H462">
        <v>87.03</v>
      </c>
      <c r="I462">
        <v>37.630000000000003</v>
      </c>
      <c r="J462">
        <v>6</v>
      </c>
      <c r="K462">
        <v>258</v>
      </c>
      <c r="L462">
        <v>10020</v>
      </c>
      <c r="M462" t="s">
        <v>18</v>
      </c>
      <c r="N462">
        <v>36219</v>
      </c>
      <c r="O462">
        <v>158</v>
      </c>
      <c r="P462">
        <v>13039.29</v>
      </c>
      <c r="Q462">
        <v>2</v>
      </c>
    </row>
    <row r="463" spans="2:17" x14ac:dyDescent="0.2">
      <c r="B463">
        <v>663</v>
      </c>
      <c r="C463" t="s">
        <v>15</v>
      </c>
      <c r="D463">
        <v>2007</v>
      </c>
      <c r="E463">
        <v>3</v>
      </c>
      <c r="F463">
        <v>14</v>
      </c>
      <c r="G463">
        <v>97.07</v>
      </c>
      <c r="H463">
        <v>114.07</v>
      </c>
      <c r="I463">
        <v>42.06</v>
      </c>
      <c r="J463">
        <v>6</v>
      </c>
      <c r="K463">
        <v>258</v>
      </c>
      <c r="L463">
        <v>10020</v>
      </c>
      <c r="M463" t="s">
        <v>18</v>
      </c>
      <c r="N463">
        <v>36219</v>
      </c>
      <c r="O463">
        <v>158</v>
      </c>
      <c r="P463">
        <v>13039.29</v>
      </c>
      <c r="Q463">
        <v>2</v>
      </c>
    </row>
    <row r="464" spans="2:17" x14ac:dyDescent="0.2">
      <c r="B464">
        <v>663</v>
      </c>
      <c r="C464" t="s">
        <v>15</v>
      </c>
      <c r="D464">
        <v>2007</v>
      </c>
      <c r="E464">
        <v>4</v>
      </c>
      <c r="F464">
        <v>71</v>
      </c>
      <c r="G464">
        <v>317.88</v>
      </c>
      <c r="H464">
        <v>373.55</v>
      </c>
      <c r="I464">
        <v>168.17</v>
      </c>
      <c r="J464">
        <v>6</v>
      </c>
      <c r="K464">
        <v>258</v>
      </c>
      <c r="L464">
        <v>10020</v>
      </c>
      <c r="M464" t="s">
        <v>18</v>
      </c>
      <c r="N464">
        <v>36219</v>
      </c>
      <c r="O464">
        <v>158</v>
      </c>
      <c r="P464">
        <v>13039.29</v>
      </c>
      <c r="Q464">
        <v>2</v>
      </c>
    </row>
    <row r="465" spans="2:17" x14ac:dyDescent="0.2">
      <c r="B465">
        <v>663</v>
      </c>
      <c r="C465" t="s">
        <v>15</v>
      </c>
      <c r="D465">
        <v>2007</v>
      </c>
      <c r="E465">
        <v>5</v>
      </c>
      <c r="F465">
        <v>64</v>
      </c>
      <c r="G465">
        <v>238.61</v>
      </c>
      <c r="H465">
        <v>280.39999999999998</v>
      </c>
      <c r="I465">
        <v>106.69</v>
      </c>
      <c r="J465">
        <v>6</v>
      </c>
      <c r="K465">
        <v>258</v>
      </c>
      <c r="L465">
        <v>10020</v>
      </c>
      <c r="M465" t="s">
        <v>18</v>
      </c>
      <c r="N465">
        <v>36219</v>
      </c>
      <c r="O465">
        <v>158</v>
      </c>
      <c r="P465">
        <v>13039.29</v>
      </c>
      <c r="Q465">
        <v>2</v>
      </c>
    </row>
    <row r="466" spans="2:17" x14ac:dyDescent="0.2">
      <c r="B466">
        <v>663</v>
      </c>
      <c r="C466" t="s">
        <v>15</v>
      </c>
      <c r="D466">
        <v>2007</v>
      </c>
      <c r="E466">
        <v>6</v>
      </c>
      <c r="F466">
        <v>105</v>
      </c>
      <c r="G466">
        <v>436.9</v>
      </c>
      <c r="H466">
        <v>513.4</v>
      </c>
      <c r="I466">
        <v>198.26</v>
      </c>
      <c r="J466">
        <v>6</v>
      </c>
      <c r="K466">
        <v>258</v>
      </c>
      <c r="L466">
        <v>10020</v>
      </c>
      <c r="M466" t="s">
        <v>18</v>
      </c>
      <c r="N466">
        <v>36219</v>
      </c>
      <c r="O466">
        <v>158</v>
      </c>
      <c r="P466">
        <v>13039.29</v>
      </c>
      <c r="Q466">
        <v>2</v>
      </c>
    </row>
    <row r="467" spans="2:17" x14ac:dyDescent="0.2">
      <c r="B467">
        <v>663</v>
      </c>
      <c r="C467" t="s">
        <v>15</v>
      </c>
      <c r="D467">
        <v>2007</v>
      </c>
      <c r="E467">
        <v>7</v>
      </c>
      <c r="F467">
        <v>52</v>
      </c>
      <c r="G467">
        <v>207.5</v>
      </c>
      <c r="H467">
        <v>243.83</v>
      </c>
      <c r="I467">
        <v>97.92</v>
      </c>
      <c r="J467">
        <v>6</v>
      </c>
      <c r="K467">
        <v>258</v>
      </c>
      <c r="L467">
        <v>10020</v>
      </c>
      <c r="M467" t="s">
        <v>18</v>
      </c>
      <c r="N467">
        <v>36219</v>
      </c>
      <c r="O467">
        <v>158</v>
      </c>
      <c r="P467">
        <v>13039.29</v>
      </c>
      <c r="Q467">
        <v>2</v>
      </c>
    </row>
    <row r="468" spans="2:17" x14ac:dyDescent="0.2">
      <c r="B468">
        <v>663</v>
      </c>
      <c r="C468" t="s">
        <v>15</v>
      </c>
      <c r="D468">
        <v>2007</v>
      </c>
      <c r="E468">
        <v>8</v>
      </c>
      <c r="F468">
        <v>96</v>
      </c>
      <c r="G468">
        <v>370.93</v>
      </c>
      <c r="H468">
        <v>435.9</v>
      </c>
      <c r="I468">
        <v>116.74</v>
      </c>
      <c r="J468">
        <v>6</v>
      </c>
      <c r="K468">
        <v>258</v>
      </c>
      <c r="L468">
        <v>10020</v>
      </c>
      <c r="M468" t="s">
        <v>18</v>
      </c>
      <c r="N468">
        <v>36219</v>
      </c>
      <c r="O468">
        <v>158</v>
      </c>
      <c r="P468">
        <v>13039.29</v>
      </c>
      <c r="Q468">
        <v>2</v>
      </c>
    </row>
    <row r="469" spans="2:17" x14ac:dyDescent="0.2">
      <c r="B469">
        <v>663</v>
      </c>
      <c r="C469" t="s">
        <v>15</v>
      </c>
      <c r="D469">
        <v>2007</v>
      </c>
      <c r="E469">
        <v>9</v>
      </c>
      <c r="F469">
        <v>113</v>
      </c>
      <c r="G469">
        <v>464.55</v>
      </c>
      <c r="H469">
        <v>545.85</v>
      </c>
      <c r="I469">
        <v>159.72999999999999</v>
      </c>
      <c r="J469">
        <v>6</v>
      </c>
      <c r="K469">
        <v>258</v>
      </c>
      <c r="L469">
        <v>10020</v>
      </c>
      <c r="M469" t="s">
        <v>18</v>
      </c>
      <c r="N469">
        <v>36219</v>
      </c>
      <c r="O469">
        <v>158</v>
      </c>
      <c r="P469">
        <v>13039.29</v>
      </c>
      <c r="Q469">
        <v>2</v>
      </c>
    </row>
    <row r="470" spans="2:17" x14ac:dyDescent="0.2">
      <c r="B470">
        <v>663</v>
      </c>
      <c r="C470" t="s">
        <v>15</v>
      </c>
      <c r="D470">
        <v>2007</v>
      </c>
      <c r="E470">
        <v>10</v>
      </c>
      <c r="F470">
        <v>261</v>
      </c>
      <c r="G470">
        <v>960.3</v>
      </c>
      <c r="H470">
        <v>1128.5</v>
      </c>
      <c r="I470">
        <v>309.33999999999997</v>
      </c>
      <c r="J470">
        <v>6</v>
      </c>
      <c r="K470">
        <v>258</v>
      </c>
      <c r="L470">
        <v>10020</v>
      </c>
      <c r="M470" t="s">
        <v>18</v>
      </c>
      <c r="N470">
        <v>36219</v>
      </c>
      <c r="O470">
        <v>158</v>
      </c>
      <c r="P470">
        <v>13039.29</v>
      </c>
      <c r="Q470">
        <v>2</v>
      </c>
    </row>
    <row r="471" spans="2:17" x14ac:dyDescent="0.2">
      <c r="B471">
        <v>663</v>
      </c>
      <c r="C471" t="s">
        <v>15</v>
      </c>
      <c r="D471">
        <v>2007</v>
      </c>
      <c r="E471">
        <v>11</v>
      </c>
      <c r="F471">
        <v>166</v>
      </c>
      <c r="G471">
        <v>558.4</v>
      </c>
      <c r="H471">
        <v>656.16</v>
      </c>
      <c r="I471">
        <v>251.62</v>
      </c>
      <c r="J471">
        <v>6</v>
      </c>
      <c r="K471">
        <v>258</v>
      </c>
      <c r="L471">
        <v>10020</v>
      </c>
      <c r="M471" t="s">
        <v>18</v>
      </c>
      <c r="N471">
        <v>36219</v>
      </c>
      <c r="O471">
        <v>158</v>
      </c>
      <c r="P471">
        <v>13039.29</v>
      </c>
      <c r="Q471">
        <v>2</v>
      </c>
    </row>
    <row r="472" spans="2:17" x14ac:dyDescent="0.2">
      <c r="B472">
        <v>663</v>
      </c>
      <c r="C472" t="s">
        <v>15</v>
      </c>
      <c r="D472">
        <v>2007</v>
      </c>
      <c r="E472">
        <v>12</v>
      </c>
      <c r="F472">
        <v>125</v>
      </c>
      <c r="G472">
        <v>462.42</v>
      </c>
      <c r="H472">
        <v>543.34</v>
      </c>
      <c r="I472">
        <v>137.76</v>
      </c>
      <c r="J472">
        <v>6</v>
      </c>
      <c r="K472">
        <v>258</v>
      </c>
      <c r="L472">
        <v>10020</v>
      </c>
      <c r="M472" t="s">
        <v>18</v>
      </c>
      <c r="N472">
        <v>36219</v>
      </c>
      <c r="O472">
        <v>158</v>
      </c>
      <c r="P472">
        <v>13039.29</v>
      </c>
      <c r="Q472">
        <v>2</v>
      </c>
    </row>
    <row r="473" spans="2:17" x14ac:dyDescent="0.2">
      <c r="B473">
        <v>672</v>
      </c>
      <c r="C473" t="s">
        <v>15</v>
      </c>
      <c r="D473">
        <v>2007</v>
      </c>
      <c r="E473">
        <v>1</v>
      </c>
      <c r="F473">
        <v>128</v>
      </c>
      <c r="G473">
        <v>486.44</v>
      </c>
      <c r="H473">
        <v>571.62</v>
      </c>
      <c r="I473">
        <v>225.86</v>
      </c>
      <c r="J473">
        <v>18</v>
      </c>
      <c r="K473">
        <v>1220</v>
      </c>
      <c r="L473">
        <v>47540</v>
      </c>
      <c r="M473" t="s">
        <v>18</v>
      </c>
      <c r="N473">
        <v>135103</v>
      </c>
      <c r="O473">
        <v>602</v>
      </c>
      <c r="P473">
        <v>89894.83</v>
      </c>
      <c r="Q473">
        <v>2</v>
      </c>
    </row>
    <row r="474" spans="2:17" x14ac:dyDescent="0.2">
      <c r="B474">
        <v>672</v>
      </c>
      <c r="C474" t="s">
        <v>15</v>
      </c>
      <c r="D474">
        <v>2007</v>
      </c>
      <c r="E474">
        <v>2</v>
      </c>
      <c r="F474">
        <v>135</v>
      </c>
      <c r="G474">
        <v>531.62</v>
      </c>
      <c r="H474">
        <v>624.75</v>
      </c>
      <c r="I474">
        <v>263.76</v>
      </c>
      <c r="J474">
        <v>18</v>
      </c>
      <c r="K474">
        <v>1220</v>
      </c>
      <c r="L474">
        <v>47540</v>
      </c>
      <c r="M474" t="s">
        <v>18</v>
      </c>
      <c r="N474">
        <v>135103</v>
      </c>
      <c r="O474">
        <v>602</v>
      </c>
      <c r="P474">
        <v>89894.83</v>
      </c>
      <c r="Q474">
        <v>2</v>
      </c>
    </row>
    <row r="475" spans="2:17" x14ac:dyDescent="0.2">
      <c r="B475">
        <v>672</v>
      </c>
      <c r="C475" t="s">
        <v>15</v>
      </c>
      <c r="D475">
        <v>2007</v>
      </c>
      <c r="E475">
        <v>3</v>
      </c>
      <c r="F475">
        <v>142</v>
      </c>
      <c r="G475">
        <v>532.19000000000005</v>
      </c>
      <c r="H475">
        <v>625.30999999999995</v>
      </c>
      <c r="I475">
        <v>299.45999999999998</v>
      </c>
      <c r="J475">
        <v>18</v>
      </c>
      <c r="K475">
        <v>1220</v>
      </c>
      <c r="L475">
        <v>47540</v>
      </c>
      <c r="M475" t="s">
        <v>18</v>
      </c>
      <c r="N475">
        <v>135103</v>
      </c>
      <c r="O475">
        <v>602</v>
      </c>
      <c r="P475">
        <v>89894.83</v>
      </c>
      <c r="Q475">
        <v>2</v>
      </c>
    </row>
    <row r="476" spans="2:17" x14ac:dyDescent="0.2">
      <c r="B476">
        <v>672</v>
      </c>
      <c r="C476" t="s">
        <v>15</v>
      </c>
      <c r="D476">
        <v>2007</v>
      </c>
      <c r="E476">
        <v>4</v>
      </c>
      <c r="F476">
        <v>191</v>
      </c>
      <c r="G476">
        <v>735.35</v>
      </c>
      <c r="H476">
        <v>864.01</v>
      </c>
      <c r="I476">
        <v>348.27</v>
      </c>
      <c r="J476">
        <v>18</v>
      </c>
      <c r="K476">
        <v>1220</v>
      </c>
      <c r="L476">
        <v>47540</v>
      </c>
      <c r="M476" t="s">
        <v>18</v>
      </c>
      <c r="N476">
        <v>135103</v>
      </c>
      <c r="O476">
        <v>602</v>
      </c>
      <c r="P476">
        <v>89894.83</v>
      </c>
      <c r="Q476">
        <v>2</v>
      </c>
    </row>
    <row r="477" spans="2:17" x14ac:dyDescent="0.2">
      <c r="B477">
        <v>672</v>
      </c>
      <c r="C477" t="s">
        <v>15</v>
      </c>
      <c r="D477">
        <v>2007</v>
      </c>
      <c r="E477">
        <v>5</v>
      </c>
      <c r="F477">
        <v>401</v>
      </c>
      <c r="G477">
        <v>1424.85</v>
      </c>
      <c r="H477">
        <v>1674.34</v>
      </c>
      <c r="I477">
        <v>534.20000000000005</v>
      </c>
      <c r="J477">
        <v>18</v>
      </c>
      <c r="K477">
        <v>1220</v>
      </c>
      <c r="L477">
        <v>47540</v>
      </c>
      <c r="M477" t="s">
        <v>18</v>
      </c>
      <c r="N477">
        <v>135103</v>
      </c>
      <c r="O477">
        <v>602</v>
      </c>
      <c r="P477">
        <v>89894.83</v>
      </c>
      <c r="Q477">
        <v>2</v>
      </c>
    </row>
    <row r="478" spans="2:17" x14ac:dyDescent="0.2">
      <c r="B478">
        <v>672</v>
      </c>
      <c r="C478" t="s">
        <v>15</v>
      </c>
      <c r="D478">
        <v>2007</v>
      </c>
      <c r="E478">
        <v>6</v>
      </c>
      <c r="F478">
        <v>419</v>
      </c>
      <c r="G478">
        <v>1744.58</v>
      </c>
      <c r="H478">
        <v>2049.92</v>
      </c>
      <c r="I478">
        <v>796.03</v>
      </c>
      <c r="J478">
        <v>18</v>
      </c>
      <c r="K478">
        <v>1220</v>
      </c>
      <c r="L478">
        <v>47540</v>
      </c>
      <c r="M478" t="s">
        <v>18</v>
      </c>
      <c r="N478">
        <v>135103</v>
      </c>
      <c r="O478">
        <v>602</v>
      </c>
      <c r="P478">
        <v>89894.83</v>
      </c>
      <c r="Q478">
        <v>2</v>
      </c>
    </row>
    <row r="479" spans="2:17" x14ac:dyDescent="0.2">
      <c r="B479">
        <v>672</v>
      </c>
      <c r="C479" t="s">
        <v>15</v>
      </c>
      <c r="D479">
        <v>2007</v>
      </c>
      <c r="E479">
        <v>7</v>
      </c>
      <c r="F479">
        <v>241</v>
      </c>
      <c r="G479">
        <v>951.51</v>
      </c>
      <c r="H479">
        <v>1118.1099999999999</v>
      </c>
      <c r="I479">
        <v>467.38</v>
      </c>
      <c r="J479">
        <v>18</v>
      </c>
      <c r="K479">
        <v>1220</v>
      </c>
      <c r="L479">
        <v>47540</v>
      </c>
      <c r="M479" t="s">
        <v>18</v>
      </c>
      <c r="N479">
        <v>135103</v>
      </c>
      <c r="O479">
        <v>602</v>
      </c>
      <c r="P479">
        <v>89894.83</v>
      </c>
      <c r="Q479">
        <v>2</v>
      </c>
    </row>
    <row r="480" spans="2:17" x14ac:dyDescent="0.2">
      <c r="B480">
        <v>672</v>
      </c>
      <c r="C480" t="s">
        <v>15</v>
      </c>
      <c r="D480">
        <v>2007</v>
      </c>
      <c r="E480">
        <v>8</v>
      </c>
      <c r="F480">
        <v>306</v>
      </c>
      <c r="G480">
        <v>1245.94</v>
      </c>
      <c r="H480">
        <v>1464.04</v>
      </c>
      <c r="I480">
        <v>553.89</v>
      </c>
      <c r="J480">
        <v>18</v>
      </c>
      <c r="K480">
        <v>1220</v>
      </c>
      <c r="L480">
        <v>47540</v>
      </c>
      <c r="M480" t="s">
        <v>18</v>
      </c>
      <c r="N480">
        <v>135103</v>
      </c>
      <c r="O480">
        <v>602</v>
      </c>
      <c r="P480">
        <v>89894.83</v>
      </c>
      <c r="Q480">
        <v>2</v>
      </c>
    </row>
    <row r="481" spans="2:17" x14ac:dyDescent="0.2">
      <c r="B481">
        <v>672</v>
      </c>
      <c r="C481" t="s">
        <v>15</v>
      </c>
      <c r="D481">
        <v>2007</v>
      </c>
      <c r="E481">
        <v>9</v>
      </c>
      <c r="F481">
        <v>365</v>
      </c>
      <c r="G481">
        <v>1387.95</v>
      </c>
      <c r="H481">
        <v>1631</v>
      </c>
      <c r="I481">
        <v>486.12</v>
      </c>
      <c r="J481">
        <v>18</v>
      </c>
      <c r="K481">
        <v>1220</v>
      </c>
      <c r="L481">
        <v>47540</v>
      </c>
      <c r="M481" t="s">
        <v>18</v>
      </c>
      <c r="N481">
        <v>135103</v>
      </c>
      <c r="O481">
        <v>602</v>
      </c>
      <c r="P481">
        <v>89894.83</v>
      </c>
      <c r="Q481">
        <v>2</v>
      </c>
    </row>
    <row r="482" spans="2:17" x14ac:dyDescent="0.2">
      <c r="B482">
        <v>672</v>
      </c>
      <c r="C482" t="s">
        <v>15</v>
      </c>
      <c r="D482">
        <v>2007</v>
      </c>
      <c r="E482">
        <v>10</v>
      </c>
      <c r="F482">
        <v>775</v>
      </c>
      <c r="G482">
        <v>2841.57</v>
      </c>
      <c r="H482">
        <v>3339.01</v>
      </c>
      <c r="I482">
        <v>1101.79</v>
      </c>
      <c r="J482">
        <v>18</v>
      </c>
      <c r="K482">
        <v>1220</v>
      </c>
      <c r="L482">
        <v>47540</v>
      </c>
      <c r="M482" t="s">
        <v>18</v>
      </c>
      <c r="N482">
        <v>135103</v>
      </c>
      <c r="O482">
        <v>602</v>
      </c>
      <c r="P482">
        <v>89894.83</v>
      </c>
      <c r="Q482">
        <v>2</v>
      </c>
    </row>
    <row r="483" spans="2:17" x14ac:dyDescent="0.2">
      <c r="B483">
        <v>672</v>
      </c>
      <c r="C483" t="s">
        <v>15</v>
      </c>
      <c r="D483">
        <v>2007</v>
      </c>
      <c r="E483">
        <v>11</v>
      </c>
      <c r="F483">
        <v>640</v>
      </c>
      <c r="G483">
        <v>2439.42</v>
      </c>
      <c r="H483">
        <v>2866.58</v>
      </c>
      <c r="I483">
        <v>990.57</v>
      </c>
      <c r="J483">
        <v>18</v>
      </c>
      <c r="K483">
        <v>1220</v>
      </c>
      <c r="L483">
        <v>47540</v>
      </c>
      <c r="M483" t="s">
        <v>18</v>
      </c>
      <c r="N483">
        <v>135103</v>
      </c>
      <c r="O483">
        <v>602</v>
      </c>
      <c r="P483">
        <v>89894.83</v>
      </c>
      <c r="Q483">
        <v>2</v>
      </c>
    </row>
    <row r="484" spans="2:17" x14ac:dyDescent="0.2">
      <c r="B484">
        <v>672</v>
      </c>
      <c r="C484" t="s">
        <v>15</v>
      </c>
      <c r="D484">
        <v>2007</v>
      </c>
      <c r="E484">
        <v>12</v>
      </c>
      <c r="F484">
        <v>379</v>
      </c>
      <c r="G484">
        <v>1418.09</v>
      </c>
      <c r="H484">
        <v>1666.36</v>
      </c>
      <c r="I484">
        <v>570.29999999999995</v>
      </c>
      <c r="J484">
        <v>18</v>
      </c>
      <c r="K484">
        <v>1220</v>
      </c>
      <c r="L484">
        <v>47540</v>
      </c>
      <c r="M484" t="s">
        <v>18</v>
      </c>
      <c r="N484">
        <v>135103</v>
      </c>
      <c r="O484">
        <v>602</v>
      </c>
      <c r="P484">
        <v>89894.83</v>
      </c>
      <c r="Q484">
        <v>2</v>
      </c>
    </row>
    <row r="485" spans="2:17" x14ac:dyDescent="0.2">
      <c r="B485">
        <v>696</v>
      </c>
      <c r="C485" t="s">
        <v>15</v>
      </c>
      <c r="D485">
        <v>2007</v>
      </c>
      <c r="E485">
        <v>1</v>
      </c>
      <c r="F485">
        <v>66</v>
      </c>
      <c r="G485">
        <v>309.20999999999998</v>
      </c>
      <c r="H485">
        <v>363.36</v>
      </c>
      <c r="I485">
        <v>161.43</v>
      </c>
      <c r="J485">
        <v>6</v>
      </c>
      <c r="K485">
        <v>277</v>
      </c>
      <c r="L485">
        <v>15108</v>
      </c>
      <c r="M485" t="s">
        <v>18</v>
      </c>
      <c r="N485">
        <v>22431</v>
      </c>
      <c r="O485">
        <v>163.19999999999999</v>
      </c>
      <c r="P485">
        <v>23419.78</v>
      </c>
      <c r="Q485">
        <v>2</v>
      </c>
    </row>
    <row r="486" spans="2:17" x14ac:dyDescent="0.2">
      <c r="B486">
        <v>696</v>
      </c>
      <c r="C486" t="s">
        <v>15</v>
      </c>
      <c r="D486">
        <v>2007</v>
      </c>
      <c r="E486">
        <v>2</v>
      </c>
      <c r="F486">
        <v>95</v>
      </c>
      <c r="G486">
        <v>417.28</v>
      </c>
      <c r="H486">
        <v>490.32</v>
      </c>
      <c r="I486">
        <v>219.45</v>
      </c>
      <c r="J486">
        <v>6</v>
      </c>
      <c r="K486">
        <v>277</v>
      </c>
      <c r="L486">
        <v>15108</v>
      </c>
      <c r="M486" t="s">
        <v>18</v>
      </c>
      <c r="N486">
        <v>22431</v>
      </c>
      <c r="O486">
        <v>163.19999999999999</v>
      </c>
      <c r="P486">
        <v>23419.78</v>
      </c>
      <c r="Q486">
        <v>2</v>
      </c>
    </row>
    <row r="487" spans="2:17" x14ac:dyDescent="0.2">
      <c r="B487">
        <v>696</v>
      </c>
      <c r="C487" t="s">
        <v>15</v>
      </c>
      <c r="D487">
        <v>2007</v>
      </c>
      <c r="E487">
        <v>3</v>
      </c>
      <c r="F487">
        <v>108</v>
      </c>
      <c r="G487">
        <v>444.19</v>
      </c>
      <c r="H487">
        <v>521.99</v>
      </c>
      <c r="I487">
        <v>117.19</v>
      </c>
      <c r="J487">
        <v>6</v>
      </c>
      <c r="K487">
        <v>277</v>
      </c>
      <c r="L487">
        <v>15108</v>
      </c>
      <c r="M487" t="s">
        <v>18</v>
      </c>
      <c r="N487">
        <v>22431</v>
      </c>
      <c r="O487">
        <v>163.19999999999999</v>
      </c>
      <c r="P487">
        <v>23419.78</v>
      </c>
      <c r="Q487">
        <v>2</v>
      </c>
    </row>
    <row r="488" spans="2:17" x14ac:dyDescent="0.2">
      <c r="B488">
        <v>696</v>
      </c>
      <c r="C488" t="s">
        <v>15</v>
      </c>
      <c r="D488">
        <v>2007</v>
      </c>
      <c r="E488">
        <v>4</v>
      </c>
      <c r="F488">
        <v>149</v>
      </c>
      <c r="G488">
        <v>676.84</v>
      </c>
      <c r="H488">
        <v>795.35</v>
      </c>
      <c r="I488">
        <v>370.91</v>
      </c>
      <c r="J488">
        <v>6</v>
      </c>
      <c r="K488">
        <v>277</v>
      </c>
      <c r="L488">
        <v>15108</v>
      </c>
      <c r="M488" t="s">
        <v>18</v>
      </c>
      <c r="N488">
        <v>22431</v>
      </c>
      <c r="O488">
        <v>163.19999999999999</v>
      </c>
      <c r="P488">
        <v>23419.78</v>
      </c>
      <c r="Q488">
        <v>2</v>
      </c>
    </row>
    <row r="489" spans="2:17" x14ac:dyDescent="0.2">
      <c r="B489">
        <v>696</v>
      </c>
      <c r="C489" t="s">
        <v>15</v>
      </c>
      <c r="D489">
        <v>2007</v>
      </c>
      <c r="E489">
        <v>5</v>
      </c>
      <c r="F489">
        <v>241</v>
      </c>
      <c r="G489">
        <v>981.99</v>
      </c>
      <c r="H489">
        <v>1153.96</v>
      </c>
      <c r="I489">
        <v>408.25</v>
      </c>
      <c r="J489">
        <v>6</v>
      </c>
      <c r="K489">
        <v>277</v>
      </c>
      <c r="L489">
        <v>15108</v>
      </c>
      <c r="M489" t="s">
        <v>18</v>
      </c>
      <c r="N489">
        <v>22431</v>
      </c>
      <c r="O489">
        <v>163.19999999999999</v>
      </c>
      <c r="P489">
        <v>23419.78</v>
      </c>
      <c r="Q489">
        <v>2</v>
      </c>
    </row>
    <row r="490" spans="2:17" x14ac:dyDescent="0.2">
      <c r="B490">
        <v>696</v>
      </c>
      <c r="C490" t="s">
        <v>15</v>
      </c>
      <c r="D490">
        <v>2007</v>
      </c>
      <c r="E490">
        <v>6</v>
      </c>
      <c r="F490">
        <v>337</v>
      </c>
      <c r="G490">
        <v>1325.02</v>
      </c>
      <c r="H490">
        <v>1557.01</v>
      </c>
      <c r="I490">
        <v>618.47</v>
      </c>
      <c r="J490">
        <v>6</v>
      </c>
      <c r="K490">
        <v>277</v>
      </c>
      <c r="L490">
        <v>15108</v>
      </c>
      <c r="M490" t="s">
        <v>18</v>
      </c>
      <c r="N490">
        <v>22431</v>
      </c>
      <c r="O490">
        <v>163.19999999999999</v>
      </c>
      <c r="P490">
        <v>23419.78</v>
      </c>
      <c r="Q490">
        <v>2</v>
      </c>
    </row>
    <row r="491" spans="2:17" x14ac:dyDescent="0.2">
      <c r="B491">
        <v>696</v>
      </c>
      <c r="C491" t="s">
        <v>15</v>
      </c>
      <c r="D491">
        <v>2007</v>
      </c>
      <c r="E491">
        <v>7</v>
      </c>
      <c r="F491">
        <v>162</v>
      </c>
      <c r="G491">
        <v>543.96</v>
      </c>
      <c r="H491">
        <v>639.20000000000005</v>
      </c>
      <c r="I491">
        <v>282.95999999999998</v>
      </c>
      <c r="J491">
        <v>6</v>
      </c>
      <c r="K491">
        <v>277</v>
      </c>
      <c r="L491">
        <v>15108</v>
      </c>
      <c r="M491" t="s">
        <v>18</v>
      </c>
      <c r="N491">
        <v>22431</v>
      </c>
      <c r="O491">
        <v>163.19999999999999</v>
      </c>
      <c r="P491">
        <v>23419.78</v>
      </c>
      <c r="Q491">
        <v>2</v>
      </c>
    </row>
    <row r="492" spans="2:17" x14ac:dyDescent="0.2">
      <c r="B492">
        <v>696</v>
      </c>
      <c r="C492" t="s">
        <v>15</v>
      </c>
      <c r="D492">
        <v>2007</v>
      </c>
      <c r="E492">
        <v>8</v>
      </c>
      <c r="F492">
        <v>174</v>
      </c>
      <c r="G492">
        <v>637.64</v>
      </c>
      <c r="H492">
        <v>749.32</v>
      </c>
      <c r="I492">
        <v>283.31</v>
      </c>
      <c r="J492">
        <v>6</v>
      </c>
      <c r="K492">
        <v>277</v>
      </c>
      <c r="L492">
        <v>15108</v>
      </c>
      <c r="M492" t="s">
        <v>18</v>
      </c>
      <c r="N492">
        <v>22431</v>
      </c>
      <c r="O492">
        <v>163.19999999999999</v>
      </c>
      <c r="P492">
        <v>23419.78</v>
      </c>
      <c r="Q492">
        <v>2</v>
      </c>
    </row>
    <row r="493" spans="2:17" x14ac:dyDescent="0.2">
      <c r="B493">
        <v>696</v>
      </c>
      <c r="C493" t="s">
        <v>15</v>
      </c>
      <c r="D493">
        <v>2007</v>
      </c>
      <c r="E493">
        <v>9</v>
      </c>
      <c r="F493">
        <v>451</v>
      </c>
      <c r="G493">
        <v>1636.47</v>
      </c>
      <c r="H493">
        <v>1922.89</v>
      </c>
      <c r="I493">
        <v>697.21</v>
      </c>
      <c r="J493">
        <v>6</v>
      </c>
      <c r="K493">
        <v>277</v>
      </c>
      <c r="L493">
        <v>15108</v>
      </c>
      <c r="M493" t="s">
        <v>18</v>
      </c>
      <c r="N493">
        <v>22431</v>
      </c>
      <c r="O493">
        <v>163.19999999999999</v>
      </c>
      <c r="P493">
        <v>23419.78</v>
      </c>
      <c r="Q493">
        <v>2</v>
      </c>
    </row>
    <row r="494" spans="2:17" x14ac:dyDescent="0.2">
      <c r="B494">
        <v>696</v>
      </c>
      <c r="C494" t="s">
        <v>15</v>
      </c>
      <c r="D494">
        <v>2007</v>
      </c>
      <c r="E494">
        <v>10</v>
      </c>
      <c r="F494">
        <v>516</v>
      </c>
      <c r="G494">
        <v>1944.43</v>
      </c>
      <c r="H494">
        <v>2284.85</v>
      </c>
      <c r="I494">
        <v>855.37</v>
      </c>
      <c r="J494">
        <v>6</v>
      </c>
      <c r="K494">
        <v>277</v>
      </c>
      <c r="L494">
        <v>15108</v>
      </c>
      <c r="M494" t="s">
        <v>18</v>
      </c>
      <c r="N494">
        <v>22431</v>
      </c>
      <c r="O494">
        <v>163.19999999999999</v>
      </c>
      <c r="P494">
        <v>23419.78</v>
      </c>
      <c r="Q494">
        <v>2</v>
      </c>
    </row>
    <row r="495" spans="2:17" x14ac:dyDescent="0.2">
      <c r="B495">
        <v>696</v>
      </c>
      <c r="C495" t="s">
        <v>15</v>
      </c>
      <c r="D495">
        <v>2007</v>
      </c>
      <c r="E495">
        <v>11</v>
      </c>
      <c r="F495">
        <v>411</v>
      </c>
      <c r="G495">
        <v>1512.53</v>
      </c>
      <c r="H495">
        <v>1777.31</v>
      </c>
      <c r="I495">
        <v>561.14</v>
      </c>
      <c r="J495">
        <v>6</v>
      </c>
      <c r="K495">
        <v>277</v>
      </c>
      <c r="L495">
        <v>15108</v>
      </c>
      <c r="M495" t="s">
        <v>18</v>
      </c>
      <c r="N495">
        <v>22431</v>
      </c>
      <c r="O495">
        <v>163.19999999999999</v>
      </c>
      <c r="P495">
        <v>23419.78</v>
      </c>
      <c r="Q495">
        <v>2</v>
      </c>
    </row>
    <row r="496" spans="2:17" x14ac:dyDescent="0.2">
      <c r="B496">
        <v>696</v>
      </c>
      <c r="C496" t="s">
        <v>15</v>
      </c>
      <c r="D496">
        <v>2007</v>
      </c>
      <c r="E496">
        <v>12</v>
      </c>
      <c r="F496">
        <v>188</v>
      </c>
      <c r="G496">
        <v>657.28</v>
      </c>
      <c r="H496">
        <v>772.34</v>
      </c>
      <c r="I496">
        <v>300.42</v>
      </c>
      <c r="J496">
        <v>6</v>
      </c>
      <c r="K496">
        <v>277</v>
      </c>
      <c r="L496">
        <v>15108</v>
      </c>
      <c r="M496" t="s">
        <v>18</v>
      </c>
      <c r="N496">
        <v>22431</v>
      </c>
      <c r="O496">
        <v>163.19999999999999</v>
      </c>
      <c r="P496">
        <v>23419.78</v>
      </c>
      <c r="Q496">
        <v>2</v>
      </c>
    </row>
    <row r="497" spans="2:17" x14ac:dyDescent="0.2">
      <c r="B497">
        <v>706</v>
      </c>
      <c r="C497" t="s">
        <v>15</v>
      </c>
      <c r="D497">
        <v>2007</v>
      </c>
      <c r="E497">
        <v>1</v>
      </c>
      <c r="F497">
        <v>165</v>
      </c>
      <c r="G497">
        <v>794.38</v>
      </c>
      <c r="H497">
        <v>933.44</v>
      </c>
      <c r="I497">
        <v>342.82</v>
      </c>
      <c r="J497">
        <v>4</v>
      </c>
      <c r="K497">
        <v>215</v>
      </c>
      <c r="L497">
        <v>44772</v>
      </c>
      <c r="M497" t="s">
        <v>16</v>
      </c>
      <c r="N497">
        <v>1191469</v>
      </c>
      <c r="O497">
        <v>125</v>
      </c>
      <c r="P497">
        <v>57067.45</v>
      </c>
      <c r="Q497">
        <v>1</v>
      </c>
    </row>
    <row r="498" spans="2:17" x14ac:dyDescent="0.2">
      <c r="B498">
        <v>706</v>
      </c>
      <c r="C498" t="s">
        <v>15</v>
      </c>
      <c r="D498">
        <v>2007</v>
      </c>
      <c r="E498">
        <v>2</v>
      </c>
      <c r="F498">
        <v>162</v>
      </c>
      <c r="G498">
        <v>908.9</v>
      </c>
      <c r="H498">
        <v>1067.99</v>
      </c>
      <c r="I498">
        <v>450.17</v>
      </c>
      <c r="J498">
        <v>4</v>
      </c>
      <c r="K498">
        <v>215</v>
      </c>
      <c r="L498">
        <v>44772</v>
      </c>
      <c r="M498" t="s">
        <v>16</v>
      </c>
      <c r="N498">
        <v>1191469</v>
      </c>
      <c r="O498">
        <v>125</v>
      </c>
      <c r="P498">
        <v>57067.45</v>
      </c>
      <c r="Q498">
        <v>1</v>
      </c>
    </row>
    <row r="499" spans="2:17" x14ac:dyDescent="0.2">
      <c r="B499">
        <v>706</v>
      </c>
      <c r="C499" t="s">
        <v>15</v>
      </c>
      <c r="D499">
        <v>2007</v>
      </c>
      <c r="E499">
        <v>3</v>
      </c>
      <c r="F499">
        <v>159</v>
      </c>
      <c r="G499">
        <v>754.28</v>
      </c>
      <c r="H499">
        <v>886.35</v>
      </c>
      <c r="I499">
        <v>311.83999999999997</v>
      </c>
      <c r="J499">
        <v>4</v>
      </c>
      <c r="K499">
        <v>215</v>
      </c>
      <c r="L499">
        <v>44772</v>
      </c>
      <c r="M499" t="s">
        <v>16</v>
      </c>
      <c r="N499">
        <v>1191469</v>
      </c>
      <c r="O499">
        <v>125</v>
      </c>
      <c r="P499">
        <v>57067.45</v>
      </c>
      <c r="Q499">
        <v>1</v>
      </c>
    </row>
    <row r="500" spans="2:17" x14ac:dyDescent="0.2">
      <c r="B500">
        <v>706</v>
      </c>
      <c r="C500" t="s">
        <v>15</v>
      </c>
      <c r="D500">
        <v>2007</v>
      </c>
      <c r="E500">
        <v>4</v>
      </c>
      <c r="F500">
        <v>167</v>
      </c>
      <c r="G500">
        <v>769.45</v>
      </c>
      <c r="H500">
        <v>904.19</v>
      </c>
      <c r="I500">
        <v>286.70999999999998</v>
      </c>
      <c r="J500">
        <v>4</v>
      </c>
      <c r="K500">
        <v>215</v>
      </c>
      <c r="L500">
        <v>44772</v>
      </c>
      <c r="M500" t="s">
        <v>16</v>
      </c>
      <c r="N500">
        <v>1191469</v>
      </c>
      <c r="O500">
        <v>125</v>
      </c>
      <c r="P500">
        <v>57067.45</v>
      </c>
      <c r="Q500">
        <v>1</v>
      </c>
    </row>
    <row r="501" spans="2:17" x14ac:dyDescent="0.2">
      <c r="B501">
        <v>706</v>
      </c>
      <c r="C501" t="s">
        <v>15</v>
      </c>
      <c r="D501">
        <v>2007</v>
      </c>
      <c r="E501">
        <v>5</v>
      </c>
      <c r="F501">
        <v>311</v>
      </c>
      <c r="G501">
        <v>1409.73</v>
      </c>
      <c r="H501">
        <v>1656.52</v>
      </c>
      <c r="I501">
        <v>554.17999999999995</v>
      </c>
      <c r="J501">
        <v>4</v>
      </c>
      <c r="K501">
        <v>215</v>
      </c>
      <c r="L501">
        <v>44772</v>
      </c>
      <c r="M501" t="s">
        <v>16</v>
      </c>
      <c r="N501">
        <v>1191469</v>
      </c>
      <c r="O501">
        <v>125</v>
      </c>
      <c r="P501">
        <v>57067.45</v>
      </c>
      <c r="Q501">
        <v>1</v>
      </c>
    </row>
    <row r="502" spans="2:17" x14ac:dyDescent="0.2">
      <c r="B502">
        <v>706</v>
      </c>
      <c r="C502" t="s">
        <v>15</v>
      </c>
      <c r="D502">
        <v>2007</v>
      </c>
      <c r="E502">
        <v>6</v>
      </c>
      <c r="F502">
        <v>346</v>
      </c>
      <c r="G502">
        <v>1429.26</v>
      </c>
      <c r="H502">
        <v>1679.47</v>
      </c>
      <c r="I502">
        <v>523.74</v>
      </c>
      <c r="J502">
        <v>4</v>
      </c>
      <c r="K502">
        <v>215</v>
      </c>
      <c r="L502">
        <v>44772</v>
      </c>
      <c r="M502" t="s">
        <v>16</v>
      </c>
      <c r="N502">
        <v>1191469</v>
      </c>
      <c r="O502">
        <v>125</v>
      </c>
      <c r="P502">
        <v>57067.45</v>
      </c>
      <c r="Q502">
        <v>1</v>
      </c>
    </row>
    <row r="503" spans="2:17" x14ac:dyDescent="0.2">
      <c r="B503">
        <v>706</v>
      </c>
      <c r="C503" t="s">
        <v>15</v>
      </c>
      <c r="D503">
        <v>2007</v>
      </c>
      <c r="E503">
        <v>7</v>
      </c>
      <c r="F503">
        <v>210</v>
      </c>
      <c r="G503">
        <v>964.25</v>
      </c>
      <c r="H503">
        <v>1133.0899999999999</v>
      </c>
      <c r="I503">
        <v>379.89</v>
      </c>
      <c r="J503">
        <v>4</v>
      </c>
      <c r="K503">
        <v>215</v>
      </c>
      <c r="L503">
        <v>44772</v>
      </c>
      <c r="M503" t="s">
        <v>16</v>
      </c>
      <c r="N503">
        <v>1191469</v>
      </c>
      <c r="O503">
        <v>125</v>
      </c>
      <c r="P503">
        <v>57067.45</v>
      </c>
      <c r="Q503">
        <v>1</v>
      </c>
    </row>
    <row r="504" spans="2:17" x14ac:dyDescent="0.2">
      <c r="B504">
        <v>706</v>
      </c>
      <c r="C504" t="s">
        <v>15</v>
      </c>
      <c r="D504">
        <v>2007</v>
      </c>
      <c r="E504">
        <v>8</v>
      </c>
      <c r="F504">
        <v>219</v>
      </c>
      <c r="G504">
        <v>932.04</v>
      </c>
      <c r="H504">
        <v>1095.24</v>
      </c>
      <c r="I504">
        <v>402.8</v>
      </c>
      <c r="J504">
        <v>4</v>
      </c>
      <c r="K504">
        <v>215</v>
      </c>
      <c r="L504">
        <v>44772</v>
      </c>
      <c r="M504" t="s">
        <v>16</v>
      </c>
      <c r="N504">
        <v>1191469</v>
      </c>
      <c r="O504">
        <v>125</v>
      </c>
      <c r="P504">
        <v>57067.45</v>
      </c>
      <c r="Q504">
        <v>1</v>
      </c>
    </row>
    <row r="505" spans="2:17" x14ac:dyDescent="0.2">
      <c r="B505">
        <v>706</v>
      </c>
      <c r="C505" t="s">
        <v>15</v>
      </c>
      <c r="D505">
        <v>2007</v>
      </c>
      <c r="E505">
        <v>9</v>
      </c>
      <c r="F505">
        <v>524</v>
      </c>
      <c r="G505">
        <v>2138.56</v>
      </c>
      <c r="H505">
        <v>2512.9299999999998</v>
      </c>
      <c r="I505">
        <v>732.09</v>
      </c>
      <c r="J505">
        <v>4</v>
      </c>
      <c r="K505">
        <v>215</v>
      </c>
      <c r="L505">
        <v>44772</v>
      </c>
      <c r="M505" t="s">
        <v>16</v>
      </c>
      <c r="N505">
        <v>1191469</v>
      </c>
      <c r="O505">
        <v>125</v>
      </c>
      <c r="P505">
        <v>57067.45</v>
      </c>
      <c r="Q505">
        <v>1</v>
      </c>
    </row>
    <row r="506" spans="2:17" x14ac:dyDescent="0.2">
      <c r="B506">
        <v>706</v>
      </c>
      <c r="C506" t="s">
        <v>15</v>
      </c>
      <c r="D506">
        <v>2007</v>
      </c>
      <c r="E506">
        <v>12</v>
      </c>
      <c r="F506">
        <v>544</v>
      </c>
      <c r="G506">
        <v>2201.9299999999998</v>
      </c>
      <c r="H506">
        <v>2587.36</v>
      </c>
      <c r="I506">
        <v>637.27</v>
      </c>
      <c r="J506">
        <v>4</v>
      </c>
      <c r="K506">
        <v>215</v>
      </c>
      <c r="L506">
        <v>44772</v>
      </c>
      <c r="M506" t="s">
        <v>16</v>
      </c>
      <c r="N506">
        <v>1191469</v>
      </c>
      <c r="O506">
        <v>125</v>
      </c>
      <c r="P506">
        <v>57067.45</v>
      </c>
      <c r="Q506">
        <v>1</v>
      </c>
    </row>
    <row r="507" spans="2:17" x14ac:dyDescent="0.2">
      <c r="B507">
        <v>730</v>
      </c>
      <c r="C507" t="s">
        <v>15</v>
      </c>
      <c r="D507">
        <v>2007</v>
      </c>
      <c r="E507">
        <v>1</v>
      </c>
      <c r="F507">
        <v>125</v>
      </c>
      <c r="G507">
        <v>627.19000000000005</v>
      </c>
      <c r="H507">
        <v>737</v>
      </c>
      <c r="I507">
        <v>254.37</v>
      </c>
      <c r="J507">
        <v>4</v>
      </c>
      <c r="K507">
        <v>243</v>
      </c>
      <c r="L507">
        <v>35080</v>
      </c>
      <c r="M507" t="s">
        <v>16</v>
      </c>
      <c r="N507">
        <v>85592</v>
      </c>
      <c r="O507">
        <v>147</v>
      </c>
      <c r="P507">
        <v>51593.48</v>
      </c>
      <c r="Q507">
        <v>1</v>
      </c>
    </row>
    <row r="508" spans="2:17" x14ac:dyDescent="0.2">
      <c r="B508">
        <v>730</v>
      </c>
      <c r="C508" t="s">
        <v>15</v>
      </c>
      <c r="D508">
        <v>2007</v>
      </c>
      <c r="E508">
        <v>2</v>
      </c>
      <c r="F508">
        <v>129</v>
      </c>
      <c r="G508">
        <v>637.66999999999996</v>
      </c>
      <c r="H508">
        <v>749.31</v>
      </c>
      <c r="I508">
        <v>289.04000000000002</v>
      </c>
      <c r="J508">
        <v>4</v>
      </c>
      <c r="K508">
        <v>243</v>
      </c>
      <c r="L508">
        <v>35080</v>
      </c>
      <c r="M508" t="s">
        <v>16</v>
      </c>
      <c r="N508">
        <v>85592</v>
      </c>
      <c r="O508">
        <v>147</v>
      </c>
      <c r="P508">
        <v>51593.48</v>
      </c>
      <c r="Q508">
        <v>1</v>
      </c>
    </row>
    <row r="509" spans="2:17" x14ac:dyDescent="0.2">
      <c r="B509">
        <v>730</v>
      </c>
      <c r="C509" t="s">
        <v>15</v>
      </c>
      <c r="D509">
        <v>2007</v>
      </c>
      <c r="E509">
        <v>3</v>
      </c>
      <c r="F509">
        <v>87</v>
      </c>
      <c r="G509">
        <v>380.21</v>
      </c>
      <c r="H509">
        <v>446.74</v>
      </c>
      <c r="I509">
        <v>153.38</v>
      </c>
      <c r="J509">
        <v>4</v>
      </c>
      <c r="K509">
        <v>243</v>
      </c>
      <c r="L509">
        <v>35080</v>
      </c>
      <c r="M509" t="s">
        <v>16</v>
      </c>
      <c r="N509">
        <v>85592</v>
      </c>
      <c r="O509">
        <v>147</v>
      </c>
      <c r="P509">
        <v>51593.48</v>
      </c>
      <c r="Q509">
        <v>1</v>
      </c>
    </row>
    <row r="510" spans="2:17" x14ac:dyDescent="0.2">
      <c r="B510">
        <v>730</v>
      </c>
      <c r="C510" t="s">
        <v>15</v>
      </c>
      <c r="D510">
        <v>2007</v>
      </c>
      <c r="E510">
        <v>4</v>
      </c>
      <c r="F510">
        <v>74</v>
      </c>
      <c r="G510">
        <v>375.54</v>
      </c>
      <c r="H510">
        <v>441.32</v>
      </c>
      <c r="I510">
        <v>122.14</v>
      </c>
      <c r="J510">
        <v>4</v>
      </c>
      <c r="K510">
        <v>243</v>
      </c>
      <c r="L510">
        <v>35080</v>
      </c>
      <c r="M510" t="s">
        <v>16</v>
      </c>
      <c r="N510">
        <v>85592</v>
      </c>
      <c r="O510">
        <v>147</v>
      </c>
      <c r="P510">
        <v>51593.48</v>
      </c>
      <c r="Q510">
        <v>1</v>
      </c>
    </row>
    <row r="511" spans="2:17" x14ac:dyDescent="0.2">
      <c r="B511">
        <v>730</v>
      </c>
      <c r="C511" t="s">
        <v>15</v>
      </c>
      <c r="D511">
        <v>2007</v>
      </c>
      <c r="E511">
        <v>5</v>
      </c>
      <c r="F511">
        <v>183</v>
      </c>
      <c r="G511">
        <v>940.64</v>
      </c>
      <c r="H511">
        <v>1105.3399999999999</v>
      </c>
      <c r="I511">
        <v>389.2</v>
      </c>
      <c r="J511">
        <v>4</v>
      </c>
      <c r="K511">
        <v>243</v>
      </c>
      <c r="L511">
        <v>35080</v>
      </c>
      <c r="M511" t="s">
        <v>16</v>
      </c>
      <c r="N511">
        <v>85592</v>
      </c>
      <c r="O511">
        <v>147</v>
      </c>
      <c r="P511">
        <v>51593.48</v>
      </c>
      <c r="Q511">
        <v>1</v>
      </c>
    </row>
    <row r="512" spans="2:17" x14ac:dyDescent="0.2">
      <c r="B512">
        <v>730</v>
      </c>
      <c r="C512" t="s">
        <v>15</v>
      </c>
      <c r="D512">
        <v>2007</v>
      </c>
      <c r="E512">
        <v>6</v>
      </c>
      <c r="F512">
        <v>185</v>
      </c>
      <c r="G512">
        <v>864.05</v>
      </c>
      <c r="H512">
        <v>1015.41</v>
      </c>
      <c r="I512">
        <v>300.74</v>
      </c>
      <c r="J512">
        <v>4</v>
      </c>
      <c r="K512">
        <v>243</v>
      </c>
      <c r="L512">
        <v>35080</v>
      </c>
      <c r="M512" t="s">
        <v>16</v>
      </c>
      <c r="N512">
        <v>85592</v>
      </c>
      <c r="O512">
        <v>147</v>
      </c>
      <c r="P512">
        <v>51593.48</v>
      </c>
      <c r="Q512">
        <v>1</v>
      </c>
    </row>
    <row r="513" spans="2:17" x14ac:dyDescent="0.2">
      <c r="B513">
        <v>730</v>
      </c>
      <c r="C513" t="s">
        <v>15</v>
      </c>
      <c r="D513">
        <v>2007</v>
      </c>
      <c r="E513">
        <v>7</v>
      </c>
      <c r="F513">
        <v>95</v>
      </c>
      <c r="G513">
        <v>441.68</v>
      </c>
      <c r="H513">
        <v>518.98</v>
      </c>
      <c r="I513">
        <v>172.85</v>
      </c>
      <c r="J513">
        <v>4</v>
      </c>
      <c r="K513">
        <v>243</v>
      </c>
      <c r="L513">
        <v>35080</v>
      </c>
      <c r="M513" t="s">
        <v>16</v>
      </c>
      <c r="N513">
        <v>85592</v>
      </c>
      <c r="O513">
        <v>147</v>
      </c>
      <c r="P513">
        <v>51593.48</v>
      </c>
      <c r="Q513">
        <v>1</v>
      </c>
    </row>
    <row r="514" spans="2:17" x14ac:dyDescent="0.2">
      <c r="B514">
        <v>730</v>
      </c>
      <c r="C514" t="s">
        <v>15</v>
      </c>
      <c r="D514">
        <v>2007</v>
      </c>
      <c r="E514">
        <v>8</v>
      </c>
      <c r="F514">
        <v>175</v>
      </c>
      <c r="G514">
        <v>820.73</v>
      </c>
      <c r="H514">
        <v>964.41</v>
      </c>
      <c r="I514">
        <v>274.73</v>
      </c>
      <c r="J514">
        <v>4</v>
      </c>
      <c r="K514">
        <v>243</v>
      </c>
      <c r="L514">
        <v>35080</v>
      </c>
      <c r="M514" t="s">
        <v>16</v>
      </c>
      <c r="N514">
        <v>85592</v>
      </c>
      <c r="O514">
        <v>147</v>
      </c>
      <c r="P514">
        <v>51593.48</v>
      </c>
      <c r="Q514">
        <v>1</v>
      </c>
    </row>
    <row r="515" spans="2:17" x14ac:dyDescent="0.2">
      <c r="B515">
        <v>730</v>
      </c>
      <c r="C515" t="s">
        <v>15</v>
      </c>
      <c r="D515">
        <v>2007</v>
      </c>
      <c r="E515">
        <v>9</v>
      </c>
      <c r="F515">
        <v>250</v>
      </c>
      <c r="G515">
        <v>1053.04</v>
      </c>
      <c r="H515">
        <v>1237.4100000000001</v>
      </c>
      <c r="I515">
        <v>352.6</v>
      </c>
      <c r="J515">
        <v>4</v>
      </c>
      <c r="K515">
        <v>243</v>
      </c>
      <c r="L515">
        <v>35080</v>
      </c>
      <c r="M515" t="s">
        <v>16</v>
      </c>
      <c r="N515">
        <v>85592</v>
      </c>
      <c r="O515">
        <v>147</v>
      </c>
      <c r="P515">
        <v>51593.48</v>
      </c>
      <c r="Q515">
        <v>1</v>
      </c>
    </row>
    <row r="516" spans="2:17" x14ac:dyDescent="0.2">
      <c r="B516">
        <v>730</v>
      </c>
      <c r="C516" t="s">
        <v>15</v>
      </c>
      <c r="D516">
        <v>2007</v>
      </c>
      <c r="E516">
        <v>10</v>
      </c>
      <c r="F516">
        <v>808</v>
      </c>
      <c r="G516">
        <v>3612.07</v>
      </c>
      <c r="H516">
        <v>4244.46</v>
      </c>
      <c r="I516">
        <v>1202.3499999999999</v>
      </c>
      <c r="J516">
        <v>4</v>
      </c>
      <c r="K516">
        <v>243</v>
      </c>
      <c r="L516">
        <v>35080</v>
      </c>
      <c r="M516" t="s">
        <v>16</v>
      </c>
      <c r="N516">
        <v>85592</v>
      </c>
      <c r="O516">
        <v>147</v>
      </c>
      <c r="P516">
        <v>51593.48</v>
      </c>
      <c r="Q516">
        <v>1</v>
      </c>
    </row>
    <row r="517" spans="2:17" x14ac:dyDescent="0.2">
      <c r="B517">
        <v>730</v>
      </c>
      <c r="C517" t="s">
        <v>15</v>
      </c>
      <c r="D517">
        <v>2007</v>
      </c>
      <c r="E517">
        <v>11</v>
      </c>
      <c r="F517">
        <v>718</v>
      </c>
      <c r="G517">
        <v>3054.16</v>
      </c>
      <c r="H517">
        <v>3588.86</v>
      </c>
      <c r="I517">
        <v>823.42</v>
      </c>
      <c r="J517">
        <v>4</v>
      </c>
      <c r="K517">
        <v>243</v>
      </c>
      <c r="L517">
        <v>35080</v>
      </c>
      <c r="M517" t="s">
        <v>16</v>
      </c>
      <c r="N517">
        <v>85592</v>
      </c>
      <c r="O517">
        <v>147</v>
      </c>
      <c r="P517">
        <v>51593.48</v>
      </c>
      <c r="Q517">
        <v>1</v>
      </c>
    </row>
    <row r="518" spans="2:17" x14ac:dyDescent="0.2">
      <c r="B518">
        <v>730</v>
      </c>
      <c r="C518" t="s">
        <v>15</v>
      </c>
      <c r="D518">
        <v>2007</v>
      </c>
      <c r="E518">
        <v>12</v>
      </c>
      <c r="F518">
        <v>350</v>
      </c>
      <c r="G518">
        <v>1539.47</v>
      </c>
      <c r="H518">
        <v>1808.96</v>
      </c>
      <c r="I518">
        <v>466.66</v>
      </c>
      <c r="J518">
        <v>4</v>
      </c>
      <c r="K518">
        <v>243</v>
      </c>
      <c r="L518">
        <v>35080</v>
      </c>
      <c r="M518" t="s">
        <v>16</v>
      </c>
      <c r="N518">
        <v>85592</v>
      </c>
      <c r="O518">
        <v>147</v>
      </c>
      <c r="P518">
        <v>51593.48</v>
      </c>
      <c r="Q518">
        <v>1</v>
      </c>
    </row>
    <row r="519" spans="2:17" x14ac:dyDescent="0.2">
      <c r="B519">
        <v>748</v>
      </c>
      <c r="C519" t="s">
        <v>15</v>
      </c>
      <c r="D519">
        <v>2007</v>
      </c>
      <c r="E519">
        <v>1</v>
      </c>
      <c r="F519">
        <v>64</v>
      </c>
      <c r="G519">
        <v>269.64999999999998</v>
      </c>
      <c r="H519">
        <v>316.83</v>
      </c>
      <c r="I519">
        <v>121.22</v>
      </c>
      <c r="J519">
        <v>6</v>
      </c>
      <c r="K519">
        <v>412</v>
      </c>
      <c r="L519">
        <v>17403</v>
      </c>
      <c r="M519" t="s">
        <v>18</v>
      </c>
      <c r="N519">
        <v>42215</v>
      </c>
      <c r="O519">
        <v>225.2</v>
      </c>
      <c r="P519">
        <v>25693.15</v>
      </c>
      <c r="Q519">
        <v>2</v>
      </c>
    </row>
    <row r="520" spans="2:17" x14ac:dyDescent="0.2">
      <c r="B520">
        <v>748</v>
      </c>
      <c r="C520" t="s">
        <v>15</v>
      </c>
      <c r="D520">
        <v>2007</v>
      </c>
      <c r="E520">
        <v>2</v>
      </c>
      <c r="F520">
        <v>41</v>
      </c>
      <c r="G520">
        <v>200.45</v>
      </c>
      <c r="H520">
        <v>235.51</v>
      </c>
      <c r="I520">
        <v>121.2</v>
      </c>
      <c r="J520">
        <v>6</v>
      </c>
      <c r="K520">
        <v>412</v>
      </c>
      <c r="L520">
        <v>17403</v>
      </c>
      <c r="M520" t="s">
        <v>18</v>
      </c>
      <c r="N520">
        <v>42215</v>
      </c>
      <c r="O520">
        <v>225.2</v>
      </c>
      <c r="P520">
        <v>25693.15</v>
      </c>
      <c r="Q520">
        <v>2</v>
      </c>
    </row>
    <row r="521" spans="2:17" x14ac:dyDescent="0.2">
      <c r="B521">
        <v>748</v>
      </c>
      <c r="C521" t="s">
        <v>15</v>
      </c>
      <c r="D521">
        <v>2007</v>
      </c>
      <c r="E521">
        <v>3</v>
      </c>
      <c r="F521">
        <v>68</v>
      </c>
      <c r="G521">
        <v>303.27</v>
      </c>
      <c r="H521">
        <v>356.38</v>
      </c>
      <c r="I521">
        <v>152.82</v>
      </c>
      <c r="J521">
        <v>6</v>
      </c>
      <c r="K521">
        <v>412</v>
      </c>
      <c r="L521">
        <v>17403</v>
      </c>
      <c r="M521" t="s">
        <v>18</v>
      </c>
      <c r="N521">
        <v>42215</v>
      </c>
      <c r="O521">
        <v>225.2</v>
      </c>
      <c r="P521">
        <v>25693.15</v>
      </c>
      <c r="Q521">
        <v>2</v>
      </c>
    </row>
    <row r="522" spans="2:17" x14ac:dyDescent="0.2">
      <c r="B522">
        <v>748</v>
      </c>
      <c r="C522" t="s">
        <v>15</v>
      </c>
      <c r="D522">
        <v>2007</v>
      </c>
      <c r="E522">
        <v>4</v>
      </c>
      <c r="F522">
        <v>91</v>
      </c>
      <c r="G522">
        <v>429.5</v>
      </c>
      <c r="H522">
        <v>504.72</v>
      </c>
      <c r="I522">
        <v>226.97</v>
      </c>
      <c r="J522">
        <v>6</v>
      </c>
      <c r="K522">
        <v>412</v>
      </c>
      <c r="L522">
        <v>17403</v>
      </c>
      <c r="M522" t="s">
        <v>18</v>
      </c>
      <c r="N522">
        <v>42215</v>
      </c>
      <c r="O522">
        <v>225.2</v>
      </c>
      <c r="P522">
        <v>25693.15</v>
      </c>
      <c r="Q522">
        <v>2</v>
      </c>
    </row>
    <row r="523" spans="2:17" x14ac:dyDescent="0.2">
      <c r="B523">
        <v>748</v>
      </c>
      <c r="C523" t="s">
        <v>15</v>
      </c>
      <c r="D523">
        <v>2007</v>
      </c>
      <c r="E523">
        <v>5</v>
      </c>
      <c r="F523">
        <v>185</v>
      </c>
      <c r="G523">
        <v>743.53</v>
      </c>
      <c r="H523">
        <v>873.67</v>
      </c>
      <c r="I523">
        <v>252.95</v>
      </c>
      <c r="J523">
        <v>6</v>
      </c>
      <c r="K523">
        <v>412</v>
      </c>
      <c r="L523">
        <v>17403</v>
      </c>
      <c r="M523" t="s">
        <v>18</v>
      </c>
      <c r="N523">
        <v>42215</v>
      </c>
      <c r="O523">
        <v>225.2</v>
      </c>
      <c r="P523">
        <v>25693.15</v>
      </c>
      <c r="Q523">
        <v>2</v>
      </c>
    </row>
    <row r="524" spans="2:17" x14ac:dyDescent="0.2">
      <c r="B524">
        <v>748</v>
      </c>
      <c r="C524" t="s">
        <v>15</v>
      </c>
      <c r="D524">
        <v>2007</v>
      </c>
      <c r="E524">
        <v>6</v>
      </c>
      <c r="F524">
        <v>201</v>
      </c>
      <c r="G524">
        <v>955.76</v>
      </c>
      <c r="H524">
        <v>1123.1300000000001</v>
      </c>
      <c r="I524">
        <v>362.44</v>
      </c>
      <c r="J524">
        <v>6</v>
      </c>
      <c r="K524">
        <v>412</v>
      </c>
      <c r="L524">
        <v>17403</v>
      </c>
      <c r="M524" t="s">
        <v>18</v>
      </c>
      <c r="N524">
        <v>42215</v>
      </c>
      <c r="O524">
        <v>225.2</v>
      </c>
      <c r="P524">
        <v>25693.15</v>
      </c>
      <c r="Q524">
        <v>2</v>
      </c>
    </row>
    <row r="525" spans="2:17" x14ac:dyDescent="0.2">
      <c r="B525">
        <v>748</v>
      </c>
      <c r="C525" t="s">
        <v>15</v>
      </c>
      <c r="D525">
        <v>2007</v>
      </c>
      <c r="E525">
        <v>7</v>
      </c>
      <c r="F525">
        <v>146</v>
      </c>
      <c r="G525">
        <v>552.51</v>
      </c>
      <c r="H525">
        <v>649.24</v>
      </c>
      <c r="I525">
        <v>256.95999999999998</v>
      </c>
      <c r="J525">
        <v>6</v>
      </c>
      <c r="K525">
        <v>412</v>
      </c>
      <c r="L525">
        <v>17403</v>
      </c>
      <c r="M525" t="s">
        <v>18</v>
      </c>
      <c r="N525">
        <v>42215</v>
      </c>
      <c r="O525">
        <v>225.2</v>
      </c>
      <c r="P525">
        <v>25693.15</v>
      </c>
      <c r="Q525">
        <v>2</v>
      </c>
    </row>
    <row r="526" spans="2:17" x14ac:dyDescent="0.2">
      <c r="B526">
        <v>748</v>
      </c>
      <c r="C526" t="s">
        <v>15</v>
      </c>
      <c r="D526">
        <v>2007</v>
      </c>
      <c r="E526">
        <v>8</v>
      </c>
      <c r="F526">
        <v>138</v>
      </c>
      <c r="G526">
        <v>546.13</v>
      </c>
      <c r="H526">
        <v>641.82000000000005</v>
      </c>
      <c r="I526">
        <v>272.13</v>
      </c>
      <c r="J526">
        <v>6</v>
      </c>
      <c r="K526">
        <v>412</v>
      </c>
      <c r="L526">
        <v>17403</v>
      </c>
      <c r="M526" t="s">
        <v>18</v>
      </c>
      <c r="N526">
        <v>42215</v>
      </c>
      <c r="O526">
        <v>225.2</v>
      </c>
      <c r="P526">
        <v>25693.15</v>
      </c>
      <c r="Q526">
        <v>2</v>
      </c>
    </row>
    <row r="527" spans="2:17" x14ac:dyDescent="0.2">
      <c r="B527">
        <v>748</v>
      </c>
      <c r="C527" t="s">
        <v>15</v>
      </c>
      <c r="D527">
        <v>2007</v>
      </c>
      <c r="E527">
        <v>9</v>
      </c>
      <c r="F527">
        <v>211</v>
      </c>
      <c r="G527">
        <v>810.66</v>
      </c>
      <c r="H527">
        <v>952.63</v>
      </c>
      <c r="I527">
        <v>317.89999999999998</v>
      </c>
      <c r="J527">
        <v>6</v>
      </c>
      <c r="K527">
        <v>412</v>
      </c>
      <c r="L527">
        <v>17403</v>
      </c>
      <c r="M527" t="s">
        <v>18</v>
      </c>
      <c r="N527">
        <v>42215</v>
      </c>
      <c r="O527">
        <v>225.2</v>
      </c>
      <c r="P527">
        <v>25693.15</v>
      </c>
      <c r="Q527">
        <v>2</v>
      </c>
    </row>
    <row r="528" spans="2:17" x14ac:dyDescent="0.2">
      <c r="B528">
        <v>748</v>
      </c>
      <c r="C528" t="s">
        <v>15</v>
      </c>
      <c r="D528">
        <v>2007</v>
      </c>
      <c r="E528">
        <v>10</v>
      </c>
      <c r="F528">
        <v>606</v>
      </c>
      <c r="G528">
        <v>2425.77</v>
      </c>
      <c r="H528">
        <v>2850.29</v>
      </c>
      <c r="I528">
        <v>1109.19</v>
      </c>
      <c r="J528">
        <v>6</v>
      </c>
      <c r="K528">
        <v>412</v>
      </c>
      <c r="L528">
        <v>17403</v>
      </c>
      <c r="M528" t="s">
        <v>18</v>
      </c>
      <c r="N528">
        <v>42215</v>
      </c>
      <c r="O528">
        <v>225.2</v>
      </c>
      <c r="P528">
        <v>25693.15</v>
      </c>
      <c r="Q528">
        <v>2</v>
      </c>
    </row>
    <row r="529" spans="2:17" x14ac:dyDescent="0.2">
      <c r="B529">
        <v>748</v>
      </c>
      <c r="C529" t="s">
        <v>15</v>
      </c>
      <c r="D529">
        <v>2007</v>
      </c>
      <c r="E529">
        <v>11</v>
      </c>
      <c r="F529">
        <v>339</v>
      </c>
      <c r="G529">
        <v>1403.39</v>
      </c>
      <c r="H529">
        <v>1649.06</v>
      </c>
      <c r="I529">
        <v>711.73</v>
      </c>
      <c r="J529">
        <v>6</v>
      </c>
      <c r="K529">
        <v>412</v>
      </c>
      <c r="L529">
        <v>17403</v>
      </c>
      <c r="M529" t="s">
        <v>18</v>
      </c>
      <c r="N529">
        <v>42215</v>
      </c>
      <c r="O529">
        <v>225.2</v>
      </c>
      <c r="P529">
        <v>25693.15</v>
      </c>
      <c r="Q529">
        <v>2</v>
      </c>
    </row>
    <row r="530" spans="2:17" x14ac:dyDescent="0.2">
      <c r="B530">
        <v>748</v>
      </c>
      <c r="C530" t="s">
        <v>15</v>
      </c>
      <c r="D530">
        <v>2007</v>
      </c>
      <c r="E530">
        <v>12</v>
      </c>
      <c r="F530">
        <v>194</v>
      </c>
      <c r="G530">
        <v>745.3</v>
      </c>
      <c r="H530">
        <v>875.71</v>
      </c>
      <c r="I530">
        <v>272.54000000000002</v>
      </c>
      <c r="J530">
        <v>6</v>
      </c>
      <c r="K530">
        <v>412</v>
      </c>
      <c r="L530">
        <v>17403</v>
      </c>
      <c r="M530" t="s">
        <v>18</v>
      </c>
      <c r="N530">
        <v>42215</v>
      </c>
      <c r="O530">
        <v>225.2</v>
      </c>
      <c r="P530">
        <v>25693.15</v>
      </c>
      <c r="Q530">
        <v>2</v>
      </c>
    </row>
    <row r="531" spans="2:17" x14ac:dyDescent="0.2">
      <c r="B531">
        <v>756</v>
      </c>
      <c r="C531" t="s">
        <v>15</v>
      </c>
      <c r="D531">
        <v>2007</v>
      </c>
      <c r="E531">
        <v>1</v>
      </c>
      <c r="F531">
        <v>119</v>
      </c>
      <c r="G531">
        <v>516.13</v>
      </c>
      <c r="H531">
        <v>606.54</v>
      </c>
      <c r="I531">
        <v>239.03</v>
      </c>
      <c r="J531">
        <v>5</v>
      </c>
      <c r="K531">
        <v>490</v>
      </c>
      <c r="L531">
        <v>35915</v>
      </c>
      <c r="M531" t="s">
        <v>18</v>
      </c>
      <c r="N531">
        <v>57808</v>
      </c>
      <c r="O531">
        <v>301.2</v>
      </c>
      <c r="P531">
        <v>57518.04</v>
      </c>
      <c r="Q531">
        <v>3</v>
      </c>
    </row>
    <row r="532" spans="2:17" x14ac:dyDescent="0.2">
      <c r="B532">
        <v>756</v>
      </c>
      <c r="C532" t="s">
        <v>15</v>
      </c>
      <c r="D532">
        <v>2007</v>
      </c>
      <c r="E532">
        <v>2</v>
      </c>
      <c r="F532">
        <v>102</v>
      </c>
      <c r="G532">
        <v>447.78</v>
      </c>
      <c r="H532">
        <v>526.24</v>
      </c>
      <c r="I532">
        <v>250.6</v>
      </c>
      <c r="J532">
        <v>5</v>
      </c>
      <c r="K532">
        <v>490</v>
      </c>
      <c r="L532">
        <v>35915</v>
      </c>
      <c r="M532" t="s">
        <v>18</v>
      </c>
      <c r="N532">
        <v>57808</v>
      </c>
      <c r="O532">
        <v>301.2</v>
      </c>
      <c r="P532">
        <v>57518.04</v>
      </c>
      <c r="Q532">
        <v>3</v>
      </c>
    </row>
    <row r="533" spans="2:17" x14ac:dyDescent="0.2">
      <c r="B533">
        <v>756</v>
      </c>
      <c r="C533" t="s">
        <v>15</v>
      </c>
      <c r="D533">
        <v>2007</v>
      </c>
      <c r="E533">
        <v>3</v>
      </c>
      <c r="F533">
        <v>149</v>
      </c>
      <c r="G533">
        <v>628.27</v>
      </c>
      <c r="H533">
        <v>738.31</v>
      </c>
      <c r="I533">
        <v>235.79</v>
      </c>
      <c r="J533">
        <v>5</v>
      </c>
      <c r="K533">
        <v>490</v>
      </c>
      <c r="L533">
        <v>35915</v>
      </c>
      <c r="M533" t="s">
        <v>18</v>
      </c>
      <c r="N533">
        <v>57808</v>
      </c>
      <c r="O533">
        <v>301.2</v>
      </c>
      <c r="P533">
        <v>57518.04</v>
      </c>
      <c r="Q533">
        <v>3</v>
      </c>
    </row>
    <row r="534" spans="2:17" x14ac:dyDescent="0.2">
      <c r="B534">
        <v>756</v>
      </c>
      <c r="C534" t="s">
        <v>15</v>
      </c>
      <c r="D534">
        <v>2007</v>
      </c>
      <c r="E534">
        <v>4</v>
      </c>
      <c r="F534">
        <v>192</v>
      </c>
      <c r="G534">
        <v>778.83</v>
      </c>
      <c r="H534">
        <v>915.27</v>
      </c>
      <c r="I534">
        <v>294.5</v>
      </c>
      <c r="J534">
        <v>5</v>
      </c>
      <c r="K534">
        <v>490</v>
      </c>
      <c r="L534">
        <v>35915</v>
      </c>
      <c r="M534" t="s">
        <v>18</v>
      </c>
      <c r="N534">
        <v>57808</v>
      </c>
      <c r="O534">
        <v>301.2</v>
      </c>
      <c r="P534">
        <v>57518.04</v>
      </c>
      <c r="Q534">
        <v>3</v>
      </c>
    </row>
    <row r="535" spans="2:17" x14ac:dyDescent="0.2">
      <c r="B535">
        <v>756</v>
      </c>
      <c r="C535" t="s">
        <v>15</v>
      </c>
      <c r="D535">
        <v>2007</v>
      </c>
      <c r="E535">
        <v>5</v>
      </c>
      <c r="F535">
        <v>369</v>
      </c>
      <c r="G535">
        <v>1586.45</v>
      </c>
      <c r="H535">
        <v>1864.18</v>
      </c>
      <c r="I535">
        <v>604.54999999999995</v>
      </c>
      <c r="J535">
        <v>5</v>
      </c>
      <c r="K535">
        <v>490</v>
      </c>
      <c r="L535">
        <v>35915</v>
      </c>
      <c r="M535" t="s">
        <v>18</v>
      </c>
      <c r="N535">
        <v>57808</v>
      </c>
      <c r="O535">
        <v>301.2</v>
      </c>
      <c r="P535">
        <v>57518.04</v>
      </c>
      <c r="Q535">
        <v>3</v>
      </c>
    </row>
    <row r="536" spans="2:17" x14ac:dyDescent="0.2">
      <c r="B536">
        <v>756</v>
      </c>
      <c r="C536" t="s">
        <v>15</v>
      </c>
      <c r="D536">
        <v>2007</v>
      </c>
      <c r="E536">
        <v>6</v>
      </c>
      <c r="F536">
        <v>401</v>
      </c>
      <c r="G536">
        <v>1720.03</v>
      </c>
      <c r="H536">
        <v>2021.13</v>
      </c>
      <c r="I536">
        <v>573.85</v>
      </c>
      <c r="J536">
        <v>5</v>
      </c>
      <c r="K536">
        <v>490</v>
      </c>
      <c r="L536">
        <v>35915</v>
      </c>
      <c r="M536" t="s">
        <v>18</v>
      </c>
      <c r="N536">
        <v>57808</v>
      </c>
      <c r="O536">
        <v>301.2</v>
      </c>
      <c r="P536">
        <v>57518.04</v>
      </c>
      <c r="Q536">
        <v>3</v>
      </c>
    </row>
    <row r="537" spans="2:17" x14ac:dyDescent="0.2">
      <c r="B537">
        <v>756</v>
      </c>
      <c r="C537" t="s">
        <v>15</v>
      </c>
      <c r="D537">
        <v>2007</v>
      </c>
      <c r="E537">
        <v>7</v>
      </c>
      <c r="F537">
        <v>236</v>
      </c>
      <c r="G537">
        <v>979.83</v>
      </c>
      <c r="H537">
        <v>1151.4000000000001</v>
      </c>
      <c r="I537">
        <v>502.86</v>
      </c>
      <c r="J537">
        <v>5</v>
      </c>
      <c r="K537">
        <v>490</v>
      </c>
      <c r="L537">
        <v>35915</v>
      </c>
      <c r="M537" t="s">
        <v>18</v>
      </c>
      <c r="N537">
        <v>57808</v>
      </c>
      <c r="O537">
        <v>301.2</v>
      </c>
      <c r="P537">
        <v>57518.04</v>
      </c>
      <c r="Q537">
        <v>3</v>
      </c>
    </row>
    <row r="538" spans="2:17" x14ac:dyDescent="0.2">
      <c r="B538">
        <v>756</v>
      </c>
      <c r="C538" t="s">
        <v>15</v>
      </c>
      <c r="D538">
        <v>2007</v>
      </c>
      <c r="E538">
        <v>8</v>
      </c>
      <c r="F538">
        <v>292</v>
      </c>
      <c r="G538">
        <v>1232.01</v>
      </c>
      <c r="H538">
        <v>1447.65</v>
      </c>
      <c r="I538">
        <v>560.02</v>
      </c>
      <c r="J538">
        <v>5</v>
      </c>
      <c r="K538">
        <v>490</v>
      </c>
      <c r="L538">
        <v>35915</v>
      </c>
      <c r="M538" t="s">
        <v>18</v>
      </c>
      <c r="N538">
        <v>57808</v>
      </c>
      <c r="O538">
        <v>301.2</v>
      </c>
      <c r="P538">
        <v>57518.04</v>
      </c>
      <c r="Q538">
        <v>3</v>
      </c>
    </row>
    <row r="539" spans="2:17" x14ac:dyDescent="0.2">
      <c r="B539">
        <v>756</v>
      </c>
      <c r="C539" t="s">
        <v>15</v>
      </c>
      <c r="D539">
        <v>2007</v>
      </c>
      <c r="E539">
        <v>9</v>
      </c>
      <c r="F539">
        <v>461</v>
      </c>
      <c r="G539">
        <v>1913.32</v>
      </c>
      <c r="H539">
        <v>2248.3200000000002</v>
      </c>
      <c r="I539">
        <v>691.12</v>
      </c>
      <c r="J539">
        <v>5</v>
      </c>
      <c r="K539">
        <v>490</v>
      </c>
      <c r="L539">
        <v>35915</v>
      </c>
      <c r="M539" t="s">
        <v>18</v>
      </c>
      <c r="N539">
        <v>57808</v>
      </c>
      <c r="O539">
        <v>301.2</v>
      </c>
      <c r="P539">
        <v>57518.04</v>
      </c>
      <c r="Q539">
        <v>3</v>
      </c>
    </row>
    <row r="540" spans="2:17" x14ac:dyDescent="0.2">
      <c r="B540">
        <v>756</v>
      </c>
      <c r="C540" t="s">
        <v>15</v>
      </c>
      <c r="D540">
        <v>2007</v>
      </c>
      <c r="E540">
        <v>11</v>
      </c>
      <c r="F540">
        <v>667</v>
      </c>
      <c r="G540">
        <v>2622.89</v>
      </c>
      <c r="H540">
        <v>3082.06</v>
      </c>
      <c r="I540">
        <v>947.52</v>
      </c>
      <c r="J540">
        <v>5</v>
      </c>
      <c r="K540">
        <v>490</v>
      </c>
      <c r="L540">
        <v>35915</v>
      </c>
      <c r="M540" t="s">
        <v>18</v>
      </c>
      <c r="N540">
        <v>57808</v>
      </c>
      <c r="O540">
        <v>301.2</v>
      </c>
      <c r="P540">
        <v>57518.04</v>
      </c>
      <c r="Q540">
        <v>3</v>
      </c>
    </row>
    <row r="541" spans="2:17" x14ac:dyDescent="0.2">
      <c r="B541">
        <v>756</v>
      </c>
      <c r="C541" t="s">
        <v>15</v>
      </c>
      <c r="D541">
        <v>2007</v>
      </c>
      <c r="E541">
        <v>12</v>
      </c>
      <c r="F541">
        <v>358</v>
      </c>
      <c r="G541">
        <v>1438.76</v>
      </c>
      <c r="H541">
        <v>1690.63</v>
      </c>
      <c r="I541">
        <v>582.42999999999995</v>
      </c>
      <c r="J541">
        <v>5</v>
      </c>
      <c r="K541">
        <v>490</v>
      </c>
      <c r="L541">
        <v>35915</v>
      </c>
      <c r="M541" t="s">
        <v>18</v>
      </c>
      <c r="N541">
        <v>57808</v>
      </c>
      <c r="O541">
        <v>301.2</v>
      </c>
      <c r="P541">
        <v>57518.04</v>
      </c>
      <c r="Q541">
        <v>3</v>
      </c>
    </row>
    <row r="542" spans="2:17" x14ac:dyDescent="0.2">
      <c r="B542">
        <v>785</v>
      </c>
      <c r="C542" t="s">
        <v>15</v>
      </c>
      <c r="D542">
        <v>2007</v>
      </c>
      <c r="E542">
        <v>1</v>
      </c>
      <c r="F542">
        <v>212</v>
      </c>
      <c r="G542">
        <v>1004.64</v>
      </c>
      <c r="H542">
        <v>1180.51</v>
      </c>
      <c r="I542">
        <v>503</v>
      </c>
      <c r="J542">
        <v>12</v>
      </c>
      <c r="K542">
        <v>1067</v>
      </c>
      <c r="L542">
        <v>67543</v>
      </c>
      <c r="M542" t="s">
        <v>18</v>
      </c>
      <c r="N542">
        <v>281859</v>
      </c>
      <c r="O542">
        <v>658.7</v>
      </c>
      <c r="P542">
        <v>136552.41</v>
      </c>
      <c r="Q542">
        <v>3</v>
      </c>
    </row>
    <row r="543" spans="2:17" x14ac:dyDescent="0.2">
      <c r="B543">
        <v>785</v>
      </c>
      <c r="C543" t="s">
        <v>15</v>
      </c>
      <c r="D543">
        <v>2007</v>
      </c>
      <c r="E543">
        <v>2</v>
      </c>
      <c r="F543">
        <v>200</v>
      </c>
      <c r="G543">
        <v>931.75</v>
      </c>
      <c r="H543">
        <v>1094.8</v>
      </c>
      <c r="I543">
        <v>462.57</v>
      </c>
      <c r="J543">
        <v>12</v>
      </c>
      <c r="K543">
        <v>1067</v>
      </c>
      <c r="L543">
        <v>67543</v>
      </c>
      <c r="M543" t="s">
        <v>18</v>
      </c>
      <c r="N543">
        <v>281859</v>
      </c>
      <c r="O543">
        <v>658.7</v>
      </c>
      <c r="P543">
        <v>136552.41</v>
      </c>
      <c r="Q543">
        <v>3</v>
      </c>
    </row>
    <row r="544" spans="2:17" x14ac:dyDescent="0.2">
      <c r="B544">
        <v>785</v>
      </c>
      <c r="C544" t="s">
        <v>15</v>
      </c>
      <c r="D544">
        <v>2007</v>
      </c>
      <c r="E544">
        <v>3</v>
      </c>
      <c r="F544">
        <v>150</v>
      </c>
      <c r="G544">
        <v>680.22</v>
      </c>
      <c r="H544">
        <v>799.3</v>
      </c>
      <c r="I544">
        <v>332.14</v>
      </c>
      <c r="J544">
        <v>12</v>
      </c>
      <c r="K544">
        <v>1067</v>
      </c>
      <c r="L544">
        <v>67543</v>
      </c>
      <c r="M544" t="s">
        <v>18</v>
      </c>
      <c r="N544">
        <v>281859</v>
      </c>
      <c r="O544">
        <v>658.7</v>
      </c>
      <c r="P544">
        <v>136552.41</v>
      </c>
      <c r="Q544">
        <v>3</v>
      </c>
    </row>
    <row r="545" spans="2:17" x14ac:dyDescent="0.2">
      <c r="B545">
        <v>785</v>
      </c>
      <c r="C545" t="s">
        <v>15</v>
      </c>
      <c r="D545">
        <v>2007</v>
      </c>
      <c r="E545">
        <v>4</v>
      </c>
      <c r="F545">
        <v>139</v>
      </c>
      <c r="G545">
        <v>571.35</v>
      </c>
      <c r="H545">
        <v>671.43</v>
      </c>
      <c r="I545">
        <v>318.26</v>
      </c>
      <c r="J545">
        <v>12</v>
      </c>
      <c r="K545">
        <v>1067</v>
      </c>
      <c r="L545">
        <v>67543</v>
      </c>
      <c r="M545" t="s">
        <v>18</v>
      </c>
      <c r="N545">
        <v>281859</v>
      </c>
      <c r="O545">
        <v>658.7</v>
      </c>
      <c r="P545">
        <v>136552.41</v>
      </c>
      <c r="Q545">
        <v>3</v>
      </c>
    </row>
    <row r="546" spans="2:17" x14ac:dyDescent="0.2">
      <c r="B546">
        <v>785</v>
      </c>
      <c r="C546" t="s">
        <v>15</v>
      </c>
      <c r="D546">
        <v>2007</v>
      </c>
      <c r="E546">
        <v>5</v>
      </c>
      <c r="F546">
        <v>377</v>
      </c>
      <c r="G546">
        <v>1831.5</v>
      </c>
      <c r="H546">
        <v>2152.13</v>
      </c>
      <c r="I546">
        <v>825.61</v>
      </c>
      <c r="J546">
        <v>12</v>
      </c>
      <c r="K546">
        <v>1067</v>
      </c>
      <c r="L546">
        <v>67543</v>
      </c>
      <c r="M546" t="s">
        <v>18</v>
      </c>
      <c r="N546">
        <v>281859</v>
      </c>
      <c r="O546">
        <v>658.7</v>
      </c>
      <c r="P546">
        <v>136552.41</v>
      </c>
      <c r="Q546">
        <v>3</v>
      </c>
    </row>
    <row r="547" spans="2:17" x14ac:dyDescent="0.2">
      <c r="B547">
        <v>785</v>
      </c>
      <c r="C547" t="s">
        <v>15</v>
      </c>
      <c r="D547">
        <v>2007</v>
      </c>
      <c r="E547">
        <v>6</v>
      </c>
      <c r="F547">
        <v>425</v>
      </c>
      <c r="G547">
        <v>1961.39</v>
      </c>
      <c r="H547">
        <v>2304.69</v>
      </c>
      <c r="I547">
        <v>812.81</v>
      </c>
      <c r="J547">
        <v>12</v>
      </c>
      <c r="K547">
        <v>1067</v>
      </c>
      <c r="L547">
        <v>67543</v>
      </c>
      <c r="M547" t="s">
        <v>18</v>
      </c>
      <c r="N547">
        <v>281859</v>
      </c>
      <c r="O547">
        <v>658.7</v>
      </c>
      <c r="P547">
        <v>136552.41</v>
      </c>
      <c r="Q547">
        <v>3</v>
      </c>
    </row>
    <row r="548" spans="2:17" x14ac:dyDescent="0.2">
      <c r="B548">
        <v>785</v>
      </c>
      <c r="C548" t="s">
        <v>15</v>
      </c>
      <c r="D548">
        <v>2007</v>
      </c>
      <c r="E548">
        <v>7</v>
      </c>
      <c r="F548">
        <v>312</v>
      </c>
      <c r="G548">
        <v>1360.85</v>
      </c>
      <c r="H548">
        <v>1599.11</v>
      </c>
      <c r="I548">
        <v>638.27</v>
      </c>
      <c r="J548">
        <v>12</v>
      </c>
      <c r="K548">
        <v>1067</v>
      </c>
      <c r="L548">
        <v>67543</v>
      </c>
      <c r="M548" t="s">
        <v>18</v>
      </c>
      <c r="N548">
        <v>281859</v>
      </c>
      <c r="O548">
        <v>658.7</v>
      </c>
      <c r="P548">
        <v>136552.41</v>
      </c>
      <c r="Q548">
        <v>3</v>
      </c>
    </row>
    <row r="549" spans="2:17" x14ac:dyDescent="0.2">
      <c r="B549">
        <v>785</v>
      </c>
      <c r="C549" t="s">
        <v>15</v>
      </c>
      <c r="D549">
        <v>2007</v>
      </c>
      <c r="E549">
        <v>8</v>
      </c>
      <c r="F549">
        <v>354</v>
      </c>
      <c r="G549">
        <v>1469.83</v>
      </c>
      <c r="H549">
        <v>1727.26</v>
      </c>
      <c r="I549">
        <v>627.46</v>
      </c>
      <c r="J549">
        <v>12</v>
      </c>
      <c r="K549">
        <v>1067</v>
      </c>
      <c r="L549">
        <v>67543</v>
      </c>
      <c r="M549" t="s">
        <v>18</v>
      </c>
      <c r="N549">
        <v>281859</v>
      </c>
      <c r="O549">
        <v>658.7</v>
      </c>
      <c r="P549">
        <v>136552.41</v>
      </c>
      <c r="Q549">
        <v>3</v>
      </c>
    </row>
    <row r="550" spans="2:17" x14ac:dyDescent="0.2">
      <c r="B550">
        <v>785</v>
      </c>
      <c r="C550" t="s">
        <v>15</v>
      </c>
      <c r="D550">
        <v>2007</v>
      </c>
      <c r="E550">
        <v>9</v>
      </c>
      <c r="F550">
        <v>449</v>
      </c>
      <c r="G550">
        <v>1818.2</v>
      </c>
      <c r="H550">
        <v>2136.4899999999998</v>
      </c>
      <c r="I550">
        <v>809.16</v>
      </c>
      <c r="J550">
        <v>12</v>
      </c>
      <c r="K550">
        <v>1067</v>
      </c>
      <c r="L550">
        <v>67543</v>
      </c>
      <c r="M550" t="s">
        <v>18</v>
      </c>
      <c r="N550">
        <v>281859</v>
      </c>
      <c r="O550">
        <v>658.7</v>
      </c>
      <c r="P550">
        <v>136552.41</v>
      </c>
      <c r="Q550">
        <v>3</v>
      </c>
    </row>
    <row r="551" spans="2:17" x14ac:dyDescent="0.2">
      <c r="B551">
        <v>785</v>
      </c>
      <c r="C551" t="s">
        <v>15</v>
      </c>
      <c r="D551">
        <v>2007</v>
      </c>
      <c r="E551">
        <v>12</v>
      </c>
      <c r="F551">
        <v>690</v>
      </c>
      <c r="G551">
        <v>2773.54</v>
      </c>
      <c r="H551">
        <v>3259.03</v>
      </c>
      <c r="I551">
        <v>962.9</v>
      </c>
      <c r="J551">
        <v>12</v>
      </c>
      <c r="K551">
        <v>1067</v>
      </c>
      <c r="L551">
        <v>67543</v>
      </c>
      <c r="M551" t="s">
        <v>18</v>
      </c>
      <c r="N551">
        <v>281859</v>
      </c>
      <c r="O551">
        <v>658.7</v>
      </c>
      <c r="P551">
        <v>136552.41</v>
      </c>
      <c r="Q551">
        <v>3</v>
      </c>
    </row>
    <row r="552" spans="2:17" x14ac:dyDescent="0.2">
      <c r="B552">
        <v>795</v>
      </c>
      <c r="C552" t="s">
        <v>15</v>
      </c>
      <c r="D552">
        <v>2007</v>
      </c>
      <c r="E552">
        <v>1</v>
      </c>
      <c r="F552">
        <v>328</v>
      </c>
      <c r="G552">
        <v>1431.82</v>
      </c>
      <c r="H552">
        <v>1682.58</v>
      </c>
      <c r="I552">
        <v>856.57</v>
      </c>
      <c r="J552">
        <v>13</v>
      </c>
      <c r="K552">
        <v>1115</v>
      </c>
      <c r="L552">
        <v>57569</v>
      </c>
      <c r="M552" t="s">
        <v>18</v>
      </c>
      <c r="N552">
        <v>101248</v>
      </c>
      <c r="O552">
        <v>685.7</v>
      </c>
      <c r="P552">
        <v>121474.7</v>
      </c>
      <c r="Q552">
        <v>3</v>
      </c>
    </row>
    <row r="553" spans="2:17" x14ac:dyDescent="0.2">
      <c r="B553">
        <v>795</v>
      </c>
      <c r="C553" t="s">
        <v>15</v>
      </c>
      <c r="D553">
        <v>2007</v>
      </c>
      <c r="E553">
        <v>2</v>
      </c>
      <c r="F553">
        <v>204</v>
      </c>
      <c r="G553">
        <v>905.55</v>
      </c>
      <c r="H553">
        <v>1064.2</v>
      </c>
      <c r="I553">
        <v>505</v>
      </c>
      <c r="J553">
        <v>13</v>
      </c>
      <c r="K553">
        <v>1115</v>
      </c>
      <c r="L553">
        <v>57569</v>
      </c>
      <c r="M553" t="s">
        <v>18</v>
      </c>
      <c r="N553">
        <v>101248</v>
      </c>
      <c r="O553">
        <v>685.7</v>
      </c>
      <c r="P553">
        <v>121474.7</v>
      </c>
      <c r="Q553">
        <v>3</v>
      </c>
    </row>
    <row r="554" spans="2:17" x14ac:dyDescent="0.2">
      <c r="B554">
        <v>795</v>
      </c>
      <c r="C554" t="s">
        <v>15</v>
      </c>
      <c r="D554">
        <v>2007</v>
      </c>
      <c r="E554">
        <v>3</v>
      </c>
      <c r="F554">
        <v>224</v>
      </c>
      <c r="G554">
        <v>955.16</v>
      </c>
      <c r="H554">
        <v>1122.5</v>
      </c>
      <c r="I554">
        <v>500.62</v>
      </c>
      <c r="J554">
        <v>13</v>
      </c>
      <c r="K554">
        <v>1115</v>
      </c>
      <c r="L554">
        <v>57569</v>
      </c>
      <c r="M554" t="s">
        <v>18</v>
      </c>
      <c r="N554">
        <v>101248</v>
      </c>
      <c r="O554">
        <v>685.7</v>
      </c>
      <c r="P554">
        <v>121474.7</v>
      </c>
      <c r="Q554">
        <v>3</v>
      </c>
    </row>
    <row r="555" spans="2:17" x14ac:dyDescent="0.2">
      <c r="B555">
        <v>795</v>
      </c>
      <c r="C555" t="s">
        <v>15</v>
      </c>
      <c r="D555">
        <v>2007</v>
      </c>
      <c r="E555">
        <v>4</v>
      </c>
      <c r="F555">
        <v>297</v>
      </c>
      <c r="G555">
        <v>1340.87</v>
      </c>
      <c r="H555">
        <v>1575.82</v>
      </c>
      <c r="I555">
        <v>722.28</v>
      </c>
      <c r="J555">
        <v>13</v>
      </c>
      <c r="K555">
        <v>1115</v>
      </c>
      <c r="L555">
        <v>57569</v>
      </c>
      <c r="M555" t="s">
        <v>18</v>
      </c>
      <c r="N555">
        <v>101248</v>
      </c>
      <c r="O555">
        <v>685.7</v>
      </c>
      <c r="P555">
        <v>121474.7</v>
      </c>
      <c r="Q555">
        <v>3</v>
      </c>
    </row>
    <row r="556" spans="2:17" x14ac:dyDescent="0.2">
      <c r="B556">
        <v>795</v>
      </c>
      <c r="C556" t="s">
        <v>15</v>
      </c>
      <c r="D556">
        <v>2007</v>
      </c>
      <c r="E556">
        <v>7</v>
      </c>
      <c r="F556">
        <v>499</v>
      </c>
      <c r="G556">
        <v>2263.4699999999998</v>
      </c>
      <c r="H556">
        <v>2659.74</v>
      </c>
      <c r="I556">
        <v>1188.8699999999999</v>
      </c>
      <c r="J556">
        <v>13</v>
      </c>
      <c r="K556">
        <v>1115</v>
      </c>
      <c r="L556">
        <v>57569</v>
      </c>
      <c r="M556" t="s">
        <v>18</v>
      </c>
      <c r="N556">
        <v>101248</v>
      </c>
      <c r="O556">
        <v>685.7</v>
      </c>
      <c r="P556">
        <v>121474.7</v>
      </c>
      <c r="Q556">
        <v>3</v>
      </c>
    </row>
    <row r="557" spans="2:17" x14ac:dyDescent="0.2">
      <c r="B557">
        <v>795</v>
      </c>
      <c r="C557" t="s">
        <v>15</v>
      </c>
      <c r="D557">
        <v>2007</v>
      </c>
      <c r="E557">
        <v>8</v>
      </c>
      <c r="F557">
        <v>540</v>
      </c>
      <c r="G557">
        <v>2474.64</v>
      </c>
      <c r="H557">
        <v>2907.95</v>
      </c>
      <c r="I557">
        <v>1139.71</v>
      </c>
      <c r="J557">
        <v>13</v>
      </c>
      <c r="K557">
        <v>1115</v>
      </c>
      <c r="L557">
        <v>57569</v>
      </c>
      <c r="M557" t="s">
        <v>18</v>
      </c>
      <c r="N557">
        <v>101248</v>
      </c>
      <c r="O557">
        <v>685.7</v>
      </c>
      <c r="P557">
        <v>121474.7</v>
      </c>
      <c r="Q557">
        <v>3</v>
      </c>
    </row>
    <row r="558" spans="2:17" x14ac:dyDescent="0.2">
      <c r="B558">
        <v>795</v>
      </c>
      <c r="C558" t="s">
        <v>15</v>
      </c>
      <c r="D558">
        <v>2007</v>
      </c>
      <c r="E558">
        <v>12</v>
      </c>
      <c r="F558">
        <v>601</v>
      </c>
      <c r="G558">
        <v>2558.83</v>
      </c>
      <c r="H558">
        <v>3006.98</v>
      </c>
      <c r="I558">
        <v>1010.64</v>
      </c>
      <c r="J558">
        <v>13</v>
      </c>
      <c r="K558">
        <v>1115</v>
      </c>
      <c r="L558">
        <v>57569</v>
      </c>
      <c r="M558" t="s">
        <v>18</v>
      </c>
      <c r="N558">
        <v>101248</v>
      </c>
      <c r="O558">
        <v>685.7</v>
      </c>
      <c r="P558">
        <v>121474.7</v>
      </c>
      <c r="Q558">
        <v>3</v>
      </c>
    </row>
    <row r="559" spans="2:17" x14ac:dyDescent="0.2">
      <c r="B559">
        <v>796</v>
      </c>
      <c r="C559" t="s">
        <v>15</v>
      </c>
      <c r="D559">
        <v>2007</v>
      </c>
      <c r="E559">
        <v>1</v>
      </c>
      <c r="F559">
        <v>43</v>
      </c>
      <c r="G559">
        <v>190.44</v>
      </c>
      <c r="H559">
        <v>223.77</v>
      </c>
      <c r="I559">
        <v>123.64</v>
      </c>
      <c r="J559">
        <v>4</v>
      </c>
      <c r="K559">
        <v>309</v>
      </c>
      <c r="L559">
        <v>20142</v>
      </c>
      <c r="M559" t="s">
        <v>18</v>
      </c>
      <c r="N559">
        <v>52086</v>
      </c>
      <c r="O559">
        <v>195.2</v>
      </c>
      <c r="P559">
        <v>33273.300000000003</v>
      </c>
      <c r="Q559">
        <v>3</v>
      </c>
    </row>
    <row r="560" spans="2:17" x14ac:dyDescent="0.2">
      <c r="B560">
        <v>796</v>
      </c>
      <c r="C560" t="s">
        <v>15</v>
      </c>
      <c r="D560">
        <v>2007</v>
      </c>
      <c r="E560">
        <v>2</v>
      </c>
      <c r="F560">
        <v>34</v>
      </c>
      <c r="G560">
        <v>172.01</v>
      </c>
      <c r="H560">
        <v>202.13</v>
      </c>
      <c r="I560">
        <v>96.9</v>
      </c>
      <c r="J560">
        <v>4</v>
      </c>
      <c r="K560">
        <v>309</v>
      </c>
      <c r="L560">
        <v>20142</v>
      </c>
      <c r="M560" t="s">
        <v>18</v>
      </c>
      <c r="N560">
        <v>52086</v>
      </c>
      <c r="O560">
        <v>195.2</v>
      </c>
      <c r="P560">
        <v>33273.300000000003</v>
      </c>
      <c r="Q560">
        <v>3</v>
      </c>
    </row>
    <row r="561" spans="2:17" x14ac:dyDescent="0.2">
      <c r="B561">
        <v>796</v>
      </c>
      <c r="C561" t="s">
        <v>15</v>
      </c>
      <c r="D561">
        <v>2007</v>
      </c>
      <c r="E561">
        <v>3</v>
      </c>
      <c r="F561">
        <v>52</v>
      </c>
      <c r="G561">
        <v>197.1</v>
      </c>
      <c r="H561">
        <v>231.57</v>
      </c>
      <c r="I561">
        <v>121.79</v>
      </c>
      <c r="J561">
        <v>4</v>
      </c>
      <c r="K561">
        <v>309</v>
      </c>
      <c r="L561">
        <v>20142</v>
      </c>
      <c r="M561" t="s">
        <v>18</v>
      </c>
      <c r="N561">
        <v>52086</v>
      </c>
      <c r="O561">
        <v>195.2</v>
      </c>
      <c r="P561">
        <v>33273.300000000003</v>
      </c>
      <c r="Q561">
        <v>3</v>
      </c>
    </row>
    <row r="562" spans="2:17" x14ac:dyDescent="0.2">
      <c r="B562">
        <v>796</v>
      </c>
      <c r="C562" t="s">
        <v>15</v>
      </c>
      <c r="D562">
        <v>2007</v>
      </c>
      <c r="E562">
        <v>4</v>
      </c>
      <c r="F562">
        <v>45</v>
      </c>
      <c r="G562">
        <v>161.1</v>
      </c>
      <c r="H562">
        <v>189.28</v>
      </c>
      <c r="I562">
        <v>84.5</v>
      </c>
      <c r="J562">
        <v>4</v>
      </c>
      <c r="K562">
        <v>309</v>
      </c>
      <c r="L562">
        <v>20142</v>
      </c>
      <c r="M562" t="s">
        <v>18</v>
      </c>
      <c r="N562">
        <v>52086</v>
      </c>
      <c r="O562">
        <v>195.2</v>
      </c>
      <c r="P562">
        <v>33273.300000000003</v>
      </c>
      <c r="Q562">
        <v>3</v>
      </c>
    </row>
    <row r="563" spans="2:17" x14ac:dyDescent="0.2">
      <c r="B563">
        <v>796</v>
      </c>
      <c r="C563" t="s">
        <v>15</v>
      </c>
      <c r="D563">
        <v>2007</v>
      </c>
      <c r="E563">
        <v>5</v>
      </c>
      <c r="F563">
        <v>126</v>
      </c>
      <c r="G563">
        <v>550.80999999999995</v>
      </c>
      <c r="H563">
        <v>647.24</v>
      </c>
      <c r="I563">
        <v>341.96</v>
      </c>
      <c r="J563">
        <v>4</v>
      </c>
      <c r="K563">
        <v>309</v>
      </c>
      <c r="L563">
        <v>20142</v>
      </c>
      <c r="M563" t="s">
        <v>18</v>
      </c>
      <c r="N563">
        <v>52086</v>
      </c>
      <c r="O563">
        <v>195.2</v>
      </c>
      <c r="P563">
        <v>33273.300000000003</v>
      </c>
      <c r="Q563">
        <v>3</v>
      </c>
    </row>
    <row r="564" spans="2:17" x14ac:dyDescent="0.2">
      <c r="B564">
        <v>796</v>
      </c>
      <c r="C564" t="s">
        <v>15</v>
      </c>
      <c r="D564">
        <v>2007</v>
      </c>
      <c r="E564">
        <v>6</v>
      </c>
      <c r="F564">
        <v>184</v>
      </c>
      <c r="G564">
        <v>726.44</v>
      </c>
      <c r="H564">
        <v>853.59</v>
      </c>
      <c r="I564">
        <v>383.7</v>
      </c>
      <c r="J564">
        <v>4</v>
      </c>
      <c r="K564">
        <v>309</v>
      </c>
      <c r="L564">
        <v>20142</v>
      </c>
      <c r="M564" t="s">
        <v>18</v>
      </c>
      <c r="N564">
        <v>52086</v>
      </c>
      <c r="O564">
        <v>195.2</v>
      </c>
      <c r="P564">
        <v>33273.300000000003</v>
      </c>
      <c r="Q564">
        <v>3</v>
      </c>
    </row>
    <row r="565" spans="2:17" x14ac:dyDescent="0.2">
      <c r="B565">
        <v>796</v>
      </c>
      <c r="C565" t="s">
        <v>15</v>
      </c>
      <c r="D565">
        <v>2007</v>
      </c>
      <c r="E565">
        <v>7</v>
      </c>
      <c r="F565">
        <v>111</v>
      </c>
      <c r="G565">
        <v>491.72</v>
      </c>
      <c r="H565">
        <v>577.76</v>
      </c>
      <c r="I565">
        <v>248.8</v>
      </c>
      <c r="J565">
        <v>4</v>
      </c>
      <c r="K565">
        <v>309</v>
      </c>
      <c r="L565">
        <v>20142</v>
      </c>
      <c r="M565" t="s">
        <v>18</v>
      </c>
      <c r="N565">
        <v>52086</v>
      </c>
      <c r="O565">
        <v>195.2</v>
      </c>
      <c r="P565">
        <v>33273.300000000003</v>
      </c>
      <c r="Q565">
        <v>3</v>
      </c>
    </row>
    <row r="566" spans="2:17" x14ac:dyDescent="0.2">
      <c r="B566">
        <v>796</v>
      </c>
      <c r="C566" t="s">
        <v>15</v>
      </c>
      <c r="D566">
        <v>2007</v>
      </c>
      <c r="E566">
        <v>8</v>
      </c>
      <c r="F566">
        <v>106</v>
      </c>
      <c r="G566">
        <v>411.57</v>
      </c>
      <c r="H566">
        <v>483.63</v>
      </c>
      <c r="I566">
        <v>221.73</v>
      </c>
      <c r="J566">
        <v>4</v>
      </c>
      <c r="K566">
        <v>309</v>
      </c>
      <c r="L566">
        <v>20142</v>
      </c>
      <c r="M566" t="s">
        <v>18</v>
      </c>
      <c r="N566">
        <v>52086</v>
      </c>
      <c r="O566">
        <v>195.2</v>
      </c>
      <c r="P566">
        <v>33273.300000000003</v>
      </c>
      <c r="Q566">
        <v>3</v>
      </c>
    </row>
    <row r="567" spans="2:17" x14ac:dyDescent="0.2">
      <c r="B567">
        <v>796</v>
      </c>
      <c r="C567" t="s">
        <v>15</v>
      </c>
      <c r="D567">
        <v>2007</v>
      </c>
      <c r="E567">
        <v>9</v>
      </c>
      <c r="F567">
        <v>156</v>
      </c>
      <c r="G567">
        <v>638.95000000000005</v>
      </c>
      <c r="H567">
        <v>750.84</v>
      </c>
      <c r="I567">
        <v>223</v>
      </c>
      <c r="J567">
        <v>4</v>
      </c>
      <c r="K567">
        <v>309</v>
      </c>
      <c r="L567">
        <v>20142</v>
      </c>
      <c r="M567" t="s">
        <v>18</v>
      </c>
      <c r="N567">
        <v>52086</v>
      </c>
      <c r="O567">
        <v>195.2</v>
      </c>
      <c r="P567">
        <v>33273.300000000003</v>
      </c>
      <c r="Q567">
        <v>3</v>
      </c>
    </row>
    <row r="568" spans="2:17" x14ac:dyDescent="0.2">
      <c r="B568">
        <v>796</v>
      </c>
      <c r="C568" t="s">
        <v>15</v>
      </c>
      <c r="D568">
        <v>2007</v>
      </c>
      <c r="E568">
        <v>10</v>
      </c>
      <c r="F568">
        <v>521</v>
      </c>
      <c r="G568">
        <v>2258.69</v>
      </c>
      <c r="H568">
        <v>2654.04</v>
      </c>
      <c r="I568">
        <v>837.5</v>
      </c>
      <c r="J568">
        <v>4</v>
      </c>
      <c r="K568">
        <v>309</v>
      </c>
      <c r="L568">
        <v>20142</v>
      </c>
      <c r="M568" t="s">
        <v>18</v>
      </c>
      <c r="N568">
        <v>52086</v>
      </c>
      <c r="O568">
        <v>195.2</v>
      </c>
      <c r="P568">
        <v>33273.300000000003</v>
      </c>
      <c r="Q568">
        <v>3</v>
      </c>
    </row>
    <row r="569" spans="2:17" x14ac:dyDescent="0.2">
      <c r="B569">
        <v>796</v>
      </c>
      <c r="C569" t="s">
        <v>15</v>
      </c>
      <c r="D569">
        <v>2007</v>
      </c>
      <c r="E569">
        <v>11</v>
      </c>
      <c r="F569">
        <v>350</v>
      </c>
      <c r="G569">
        <v>1488.73</v>
      </c>
      <c r="H569">
        <v>1749.34</v>
      </c>
      <c r="I569">
        <v>478.84</v>
      </c>
      <c r="J569">
        <v>4</v>
      </c>
      <c r="K569">
        <v>309</v>
      </c>
      <c r="L569">
        <v>20142</v>
      </c>
      <c r="M569" t="s">
        <v>18</v>
      </c>
      <c r="N569">
        <v>52086</v>
      </c>
      <c r="O569">
        <v>195.2</v>
      </c>
      <c r="P569">
        <v>33273.300000000003</v>
      </c>
      <c r="Q569">
        <v>3</v>
      </c>
    </row>
    <row r="570" spans="2:17" x14ac:dyDescent="0.2">
      <c r="B570">
        <v>796</v>
      </c>
      <c r="C570" t="s">
        <v>15</v>
      </c>
      <c r="D570">
        <v>2007</v>
      </c>
      <c r="E570">
        <v>12</v>
      </c>
      <c r="F570">
        <v>196</v>
      </c>
      <c r="G570">
        <v>784.67</v>
      </c>
      <c r="H570">
        <v>922.05</v>
      </c>
      <c r="I570">
        <v>298.68</v>
      </c>
      <c r="J570">
        <v>4</v>
      </c>
      <c r="K570">
        <v>309</v>
      </c>
      <c r="L570">
        <v>20142</v>
      </c>
      <c r="M570" t="s">
        <v>18</v>
      </c>
      <c r="N570">
        <v>52086</v>
      </c>
      <c r="O570">
        <v>195.2</v>
      </c>
      <c r="P570">
        <v>33273.300000000003</v>
      </c>
      <c r="Q570">
        <v>3</v>
      </c>
    </row>
    <row r="571" spans="2:17" x14ac:dyDescent="0.2">
      <c r="B571">
        <v>814</v>
      </c>
      <c r="C571" t="s">
        <v>15</v>
      </c>
      <c r="D571">
        <v>2007</v>
      </c>
      <c r="E571">
        <v>1</v>
      </c>
      <c r="F571">
        <v>81</v>
      </c>
      <c r="G571">
        <v>387.62</v>
      </c>
      <c r="H571">
        <v>455.48</v>
      </c>
      <c r="I571">
        <v>193.04</v>
      </c>
      <c r="J571">
        <v>7</v>
      </c>
      <c r="K571">
        <v>448</v>
      </c>
      <c r="L571">
        <v>24774</v>
      </c>
      <c r="M571" t="s">
        <v>18</v>
      </c>
      <c r="N571">
        <v>98877</v>
      </c>
      <c r="O571">
        <v>262.7</v>
      </c>
      <c r="P571">
        <v>40919.17</v>
      </c>
      <c r="Q571">
        <v>3</v>
      </c>
    </row>
    <row r="572" spans="2:17" x14ac:dyDescent="0.2">
      <c r="B572">
        <v>814</v>
      </c>
      <c r="C572" t="s">
        <v>15</v>
      </c>
      <c r="D572">
        <v>2007</v>
      </c>
      <c r="E572">
        <v>2</v>
      </c>
      <c r="F572">
        <v>82</v>
      </c>
      <c r="G572">
        <v>350.82</v>
      </c>
      <c r="H572">
        <v>412.24</v>
      </c>
      <c r="I572">
        <v>196.58</v>
      </c>
      <c r="J572">
        <v>7</v>
      </c>
      <c r="K572">
        <v>448</v>
      </c>
      <c r="L572">
        <v>24774</v>
      </c>
      <c r="M572" t="s">
        <v>18</v>
      </c>
      <c r="N572">
        <v>98877</v>
      </c>
      <c r="O572">
        <v>262.7</v>
      </c>
      <c r="P572">
        <v>40919.17</v>
      </c>
      <c r="Q572">
        <v>3</v>
      </c>
    </row>
    <row r="573" spans="2:17" x14ac:dyDescent="0.2">
      <c r="B573">
        <v>814</v>
      </c>
      <c r="C573" t="s">
        <v>15</v>
      </c>
      <c r="D573">
        <v>2007</v>
      </c>
      <c r="E573">
        <v>3</v>
      </c>
      <c r="F573">
        <v>107</v>
      </c>
      <c r="G573">
        <v>476.21</v>
      </c>
      <c r="H573">
        <v>559.61</v>
      </c>
      <c r="I573">
        <v>236.53</v>
      </c>
      <c r="J573">
        <v>7</v>
      </c>
      <c r="K573">
        <v>448</v>
      </c>
      <c r="L573">
        <v>24774</v>
      </c>
      <c r="M573" t="s">
        <v>18</v>
      </c>
      <c r="N573">
        <v>98877</v>
      </c>
      <c r="O573">
        <v>262.7</v>
      </c>
      <c r="P573">
        <v>40919.17</v>
      </c>
      <c r="Q573">
        <v>3</v>
      </c>
    </row>
    <row r="574" spans="2:17" x14ac:dyDescent="0.2">
      <c r="B574">
        <v>814</v>
      </c>
      <c r="C574" t="s">
        <v>15</v>
      </c>
      <c r="D574">
        <v>2007</v>
      </c>
      <c r="E574">
        <v>4</v>
      </c>
      <c r="F574">
        <v>136</v>
      </c>
      <c r="G574">
        <v>605.39</v>
      </c>
      <c r="H574">
        <v>711.39</v>
      </c>
      <c r="I574">
        <v>265.45</v>
      </c>
      <c r="J574">
        <v>7</v>
      </c>
      <c r="K574">
        <v>448</v>
      </c>
      <c r="L574">
        <v>24774</v>
      </c>
      <c r="M574" t="s">
        <v>18</v>
      </c>
      <c r="N574">
        <v>98877</v>
      </c>
      <c r="O574">
        <v>262.7</v>
      </c>
      <c r="P574">
        <v>40919.17</v>
      </c>
      <c r="Q574">
        <v>3</v>
      </c>
    </row>
    <row r="575" spans="2:17" x14ac:dyDescent="0.2">
      <c r="B575">
        <v>814</v>
      </c>
      <c r="C575" t="s">
        <v>15</v>
      </c>
      <c r="D575">
        <v>2007</v>
      </c>
      <c r="E575">
        <v>5</v>
      </c>
      <c r="F575">
        <v>176</v>
      </c>
      <c r="G575">
        <v>889.59</v>
      </c>
      <c r="H575">
        <v>1045.3800000000001</v>
      </c>
      <c r="I575">
        <v>412.38</v>
      </c>
      <c r="J575">
        <v>7</v>
      </c>
      <c r="K575">
        <v>448</v>
      </c>
      <c r="L575">
        <v>24774</v>
      </c>
      <c r="M575" t="s">
        <v>18</v>
      </c>
      <c r="N575">
        <v>98877</v>
      </c>
      <c r="O575">
        <v>262.7</v>
      </c>
      <c r="P575">
        <v>40919.17</v>
      </c>
      <c r="Q575">
        <v>3</v>
      </c>
    </row>
    <row r="576" spans="2:17" x14ac:dyDescent="0.2">
      <c r="B576">
        <v>814</v>
      </c>
      <c r="C576" t="s">
        <v>15</v>
      </c>
      <c r="D576">
        <v>2007</v>
      </c>
      <c r="E576">
        <v>6</v>
      </c>
      <c r="F576">
        <v>258</v>
      </c>
      <c r="G576">
        <v>1244.52</v>
      </c>
      <c r="H576">
        <v>1462.36</v>
      </c>
      <c r="I576">
        <v>553.38</v>
      </c>
      <c r="J576">
        <v>7</v>
      </c>
      <c r="K576">
        <v>448</v>
      </c>
      <c r="L576">
        <v>24774</v>
      </c>
      <c r="M576" t="s">
        <v>18</v>
      </c>
      <c r="N576">
        <v>98877</v>
      </c>
      <c r="O576">
        <v>262.7</v>
      </c>
      <c r="P576">
        <v>40919.17</v>
      </c>
      <c r="Q576">
        <v>3</v>
      </c>
    </row>
    <row r="577" spans="2:17" x14ac:dyDescent="0.2">
      <c r="B577">
        <v>814</v>
      </c>
      <c r="C577" t="s">
        <v>15</v>
      </c>
      <c r="D577">
        <v>2007</v>
      </c>
      <c r="E577">
        <v>7</v>
      </c>
      <c r="F577">
        <v>195</v>
      </c>
      <c r="G577">
        <v>882.27</v>
      </c>
      <c r="H577">
        <v>1036.6600000000001</v>
      </c>
      <c r="I577">
        <v>453.34</v>
      </c>
      <c r="J577">
        <v>7</v>
      </c>
      <c r="K577">
        <v>448</v>
      </c>
      <c r="L577">
        <v>24774</v>
      </c>
      <c r="M577" t="s">
        <v>18</v>
      </c>
      <c r="N577">
        <v>98877</v>
      </c>
      <c r="O577">
        <v>262.7</v>
      </c>
      <c r="P577">
        <v>40919.17</v>
      </c>
      <c r="Q577">
        <v>3</v>
      </c>
    </row>
    <row r="578" spans="2:17" x14ac:dyDescent="0.2">
      <c r="B578">
        <v>814</v>
      </c>
      <c r="C578" t="s">
        <v>15</v>
      </c>
      <c r="D578">
        <v>2007</v>
      </c>
      <c r="E578">
        <v>8</v>
      </c>
      <c r="F578">
        <v>208</v>
      </c>
      <c r="G578">
        <v>837.56</v>
      </c>
      <c r="H578">
        <v>984.22</v>
      </c>
      <c r="I578">
        <v>400.97</v>
      </c>
      <c r="J578">
        <v>7</v>
      </c>
      <c r="K578">
        <v>448</v>
      </c>
      <c r="L578">
        <v>24774</v>
      </c>
      <c r="M578" t="s">
        <v>18</v>
      </c>
      <c r="N578">
        <v>98877</v>
      </c>
      <c r="O578">
        <v>262.7</v>
      </c>
      <c r="P578">
        <v>40919.17</v>
      </c>
      <c r="Q578">
        <v>3</v>
      </c>
    </row>
    <row r="579" spans="2:17" x14ac:dyDescent="0.2">
      <c r="B579">
        <v>814</v>
      </c>
      <c r="C579" t="s">
        <v>15</v>
      </c>
      <c r="D579">
        <v>2007</v>
      </c>
      <c r="E579">
        <v>9</v>
      </c>
      <c r="F579">
        <v>326</v>
      </c>
      <c r="G579">
        <v>1353.63</v>
      </c>
      <c r="H579">
        <v>1590.63</v>
      </c>
      <c r="I579">
        <v>630.46</v>
      </c>
      <c r="J579">
        <v>7</v>
      </c>
      <c r="K579">
        <v>448</v>
      </c>
      <c r="L579">
        <v>24774</v>
      </c>
      <c r="M579" t="s">
        <v>18</v>
      </c>
      <c r="N579">
        <v>98877</v>
      </c>
      <c r="O579">
        <v>262.7</v>
      </c>
      <c r="P579">
        <v>40919.17</v>
      </c>
      <c r="Q579">
        <v>3</v>
      </c>
    </row>
    <row r="580" spans="2:17" x14ac:dyDescent="0.2">
      <c r="B580">
        <v>814</v>
      </c>
      <c r="C580" t="s">
        <v>15</v>
      </c>
      <c r="D580">
        <v>2007</v>
      </c>
      <c r="E580">
        <v>10</v>
      </c>
      <c r="F580">
        <v>749</v>
      </c>
      <c r="G580">
        <v>2923.93</v>
      </c>
      <c r="H580">
        <v>3435.73</v>
      </c>
      <c r="I580">
        <v>1329.62</v>
      </c>
      <c r="J580">
        <v>7</v>
      </c>
      <c r="K580">
        <v>448</v>
      </c>
      <c r="L580">
        <v>24774</v>
      </c>
      <c r="M580" t="s">
        <v>18</v>
      </c>
      <c r="N580">
        <v>98877</v>
      </c>
      <c r="O580">
        <v>262.7</v>
      </c>
      <c r="P580">
        <v>40919.17</v>
      </c>
      <c r="Q580">
        <v>3</v>
      </c>
    </row>
    <row r="581" spans="2:17" x14ac:dyDescent="0.2">
      <c r="B581">
        <v>814</v>
      </c>
      <c r="C581" t="s">
        <v>15</v>
      </c>
      <c r="D581">
        <v>2007</v>
      </c>
      <c r="E581">
        <v>11</v>
      </c>
      <c r="F581">
        <v>485</v>
      </c>
      <c r="G581">
        <v>1969.63</v>
      </c>
      <c r="H581">
        <v>2314.5</v>
      </c>
      <c r="I581">
        <v>962.13</v>
      </c>
      <c r="J581">
        <v>7</v>
      </c>
      <c r="K581">
        <v>448</v>
      </c>
      <c r="L581">
        <v>24774</v>
      </c>
      <c r="M581" t="s">
        <v>18</v>
      </c>
      <c r="N581">
        <v>98877</v>
      </c>
      <c r="O581">
        <v>262.7</v>
      </c>
      <c r="P581">
        <v>40919.17</v>
      </c>
      <c r="Q581">
        <v>3</v>
      </c>
    </row>
    <row r="582" spans="2:17" x14ac:dyDescent="0.2">
      <c r="B582">
        <v>814</v>
      </c>
      <c r="C582" t="s">
        <v>15</v>
      </c>
      <c r="D582">
        <v>2007</v>
      </c>
      <c r="E582">
        <v>12</v>
      </c>
      <c r="F582">
        <v>299</v>
      </c>
      <c r="G582">
        <v>1201.02</v>
      </c>
      <c r="H582">
        <v>1411.2</v>
      </c>
      <c r="I582">
        <v>549.34</v>
      </c>
      <c r="J582">
        <v>7</v>
      </c>
      <c r="K582">
        <v>448</v>
      </c>
      <c r="L582">
        <v>24774</v>
      </c>
      <c r="M582" t="s">
        <v>18</v>
      </c>
      <c r="N582">
        <v>98877</v>
      </c>
      <c r="O582">
        <v>262.7</v>
      </c>
      <c r="P582">
        <v>40919.17</v>
      </c>
      <c r="Q582">
        <v>3</v>
      </c>
    </row>
    <row r="583" spans="2:17" x14ac:dyDescent="0.2">
      <c r="B583">
        <v>850</v>
      </c>
      <c r="C583" t="s">
        <v>15</v>
      </c>
      <c r="D583">
        <v>2007</v>
      </c>
      <c r="E583">
        <v>1</v>
      </c>
      <c r="F583">
        <v>299</v>
      </c>
      <c r="G583">
        <v>1402.31</v>
      </c>
      <c r="H583">
        <v>1647.85</v>
      </c>
      <c r="I583">
        <v>668.02</v>
      </c>
      <c r="J583">
        <v>12</v>
      </c>
      <c r="K583">
        <v>658</v>
      </c>
      <c r="L583">
        <v>40572</v>
      </c>
      <c r="M583" t="s">
        <v>18</v>
      </c>
      <c r="N583">
        <v>133236</v>
      </c>
      <c r="O583">
        <v>378.2</v>
      </c>
      <c r="P583">
        <v>72853.679999999993</v>
      </c>
      <c r="Q583">
        <v>3</v>
      </c>
    </row>
    <row r="584" spans="2:17" x14ac:dyDescent="0.2">
      <c r="B584">
        <v>850</v>
      </c>
      <c r="C584" t="s">
        <v>15</v>
      </c>
      <c r="D584">
        <v>2007</v>
      </c>
      <c r="E584">
        <v>2</v>
      </c>
      <c r="F584">
        <v>145</v>
      </c>
      <c r="G584">
        <v>615.97</v>
      </c>
      <c r="H584">
        <v>723.83</v>
      </c>
      <c r="I584">
        <v>334.18</v>
      </c>
      <c r="J584">
        <v>12</v>
      </c>
      <c r="K584">
        <v>658</v>
      </c>
      <c r="L584">
        <v>40572</v>
      </c>
      <c r="M584" t="s">
        <v>18</v>
      </c>
      <c r="N584">
        <v>133236</v>
      </c>
      <c r="O584">
        <v>378.2</v>
      </c>
      <c r="P584">
        <v>72853.679999999993</v>
      </c>
      <c r="Q584">
        <v>3</v>
      </c>
    </row>
    <row r="585" spans="2:17" x14ac:dyDescent="0.2">
      <c r="B585">
        <v>850</v>
      </c>
      <c r="C585" t="s">
        <v>15</v>
      </c>
      <c r="D585">
        <v>2007</v>
      </c>
      <c r="E585">
        <v>3</v>
      </c>
      <c r="F585">
        <v>203</v>
      </c>
      <c r="G585">
        <v>987.28</v>
      </c>
      <c r="H585">
        <v>1160.0999999999999</v>
      </c>
      <c r="I585">
        <v>514.38</v>
      </c>
      <c r="J585">
        <v>12</v>
      </c>
      <c r="K585">
        <v>658</v>
      </c>
      <c r="L585">
        <v>40572</v>
      </c>
      <c r="M585" t="s">
        <v>18</v>
      </c>
      <c r="N585">
        <v>133236</v>
      </c>
      <c r="O585">
        <v>378.2</v>
      </c>
      <c r="P585">
        <v>72853.679999999993</v>
      </c>
      <c r="Q585">
        <v>3</v>
      </c>
    </row>
    <row r="586" spans="2:17" x14ac:dyDescent="0.2">
      <c r="B586">
        <v>850</v>
      </c>
      <c r="C586" t="s">
        <v>15</v>
      </c>
      <c r="D586">
        <v>2007</v>
      </c>
      <c r="E586">
        <v>4</v>
      </c>
      <c r="F586">
        <v>179</v>
      </c>
      <c r="G586">
        <v>945.54</v>
      </c>
      <c r="H586">
        <v>1111.02</v>
      </c>
      <c r="I586">
        <v>433.18</v>
      </c>
      <c r="J586">
        <v>12</v>
      </c>
      <c r="K586">
        <v>658</v>
      </c>
      <c r="L586">
        <v>40572</v>
      </c>
      <c r="M586" t="s">
        <v>18</v>
      </c>
      <c r="N586">
        <v>133236</v>
      </c>
      <c r="O586">
        <v>378.2</v>
      </c>
      <c r="P586">
        <v>72853.679999999993</v>
      </c>
      <c r="Q586">
        <v>3</v>
      </c>
    </row>
    <row r="587" spans="2:17" x14ac:dyDescent="0.2">
      <c r="B587">
        <v>850</v>
      </c>
      <c r="C587" t="s">
        <v>15</v>
      </c>
      <c r="D587">
        <v>2007</v>
      </c>
      <c r="E587">
        <v>5</v>
      </c>
      <c r="F587">
        <v>398</v>
      </c>
      <c r="G587">
        <v>1951.06</v>
      </c>
      <c r="H587">
        <v>2292.56</v>
      </c>
      <c r="I587">
        <v>913.09</v>
      </c>
      <c r="J587">
        <v>12</v>
      </c>
      <c r="K587">
        <v>658</v>
      </c>
      <c r="L587">
        <v>40572</v>
      </c>
      <c r="M587" t="s">
        <v>18</v>
      </c>
      <c r="N587">
        <v>133236</v>
      </c>
      <c r="O587">
        <v>378.2</v>
      </c>
      <c r="P587">
        <v>72853.679999999993</v>
      </c>
      <c r="Q587">
        <v>3</v>
      </c>
    </row>
    <row r="588" spans="2:17" x14ac:dyDescent="0.2">
      <c r="B588">
        <v>850</v>
      </c>
      <c r="C588" t="s">
        <v>15</v>
      </c>
      <c r="D588">
        <v>2007</v>
      </c>
      <c r="E588">
        <v>6</v>
      </c>
      <c r="F588">
        <v>407</v>
      </c>
      <c r="G588">
        <v>1946.88</v>
      </c>
      <c r="H588">
        <v>2287.63</v>
      </c>
      <c r="I588">
        <v>820.23</v>
      </c>
      <c r="J588">
        <v>12</v>
      </c>
      <c r="K588">
        <v>658</v>
      </c>
      <c r="L588">
        <v>40572</v>
      </c>
      <c r="M588" t="s">
        <v>18</v>
      </c>
      <c r="N588">
        <v>133236</v>
      </c>
      <c r="O588">
        <v>378.2</v>
      </c>
      <c r="P588">
        <v>72853.679999999993</v>
      </c>
      <c r="Q588">
        <v>3</v>
      </c>
    </row>
    <row r="589" spans="2:17" x14ac:dyDescent="0.2">
      <c r="B589">
        <v>850</v>
      </c>
      <c r="C589" t="s">
        <v>15</v>
      </c>
      <c r="D589">
        <v>2007</v>
      </c>
      <c r="E589">
        <v>7</v>
      </c>
      <c r="F589">
        <v>281</v>
      </c>
      <c r="G589">
        <v>1367.13</v>
      </c>
      <c r="H589">
        <v>1606.53</v>
      </c>
      <c r="I589">
        <v>664.98</v>
      </c>
      <c r="J589">
        <v>12</v>
      </c>
      <c r="K589">
        <v>658</v>
      </c>
      <c r="L589">
        <v>40572</v>
      </c>
      <c r="M589" t="s">
        <v>18</v>
      </c>
      <c r="N589">
        <v>133236</v>
      </c>
      <c r="O589">
        <v>378.2</v>
      </c>
      <c r="P589">
        <v>72853.679999999993</v>
      </c>
      <c r="Q589">
        <v>3</v>
      </c>
    </row>
    <row r="590" spans="2:17" x14ac:dyDescent="0.2">
      <c r="B590">
        <v>850</v>
      </c>
      <c r="C590" t="s">
        <v>15</v>
      </c>
      <c r="D590">
        <v>2007</v>
      </c>
      <c r="E590">
        <v>8</v>
      </c>
      <c r="F590">
        <v>343</v>
      </c>
      <c r="G590">
        <v>1512.54</v>
      </c>
      <c r="H590">
        <v>1777.47</v>
      </c>
      <c r="I590">
        <v>573.47</v>
      </c>
      <c r="J590">
        <v>12</v>
      </c>
      <c r="K590">
        <v>658</v>
      </c>
      <c r="L590">
        <v>40572</v>
      </c>
      <c r="M590" t="s">
        <v>18</v>
      </c>
      <c r="N590">
        <v>133236</v>
      </c>
      <c r="O590">
        <v>378.2</v>
      </c>
      <c r="P590">
        <v>72853.679999999993</v>
      </c>
      <c r="Q590">
        <v>3</v>
      </c>
    </row>
    <row r="591" spans="2:17" x14ac:dyDescent="0.2">
      <c r="B591">
        <v>850</v>
      </c>
      <c r="C591" t="s">
        <v>15</v>
      </c>
      <c r="D591">
        <v>2007</v>
      </c>
      <c r="E591">
        <v>9</v>
      </c>
      <c r="F591">
        <v>582</v>
      </c>
      <c r="G591">
        <v>2537.6</v>
      </c>
      <c r="H591">
        <v>2981.78</v>
      </c>
      <c r="I591">
        <v>819.47</v>
      </c>
      <c r="J591">
        <v>12</v>
      </c>
      <c r="K591">
        <v>658</v>
      </c>
      <c r="L591">
        <v>40572</v>
      </c>
      <c r="M591" t="s">
        <v>18</v>
      </c>
      <c r="N591">
        <v>133236</v>
      </c>
      <c r="O591">
        <v>378.2</v>
      </c>
      <c r="P591">
        <v>72853.679999999993</v>
      </c>
      <c r="Q591">
        <v>3</v>
      </c>
    </row>
    <row r="592" spans="2:17" x14ac:dyDescent="0.2">
      <c r="B592">
        <v>850</v>
      </c>
      <c r="C592" t="s">
        <v>15</v>
      </c>
      <c r="D592">
        <v>2007</v>
      </c>
      <c r="E592">
        <v>12</v>
      </c>
      <c r="F592">
        <v>544</v>
      </c>
      <c r="G592">
        <v>2360.27</v>
      </c>
      <c r="H592">
        <v>2773.5</v>
      </c>
      <c r="I592">
        <v>800.34</v>
      </c>
      <c r="J592">
        <v>12</v>
      </c>
      <c r="K592">
        <v>658</v>
      </c>
      <c r="L592">
        <v>40572</v>
      </c>
      <c r="M592" t="s">
        <v>18</v>
      </c>
      <c r="N592">
        <v>133236</v>
      </c>
      <c r="O592">
        <v>378.2</v>
      </c>
      <c r="P592">
        <v>72853.679999999993</v>
      </c>
      <c r="Q592">
        <v>3</v>
      </c>
    </row>
    <row r="593" spans="2:17" x14ac:dyDescent="0.2">
      <c r="B593">
        <v>866</v>
      </c>
      <c r="C593" t="s">
        <v>15</v>
      </c>
      <c r="D593">
        <v>2007</v>
      </c>
      <c r="E593">
        <v>1</v>
      </c>
      <c r="F593">
        <v>536</v>
      </c>
      <c r="G593">
        <v>2281.92</v>
      </c>
      <c r="H593">
        <v>2681.34</v>
      </c>
      <c r="I593">
        <v>1129.42</v>
      </c>
      <c r="J593">
        <v>18</v>
      </c>
      <c r="K593">
        <v>2147</v>
      </c>
      <c r="L593">
        <v>94903</v>
      </c>
      <c r="M593" t="s">
        <v>18</v>
      </c>
      <c r="N593">
        <v>356149</v>
      </c>
      <c r="O593">
        <v>887.2</v>
      </c>
      <c r="P593">
        <v>198522.47</v>
      </c>
      <c r="Q593">
        <v>3</v>
      </c>
    </row>
    <row r="594" spans="2:17" x14ac:dyDescent="0.2">
      <c r="B594">
        <v>866</v>
      </c>
      <c r="C594" t="s">
        <v>15</v>
      </c>
      <c r="D594">
        <v>2007</v>
      </c>
      <c r="E594">
        <v>2</v>
      </c>
      <c r="F594">
        <v>488</v>
      </c>
      <c r="G594">
        <v>2115.12</v>
      </c>
      <c r="H594">
        <v>2485.5700000000002</v>
      </c>
      <c r="I594">
        <v>1112.18</v>
      </c>
      <c r="J594">
        <v>18</v>
      </c>
      <c r="K594">
        <v>2147</v>
      </c>
      <c r="L594">
        <v>94903</v>
      </c>
      <c r="M594" t="s">
        <v>18</v>
      </c>
      <c r="N594">
        <v>356149</v>
      </c>
      <c r="O594">
        <v>887.2</v>
      </c>
      <c r="P594">
        <v>198522.47</v>
      </c>
      <c r="Q594">
        <v>3</v>
      </c>
    </row>
    <row r="595" spans="2:17" x14ac:dyDescent="0.2">
      <c r="B595">
        <v>866</v>
      </c>
      <c r="C595" t="s">
        <v>15</v>
      </c>
      <c r="D595">
        <v>2007</v>
      </c>
      <c r="E595">
        <v>3</v>
      </c>
      <c r="F595">
        <v>512</v>
      </c>
      <c r="G595">
        <v>2151</v>
      </c>
      <c r="H595">
        <v>2527.6999999999998</v>
      </c>
      <c r="I595">
        <v>977.19</v>
      </c>
      <c r="J595">
        <v>18</v>
      </c>
      <c r="K595">
        <v>2147</v>
      </c>
      <c r="L595">
        <v>94903</v>
      </c>
      <c r="M595" t="s">
        <v>18</v>
      </c>
      <c r="N595">
        <v>356149</v>
      </c>
      <c r="O595">
        <v>887.2</v>
      </c>
      <c r="P595">
        <v>198522.47</v>
      </c>
      <c r="Q595">
        <v>3</v>
      </c>
    </row>
    <row r="596" spans="2:17" x14ac:dyDescent="0.2">
      <c r="B596">
        <v>866</v>
      </c>
      <c r="C596" t="s">
        <v>15</v>
      </c>
      <c r="D596">
        <v>2007</v>
      </c>
      <c r="E596">
        <v>4</v>
      </c>
      <c r="F596">
        <v>549</v>
      </c>
      <c r="G596">
        <v>2202.19</v>
      </c>
      <c r="H596">
        <v>2587.63</v>
      </c>
      <c r="I596">
        <v>1066.96</v>
      </c>
      <c r="J596">
        <v>18</v>
      </c>
      <c r="K596">
        <v>2147</v>
      </c>
      <c r="L596">
        <v>94903</v>
      </c>
      <c r="M596" t="s">
        <v>18</v>
      </c>
      <c r="N596">
        <v>356149</v>
      </c>
      <c r="O596">
        <v>887.2</v>
      </c>
      <c r="P596">
        <v>198522.47</v>
      </c>
      <c r="Q596">
        <v>3</v>
      </c>
    </row>
    <row r="597" spans="2:17" x14ac:dyDescent="0.2">
      <c r="B597">
        <v>926</v>
      </c>
      <c r="C597" t="s">
        <v>15</v>
      </c>
      <c r="D597">
        <v>2007</v>
      </c>
      <c r="E597">
        <v>1</v>
      </c>
      <c r="F597">
        <v>348</v>
      </c>
      <c r="G597">
        <v>1423.76</v>
      </c>
      <c r="H597">
        <v>1672.96</v>
      </c>
      <c r="I597">
        <v>660.84</v>
      </c>
      <c r="J597">
        <v>18</v>
      </c>
      <c r="K597">
        <v>1161</v>
      </c>
      <c r="L597">
        <v>65854</v>
      </c>
      <c r="M597" t="s">
        <v>18</v>
      </c>
      <c r="N597">
        <v>309259</v>
      </c>
      <c r="O597">
        <v>633.20000000000005</v>
      </c>
      <c r="P597">
        <v>123224.53</v>
      </c>
      <c r="Q597">
        <v>3</v>
      </c>
    </row>
    <row r="598" spans="2:17" x14ac:dyDescent="0.2">
      <c r="B598">
        <v>926</v>
      </c>
      <c r="C598" t="s">
        <v>15</v>
      </c>
      <c r="D598">
        <v>2007</v>
      </c>
      <c r="E598">
        <v>2</v>
      </c>
      <c r="F598">
        <v>218</v>
      </c>
      <c r="G598">
        <v>899.81</v>
      </c>
      <c r="H598">
        <v>1057.3</v>
      </c>
      <c r="I598">
        <v>406.43</v>
      </c>
      <c r="J598">
        <v>18</v>
      </c>
      <c r="K598">
        <v>1161</v>
      </c>
      <c r="L598">
        <v>65854</v>
      </c>
      <c r="M598" t="s">
        <v>18</v>
      </c>
      <c r="N598">
        <v>309259</v>
      </c>
      <c r="O598">
        <v>633.20000000000005</v>
      </c>
      <c r="P598">
        <v>123224.53</v>
      </c>
      <c r="Q598">
        <v>3</v>
      </c>
    </row>
    <row r="599" spans="2:17" x14ac:dyDescent="0.2">
      <c r="B599">
        <v>926</v>
      </c>
      <c r="C599" t="s">
        <v>15</v>
      </c>
      <c r="D599">
        <v>2007</v>
      </c>
      <c r="E599">
        <v>3</v>
      </c>
      <c r="F599">
        <v>366</v>
      </c>
      <c r="G599">
        <v>1573.41</v>
      </c>
      <c r="H599">
        <v>1848.83</v>
      </c>
      <c r="I599">
        <v>765.42</v>
      </c>
      <c r="J599">
        <v>18</v>
      </c>
      <c r="K599">
        <v>1161</v>
      </c>
      <c r="L599">
        <v>65854</v>
      </c>
      <c r="M599" t="s">
        <v>18</v>
      </c>
      <c r="N599">
        <v>309259</v>
      </c>
      <c r="O599">
        <v>633.20000000000005</v>
      </c>
      <c r="P599">
        <v>123224.53</v>
      </c>
      <c r="Q599">
        <v>3</v>
      </c>
    </row>
    <row r="600" spans="2:17" x14ac:dyDescent="0.2">
      <c r="B600">
        <v>926</v>
      </c>
      <c r="C600" t="s">
        <v>15</v>
      </c>
      <c r="D600">
        <v>2007</v>
      </c>
      <c r="E600">
        <v>4</v>
      </c>
      <c r="F600">
        <v>403</v>
      </c>
      <c r="G600">
        <v>1675.44</v>
      </c>
      <c r="H600">
        <v>1968.76</v>
      </c>
      <c r="I600">
        <v>770.22</v>
      </c>
      <c r="J600">
        <v>18</v>
      </c>
      <c r="K600">
        <v>1161</v>
      </c>
      <c r="L600">
        <v>65854</v>
      </c>
      <c r="M600" t="s">
        <v>18</v>
      </c>
      <c r="N600">
        <v>309259</v>
      </c>
      <c r="O600">
        <v>633.20000000000005</v>
      </c>
      <c r="P600">
        <v>123224.53</v>
      </c>
      <c r="Q600">
        <v>3</v>
      </c>
    </row>
    <row r="601" spans="2:17" x14ac:dyDescent="0.2">
      <c r="B601">
        <v>926</v>
      </c>
      <c r="C601" t="s">
        <v>15</v>
      </c>
      <c r="D601">
        <v>2007</v>
      </c>
      <c r="E601">
        <v>5</v>
      </c>
      <c r="F601">
        <v>668</v>
      </c>
      <c r="G601">
        <v>2697.38</v>
      </c>
      <c r="H601">
        <v>3169.55</v>
      </c>
      <c r="I601">
        <v>1232.96</v>
      </c>
      <c r="J601">
        <v>18</v>
      </c>
      <c r="K601">
        <v>1161</v>
      </c>
      <c r="L601">
        <v>65854</v>
      </c>
      <c r="M601" t="s">
        <v>18</v>
      </c>
      <c r="N601">
        <v>309259</v>
      </c>
      <c r="O601">
        <v>633.20000000000005</v>
      </c>
      <c r="P601">
        <v>123224.53</v>
      </c>
      <c r="Q601">
        <v>3</v>
      </c>
    </row>
    <row r="602" spans="2:17" x14ac:dyDescent="0.2">
      <c r="B602">
        <v>926</v>
      </c>
      <c r="C602" t="s">
        <v>15</v>
      </c>
      <c r="D602">
        <v>2007</v>
      </c>
      <c r="E602">
        <v>6</v>
      </c>
      <c r="F602">
        <v>706</v>
      </c>
      <c r="G602">
        <v>2935.28</v>
      </c>
      <c r="H602">
        <v>3448.99</v>
      </c>
      <c r="I602">
        <v>1329.32</v>
      </c>
      <c r="J602">
        <v>18</v>
      </c>
      <c r="K602">
        <v>1161</v>
      </c>
      <c r="L602">
        <v>65854</v>
      </c>
      <c r="M602" t="s">
        <v>18</v>
      </c>
      <c r="N602">
        <v>309259</v>
      </c>
      <c r="O602">
        <v>633.20000000000005</v>
      </c>
      <c r="P602">
        <v>123224.53</v>
      </c>
      <c r="Q602">
        <v>3</v>
      </c>
    </row>
    <row r="603" spans="2:17" x14ac:dyDescent="0.2">
      <c r="B603">
        <v>926</v>
      </c>
      <c r="C603" t="s">
        <v>15</v>
      </c>
      <c r="D603">
        <v>2007</v>
      </c>
      <c r="E603">
        <v>7</v>
      </c>
      <c r="F603">
        <v>615</v>
      </c>
      <c r="G603">
        <v>2509.42</v>
      </c>
      <c r="H603">
        <v>2948.72</v>
      </c>
      <c r="I603">
        <v>1271.99</v>
      </c>
      <c r="J603">
        <v>18</v>
      </c>
      <c r="K603">
        <v>1161</v>
      </c>
      <c r="L603">
        <v>65854</v>
      </c>
      <c r="M603" t="s">
        <v>18</v>
      </c>
      <c r="N603">
        <v>309259</v>
      </c>
      <c r="O603">
        <v>633.20000000000005</v>
      </c>
      <c r="P603">
        <v>123224.53</v>
      </c>
      <c r="Q603">
        <v>3</v>
      </c>
    </row>
    <row r="604" spans="2:17" x14ac:dyDescent="0.2">
      <c r="B604">
        <v>926</v>
      </c>
      <c r="C604" t="s">
        <v>15</v>
      </c>
      <c r="D604">
        <v>2007</v>
      </c>
      <c r="E604">
        <v>8</v>
      </c>
      <c r="F604">
        <v>773</v>
      </c>
      <c r="G604">
        <v>3100.87</v>
      </c>
      <c r="H604">
        <v>3643.68</v>
      </c>
      <c r="I604">
        <v>1329.75</v>
      </c>
      <c r="J604">
        <v>18</v>
      </c>
      <c r="K604">
        <v>1161</v>
      </c>
      <c r="L604">
        <v>65854</v>
      </c>
      <c r="M604" t="s">
        <v>18</v>
      </c>
      <c r="N604">
        <v>309259</v>
      </c>
      <c r="O604">
        <v>633.20000000000005</v>
      </c>
      <c r="P604">
        <v>123224.53</v>
      </c>
      <c r="Q604">
        <v>3</v>
      </c>
    </row>
    <row r="605" spans="2:17" x14ac:dyDescent="0.2">
      <c r="B605">
        <v>948</v>
      </c>
      <c r="C605" t="s">
        <v>15</v>
      </c>
      <c r="D605">
        <v>2007</v>
      </c>
      <c r="E605">
        <v>1</v>
      </c>
      <c r="F605">
        <v>44</v>
      </c>
      <c r="G605">
        <v>162.66999999999999</v>
      </c>
      <c r="H605">
        <v>191.16</v>
      </c>
      <c r="I605">
        <v>83.02</v>
      </c>
      <c r="J605">
        <v>4</v>
      </c>
      <c r="K605">
        <v>351</v>
      </c>
      <c r="L605">
        <v>17817</v>
      </c>
      <c r="M605" t="s">
        <v>18</v>
      </c>
      <c r="N605">
        <v>68577</v>
      </c>
      <c r="O605">
        <v>212.6</v>
      </c>
      <c r="P605">
        <v>22318.15</v>
      </c>
      <c r="Q605">
        <v>2</v>
      </c>
    </row>
    <row r="606" spans="2:17" x14ac:dyDescent="0.2">
      <c r="B606">
        <v>948</v>
      </c>
      <c r="C606" t="s">
        <v>15</v>
      </c>
      <c r="D606">
        <v>2007</v>
      </c>
      <c r="E606">
        <v>2</v>
      </c>
      <c r="F606">
        <v>17</v>
      </c>
      <c r="G606">
        <v>73.86</v>
      </c>
      <c r="H606">
        <v>86.79</v>
      </c>
      <c r="I606">
        <v>48.75</v>
      </c>
      <c r="J606">
        <v>4</v>
      </c>
      <c r="K606">
        <v>351</v>
      </c>
      <c r="L606">
        <v>17817</v>
      </c>
      <c r="M606" t="s">
        <v>18</v>
      </c>
      <c r="N606">
        <v>68577</v>
      </c>
      <c r="O606">
        <v>212.6</v>
      </c>
      <c r="P606">
        <v>22318.15</v>
      </c>
      <c r="Q606">
        <v>2</v>
      </c>
    </row>
    <row r="607" spans="2:17" x14ac:dyDescent="0.2">
      <c r="B607">
        <v>948</v>
      </c>
      <c r="C607" t="s">
        <v>15</v>
      </c>
      <c r="D607">
        <v>2007</v>
      </c>
      <c r="E607">
        <v>3</v>
      </c>
      <c r="F607">
        <v>44</v>
      </c>
      <c r="G607">
        <v>196.06</v>
      </c>
      <c r="H607">
        <v>230.35</v>
      </c>
      <c r="I607">
        <v>124.71</v>
      </c>
      <c r="J607">
        <v>4</v>
      </c>
      <c r="K607">
        <v>351</v>
      </c>
      <c r="L607">
        <v>17817</v>
      </c>
      <c r="M607" t="s">
        <v>18</v>
      </c>
      <c r="N607">
        <v>68577</v>
      </c>
      <c r="O607">
        <v>212.6</v>
      </c>
      <c r="P607">
        <v>22318.15</v>
      </c>
      <c r="Q607">
        <v>2</v>
      </c>
    </row>
    <row r="608" spans="2:17" x14ac:dyDescent="0.2">
      <c r="B608">
        <v>948</v>
      </c>
      <c r="C608" t="s">
        <v>15</v>
      </c>
      <c r="D608">
        <v>2007</v>
      </c>
      <c r="E608">
        <v>4</v>
      </c>
      <c r="F608">
        <v>73</v>
      </c>
      <c r="G608">
        <v>302.19</v>
      </c>
      <c r="H608">
        <v>355.1</v>
      </c>
      <c r="I608">
        <v>139.68</v>
      </c>
      <c r="J608">
        <v>4</v>
      </c>
      <c r="K608">
        <v>351</v>
      </c>
      <c r="L608">
        <v>17817</v>
      </c>
      <c r="M608" t="s">
        <v>18</v>
      </c>
      <c r="N608">
        <v>68577</v>
      </c>
      <c r="O608">
        <v>212.6</v>
      </c>
      <c r="P608">
        <v>22318.15</v>
      </c>
      <c r="Q608">
        <v>2</v>
      </c>
    </row>
    <row r="609" spans="2:17" x14ac:dyDescent="0.2">
      <c r="B609">
        <v>948</v>
      </c>
      <c r="C609" t="s">
        <v>15</v>
      </c>
      <c r="D609">
        <v>2007</v>
      </c>
      <c r="E609">
        <v>5</v>
      </c>
      <c r="F609">
        <v>94</v>
      </c>
      <c r="G609">
        <v>367.21</v>
      </c>
      <c r="H609">
        <v>431.49</v>
      </c>
      <c r="I609">
        <v>141</v>
      </c>
      <c r="J609">
        <v>4</v>
      </c>
      <c r="K609">
        <v>351</v>
      </c>
      <c r="L609">
        <v>17817</v>
      </c>
      <c r="M609" t="s">
        <v>18</v>
      </c>
      <c r="N609">
        <v>68577</v>
      </c>
      <c r="O609">
        <v>212.6</v>
      </c>
      <c r="P609">
        <v>22318.15</v>
      </c>
      <c r="Q609">
        <v>2</v>
      </c>
    </row>
    <row r="610" spans="2:17" x14ac:dyDescent="0.2">
      <c r="B610">
        <v>948</v>
      </c>
      <c r="C610" t="s">
        <v>15</v>
      </c>
      <c r="D610">
        <v>2007</v>
      </c>
      <c r="E610">
        <v>6</v>
      </c>
      <c r="F610">
        <v>126</v>
      </c>
      <c r="G610">
        <v>552.59</v>
      </c>
      <c r="H610">
        <v>649.34</v>
      </c>
      <c r="I610">
        <v>216.64</v>
      </c>
      <c r="J610">
        <v>4</v>
      </c>
      <c r="K610">
        <v>351</v>
      </c>
      <c r="L610">
        <v>17817</v>
      </c>
      <c r="M610" t="s">
        <v>18</v>
      </c>
      <c r="N610">
        <v>68577</v>
      </c>
      <c r="O610">
        <v>212.6</v>
      </c>
      <c r="P610">
        <v>22318.15</v>
      </c>
      <c r="Q610">
        <v>2</v>
      </c>
    </row>
    <row r="611" spans="2:17" x14ac:dyDescent="0.2">
      <c r="B611">
        <v>948</v>
      </c>
      <c r="C611" t="s">
        <v>15</v>
      </c>
      <c r="D611">
        <v>2007</v>
      </c>
      <c r="E611">
        <v>7</v>
      </c>
      <c r="F611">
        <v>81</v>
      </c>
      <c r="G611">
        <v>402.29</v>
      </c>
      <c r="H611">
        <v>472.68</v>
      </c>
      <c r="I611">
        <v>201.37</v>
      </c>
      <c r="J611">
        <v>4</v>
      </c>
      <c r="K611">
        <v>351</v>
      </c>
      <c r="L611">
        <v>17817</v>
      </c>
      <c r="M611" t="s">
        <v>18</v>
      </c>
      <c r="N611">
        <v>68577</v>
      </c>
      <c r="O611">
        <v>212.6</v>
      </c>
      <c r="P611">
        <v>22318.15</v>
      </c>
      <c r="Q611">
        <v>2</v>
      </c>
    </row>
    <row r="612" spans="2:17" x14ac:dyDescent="0.2">
      <c r="B612">
        <v>948</v>
      </c>
      <c r="C612" t="s">
        <v>15</v>
      </c>
      <c r="D612">
        <v>2007</v>
      </c>
      <c r="E612">
        <v>8</v>
      </c>
      <c r="F612">
        <v>111</v>
      </c>
      <c r="G612">
        <v>448.76</v>
      </c>
      <c r="H612">
        <v>527.36</v>
      </c>
      <c r="I612">
        <v>180.94</v>
      </c>
      <c r="J612">
        <v>4</v>
      </c>
      <c r="K612">
        <v>351</v>
      </c>
      <c r="L612">
        <v>17817</v>
      </c>
      <c r="M612" t="s">
        <v>18</v>
      </c>
      <c r="N612">
        <v>68577</v>
      </c>
      <c r="O612">
        <v>212.6</v>
      </c>
      <c r="P612">
        <v>22318.15</v>
      </c>
      <c r="Q612">
        <v>2</v>
      </c>
    </row>
    <row r="613" spans="2:17" x14ac:dyDescent="0.2">
      <c r="B613">
        <v>948</v>
      </c>
      <c r="C613" t="s">
        <v>15</v>
      </c>
      <c r="D613">
        <v>2007</v>
      </c>
      <c r="E613">
        <v>9</v>
      </c>
      <c r="F613">
        <v>161</v>
      </c>
      <c r="G613">
        <v>675.56</v>
      </c>
      <c r="H613">
        <v>793.84</v>
      </c>
      <c r="I613">
        <v>322.45999999999998</v>
      </c>
      <c r="J613">
        <v>4</v>
      </c>
      <c r="K613">
        <v>351</v>
      </c>
      <c r="L613">
        <v>17817</v>
      </c>
      <c r="M613" t="s">
        <v>18</v>
      </c>
      <c r="N613">
        <v>68577</v>
      </c>
      <c r="O613">
        <v>212.6</v>
      </c>
      <c r="P613">
        <v>22318.15</v>
      </c>
      <c r="Q613">
        <v>2</v>
      </c>
    </row>
    <row r="614" spans="2:17" x14ac:dyDescent="0.2">
      <c r="B614">
        <v>948</v>
      </c>
      <c r="C614" t="s">
        <v>15</v>
      </c>
      <c r="D614">
        <v>2007</v>
      </c>
      <c r="E614">
        <v>10</v>
      </c>
      <c r="F614">
        <v>406</v>
      </c>
      <c r="G614">
        <v>1664.9</v>
      </c>
      <c r="H614">
        <v>1956.45</v>
      </c>
      <c r="I614">
        <v>645.66</v>
      </c>
      <c r="J614">
        <v>4</v>
      </c>
      <c r="K614">
        <v>351</v>
      </c>
      <c r="L614">
        <v>17817</v>
      </c>
      <c r="M614" t="s">
        <v>18</v>
      </c>
      <c r="N614">
        <v>68577</v>
      </c>
      <c r="O614">
        <v>212.6</v>
      </c>
      <c r="P614">
        <v>22318.15</v>
      </c>
      <c r="Q614">
        <v>2</v>
      </c>
    </row>
    <row r="615" spans="2:17" x14ac:dyDescent="0.2">
      <c r="B615">
        <v>948</v>
      </c>
      <c r="C615" t="s">
        <v>15</v>
      </c>
      <c r="D615">
        <v>2007</v>
      </c>
      <c r="E615">
        <v>11</v>
      </c>
      <c r="F615">
        <v>243</v>
      </c>
      <c r="G615">
        <v>1000.18</v>
      </c>
      <c r="H615">
        <v>1175.3599999999999</v>
      </c>
      <c r="I615">
        <v>378.68</v>
      </c>
      <c r="J615">
        <v>4</v>
      </c>
      <c r="K615">
        <v>351</v>
      </c>
      <c r="L615">
        <v>17817</v>
      </c>
      <c r="M615" t="s">
        <v>18</v>
      </c>
      <c r="N615">
        <v>68577</v>
      </c>
      <c r="O615">
        <v>212.6</v>
      </c>
      <c r="P615">
        <v>22318.15</v>
      </c>
      <c r="Q615">
        <v>2</v>
      </c>
    </row>
    <row r="616" spans="2:17" x14ac:dyDescent="0.2">
      <c r="B616">
        <v>948</v>
      </c>
      <c r="C616" t="s">
        <v>15</v>
      </c>
      <c r="D616">
        <v>2007</v>
      </c>
      <c r="E616">
        <v>12</v>
      </c>
      <c r="F616">
        <v>137</v>
      </c>
      <c r="G616">
        <v>529.03</v>
      </c>
      <c r="H616">
        <v>621.63</v>
      </c>
      <c r="I616">
        <v>186.08</v>
      </c>
      <c r="J616">
        <v>4</v>
      </c>
      <c r="K616">
        <v>351</v>
      </c>
      <c r="L616">
        <v>17817</v>
      </c>
      <c r="M616" t="s">
        <v>18</v>
      </c>
      <c r="N616">
        <v>68577</v>
      </c>
      <c r="O616">
        <v>212.6</v>
      </c>
      <c r="P616">
        <v>22318.15</v>
      </c>
      <c r="Q616">
        <v>2</v>
      </c>
    </row>
    <row r="617" spans="2:17" x14ac:dyDescent="0.2">
      <c r="B617">
        <v>949</v>
      </c>
      <c r="C617" t="s">
        <v>15</v>
      </c>
      <c r="D617">
        <v>2007</v>
      </c>
      <c r="E617">
        <v>1</v>
      </c>
      <c r="F617">
        <v>255</v>
      </c>
      <c r="G617">
        <v>1141.2</v>
      </c>
      <c r="H617">
        <v>1340.92</v>
      </c>
      <c r="I617">
        <v>528.02</v>
      </c>
      <c r="J617">
        <v>12</v>
      </c>
      <c r="K617">
        <v>680</v>
      </c>
      <c r="L617">
        <v>40199</v>
      </c>
      <c r="M617" t="s">
        <v>18</v>
      </c>
      <c r="N617">
        <v>48944</v>
      </c>
      <c r="O617">
        <v>397.2</v>
      </c>
      <c r="P617">
        <v>75838.240000000005</v>
      </c>
      <c r="Q617">
        <v>3</v>
      </c>
    </row>
    <row r="618" spans="2:17" x14ac:dyDescent="0.2">
      <c r="B618">
        <v>949</v>
      </c>
      <c r="C618" t="s">
        <v>15</v>
      </c>
      <c r="D618">
        <v>2007</v>
      </c>
      <c r="E618">
        <v>2</v>
      </c>
      <c r="F618">
        <v>187</v>
      </c>
      <c r="G618">
        <v>806.99</v>
      </c>
      <c r="H618">
        <v>948.23</v>
      </c>
      <c r="I618">
        <v>372.1</v>
      </c>
      <c r="J618">
        <v>12</v>
      </c>
      <c r="K618">
        <v>680</v>
      </c>
      <c r="L618">
        <v>40199</v>
      </c>
      <c r="M618" t="s">
        <v>18</v>
      </c>
      <c r="N618">
        <v>48944</v>
      </c>
      <c r="O618">
        <v>397.2</v>
      </c>
      <c r="P618">
        <v>75838.240000000005</v>
      </c>
      <c r="Q618">
        <v>3</v>
      </c>
    </row>
    <row r="619" spans="2:17" x14ac:dyDescent="0.2">
      <c r="B619">
        <v>949</v>
      </c>
      <c r="C619" t="s">
        <v>15</v>
      </c>
      <c r="D619">
        <v>2007</v>
      </c>
      <c r="E619">
        <v>3</v>
      </c>
      <c r="F619">
        <v>200</v>
      </c>
      <c r="G619">
        <v>980.6</v>
      </c>
      <c r="H619">
        <v>1152.3</v>
      </c>
      <c r="I619">
        <v>438.02</v>
      </c>
      <c r="J619">
        <v>12</v>
      </c>
      <c r="K619">
        <v>680</v>
      </c>
      <c r="L619">
        <v>40199</v>
      </c>
      <c r="M619" t="s">
        <v>18</v>
      </c>
      <c r="N619">
        <v>48944</v>
      </c>
      <c r="O619">
        <v>397.2</v>
      </c>
      <c r="P619">
        <v>75838.240000000005</v>
      </c>
      <c r="Q619">
        <v>3</v>
      </c>
    </row>
    <row r="620" spans="2:17" x14ac:dyDescent="0.2">
      <c r="B620">
        <v>949</v>
      </c>
      <c r="C620" t="s">
        <v>15</v>
      </c>
      <c r="D620">
        <v>2007</v>
      </c>
      <c r="E620">
        <v>4</v>
      </c>
      <c r="F620">
        <v>276</v>
      </c>
      <c r="G620">
        <v>1203.4000000000001</v>
      </c>
      <c r="H620">
        <v>1414</v>
      </c>
      <c r="I620">
        <v>523.21</v>
      </c>
      <c r="J620">
        <v>12</v>
      </c>
      <c r="K620">
        <v>680</v>
      </c>
      <c r="L620">
        <v>40199</v>
      </c>
      <c r="M620" t="s">
        <v>18</v>
      </c>
      <c r="N620">
        <v>48944</v>
      </c>
      <c r="O620">
        <v>397.2</v>
      </c>
      <c r="P620">
        <v>75838.240000000005</v>
      </c>
      <c r="Q620">
        <v>3</v>
      </c>
    </row>
    <row r="621" spans="2:17" x14ac:dyDescent="0.2">
      <c r="B621">
        <v>949</v>
      </c>
      <c r="C621" t="s">
        <v>15</v>
      </c>
      <c r="D621">
        <v>2007</v>
      </c>
      <c r="E621">
        <v>5</v>
      </c>
      <c r="F621">
        <v>418</v>
      </c>
      <c r="G621">
        <v>1929.16</v>
      </c>
      <c r="H621">
        <v>2266.8200000000002</v>
      </c>
      <c r="I621">
        <v>751.66</v>
      </c>
      <c r="J621">
        <v>12</v>
      </c>
      <c r="K621">
        <v>680</v>
      </c>
      <c r="L621">
        <v>40199</v>
      </c>
      <c r="M621" t="s">
        <v>18</v>
      </c>
      <c r="N621">
        <v>48944</v>
      </c>
      <c r="O621">
        <v>397.2</v>
      </c>
      <c r="P621">
        <v>75838.240000000005</v>
      </c>
      <c r="Q621">
        <v>3</v>
      </c>
    </row>
    <row r="622" spans="2:17" x14ac:dyDescent="0.2">
      <c r="B622">
        <v>949</v>
      </c>
      <c r="C622" t="s">
        <v>15</v>
      </c>
      <c r="D622">
        <v>2007</v>
      </c>
      <c r="E622">
        <v>6</v>
      </c>
      <c r="F622">
        <v>580</v>
      </c>
      <c r="G622">
        <v>2420.84</v>
      </c>
      <c r="H622">
        <v>2844.55</v>
      </c>
      <c r="I622">
        <v>948.38</v>
      </c>
      <c r="J622">
        <v>12</v>
      </c>
      <c r="K622">
        <v>680</v>
      </c>
      <c r="L622">
        <v>40199</v>
      </c>
      <c r="M622" t="s">
        <v>18</v>
      </c>
      <c r="N622">
        <v>48944</v>
      </c>
      <c r="O622">
        <v>397.2</v>
      </c>
      <c r="P622">
        <v>75838.240000000005</v>
      </c>
      <c r="Q622">
        <v>3</v>
      </c>
    </row>
    <row r="623" spans="2:17" x14ac:dyDescent="0.2">
      <c r="B623">
        <v>949</v>
      </c>
      <c r="C623" t="s">
        <v>15</v>
      </c>
      <c r="D623">
        <v>2007</v>
      </c>
      <c r="E623">
        <v>7</v>
      </c>
      <c r="F623">
        <v>343</v>
      </c>
      <c r="G623">
        <v>1456.99</v>
      </c>
      <c r="H623">
        <v>1712.06</v>
      </c>
      <c r="I623">
        <v>755.06</v>
      </c>
      <c r="J623">
        <v>12</v>
      </c>
      <c r="K623">
        <v>680</v>
      </c>
      <c r="L623">
        <v>40199</v>
      </c>
      <c r="M623" t="s">
        <v>18</v>
      </c>
      <c r="N623">
        <v>48944</v>
      </c>
      <c r="O623">
        <v>397.2</v>
      </c>
      <c r="P623">
        <v>75838.240000000005</v>
      </c>
      <c r="Q623">
        <v>3</v>
      </c>
    </row>
    <row r="624" spans="2:17" x14ac:dyDescent="0.2">
      <c r="B624">
        <v>949</v>
      </c>
      <c r="C624" t="s">
        <v>15</v>
      </c>
      <c r="D624">
        <v>2007</v>
      </c>
      <c r="E624">
        <v>8</v>
      </c>
      <c r="F624">
        <v>335</v>
      </c>
      <c r="G624">
        <v>1381.81</v>
      </c>
      <c r="H624">
        <v>1623.79</v>
      </c>
      <c r="I624">
        <v>470.85</v>
      </c>
      <c r="J624">
        <v>12</v>
      </c>
      <c r="K624">
        <v>680</v>
      </c>
      <c r="L624">
        <v>40199</v>
      </c>
      <c r="M624" t="s">
        <v>18</v>
      </c>
      <c r="N624">
        <v>48944</v>
      </c>
      <c r="O624">
        <v>397.2</v>
      </c>
      <c r="P624">
        <v>75838.240000000005</v>
      </c>
      <c r="Q624">
        <v>3</v>
      </c>
    </row>
    <row r="625" spans="2:17" x14ac:dyDescent="0.2">
      <c r="B625">
        <v>949</v>
      </c>
      <c r="C625" t="s">
        <v>15</v>
      </c>
      <c r="D625">
        <v>2007</v>
      </c>
      <c r="E625">
        <v>9</v>
      </c>
      <c r="F625">
        <v>597</v>
      </c>
      <c r="G625">
        <v>2400.6799999999998</v>
      </c>
      <c r="H625">
        <v>2820.93</v>
      </c>
      <c r="I625">
        <v>1007.11</v>
      </c>
      <c r="J625">
        <v>12</v>
      </c>
      <c r="K625">
        <v>680</v>
      </c>
      <c r="L625">
        <v>40199</v>
      </c>
      <c r="M625" t="s">
        <v>18</v>
      </c>
      <c r="N625">
        <v>48944</v>
      </c>
      <c r="O625">
        <v>397.2</v>
      </c>
      <c r="P625">
        <v>75838.240000000005</v>
      </c>
      <c r="Q625">
        <v>3</v>
      </c>
    </row>
    <row r="626" spans="2:17" x14ac:dyDescent="0.2">
      <c r="B626">
        <v>949</v>
      </c>
      <c r="C626" t="s">
        <v>15</v>
      </c>
      <c r="D626">
        <v>2007</v>
      </c>
      <c r="E626">
        <v>12</v>
      </c>
      <c r="F626">
        <v>610</v>
      </c>
      <c r="G626">
        <v>2423.38</v>
      </c>
      <c r="H626">
        <v>2847.59</v>
      </c>
      <c r="I626">
        <v>899.08</v>
      </c>
      <c r="J626">
        <v>12</v>
      </c>
      <c r="K626">
        <v>680</v>
      </c>
      <c r="L626">
        <v>40199</v>
      </c>
      <c r="M626" t="s">
        <v>18</v>
      </c>
      <c r="N626">
        <v>48944</v>
      </c>
      <c r="O626">
        <v>397.2</v>
      </c>
      <c r="P626">
        <v>75838.240000000005</v>
      </c>
      <c r="Q626">
        <v>3</v>
      </c>
    </row>
    <row r="627" spans="2:17" x14ac:dyDescent="0.2">
      <c r="B627">
        <v>950</v>
      </c>
      <c r="C627" t="s">
        <v>15</v>
      </c>
      <c r="D627">
        <v>2007</v>
      </c>
      <c r="E627">
        <v>2</v>
      </c>
      <c r="F627">
        <v>414</v>
      </c>
      <c r="G627">
        <v>1982.74</v>
      </c>
      <c r="H627">
        <v>2329.77</v>
      </c>
      <c r="I627">
        <v>1053.3399999999999</v>
      </c>
      <c r="J627">
        <v>17</v>
      </c>
      <c r="K627">
        <v>1617</v>
      </c>
      <c r="L627">
        <v>78840</v>
      </c>
      <c r="M627" t="s">
        <v>18</v>
      </c>
      <c r="N627">
        <v>262434</v>
      </c>
      <c r="O627">
        <v>720.2</v>
      </c>
      <c r="P627">
        <v>176226.94</v>
      </c>
      <c r="Q627">
        <v>3</v>
      </c>
    </row>
    <row r="628" spans="2:17" x14ac:dyDescent="0.2">
      <c r="B628">
        <v>950</v>
      </c>
      <c r="C628" t="s">
        <v>15</v>
      </c>
      <c r="D628">
        <v>2007</v>
      </c>
      <c r="E628">
        <v>3</v>
      </c>
      <c r="F628">
        <v>470</v>
      </c>
      <c r="G628">
        <v>2146.6</v>
      </c>
      <c r="H628">
        <v>2522.35</v>
      </c>
      <c r="I628">
        <v>1116.01</v>
      </c>
      <c r="J628">
        <v>17</v>
      </c>
      <c r="K628">
        <v>1617</v>
      </c>
      <c r="L628">
        <v>78840</v>
      </c>
      <c r="M628" t="s">
        <v>18</v>
      </c>
      <c r="N628">
        <v>262434</v>
      </c>
      <c r="O628">
        <v>720.2</v>
      </c>
      <c r="P628">
        <v>176226.94</v>
      </c>
      <c r="Q628">
        <v>3</v>
      </c>
    </row>
    <row r="629" spans="2:17" x14ac:dyDescent="0.2">
      <c r="B629">
        <v>950</v>
      </c>
      <c r="C629" t="s">
        <v>15</v>
      </c>
      <c r="D629">
        <v>2007</v>
      </c>
      <c r="E629">
        <v>4</v>
      </c>
      <c r="F629">
        <v>549</v>
      </c>
      <c r="G629">
        <v>2559.35</v>
      </c>
      <c r="H629">
        <v>3007.19</v>
      </c>
      <c r="I629">
        <v>1269.54</v>
      </c>
      <c r="J629">
        <v>17</v>
      </c>
      <c r="K629">
        <v>1617</v>
      </c>
      <c r="L629">
        <v>78840</v>
      </c>
      <c r="M629" t="s">
        <v>18</v>
      </c>
      <c r="N629">
        <v>262434</v>
      </c>
      <c r="O629">
        <v>720.2</v>
      </c>
      <c r="P629">
        <v>176226.94</v>
      </c>
      <c r="Q629">
        <v>3</v>
      </c>
    </row>
    <row r="630" spans="2:17" x14ac:dyDescent="0.2">
      <c r="B630">
        <v>975</v>
      </c>
      <c r="C630" t="s">
        <v>15</v>
      </c>
      <c r="D630">
        <v>2007</v>
      </c>
      <c r="E630">
        <v>1</v>
      </c>
      <c r="F630">
        <v>344</v>
      </c>
      <c r="G630">
        <v>1465.6</v>
      </c>
      <c r="H630">
        <v>1722</v>
      </c>
      <c r="I630">
        <v>865.22</v>
      </c>
      <c r="J630">
        <v>17</v>
      </c>
      <c r="K630">
        <v>1617</v>
      </c>
      <c r="L630">
        <v>62906</v>
      </c>
      <c r="M630" t="s">
        <v>18</v>
      </c>
      <c r="N630">
        <v>99944</v>
      </c>
      <c r="O630">
        <v>747.7</v>
      </c>
      <c r="P630">
        <v>125517.09</v>
      </c>
      <c r="Q630">
        <v>2</v>
      </c>
    </row>
    <row r="631" spans="2:17" x14ac:dyDescent="0.2">
      <c r="B631">
        <v>975</v>
      </c>
      <c r="C631" t="s">
        <v>15</v>
      </c>
      <c r="D631">
        <v>2007</v>
      </c>
      <c r="E631">
        <v>2</v>
      </c>
      <c r="F631">
        <v>224</v>
      </c>
      <c r="G631">
        <v>1004.13</v>
      </c>
      <c r="H631">
        <v>1179.8499999999999</v>
      </c>
      <c r="I631">
        <v>584.38</v>
      </c>
      <c r="J631">
        <v>17</v>
      </c>
      <c r="K631">
        <v>1617</v>
      </c>
      <c r="L631">
        <v>62906</v>
      </c>
      <c r="M631" t="s">
        <v>18</v>
      </c>
      <c r="N631">
        <v>99944</v>
      </c>
      <c r="O631">
        <v>747.7</v>
      </c>
      <c r="P631">
        <v>125517.09</v>
      </c>
      <c r="Q631">
        <v>2</v>
      </c>
    </row>
    <row r="632" spans="2:17" x14ac:dyDescent="0.2">
      <c r="B632">
        <v>975</v>
      </c>
      <c r="C632" t="s">
        <v>15</v>
      </c>
      <c r="D632">
        <v>2007</v>
      </c>
      <c r="E632">
        <v>3</v>
      </c>
      <c r="F632">
        <v>279</v>
      </c>
      <c r="G632">
        <v>1380.47</v>
      </c>
      <c r="H632">
        <v>1622.05</v>
      </c>
      <c r="I632">
        <v>727.92</v>
      </c>
      <c r="J632">
        <v>17</v>
      </c>
      <c r="K632">
        <v>1617</v>
      </c>
      <c r="L632">
        <v>62906</v>
      </c>
      <c r="M632" t="s">
        <v>18</v>
      </c>
      <c r="N632">
        <v>99944</v>
      </c>
      <c r="O632">
        <v>747.7</v>
      </c>
      <c r="P632">
        <v>125517.09</v>
      </c>
      <c r="Q632">
        <v>2</v>
      </c>
    </row>
    <row r="633" spans="2:17" x14ac:dyDescent="0.2">
      <c r="B633">
        <v>975</v>
      </c>
      <c r="C633" t="s">
        <v>15</v>
      </c>
      <c r="D633">
        <v>2007</v>
      </c>
      <c r="E633">
        <v>4</v>
      </c>
      <c r="F633">
        <v>407</v>
      </c>
      <c r="G633">
        <v>1754.57</v>
      </c>
      <c r="H633">
        <v>2061.67</v>
      </c>
      <c r="I633">
        <v>912.13</v>
      </c>
      <c r="J633">
        <v>17</v>
      </c>
      <c r="K633">
        <v>1617</v>
      </c>
      <c r="L633">
        <v>62906</v>
      </c>
      <c r="M633" t="s">
        <v>18</v>
      </c>
      <c r="N633">
        <v>99944</v>
      </c>
      <c r="O633">
        <v>747.7</v>
      </c>
      <c r="P633">
        <v>125517.09</v>
      </c>
      <c r="Q633">
        <v>2</v>
      </c>
    </row>
    <row r="634" spans="2:17" x14ac:dyDescent="0.2">
      <c r="B634">
        <v>975</v>
      </c>
      <c r="C634" t="s">
        <v>15</v>
      </c>
      <c r="D634">
        <v>2007</v>
      </c>
      <c r="E634">
        <v>7</v>
      </c>
      <c r="F634">
        <v>526</v>
      </c>
      <c r="G634">
        <v>2215.5500000000002</v>
      </c>
      <c r="H634">
        <v>2603.39</v>
      </c>
      <c r="I634">
        <v>1100.1199999999999</v>
      </c>
      <c r="J634">
        <v>17</v>
      </c>
      <c r="K634">
        <v>1617</v>
      </c>
      <c r="L634">
        <v>62906</v>
      </c>
      <c r="M634" t="s">
        <v>18</v>
      </c>
      <c r="N634">
        <v>99944</v>
      </c>
      <c r="O634">
        <v>747.7</v>
      </c>
      <c r="P634">
        <v>125517.09</v>
      </c>
      <c r="Q634">
        <v>2</v>
      </c>
    </row>
    <row r="635" spans="2:17" x14ac:dyDescent="0.2">
      <c r="B635">
        <v>975</v>
      </c>
      <c r="C635" t="s">
        <v>15</v>
      </c>
      <c r="D635">
        <v>2007</v>
      </c>
      <c r="E635">
        <v>8</v>
      </c>
      <c r="F635">
        <v>599</v>
      </c>
      <c r="G635">
        <v>2359.14</v>
      </c>
      <c r="H635">
        <v>2772.11</v>
      </c>
      <c r="I635">
        <v>1073.8</v>
      </c>
      <c r="J635">
        <v>17</v>
      </c>
      <c r="K635">
        <v>1617</v>
      </c>
      <c r="L635">
        <v>62906</v>
      </c>
      <c r="M635" t="s">
        <v>18</v>
      </c>
      <c r="N635">
        <v>99944</v>
      </c>
      <c r="O635">
        <v>747.7</v>
      </c>
      <c r="P635">
        <v>125517.09</v>
      </c>
      <c r="Q635">
        <v>2</v>
      </c>
    </row>
    <row r="636" spans="2:17" x14ac:dyDescent="0.2">
      <c r="B636">
        <v>975</v>
      </c>
      <c r="C636" t="s">
        <v>15</v>
      </c>
      <c r="D636">
        <v>2007</v>
      </c>
      <c r="E636">
        <v>9</v>
      </c>
      <c r="F636">
        <v>678</v>
      </c>
      <c r="G636">
        <v>2625.59</v>
      </c>
      <c r="H636">
        <v>3085.14</v>
      </c>
      <c r="I636">
        <v>1118.93</v>
      </c>
      <c r="J636">
        <v>17</v>
      </c>
      <c r="K636">
        <v>1617</v>
      </c>
      <c r="L636">
        <v>62906</v>
      </c>
      <c r="M636" t="s">
        <v>18</v>
      </c>
      <c r="N636">
        <v>99944</v>
      </c>
      <c r="O636">
        <v>747.7</v>
      </c>
      <c r="P636">
        <v>125517.09</v>
      </c>
      <c r="Q636">
        <v>2</v>
      </c>
    </row>
    <row r="637" spans="2:17" x14ac:dyDescent="0.2">
      <c r="B637">
        <v>975</v>
      </c>
      <c r="C637" t="s">
        <v>15</v>
      </c>
      <c r="D637">
        <v>2007</v>
      </c>
      <c r="E637">
        <v>12</v>
      </c>
      <c r="F637">
        <v>795</v>
      </c>
      <c r="G637">
        <v>3086.13</v>
      </c>
      <c r="H637">
        <v>3626.51</v>
      </c>
      <c r="I637">
        <v>1107.9000000000001</v>
      </c>
      <c r="J637">
        <v>17</v>
      </c>
      <c r="K637">
        <v>1617</v>
      </c>
      <c r="L637">
        <v>62906</v>
      </c>
      <c r="M637" t="s">
        <v>18</v>
      </c>
      <c r="N637">
        <v>99944</v>
      </c>
      <c r="O637">
        <v>747.7</v>
      </c>
      <c r="P637">
        <v>125517.09</v>
      </c>
      <c r="Q637">
        <v>2</v>
      </c>
    </row>
    <row r="638" spans="2:17" x14ac:dyDescent="0.2">
      <c r="B638">
        <v>978</v>
      </c>
      <c r="C638" t="s">
        <v>15</v>
      </c>
      <c r="D638">
        <v>2007</v>
      </c>
      <c r="E638">
        <v>1</v>
      </c>
      <c r="F638">
        <v>154</v>
      </c>
      <c r="G638">
        <v>595.30999999999995</v>
      </c>
      <c r="H638">
        <v>699.54</v>
      </c>
      <c r="I638">
        <v>309.04000000000002</v>
      </c>
      <c r="J638">
        <v>9</v>
      </c>
      <c r="K638">
        <v>533</v>
      </c>
      <c r="L638">
        <v>44833</v>
      </c>
      <c r="M638" t="s">
        <v>18</v>
      </c>
      <c r="N638">
        <v>132961</v>
      </c>
      <c r="O638">
        <v>302.60000000000002</v>
      </c>
      <c r="P638">
        <v>73180.11</v>
      </c>
      <c r="Q638">
        <v>3</v>
      </c>
    </row>
    <row r="639" spans="2:17" x14ac:dyDescent="0.2">
      <c r="B639">
        <v>978</v>
      </c>
      <c r="C639" t="s">
        <v>15</v>
      </c>
      <c r="D639">
        <v>2007</v>
      </c>
      <c r="E639">
        <v>2</v>
      </c>
      <c r="F639">
        <v>153</v>
      </c>
      <c r="G639">
        <v>645.17999999999995</v>
      </c>
      <c r="H639">
        <v>758.06</v>
      </c>
      <c r="I639">
        <v>331.83</v>
      </c>
      <c r="J639">
        <v>9</v>
      </c>
      <c r="K639">
        <v>533</v>
      </c>
      <c r="L639">
        <v>44833</v>
      </c>
      <c r="M639" t="s">
        <v>18</v>
      </c>
      <c r="N639">
        <v>132961</v>
      </c>
      <c r="O639">
        <v>302.60000000000002</v>
      </c>
      <c r="P639">
        <v>73180.11</v>
      </c>
      <c r="Q639">
        <v>3</v>
      </c>
    </row>
    <row r="640" spans="2:17" x14ac:dyDescent="0.2">
      <c r="B640">
        <v>978</v>
      </c>
      <c r="C640" t="s">
        <v>15</v>
      </c>
      <c r="D640">
        <v>2007</v>
      </c>
      <c r="E640">
        <v>3</v>
      </c>
      <c r="F640">
        <v>219</v>
      </c>
      <c r="G640">
        <v>908.25</v>
      </c>
      <c r="H640">
        <v>1067.21</v>
      </c>
      <c r="I640">
        <v>422.7</v>
      </c>
      <c r="J640">
        <v>9</v>
      </c>
      <c r="K640">
        <v>533</v>
      </c>
      <c r="L640">
        <v>44833</v>
      </c>
      <c r="M640" t="s">
        <v>18</v>
      </c>
      <c r="N640">
        <v>132961</v>
      </c>
      <c r="O640">
        <v>302.60000000000002</v>
      </c>
      <c r="P640">
        <v>73180.11</v>
      </c>
      <c r="Q640">
        <v>3</v>
      </c>
    </row>
    <row r="641" spans="2:17" x14ac:dyDescent="0.2">
      <c r="B641">
        <v>978</v>
      </c>
      <c r="C641" t="s">
        <v>15</v>
      </c>
      <c r="D641">
        <v>2007</v>
      </c>
      <c r="E641">
        <v>4</v>
      </c>
      <c r="F641">
        <v>267</v>
      </c>
      <c r="G641">
        <v>1103.24</v>
      </c>
      <c r="H641">
        <v>1296.4000000000001</v>
      </c>
      <c r="I641">
        <v>542.85</v>
      </c>
      <c r="J641">
        <v>9</v>
      </c>
      <c r="K641">
        <v>533</v>
      </c>
      <c r="L641">
        <v>44833</v>
      </c>
      <c r="M641" t="s">
        <v>18</v>
      </c>
      <c r="N641">
        <v>132961</v>
      </c>
      <c r="O641">
        <v>302.60000000000002</v>
      </c>
      <c r="P641">
        <v>73180.11</v>
      </c>
      <c r="Q641">
        <v>3</v>
      </c>
    </row>
    <row r="642" spans="2:17" x14ac:dyDescent="0.2">
      <c r="B642">
        <v>978</v>
      </c>
      <c r="C642" t="s">
        <v>15</v>
      </c>
      <c r="D642">
        <v>2007</v>
      </c>
      <c r="E642">
        <v>5</v>
      </c>
      <c r="F642">
        <v>467</v>
      </c>
      <c r="G642">
        <v>1965.81</v>
      </c>
      <c r="H642">
        <v>2309.96</v>
      </c>
      <c r="I642">
        <v>946.74</v>
      </c>
      <c r="J642">
        <v>9</v>
      </c>
      <c r="K642">
        <v>533</v>
      </c>
      <c r="L642">
        <v>44833</v>
      </c>
      <c r="M642" t="s">
        <v>18</v>
      </c>
      <c r="N642">
        <v>132961</v>
      </c>
      <c r="O642">
        <v>302.60000000000002</v>
      </c>
      <c r="P642">
        <v>73180.11</v>
      </c>
      <c r="Q642">
        <v>3</v>
      </c>
    </row>
    <row r="643" spans="2:17" x14ac:dyDescent="0.2">
      <c r="B643">
        <v>978</v>
      </c>
      <c r="C643" t="s">
        <v>15</v>
      </c>
      <c r="D643">
        <v>2007</v>
      </c>
      <c r="E643">
        <v>6</v>
      </c>
      <c r="F643">
        <v>456</v>
      </c>
      <c r="G643">
        <v>1802.16</v>
      </c>
      <c r="H643">
        <v>2117.6</v>
      </c>
      <c r="I643">
        <v>862.4</v>
      </c>
      <c r="J643">
        <v>9</v>
      </c>
      <c r="K643">
        <v>533</v>
      </c>
      <c r="L643">
        <v>44833</v>
      </c>
      <c r="M643" t="s">
        <v>18</v>
      </c>
      <c r="N643">
        <v>132961</v>
      </c>
      <c r="O643">
        <v>302.60000000000002</v>
      </c>
      <c r="P643">
        <v>73180.11</v>
      </c>
      <c r="Q643">
        <v>3</v>
      </c>
    </row>
    <row r="644" spans="2:17" x14ac:dyDescent="0.2">
      <c r="B644">
        <v>978</v>
      </c>
      <c r="C644" t="s">
        <v>15</v>
      </c>
      <c r="D644">
        <v>2007</v>
      </c>
      <c r="E644">
        <v>7</v>
      </c>
      <c r="F644">
        <v>437</v>
      </c>
      <c r="G644">
        <v>1740.63</v>
      </c>
      <c r="H644">
        <v>2045.35</v>
      </c>
      <c r="I644">
        <v>919.1</v>
      </c>
      <c r="J644">
        <v>9</v>
      </c>
      <c r="K644">
        <v>533</v>
      </c>
      <c r="L644">
        <v>44833</v>
      </c>
      <c r="M644" t="s">
        <v>18</v>
      </c>
      <c r="N644">
        <v>132961</v>
      </c>
      <c r="O644">
        <v>302.60000000000002</v>
      </c>
      <c r="P644">
        <v>73180.11</v>
      </c>
      <c r="Q644">
        <v>3</v>
      </c>
    </row>
    <row r="645" spans="2:17" x14ac:dyDescent="0.2">
      <c r="B645">
        <v>978</v>
      </c>
      <c r="C645" t="s">
        <v>15</v>
      </c>
      <c r="D645">
        <v>2007</v>
      </c>
      <c r="E645">
        <v>8</v>
      </c>
      <c r="F645">
        <v>484</v>
      </c>
      <c r="G645">
        <v>2073.21</v>
      </c>
      <c r="H645">
        <v>2436.14</v>
      </c>
      <c r="I645">
        <v>802.49</v>
      </c>
      <c r="J645">
        <v>9</v>
      </c>
      <c r="K645">
        <v>533</v>
      </c>
      <c r="L645">
        <v>44833</v>
      </c>
      <c r="M645" t="s">
        <v>18</v>
      </c>
      <c r="N645">
        <v>132961</v>
      </c>
      <c r="O645">
        <v>302.60000000000002</v>
      </c>
      <c r="P645">
        <v>73180.11</v>
      </c>
      <c r="Q645">
        <v>3</v>
      </c>
    </row>
    <row r="646" spans="2:17" x14ac:dyDescent="0.2">
      <c r="B646">
        <v>978</v>
      </c>
      <c r="C646" t="s">
        <v>15</v>
      </c>
      <c r="D646">
        <v>2007</v>
      </c>
      <c r="E646">
        <v>9</v>
      </c>
      <c r="F646">
        <v>531</v>
      </c>
      <c r="G646">
        <v>2033.3</v>
      </c>
      <c r="H646">
        <v>2389.14</v>
      </c>
      <c r="I646">
        <v>734.58</v>
      </c>
      <c r="J646">
        <v>9</v>
      </c>
      <c r="K646">
        <v>533</v>
      </c>
      <c r="L646">
        <v>44833</v>
      </c>
      <c r="M646" t="s">
        <v>18</v>
      </c>
      <c r="N646">
        <v>132961</v>
      </c>
      <c r="O646">
        <v>302.60000000000002</v>
      </c>
      <c r="P646">
        <v>73180.11</v>
      </c>
      <c r="Q646">
        <v>3</v>
      </c>
    </row>
    <row r="647" spans="2:17" x14ac:dyDescent="0.2">
      <c r="B647">
        <v>978</v>
      </c>
      <c r="C647" t="s">
        <v>15</v>
      </c>
      <c r="D647">
        <v>2007</v>
      </c>
      <c r="E647">
        <v>11</v>
      </c>
      <c r="F647">
        <v>989</v>
      </c>
      <c r="G647">
        <v>3909.89</v>
      </c>
      <c r="H647">
        <v>4594.17</v>
      </c>
      <c r="I647">
        <v>1341.19</v>
      </c>
      <c r="J647">
        <v>9</v>
      </c>
      <c r="K647">
        <v>533</v>
      </c>
      <c r="L647">
        <v>44833</v>
      </c>
      <c r="M647" t="s">
        <v>18</v>
      </c>
      <c r="N647">
        <v>132961</v>
      </c>
      <c r="O647">
        <v>302.60000000000002</v>
      </c>
      <c r="P647">
        <v>73180.11</v>
      </c>
      <c r="Q647">
        <v>3</v>
      </c>
    </row>
    <row r="648" spans="2:17" x14ac:dyDescent="0.2">
      <c r="B648">
        <v>978</v>
      </c>
      <c r="C648" t="s">
        <v>15</v>
      </c>
      <c r="D648">
        <v>2007</v>
      </c>
      <c r="E648">
        <v>12</v>
      </c>
      <c r="F648">
        <v>665</v>
      </c>
      <c r="G648">
        <v>2563.75</v>
      </c>
      <c r="H648">
        <v>3012.49</v>
      </c>
      <c r="I648">
        <v>1079.2</v>
      </c>
      <c r="J648">
        <v>9</v>
      </c>
      <c r="K648">
        <v>533</v>
      </c>
      <c r="L648">
        <v>44833</v>
      </c>
      <c r="M648" t="s">
        <v>18</v>
      </c>
      <c r="N648">
        <v>132961</v>
      </c>
      <c r="O648">
        <v>302.60000000000002</v>
      </c>
      <c r="P648">
        <v>73180.11</v>
      </c>
      <c r="Q648">
        <v>3</v>
      </c>
    </row>
    <row r="649" spans="2:17" x14ac:dyDescent="0.2">
      <c r="B649">
        <v>993</v>
      </c>
      <c r="C649" t="s">
        <v>15</v>
      </c>
      <c r="D649">
        <v>2007</v>
      </c>
      <c r="E649">
        <v>1</v>
      </c>
      <c r="F649">
        <v>91</v>
      </c>
      <c r="G649">
        <v>406.91</v>
      </c>
      <c r="H649">
        <v>478.15</v>
      </c>
      <c r="I649">
        <v>140.88</v>
      </c>
      <c r="J649">
        <v>6</v>
      </c>
      <c r="K649">
        <v>376</v>
      </c>
      <c r="L649">
        <v>18223</v>
      </c>
      <c r="M649" t="s">
        <v>18</v>
      </c>
      <c r="N649">
        <v>31668</v>
      </c>
      <c r="O649">
        <v>232.2</v>
      </c>
      <c r="P649">
        <v>35989.269999999997</v>
      </c>
      <c r="Q649">
        <v>3</v>
      </c>
    </row>
    <row r="650" spans="2:17" x14ac:dyDescent="0.2">
      <c r="B650">
        <v>993</v>
      </c>
      <c r="C650" t="s">
        <v>15</v>
      </c>
      <c r="D650">
        <v>2007</v>
      </c>
      <c r="E650">
        <v>2</v>
      </c>
      <c r="F650">
        <v>83</v>
      </c>
      <c r="G650">
        <v>353.13</v>
      </c>
      <c r="H650">
        <v>414.99</v>
      </c>
      <c r="I650">
        <v>140.18</v>
      </c>
      <c r="J650">
        <v>6</v>
      </c>
      <c r="K650">
        <v>376</v>
      </c>
      <c r="L650">
        <v>18223</v>
      </c>
      <c r="M650" t="s">
        <v>18</v>
      </c>
      <c r="N650">
        <v>31668</v>
      </c>
      <c r="O650">
        <v>232.2</v>
      </c>
      <c r="P650">
        <v>35989.269999999997</v>
      </c>
      <c r="Q650">
        <v>3</v>
      </c>
    </row>
    <row r="651" spans="2:17" x14ac:dyDescent="0.2">
      <c r="B651">
        <v>993</v>
      </c>
      <c r="C651" t="s">
        <v>15</v>
      </c>
      <c r="D651">
        <v>2007</v>
      </c>
      <c r="E651">
        <v>3</v>
      </c>
      <c r="F651">
        <v>94</v>
      </c>
      <c r="G651">
        <v>396.13</v>
      </c>
      <c r="H651">
        <v>465.4</v>
      </c>
      <c r="I651">
        <v>196.8</v>
      </c>
      <c r="J651">
        <v>6</v>
      </c>
      <c r="K651">
        <v>376</v>
      </c>
      <c r="L651">
        <v>18223</v>
      </c>
      <c r="M651" t="s">
        <v>18</v>
      </c>
      <c r="N651">
        <v>31668</v>
      </c>
      <c r="O651">
        <v>232.2</v>
      </c>
      <c r="P651">
        <v>35989.269999999997</v>
      </c>
      <c r="Q651">
        <v>3</v>
      </c>
    </row>
    <row r="652" spans="2:17" x14ac:dyDescent="0.2">
      <c r="B652">
        <v>993</v>
      </c>
      <c r="C652" t="s">
        <v>15</v>
      </c>
      <c r="D652">
        <v>2007</v>
      </c>
      <c r="E652">
        <v>4</v>
      </c>
      <c r="F652">
        <v>121</v>
      </c>
      <c r="G652">
        <v>551.94000000000005</v>
      </c>
      <c r="H652">
        <v>648.58000000000004</v>
      </c>
      <c r="I652">
        <v>218.37</v>
      </c>
      <c r="J652">
        <v>6</v>
      </c>
      <c r="K652">
        <v>376</v>
      </c>
      <c r="L652">
        <v>18223</v>
      </c>
      <c r="M652" t="s">
        <v>18</v>
      </c>
      <c r="N652">
        <v>31668</v>
      </c>
      <c r="O652">
        <v>232.2</v>
      </c>
      <c r="P652">
        <v>35989.269999999997</v>
      </c>
      <c r="Q652">
        <v>3</v>
      </c>
    </row>
    <row r="653" spans="2:17" x14ac:dyDescent="0.2">
      <c r="B653">
        <v>993</v>
      </c>
      <c r="C653" t="s">
        <v>15</v>
      </c>
      <c r="D653">
        <v>2007</v>
      </c>
      <c r="E653">
        <v>5</v>
      </c>
      <c r="F653">
        <v>215</v>
      </c>
      <c r="G653">
        <v>971.8</v>
      </c>
      <c r="H653">
        <v>1141.93</v>
      </c>
      <c r="I653">
        <v>344.55</v>
      </c>
      <c r="J653">
        <v>6</v>
      </c>
      <c r="K653">
        <v>376</v>
      </c>
      <c r="L653">
        <v>18223</v>
      </c>
      <c r="M653" t="s">
        <v>18</v>
      </c>
      <c r="N653">
        <v>31668</v>
      </c>
      <c r="O653">
        <v>232.2</v>
      </c>
      <c r="P653">
        <v>35989.269999999997</v>
      </c>
      <c r="Q653">
        <v>3</v>
      </c>
    </row>
    <row r="654" spans="2:17" x14ac:dyDescent="0.2">
      <c r="B654">
        <v>993</v>
      </c>
      <c r="C654" t="s">
        <v>15</v>
      </c>
      <c r="D654">
        <v>2007</v>
      </c>
      <c r="E654">
        <v>6</v>
      </c>
      <c r="F654">
        <v>292</v>
      </c>
      <c r="G654">
        <v>1302.19</v>
      </c>
      <c r="H654">
        <v>1530.12</v>
      </c>
      <c r="I654">
        <v>533.11</v>
      </c>
      <c r="J654">
        <v>6</v>
      </c>
      <c r="K654">
        <v>376</v>
      </c>
      <c r="L654">
        <v>18223</v>
      </c>
      <c r="M654" t="s">
        <v>18</v>
      </c>
      <c r="N654">
        <v>31668</v>
      </c>
      <c r="O654">
        <v>232.2</v>
      </c>
      <c r="P654">
        <v>35989.269999999997</v>
      </c>
      <c r="Q654">
        <v>3</v>
      </c>
    </row>
    <row r="655" spans="2:17" x14ac:dyDescent="0.2">
      <c r="B655">
        <v>993</v>
      </c>
      <c r="C655" t="s">
        <v>15</v>
      </c>
      <c r="D655">
        <v>2007</v>
      </c>
      <c r="E655">
        <v>7</v>
      </c>
      <c r="F655">
        <v>199</v>
      </c>
      <c r="G655">
        <v>863.01</v>
      </c>
      <c r="H655">
        <v>1014.21</v>
      </c>
      <c r="I655">
        <v>284.93</v>
      </c>
      <c r="J655">
        <v>6</v>
      </c>
      <c r="K655">
        <v>376</v>
      </c>
      <c r="L655">
        <v>18223</v>
      </c>
      <c r="M655" t="s">
        <v>18</v>
      </c>
      <c r="N655">
        <v>31668</v>
      </c>
      <c r="O655">
        <v>232.2</v>
      </c>
      <c r="P655">
        <v>35989.269999999997</v>
      </c>
      <c r="Q655">
        <v>3</v>
      </c>
    </row>
    <row r="656" spans="2:17" x14ac:dyDescent="0.2">
      <c r="B656">
        <v>993</v>
      </c>
      <c r="C656" t="s">
        <v>15</v>
      </c>
      <c r="D656">
        <v>2007</v>
      </c>
      <c r="E656">
        <v>8</v>
      </c>
      <c r="F656">
        <v>213</v>
      </c>
      <c r="G656">
        <v>868.72</v>
      </c>
      <c r="H656">
        <v>1020.76</v>
      </c>
      <c r="I656">
        <v>301.25</v>
      </c>
      <c r="J656">
        <v>6</v>
      </c>
      <c r="K656">
        <v>376</v>
      </c>
      <c r="L656">
        <v>18223</v>
      </c>
      <c r="M656" t="s">
        <v>18</v>
      </c>
      <c r="N656">
        <v>31668</v>
      </c>
      <c r="O656">
        <v>232.2</v>
      </c>
      <c r="P656">
        <v>35989.269999999997</v>
      </c>
      <c r="Q656">
        <v>3</v>
      </c>
    </row>
    <row r="657" spans="2:17" x14ac:dyDescent="0.2">
      <c r="B657">
        <v>993</v>
      </c>
      <c r="C657" t="s">
        <v>15</v>
      </c>
      <c r="D657">
        <v>2007</v>
      </c>
      <c r="E657">
        <v>9</v>
      </c>
      <c r="F657">
        <v>354</v>
      </c>
      <c r="G657">
        <v>1412.74</v>
      </c>
      <c r="H657">
        <v>1660.14</v>
      </c>
      <c r="I657">
        <v>525.66</v>
      </c>
      <c r="J657">
        <v>6</v>
      </c>
      <c r="K657">
        <v>376</v>
      </c>
      <c r="L657">
        <v>18223</v>
      </c>
      <c r="M657" t="s">
        <v>18</v>
      </c>
      <c r="N657">
        <v>31668</v>
      </c>
      <c r="O657">
        <v>232.2</v>
      </c>
      <c r="P657">
        <v>35989.269999999997</v>
      </c>
      <c r="Q657">
        <v>3</v>
      </c>
    </row>
    <row r="658" spans="2:17" x14ac:dyDescent="0.2">
      <c r="B658">
        <v>993</v>
      </c>
      <c r="C658" t="s">
        <v>15</v>
      </c>
      <c r="D658">
        <v>2007</v>
      </c>
      <c r="E658">
        <v>11</v>
      </c>
      <c r="F658">
        <v>666</v>
      </c>
      <c r="G658">
        <v>2621.93</v>
      </c>
      <c r="H658">
        <v>3080.82</v>
      </c>
      <c r="I658">
        <v>1075.1300000000001</v>
      </c>
      <c r="J658">
        <v>6</v>
      </c>
      <c r="K658">
        <v>376</v>
      </c>
      <c r="L658">
        <v>18223</v>
      </c>
      <c r="M658" t="s">
        <v>18</v>
      </c>
      <c r="N658">
        <v>31668</v>
      </c>
      <c r="O658">
        <v>232.2</v>
      </c>
      <c r="P658">
        <v>35989.269999999997</v>
      </c>
      <c r="Q658">
        <v>3</v>
      </c>
    </row>
    <row r="659" spans="2:17" x14ac:dyDescent="0.2">
      <c r="B659">
        <v>993</v>
      </c>
      <c r="C659" t="s">
        <v>15</v>
      </c>
      <c r="D659">
        <v>2007</v>
      </c>
      <c r="E659">
        <v>12</v>
      </c>
      <c r="F659">
        <v>434</v>
      </c>
      <c r="G659">
        <v>1721.18</v>
      </c>
      <c r="H659">
        <v>2022.59</v>
      </c>
      <c r="I659">
        <v>611.59</v>
      </c>
      <c r="J659">
        <v>6</v>
      </c>
      <c r="K659">
        <v>376</v>
      </c>
      <c r="L659">
        <v>18223</v>
      </c>
      <c r="M659" t="s">
        <v>18</v>
      </c>
      <c r="N659">
        <v>31668</v>
      </c>
      <c r="O659">
        <v>232.2</v>
      </c>
      <c r="P659">
        <v>35989.269999999997</v>
      </c>
      <c r="Q659">
        <v>3</v>
      </c>
    </row>
    <row r="660" spans="2:17" x14ac:dyDescent="0.2">
      <c r="B660">
        <v>1005</v>
      </c>
      <c r="C660" t="s">
        <v>15</v>
      </c>
      <c r="D660">
        <v>2007</v>
      </c>
      <c r="E660">
        <v>1</v>
      </c>
      <c r="F660">
        <v>110</v>
      </c>
      <c r="G660">
        <v>580.16</v>
      </c>
      <c r="H660">
        <v>681.78</v>
      </c>
      <c r="I660">
        <v>226.27</v>
      </c>
      <c r="J660">
        <v>5</v>
      </c>
      <c r="K660">
        <v>250</v>
      </c>
      <c r="L660">
        <v>34476</v>
      </c>
      <c r="M660" t="s">
        <v>18</v>
      </c>
      <c r="N660">
        <v>94576</v>
      </c>
      <c r="O660">
        <v>172</v>
      </c>
      <c r="P660">
        <v>53485.61</v>
      </c>
      <c r="Q660">
        <v>1</v>
      </c>
    </row>
    <row r="661" spans="2:17" x14ac:dyDescent="0.2">
      <c r="B661">
        <v>1005</v>
      </c>
      <c r="C661" t="s">
        <v>15</v>
      </c>
      <c r="D661">
        <v>2007</v>
      </c>
      <c r="E661">
        <v>2</v>
      </c>
      <c r="F661">
        <v>114</v>
      </c>
      <c r="G661">
        <v>599.88</v>
      </c>
      <c r="H661">
        <v>704.91</v>
      </c>
      <c r="I661">
        <v>210.74</v>
      </c>
      <c r="J661">
        <v>5</v>
      </c>
      <c r="K661">
        <v>250</v>
      </c>
      <c r="L661">
        <v>34476</v>
      </c>
      <c r="M661" t="s">
        <v>18</v>
      </c>
      <c r="N661">
        <v>94576</v>
      </c>
      <c r="O661">
        <v>172</v>
      </c>
      <c r="P661">
        <v>53485.61</v>
      </c>
      <c r="Q661">
        <v>1</v>
      </c>
    </row>
    <row r="662" spans="2:17" x14ac:dyDescent="0.2">
      <c r="B662">
        <v>1005</v>
      </c>
      <c r="C662" t="s">
        <v>15</v>
      </c>
      <c r="D662">
        <v>2007</v>
      </c>
      <c r="E662">
        <v>3</v>
      </c>
      <c r="F662">
        <v>97</v>
      </c>
      <c r="G662">
        <v>473.37</v>
      </c>
      <c r="H662">
        <v>556.27</v>
      </c>
      <c r="I662">
        <v>167.55</v>
      </c>
      <c r="J662">
        <v>5</v>
      </c>
      <c r="K662">
        <v>250</v>
      </c>
      <c r="L662">
        <v>34476</v>
      </c>
      <c r="M662" t="s">
        <v>18</v>
      </c>
      <c r="N662">
        <v>94576</v>
      </c>
      <c r="O662">
        <v>172</v>
      </c>
      <c r="P662">
        <v>53485.61</v>
      </c>
      <c r="Q662">
        <v>1</v>
      </c>
    </row>
    <row r="663" spans="2:17" x14ac:dyDescent="0.2">
      <c r="B663">
        <v>1005</v>
      </c>
      <c r="C663" t="s">
        <v>15</v>
      </c>
      <c r="D663">
        <v>2007</v>
      </c>
      <c r="E663">
        <v>4</v>
      </c>
      <c r="F663">
        <v>147</v>
      </c>
      <c r="G663">
        <v>680.33</v>
      </c>
      <c r="H663">
        <v>799.5</v>
      </c>
      <c r="I663">
        <v>182.26</v>
      </c>
      <c r="J663">
        <v>5</v>
      </c>
      <c r="K663">
        <v>250</v>
      </c>
      <c r="L663">
        <v>34476</v>
      </c>
      <c r="M663" t="s">
        <v>18</v>
      </c>
      <c r="N663">
        <v>94576</v>
      </c>
      <c r="O663">
        <v>172</v>
      </c>
      <c r="P663">
        <v>53485.61</v>
      </c>
      <c r="Q663">
        <v>1</v>
      </c>
    </row>
    <row r="664" spans="2:17" x14ac:dyDescent="0.2">
      <c r="B664">
        <v>1005</v>
      </c>
      <c r="C664" t="s">
        <v>15</v>
      </c>
      <c r="D664">
        <v>2007</v>
      </c>
      <c r="E664">
        <v>5</v>
      </c>
      <c r="F664">
        <v>278</v>
      </c>
      <c r="G664">
        <v>1273.45</v>
      </c>
      <c r="H664">
        <v>1496.4</v>
      </c>
      <c r="I664">
        <v>487.58</v>
      </c>
      <c r="J664">
        <v>5</v>
      </c>
      <c r="K664">
        <v>250</v>
      </c>
      <c r="L664">
        <v>34476</v>
      </c>
      <c r="M664" t="s">
        <v>18</v>
      </c>
      <c r="N664">
        <v>94576</v>
      </c>
      <c r="O664">
        <v>172</v>
      </c>
      <c r="P664">
        <v>53485.61</v>
      </c>
      <c r="Q664">
        <v>1</v>
      </c>
    </row>
    <row r="665" spans="2:17" x14ac:dyDescent="0.2">
      <c r="B665">
        <v>1005</v>
      </c>
      <c r="C665" t="s">
        <v>15</v>
      </c>
      <c r="D665">
        <v>2007</v>
      </c>
      <c r="E665">
        <v>6</v>
      </c>
      <c r="F665">
        <v>272</v>
      </c>
      <c r="G665">
        <v>1302.8900000000001</v>
      </c>
      <c r="H665">
        <v>1531.09</v>
      </c>
      <c r="I665">
        <v>387.22</v>
      </c>
      <c r="J665">
        <v>5</v>
      </c>
      <c r="K665">
        <v>250</v>
      </c>
      <c r="L665">
        <v>34476</v>
      </c>
      <c r="M665" t="s">
        <v>18</v>
      </c>
      <c r="N665">
        <v>94576</v>
      </c>
      <c r="O665">
        <v>172</v>
      </c>
      <c r="P665">
        <v>53485.61</v>
      </c>
      <c r="Q665">
        <v>1</v>
      </c>
    </row>
    <row r="666" spans="2:17" x14ac:dyDescent="0.2">
      <c r="B666">
        <v>1005</v>
      </c>
      <c r="C666" t="s">
        <v>15</v>
      </c>
      <c r="D666">
        <v>2007</v>
      </c>
      <c r="E666">
        <v>7</v>
      </c>
      <c r="F666">
        <v>167</v>
      </c>
      <c r="G666">
        <v>783.07</v>
      </c>
      <c r="H666">
        <v>920.21</v>
      </c>
      <c r="I666">
        <v>288.5</v>
      </c>
      <c r="J666">
        <v>5</v>
      </c>
      <c r="K666">
        <v>250</v>
      </c>
      <c r="L666">
        <v>34476</v>
      </c>
      <c r="M666" t="s">
        <v>18</v>
      </c>
      <c r="N666">
        <v>94576</v>
      </c>
      <c r="O666">
        <v>172</v>
      </c>
      <c r="P666">
        <v>53485.61</v>
      </c>
      <c r="Q666">
        <v>1</v>
      </c>
    </row>
    <row r="667" spans="2:17" x14ac:dyDescent="0.2">
      <c r="B667">
        <v>1005</v>
      </c>
      <c r="C667" t="s">
        <v>15</v>
      </c>
      <c r="D667">
        <v>2007</v>
      </c>
      <c r="E667">
        <v>8</v>
      </c>
      <c r="F667">
        <v>177</v>
      </c>
      <c r="G667">
        <v>805.24</v>
      </c>
      <c r="H667">
        <v>946.24</v>
      </c>
      <c r="I667">
        <v>264.17</v>
      </c>
      <c r="J667">
        <v>5</v>
      </c>
      <c r="K667">
        <v>250</v>
      </c>
      <c r="L667">
        <v>34476</v>
      </c>
      <c r="M667" t="s">
        <v>18</v>
      </c>
      <c r="N667">
        <v>94576</v>
      </c>
      <c r="O667">
        <v>172</v>
      </c>
      <c r="P667">
        <v>53485.61</v>
      </c>
      <c r="Q667">
        <v>1</v>
      </c>
    </row>
    <row r="668" spans="2:17" x14ac:dyDescent="0.2">
      <c r="B668">
        <v>1005</v>
      </c>
      <c r="C668" t="s">
        <v>15</v>
      </c>
      <c r="D668">
        <v>2007</v>
      </c>
      <c r="E668">
        <v>9</v>
      </c>
      <c r="F668">
        <v>307</v>
      </c>
      <c r="G668">
        <v>1379.02</v>
      </c>
      <c r="H668">
        <v>1620.46</v>
      </c>
      <c r="I668">
        <v>369.61</v>
      </c>
      <c r="J668">
        <v>5</v>
      </c>
      <c r="K668">
        <v>250</v>
      </c>
      <c r="L668">
        <v>34476</v>
      </c>
      <c r="M668" t="s">
        <v>18</v>
      </c>
      <c r="N668">
        <v>94576</v>
      </c>
      <c r="O668">
        <v>172</v>
      </c>
      <c r="P668">
        <v>53485.61</v>
      </c>
      <c r="Q668">
        <v>1</v>
      </c>
    </row>
    <row r="669" spans="2:17" x14ac:dyDescent="0.2">
      <c r="B669">
        <v>1005</v>
      </c>
      <c r="C669" t="s">
        <v>15</v>
      </c>
      <c r="D669">
        <v>2007</v>
      </c>
      <c r="E669">
        <v>11</v>
      </c>
      <c r="F669">
        <v>752</v>
      </c>
      <c r="G669">
        <v>3410.7</v>
      </c>
      <c r="H669">
        <v>4007.71</v>
      </c>
      <c r="I669">
        <v>1017.47</v>
      </c>
      <c r="J669">
        <v>5</v>
      </c>
      <c r="K669">
        <v>250</v>
      </c>
      <c r="L669">
        <v>34476</v>
      </c>
      <c r="M669" t="s">
        <v>18</v>
      </c>
      <c r="N669">
        <v>94576</v>
      </c>
      <c r="O669">
        <v>172</v>
      </c>
      <c r="P669">
        <v>53485.61</v>
      </c>
      <c r="Q669">
        <v>1</v>
      </c>
    </row>
    <row r="670" spans="2:17" x14ac:dyDescent="0.2">
      <c r="B670">
        <v>1005</v>
      </c>
      <c r="C670" t="s">
        <v>15</v>
      </c>
      <c r="D670">
        <v>2007</v>
      </c>
      <c r="E670">
        <v>12</v>
      </c>
      <c r="F670">
        <v>387</v>
      </c>
      <c r="G670">
        <v>1728.86</v>
      </c>
      <c r="H670">
        <v>2031.49</v>
      </c>
      <c r="I670">
        <v>354.79</v>
      </c>
      <c r="J670">
        <v>5</v>
      </c>
      <c r="K670">
        <v>250</v>
      </c>
      <c r="L670">
        <v>34476</v>
      </c>
      <c r="M670" t="s">
        <v>18</v>
      </c>
      <c r="N670">
        <v>94576</v>
      </c>
      <c r="O670">
        <v>172</v>
      </c>
      <c r="P670">
        <v>53485.61</v>
      </c>
      <c r="Q670">
        <v>1</v>
      </c>
    </row>
    <row r="671" spans="2:17" x14ac:dyDescent="0.2">
      <c r="B671">
        <v>1040</v>
      </c>
      <c r="C671" t="s">
        <v>15</v>
      </c>
      <c r="D671">
        <v>2007</v>
      </c>
      <c r="E671">
        <v>1</v>
      </c>
      <c r="F671">
        <v>134</v>
      </c>
      <c r="G671">
        <v>627.25</v>
      </c>
      <c r="H671">
        <v>737.03</v>
      </c>
      <c r="I671">
        <v>262.27999999999997</v>
      </c>
      <c r="J671">
        <v>5</v>
      </c>
      <c r="K671">
        <v>306</v>
      </c>
      <c r="L671">
        <v>22029</v>
      </c>
      <c r="M671" t="s">
        <v>18</v>
      </c>
      <c r="N671">
        <v>29756</v>
      </c>
      <c r="O671">
        <v>191.7</v>
      </c>
      <c r="P671">
        <v>38759.24</v>
      </c>
      <c r="Q671">
        <v>3</v>
      </c>
    </row>
    <row r="672" spans="2:17" x14ac:dyDescent="0.2">
      <c r="B672">
        <v>1040</v>
      </c>
      <c r="C672" t="s">
        <v>15</v>
      </c>
      <c r="D672">
        <v>2007</v>
      </c>
      <c r="E672">
        <v>2</v>
      </c>
      <c r="F672">
        <v>90</v>
      </c>
      <c r="G672">
        <v>390.44</v>
      </c>
      <c r="H672">
        <v>458.81</v>
      </c>
      <c r="I672">
        <v>168.9</v>
      </c>
      <c r="J672">
        <v>5</v>
      </c>
      <c r="K672">
        <v>306</v>
      </c>
      <c r="L672">
        <v>22029</v>
      </c>
      <c r="M672" t="s">
        <v>18</v>
      </c>
      <c r="N672">
        <v>29756</v>
      </c>
      <c r="O672">
        <v>191.7</v>
      </c>
      <c r="P672">
        <v>38759.24</v>
      </c>
      <c r="Q672">
        <v>3</v>
      </c>
    </row>
    <row r="673" spans="2:17" x14ac:dyDescent="0.2">
      <c r="B673">
        <v>1040</v>
      </c>
      <c r="C673" t="s">
        <v>15</v>
      </c>
      <c r="D673">
        <v>2007</v>
      </c>
      <c r="E673">
        <v>3</v>
      </c>
      <c r="F673">
        <v>103</v>
      </c>
      <c r="G673">
        <v>491.62</v>
      </c>
      <c r="H673">
        <v>577.66999999999996</v>
      </c>
      <c r="I673">
        <v>194.21</v>
      </c>
      <c r="J673">
        <v>5</v>
      </c>
      <c r="K673">
        <v>306</v>
      </c>
      <c r="L673">
        <v>22029</v>
      </c>
      <c r="M673" t="s">
        <v>18</v>
      </c>
      <c r="N673">
        <v>29756</v>
      </c>
      <c r="O673">
        <v>191.7</v>
      </c>
      <c r="P673">
        <v>38759.24</v>
      </c>
      <c r="Q673">
        <v>3</v>
      </c>
    </row>
    <row r="674" spans="2:17" x14ac:dyDescent="0.2">
      <c r="B674">
        <v>1040</v>
      </c>
      <c r="C674" t="s">
        <v>15</v>
      </c>
      <c r="D674">
        <v>2007</v>
      </c>
      <c r="E674">
        <v>4</v>
      </c>
      <c r="F674">
        <v>139</v>
      </c>
      <c r="G674">
        <v>660.21</v>
      </c>
      <c r="H674">
        <v>775.78</v>
      </c>
      <c r="I674">
        <v>322.44</v>
      </c>
      <c r="J674">
        <v>5</v>
      </c>
      <c r="K674">
        <v>306</v>
      </c>
      <c r="L674">
        <v>22029</v>
      </c>
      <c r="M674" t="s">
        <v>18</v>
      </c>
      <c r="N674">
        <v>29756</v>
      </c>
      <c r="O674">
        <v>191.7</v>
      </c>
      <c r="P674">
        <v>38759.24</v>
      </c>
      <c r="Q674">
        <v>3</v>
      </c>
    </row>
    <row r="675" spans="2:17" x14ac:dyDescent="0.2">
      <c r="B675">
        <v>1040</v>
      </c>
      <c r="C675" t="s">
        <v>15</v>
      </c>
      <c r="D675">
        <v>2007</v>
      </c>
      <c r="E675">
        <v>5</v>
      </c>
      <c r="F675">
        <v>362</v>
      </c>
      <c r="G675">
        <v>1582.07</v>
      </c>
      <c r="H675">
        <v>1859.09</v>
      </c>
      <c r="I675">
        <v>651.14</v>
      </c>
      <c r="J675">
        <v>5</v>
      </c>
      <c r="K675">
        <v>306</v>
      </c>
      <c r="L675">
        <v>22029</v>
      </c>
      <c r="M675" t="s">
        <v>18</v>
      </c>
      <c r="N675">
        <v>29756</v>
      </c>
      <c r="O675">
        <v>191.7</v>
      </c>
      <c r="P675">
        <v>38759.24</v>
      </c>
      <c r="Q675">
        <v>3</v>
      </c>
    </row>
    <row r="676" spans="2:17" x14ac:dyDescent="0.2">
      <c r="B676">
        <v>1040</v>
      </c>
      <c r="C676" t="s">
        <v>15</v>
      </c>
      <c r="D676">
        <v>2007</v>
      </c>
      <c r="E676">
        <v>6</v>
      </c>
      <c r="F676">
        <v>398</v>
      </c>
      <c r="G676">
        <v>1749.56</v>
      </c>
      <c r="H676">
        <v>2055.89</v>
      </c>
      <c r="I676">
        <v>637.03</v>
      </c>
      <c r="J676">
        <v>5</v>
      </c>
      <c r="K676">
        <v>306</v>
      </c>
      <c r="L676">
        <v>22029</v>
      </c>
      <c r="M676" t="s">
        <v>18</v>
      </c>
      <c r="N676">
        <v>29756</v>
      </c>
      <c r="O676">
        <v>191.7</v>
      </c>
      <c r="P676">
        <v>38759.24</v>
      </c>
      <c r="Q676">
        <v>3</v>
      </c>
    </row>
    <row r="677" spans="2:17" x14ac:dyDescent="0.2">
      <c r="B677">
        <v>1040</v>
      </c>
      <c r="C677" t="s">
        <v>15</v>
      </c>
      <c r="D677">
        <v>2007</v>
      </c>
      <c r="E677">
        <v>7</v>
      </c>
      <c r="F677">
        <v>176</v>
      </c>
      <c r="G677">
        <v>797.78</v>
      </c>
      <c r="H677">
        <v>937.47</v>
      </c>
      <c r="I677">
        <v>412.92</v>
      </c>
      <c r="J677">
        <v>5</v>
      </c>
      <c r="K677">
        <v>306</v>
      </c>
      <c r="L677">
        <v>22029</v>
      </c>
      <c r="M677" t="s">
        <v>18</v>
      </c>
      <c r="N677">
        <v>29756</v>
      </c>
      <c r="O677">
        <v>191.7</v>
      </c>
      <c r="P677">
        <v>38759.24</v>
      </c>
      <c r="Q677">
        <v>3</v>
      </c>
    </row>
    <row r="678" spans="2:17" x14ac:dyDescent="0.2">
      <c r="B678">
        <v>1040</v>
      </c>
      <c r="C678" t="s">
        <v>15</v>
      </c>
      <c r="D678">
        <v>2007</v>
      </c>
      <c r="E678">
        <v>8</v>
      </c>
      <c r="F678">
        <v>222</v>
      </c>
      <c r="G678">
        <v>977.85</v>
      </c>
      <c r="H678">
        <v>1149.02</v>
      </c>
      <c r="I678">
        <v>349.96</v>
      </c>
      <c r="J678">
        <v>5</v>
      </c>
      <c r="K678">
        <v>306</v>
      </c>
      <c r="L678">
        <v>22029</v>
      </c>
      <c r="M678" t="s">
        <v>18</v>
      </c>
      <c r="N678">
        <v>29756</v>
      </c>
      <c r="O678">
        <v>191.7</v>
      </c>
      <c r="P678">
        <v>38759.24</v>
      </c>
      <c r="Q678">
        <v>3</v>
      </c>
    </row>
    <row r="679" spans="2:17" x14ac:dyDescent="0.2">
      <c r="B679">
        <v>1040</v>
      </c>
      <c r="C679" t="s">
        <v>15</v>
      </c>
      <c r="D679">
        <v>2007</v>
      </c>
      <c r="E679">
        <v>9</v>
      </c>
      <c r="F679">
        <v>346</v>
      </c>
      <c r="G679">
        <v>1560.05</v>
      </c>
      <c r="H679">
        <v>1833.17</v>
      </c>
      <c r="I679">
        <v>608.46</v>
      </c>
      <c r="J679">
        <v>5</v>
      </c>
      <c r="K679">
        <v>306</v>
      </c>
      <c r="L679">
        <v>22029</v>
      </c>
      <c r="M679" t="s">
        <v>18</v>
      </c>
      <c r="N679">
        <v>29756</v>
      </c>
      <c r="O679">
        <v>191.7</v>
      </c>
      <c r="P679">
        <v>38759.24</v>
      </c>
      <c r="Q679">
        <v>3</v>
      </c>
    </row>
    <row r="680" spans="2:17" x14ac:dyDescent="0.2">
      <c r="B680">
        <v>1040</v>
      </c>
      <c r="C680" t="s">
        <v>15</v>
      </c>
      <c r="D680">
        <v>2007</v>
      </c>
      <c r="E680">
        <v>10</v>
      </c>
      <c r="F680">
        <v>861</v>
      </c>
      <c r="G680">
        <v>3581.38</v>
      </c>
      <c r="H680">
        <v>4208.1400000000003</v>
      </c>
      <c r="I680">
        <v>1170.21</v>
      </c>
      <c r="J680">
        <v>5</v>
      </c>
      <c r="K680">
        <v>306</v>
      </c>
      <c r="L680">
        <v>22029</v>
      </c>
      <c r="M680" t="s">
        <v>18</v>
      </c>
      <c r="N680">
        <v>29756</v>
      </c>
      <c r="O680">
        <v>191.7</v>
      </c>
      <c r="P680">
        <v>38759.24</v>
      </c>
      <c r="Q680">
        <v>3</v>
      </c>
    </row>
    <row r="681" spans="2:17" x14ac:dyDescent="0.2">
      <c r="B681">
        <v>1040</v>
      </c>
      <c r="C681" t="s">
        <v>15</v>
      </c>
      <c r="D681">
        <v>2007</v>
      </c>
      <c r="E681">
        <v>11</v>
      </c>
      <c r="F681">
        <v>679</v>
      </c>
      <c r="G681">
        <v>2848.66</v>
      </c>
      <c r="H681">
        <v>3347.27</v>
      </c>
      <c r="I681">
        <v>1054.46</v>
      </c>
      <c r="J681">
        <v>5</v>
      </c>
      <c r="K681">
        <v>306</v>
      </c>
      <c r="L681">
        <v>22029</v>
      </c>
      <c r="M681" t="s">
        <v>18</v>
      </c>
      <c r="N681">
        <v>29756</v>
      </c>
      <c r="O681">
        <v>191.7</v>
      </c>
      <c r="P681">
        <v>38759.24</v>
      </c>
      <c r="Q681">
        <v>3</v>
      </c>
    </row>
    <row r="682" spans="2:17" x14ac:dyDescent="0.2">
      <c r="B682">
        <v>1040</v>
      </c>
      <c r="C682" t="s">
        <v>15</v>
      </c>
      <c r="D682">
        <v>2007</v>
      </c>
      <c r="E682">
        <v>12</v>
      </c>
      <c r="F682">
        <v>346</v>
      </c>
      <c r="G682">
        <v>1450.34</v>
      </c>
      <c r="H682">
        <v>1704.25</v>
      </c>
      <c r="I682">
        <v>580.78</v>
      </c>
      <c r="J682">
        <v>5</v>
      </c>
      <c r="K682">
        <v>306</v>
      </c>
      <c r="L682">
        <v>22029</v>
      </c>
      <c r="M682" t="s">
        <v>18</v>
      </c>
      <c r="N682">
        <v>29756</v>
      </c>
      <c r="O682">
        <v>191.7</v>
      </c>
      <c r="P682">
        <v>38759.24</v>
      </c>
      <c r="Q682">
        <v>3</v>
      </c>
    </row>
    <row r="683" spans="2:17" x14ac:dyDescent="0.2">
      <c r="B683">
        <v>1072</v>
      </c>
      <c r="C683" t="s">
        <v>15</v>
      </c>
      <c r="D683">
        <v>2007</v>
      </c>
      <c r="E683">
        <v>1</v>
      </c>
      <c r="F683">
        <v>76</v>
      </c>
      <c r="G683">
        <v>393.37</v>
      </c>
      <c r="H683">
        <v>462.28</v>
      </c>
      <c r="I683">
        <v>211.95</v>
      </c>
      <c r="J683">
        <v>5</v>
      </c>
      <c r="K683">
        <v>199</v>
      </c>
      <c r="L683">
        <v>10373</v>
      </c>
      <c r="M683" t="s">
        <v>18</v>
      </c>
      <c r="N683">
        <v>26470</v>
      </c>
      <c r="O683">
        <v>130.5</v>
      </c>
      <c r="P683">
        <v>17942.55</v>
      </c>
      <c r="Q683">
        <v>3</v>
      </c>
    </row>
    <row r="684" spans="2:17" x14ac:dyDescent="0.2">
      <c r="B684">
        <v>1072</v>
      </c>
      <c r="C684" t="s">
        <v>15</v>
      </c>
      <c r="D684">
        <v>2007</v>
      </c>
      <c r="E684">
        <v>2</v>
      </c>
      <c r="F684">
        <v>26</v>
      </c>
      <c r="G684">
        <v>144.79</v>
      </c>
      <c r="H684">
        <v>170.1</v>
      </c>
      <c r="I684">
        <v>82.16</v>
      </c>
      <c r="J684">
        <v>5</v>
      </c>
      <c r="K684">
        <v>199</v>
      </c>
      <c r="L684">
        <v>10373</v>
      </c>
      <c r="M684" t="s">
        <v>18</v>
      </c>
      <c r="N684">
        <v>26470</v>
      </c>
      <c r="O684">
        <v>130.5</v>
      </c>
      <c r="P684">
        <v>17942.55</v>
      </c>
      <c r="Q684">
        <v>3</v>
      </c>
    </row>
    <row r="685" spans="2:17" x14ac:dyDescent="0.2">
      <c r="B685">
        <v>1072</v>
      </c>
      <c r="C685" t="s">
        <v>15</v>
      </c>
      <c r="D685">
        <v>2007</v>
      </c>
      <c r="E685">
        <v>3</v>
      </c>
      <c r="F685">
        <v>47</v>
      </c>
      <c r="G685">
        <v>248.95</v>
      </c>
      <c r="H685">
        <v>292.56</v>
      </c>
      <c r="I685">
        <v>130.91999999999999</v>
      </c>
      <c r="J685">
        <v>5</v>
      </c>
      <c r="K685">
        <v>199</v>
      </c>
      <c r="L685">
        <v>10373</v>
      </c>
      <c r="M685" t="s">
        <v>18</v>
      </c>
      <c r="N685">
        <v>26470</v>
      </c>
      <c r="O685">
        <v>130.5</v>
      </c>
      <c r="P685">
        <v>17942.55</v>
      </c>
      <c r="Q685">
        <v>3</v>
      </c>
    </row>
    <row r="686" spans="2:17" x14ac:dyDescent="0.2">
      <c r="B686">
        <v>1072</v>
      </c>
      <c r="C686" t="s">
        <v>15</v>
      </c>
      <c r="D686">
        <v>2007</v>
      </c>
      <c r="E686">
        <v>4</v>
      </c>
      <c r="F686">
        <v>57</v>
      </c>
      <c r="G686">
        <v>258.27</v>
      </c>
      <c r="H686">
        <v>303.48</v>
      </c>
      <c r="I686">
        <v>125.38</v>
      </c>
      <c r="J686">
        <v>5</v>
      </c>
      <c r="K686">
        <v>199</v>
      </c>
      <c r="L686">
        <v>10373</v>
      </c>
      <c r="M686" t="s">
        <v>18</v>
      </c>
      <c r="N686">
        <v>26470</v>
      </c>
      <c r="O686">
        <v>130.5</v>
      </c>
      <c r="P686">
        <v>17942.55</v>
      </c>
      <c r="Q686">
        <v>3</v>
      </c>
    </row>
    <row r="687" spans="2:17" x14ac:dyDescent="0.2">
      <c r="B687">
        <v>1072</v>
      </c>
      <c r="C687" t="s">
        <v>15</v>
      </c>
      <c r="D687">
        <v>2007</v>
      </c>
      <c r="E687">
        <v>5</v>
      </c>
      <c r="F687">
        <v>87</v>
      </c>
      <c r="G687">
        <v>424.08</v>
      </c>
      <c r="H687">
        <v>498.34</v>
      </c>
      <c r="I687">
        <v>209.94</v>
      </c>
      <c r="J687">
        <v>5</v>
      </c>
      <c r="K687">
        <v>199</v>
      </c>
      <c r="L687">
        <v>10373</v>
      </c>
      <c r="M687" t="s">
        <v>18</v>
      </c>
      <c r="N687">
        <v>26470</v>
      </c>
      <c r="O687">
        <v>130.5</v>
      </c>
      <c r="P687">
        <v>17942.55</v>
      </c>
      <c r="Q687">
        <v>3</v>
      </c>
    </row>
    <row r="688" spans="2:17" x14ac:dyDescent="0.2">
      <c r="B688">
        <v>1072</v>
      </c>
      <c r="C688" t="s">
        <v>15</v>
      </c>
      <c r="D688">
        <v>2007</v>
      </c>
      <c r="E688">
        <v>6</v>
      </c>
      <c r="F688">
        <v>156</v>
      </c>
      <c r="G688">
        <v>773.75</v>
      </c>
      <c r="H688">
        <v>909.2</v>
      </c>
      <c r="I688">
        <v>319.82</v>
      </c>
      <c r="J688">
        <v>5</v>
      </c>
      <c r="K688">
        <v>199</v>
      </c>
      <c r="L688">
        <v>10373</v>
      </c>
      <c r="M688" t="s">
        <v>18</v>
      </c>
      <c r="N688">
        <v>26470</v>
      </c>
      <c r="O688">
        <v>130.5</v>
      </c>
      <c r="P688">
        <v>17942.55</v>
      </c>
      <c r="Q688">
        <v>3</v>
      </c>
    </row>
    <row r="689" spans="2:17" x14ac:dyDescent="0.2">
      <c r="B689">
        <v>1072</v>
      </c>
      <c r="C689" t="s">
        <v>15</v>
      </c>
      <c r="D689">
        <v>2007</v>
      </c>
      <c r="E689">
        <v>7</v>
      </c>
      <c r="F689">
        <v>87</v>
      </c>
      <c r="G689">
        <v>339.74</v>
      </c>
      <c r="H689">
        <v>399.26</v>
      </c>
      <c r="I689">
        <v>97.99</v>
      </c>
      <c r="J689">
        <v>5</v>
      </c>
      <c r="K689">
        <v>199</v>
      </c>
      <c r="L689">
        <v>10373</v>
      </c>
      <c r="M689" t="s">
        <v>18</v>
      </c>
      <c r="N689">
        <v>26470</v>
      </c>
      <c r="O689">
        <v>130.5</v>
      </c>
      <c r="P689">
        <v>17942.55</v>
      </c>
      <c r="Q689">
        <v>3</v>
      </c>
    </row>
    <row r="690" spans="2:17" x14ac:dyDescent="0.2">
      <c r="B690">
        <v>1072</v>
      </c>
      <c r="C690" t="s">
        <v>15</v>
      </c>
      <c r="D690">
        <v>2007</v>
      </c>
      <c r="E690">
        <v>8</v>
      </c>
      <c r="F690">
        <v>121</v>
      </c>
      <c r="G690">
        <v>557.46</v>
      </c>
      <c r="H690">
        <v>655.01</v>
      </c>
      <c r="I690">
        <v>227.01</v>
      </c>
      <c r="J690">
        <v>5</v>
      </c>
      <c r="K690">
        <v>199</v>
      </c>
      <c r="L690">
        <v>10373</v>
      </c>
      <c r="M690" t="s">
        <v>18</v>
      </c>
      <c r="N690">
        <v>26470</v>
      </c>
      <c r="O690">
        <v>130.5</v>
      </c>
      <c r="P690">
        <v>17942.55</v>
      </c>
      <c r="Q690">
        <v>3</v>
      </c>
    </row>
    <row r="691" spans="2:17" x14ac:dyDescent="0.2">
      <c r="B691">
        <v>1072</v>
      </c>
      <c r="C691" t="s">
        <v>15</v>
      </c>
      <c r="D691">
        <v>2007</v>
      </c>
      <c r="E691">
        <v>9</v>
      </c>
      <c r="F691">
        <v>169</v>
      </c>
      <c r="G691">
        <v>760.44</v>
      </c>
      <c r="H691">
        <v>893.54</v>
      </c>
      <c r="I691">
        <v>393.75</v>
      </c>
      <c r="J691">
        <v>5</v>
      </c>
      <c r="K691">
        <v>199</v>
      </c>
      <c r="L691">
        <v>10373</v>
      </c>
      <c r="M691" t="s">
        <v>18</v>
      </c>
      <c r="N691">
        <v>26470</v>
      </c>
      <c r="O691">
        <v>130.5</v>
      </c>
      <c r="P691">
        <v>17942.55</v>
      </c>
      <c r="Q691">
        <v>3</v>
      </c>
    </row>
    <row r="692" spans="2:17" x14ac:dyDescent="0.2">
      <c r="B692">
        <v>1072</v>
      </c>
      <c r="C692" t="s">
        <v>15</v>
      </c>
      <c r="D692">
        <v>2007</v>
      </c>
      <c r="E692">
        <v>10</v>
      </c>
      <c r="F692">
        <v>655</v>
      </c>
      <c r="G692">
        <v>2658.71</v>
      </c>
      <c r="H692">
        <v>3124.22</v>
      </c>
      <c r="I692">
        <v>913.74</v>
      </c>
      <c r="J692">
        <v>5</v>
      </c>
      <c r="K692">
        <v>199</v>
      </c>
      <c r="L692">
        <v>10373</v>
      </c>
      <c r="M692" t="s">
        <v>18</v>
      </c>
      <c r="N692">
        <v>26470</v>
      </c>
      <c r="O692">
        <v>130.5</v>
      </c>
      <c r="P692">
        <v>17942.55</v>
      </c>
      <c r="Q692">
        <v>3</v>
      </c>
    </row>
    <row r="693" spans="2:17" x14ac:dyDescent="0.2">
      <c r="B693">
        <v>1072</v>
      </c>
      <c r="C693" t="s">
        <v>15</v>
      </c>
      <c r="D693">
        <v>2007</v>
      </c>
      <c r="E693">
        <v>11</v>
      </c>
      <c r="F693">
        <v>319</v>
      </c>
      <c r="G693">
        <v>1361.62</v>
      </c>
      <c r="H693">
        <v>1600</v>
      </c>
      <c r="I693">
        <v>449.98</v>
      </c>
      <c r="J693">
        <v>5</v>
      </c>
      <c r="K693">
        <v>199</v>
      </c>
      <c r="L693">
        <v>10373</v>
      </c>
      <c r="M693" t="s">
        <v>18</v>
      </c>
      <c r="N693">
        <v>26470</v>
      </c>
      <c r="O693">
        <v>130.5</v>
      </c>
      <c r="P693">
        <v>17942.55</v>
      </c>
      <c r="Q693">
        <v>3</v>
      </c>
    </row>
    <row r="694" spans="2:17" x14ac:dyDescent="0.2">
      <c r="B694">
        <v>1072</v>
      </c>
      <c r="C694" t="s">
        <v>15</v>
      </c>
      <c r="D694">
        <v>2007</v>
      </c>
      <c r="E694">
        <v>12</v>
      </c>
      <c r="F694">
        <v>213</v>
      </c>
      <c r="G694">
        <v>866.39</v>
      </c>
      <c r="H694">
        <v>1018.08</v>
      </c>
      <c r="I694">
        <v>263.97000000000003</v>
      </c>
      <c r="J694">
        <v>5</v>
      </c>
      <c r="K694">
        <v>199</v>
      </c>
      <c r="L694">
        <v>10373</v>
      </c>
      <c r="M694" t="s">
        <v>18</v>
      </c>
      <c r="N694">
        <v>26470</v>
      </c>
      <c r="O694">
        <v>130.5</v>
      </c>
      <c r="P694">
        <v>17942.55</v>
      </c>
      <c r="Q694">
        <v>3</v>
      </c>
    </row>
    <row r="695" spans="2:17" x14ac:dyDescent="0.2">
      <c r="B695">
        <v>1080</v>
      </c>
      <c r="C695" t="s">
        <v>15</v>
      </c>
      <c r="D695">
        <v>2007</v>
      </c>
      <c r="E695">
        <v>1</v>
      </c>
      <c r="F695">
        <v>113</v>
      </c>
      <c r="G695">
        <v>424.83</v>
      </c>
      <c r="H695">
        <v>499.24</v>
      </c>
      <c r="I695">
        <v>267.45999999999998</v>
      </c>
      <c r="J695">
        <v>15</v>
      </c>
      <c r="K695">
        <v>931</v>
      </c>
      <c r="L695">
        <v>34611</v>
      </c>
      <c r="M695" t="s">
        <v>18</v>
      </c>
      <c r="N695">
        <v>52292</v>
      </c>
      <c r="O695">
        <v>444.2</v>
      </c>
      <c r="P695">
        <v>54431.89</v>
      </c>
      <c r="Q695">
        <v>2</v>
      </c>
    </row>
    <row r="696" spans="2:17" x14ac:dyDescent="0.2">
      <c r="B696">
        <v>1080</v>
      </c>
      <c r="C696" t="s">
        <v>15</v>
      </c>
      <c r="D696">
        <v>2007</v>
      </c>
      <c r="E696">
        <v>2</v>
      </c>
      <c r="F696">
        <v>106</v>
      </c>
      <c r="G696">
        <v>424.94</v>
      </c>
      <c r="H696">
        <v>499.37</v>
      </c>
      <c r="I696">
        <v>239.34</v>
      </c>
      <c r="J696">
        <v>15</v>
      </c>
      <c r="K696">
        <v>931</v>
      </c>
      <c r="L696">
        <v>34611</v>
      </c>
      <c r="M696" t="s">
        <v>18</v>
      </c>
      <c r="N696">
        <v>52292</v>
      </c>
      <c r="O696">
        <v>444.2</v>
      </c>
      <c r="P696">
        <v>54431.89</v>
      </c>
      <c r="Q696">
        <v>2</v>
      </c>
    </row>
    <row r="697" spans="2:17" x14ac:dyDescent="0.2">
      <c r="B697">
        <v>1080</v>
      </c>
      <c r="C697" t="s">
        <v>15</v>
      </c>
      <c r="D697">
        <v>2007</v>
      </c>
      <c r="E697">
        <v>3</v>
      </c>
      <c r="F697">
        <v>113</v>
      </c>
      <c r="G697">
        <v>475.09</v>
      </c>
      <c r="H697">
        <v>558.29999999999995</v>
      </c>
      <c r="I697">
        <v>206.85</v>
      </c>
      <c r="J697">
        <v>15</v>
      </c>
      <c r="K697">
        <v>931</v>
      </c>
      <c r="L697">
        <v>34611</v>
      </c>
      <c r="M697" t="s">
        <v>18</v>
      </c>
      <c r="N697">
        <v>52292</v>
      </c>
      <c r="O697">
        <v>444.2</v>
      </c>
      <c r="P697">
        <v>54431.89</v>
      </c>
      <c r="Q697">
        <v>2</v>
      </c>
    </row>
    <row r="698" spans="2:17" x14ac:dyDescent="0.2">
      <c r="B698">
        <v>1080</v>
      </c>
      <c r="C698" t="s">
        <v>15</v>
      </c>
      <c r="D698">
        <v>2007</v>
      </c>
      <c r="E698">
        <v>4</v>
      </c>
      <c r="F698">
        <v>150</v>
      </c>
      <c r="G698">
        <v>628.41</v>
      </c>
      <c r="H698">
        <v>738.39</v>
      </c>
      <c r="I698">
        <v>340.57</v>
      </c>
      <c r="J698">
        <v>15</v>
      </c>
      <c r="K698">
        <v>931</v>
      </c>
      <c r="L698">
        <v>34611</v>
      </c>
      <c r="M698" t="s">
        <v>18</v>
      </c>
      <c r="N698">
        <v>52292</v>
      </c>
      <c r="O698">
        <v>444.2</v>
      </c>
      <c r="P698">
        <v>54431.89</v>
      </c>
      <c r="Q698">
        <v>2</v>
      </c>
    </row>
    <row r="699" spans="2:17" x14ac:dyDescent="0.2">
      <c r="B699">
        <v>1080</v>
      </c>
      <c r="C699" t="s">
        <v>15</v>
      </c>
      <c r="D699">
        <v>2007</v>
      </c>
      <c r="E699">
        <v>5</v>
      </c>
      <c r="F699">
        <v>312</v>
      </c>
      <c r="G699">
        <v>1390.34</v>
      </c>
      <c r="H699">
        <v>1633.67</v>
      </c>
      <c r="I699">
        <v>725.55</v>
      </c>
      <c r="J699">
        <v>15</v>
      </c>
      <c r="K699">
        <v>931</v>
      </c>
      <c r="L699">
        <v>34611</v>
      </c>
      <c r="M699" t="s">
        <v>18</v>
      </c>
      <c r="N699">
        <v>52292</v>
      </c>
      <c r="O699">
        <v>444.2</v>
      </c>
      <c r="P699">
        <v>54431.89</v>
      </c>
      <c r="Q699">
        <v>2</v>
      </c>
    </row>
    <row r="700" spans="2:17" x14ac:dyDescent="0.2">
      <c r="B700">
        <v>1080</v>
      </c>
      <c r="C700" t="s">
        <v>15</v>
      </c>
      <c r="D700">
        <v>2007</v>
      </c>
      <c r="E700">
        <v>6</v>
      </c>
      <c r="F700">
        <v>328</v>
      </c>
      <c r="G700">
        <v>1292.54</v>
      </c>
      <c r="H700">
        <v>1518.83</v>
      </c>
      <c r="I700">
        <v>649.29999999999995</v>
      </c>
      <c r="J700">
        <v>15</v>
      </c>
      <c r="K700">
        <v>931</v>
      </c>
      <c r="L700">
        <v>34611</v>
      </c>
      <c r="M700" t="s">
        <v>18</v>
      </c>
      <c r="N700">
        <v>52292</v>
      </c>
      <c r="O700">
        <v>444.2</v>
      </c>
      <c r="P700">
        <v>54431.89</v>
      </c>
      <c r="Q700">
        <v>2</v>
      </c>
    </row>
    <row r="701" spans="2:17" x14ac:dyDescent="0.2">
      <c r="B701">
        <v>1080</v>
      </c>
      <c r="C701" t="s">
        <v>15</v>
      </c>
      <c r="D701">
        <v>2007</v>
      </c>
      <c r="E701">
        <v>7</v>
      </c>
      <c r="F701">
        <v>169</v>
      </c>
      <c r="G701">
        <v>726.95</v>
      </c>
      <c r="H701">
        <v>854.22</v>
      </c>
      <c r="I701">
        <v>364.1</v>
      </c>
      <c r="J701">
        <v>15</v>
      </c>
      <c r="K701">
        <v>931</v>
      </c>
      <c r="L701">
        <v>34611</v>
      </c>
      <c r="M701" t="s">
        <v>18</v>
      </c>
      <c r="N701">
        <v>52292</v>
      </c>
      <c r="O701">
        <v>444.2</v>
      </c>
      <c r="P701">
        <v>54431.89</v>
      </c>
      <c r="Q701">
        <v>2</v>
      </c>
    </row>
    <row r="702" spans="2:17" x14ac:dyDescent="0.2">
      <c r="B702">
        <v>1080</v>
      </c>
      <c r="C702" t="s">
        <v>15</v>
      </c>
      <c r="D702">
        <v>2007</v>
      </c>
      <c r="E702">
        <v>8</v>
      </c>
      <c r="F702">
        <v>203</v>
      </c>
      <c r="G702">
        <v>797.29</v>
      </c>
      <c r="H702">
        <v>936.89</v>
      </c>
      <c r="I702">
        <v>387.44</v>
      </c>
      <c r="J702">
        <v>15</v>
      </c>
      <c r="K702">
        <v>931</v>
      </c>
      <c r="L702">
        <v>34611</v>
      </c>
      <c r="M702" t="s">
        <v>18</v>
      </c>
      <c r="N702">
        <v>52292</v>
      </c>
      <c r="O702">
        <v>444.2</v>
      </c>
      <c r="P702">
        <v>54431.89</v>
      </c>
      <c r="Q702">
        <v>2</v>
      </c>
    </row>
    <row r="703" spans="2:17" x14ac:dyDescent="0.2">
      <c r="B703">
        <v>1080</v>
      </c>
      <c r="C703" t="s">
        <v>15</v>
      </c>
      <c r="D703">
        <v>2007</v>
      </c>
      <c r="E703">
        <v>9</v>
      </c>
      <c r="F703">
        <v>383</v>
      </c>
      <c r="G703">
        <v>1526.85</v>
      </c>
      <c r="H703">
        <v>1794.18</v>
      </c>
      <c r="I703">
        <v>727.19</v>
      </c>
      <c r="J703">
        <v>15</v>
      </c>
      <c r="K703">
        <v>931</v>
      </c>
      <c r="L703">
        <v>34611</v>
      </c>
      <c r="M703" t="s">
        <v>18</v>
      </c>
      <c r="N703">
        <v>52292</v>
      </c>
      <c r="O703">
        <v>444.2</v>
      </c>
      <c r="P703">
        <v>54431.89</v>
      </c>
      <c r="Q703">
        <v>2</v>
      </c>
    </row>
    <row r="704" spans="2:17" x14ac:dyDescent="0.2">
      <c r="B704">
        <v>1080</v>
      </c>
      <c r="C704" t="s">
        <v>15</v>
      </c>
      <c r="D704">
        <v>2007</v>
      </c>
      <c r="E704">
        <v>10</v>
      </c>
      <c r="F704">
        <v>884</v>
      </c>
      <c r="G704">
        <v>3297.37</v>
      </c>
      <c r="H704">
        <v>3874.55</v>
      </c>
      <c r="I704">
        <v>1270.29</v>
      </c>
      <c r="J704">
        <v>15</v>
      </c>
      <c r="K704">
        <v>931</v>
      </c>
      <c r="L704">
        <v>34611</v>
      </c>
      <c r="M704" t="s">
        <v>18</v>
      </c>
      <c r="N704">
        <v>52292</v>
      </c>
      <c r="O704">
        <v>444.2</v>
      </c>
      <c r="P704">
        <v>54431.89</v>
      </c>
      <c r="Q704">
        <v>2</v>
      </c>
    </row>
    <row r="705" spans="2:17" x14ac:dyDescent="0.2">
      <c r="B705">
        <v>1080</v>
      </c>
      <c r="C705" t="s">
        <v>15</v>
      </c>
      <c r="D705">
        <v>2007</v>
      </c>
      <c r="E705">
        <v>11</v>
      </c>
      <c r="F705">
        <v>740</v>
      </c>
      <c r="G705">
        <v>2836.04</v>
      </c>
      <c r="H705">
        <v>3332.53</v>
      </c>
      <c r="I705">
        <v>1161.5899999999999</v>
      </c>
      <c r="J705">
        <v>15</v>
      </c>
      <c r="K705">
        <v>931</v>
      </c>
      <c r="L705">
        <v>34611</v>
      </c>
      <c r="M705" t="s">
        <v>18</v>
      </c>
      <c r="N705">
        <v>52292</v>
      </c>
      <c r="O705">
        <v>444.2</v>
      </c>
      <c r="P705">
        <v>54431.89</v>
      </c>
      <c r="Q705">
        <v>2</v>
      </c>
    </row>
    <row r="706" spans="2:17" x14ac:dyDescent="0.2">
      <c r="B706">
        <v>1080</v>
      </c>
      <c r="C706" t="s">
        <v>15</v>
      </c>
      <c r="D706">
        <v>2007</v>
      </c>
      <c r="E706">
        <v>12</v>
      </c>
      <c r="F706">
        <v>422</v>
      </c>
      <c r="G706">
        <v>1534.4</v>
      </c>
      <c r="H706">
        <v>1803.12</v>
      </c>
      <c r="I706">
        <v>648.51</v>
      </c>
      <c r="J706">
        <v>15</v>
      </c>
      <c r="K706">
        <v>931</v>
      </c>
      <c r="L706">
        <v>34611</v>
      </c>
      <c r="M706" t="s">
        <v>18</v>
      </c>
      <c r="N706">
        <v>52292</v>
      </c>
      <c r="O706">
        <v>444.2</v>
      </c>
      <c r="P706">
        <v>54431.89</v>
      </c>
      <c r="Q706">
        <v>2</v>
      </c>
    </row>
    <row r="707" spans="2:17" x14ac:dyDescent="0.2">
      <c r="B707">
        <v>1084</v>
      </c>
      <c r="C707" t="s">
        <v>15</v>
      </c>
      <c r="D707">
        <v>2007</v>
      </c>
      <c r="E707">
        <v>1</v>
      </c>
      <c r="F707">
        <v>40</v>
      </c>
      <c r="G707">
        <v>158.08000000000001</v>
      </c>
      <c r="H707">
        <v>185.75</v>
      </c>
      <c r="I707">
        <v>75.94</v>
      </c>
      <c r="J707">
        <v>4</v>
      </c>
      <c r="K707">
        <v>249</v>
      </c>
      <c r="L707">
        <v>13059</v>
      </c>
      <c r="M707" t="s">
        <v>18</v>
      </c>
      <c r="N707">
        <v>23320</v>
      </c>
      <c r="O707">
        <v>158.19999999999999</v>
      </c>
      <c r="P707">
        <v>18901.580000000002</v>
      </c>
      <c r="Q707">
        <v>2</v>
      </c>
    </row>
    <row r="708" spans="2:17" x14ac:dyDescent="0.2">
      <c r="B708">
        <v>1084</v>
      </c>
      <c r="C708" t="s">
        <v>15</v>
      </c>
      <c r="D708">
        <v>2007</v>
      </c>
      <c r="E708">
        <v>2</v>
      </c>
      <c r="F708">
        <v>24</v>
      </c>
      <c r="G708">
        <v>85.02</v>
      </c>
      <c r="H708">
        <v>99.9</v>
      </c>
      <c r="I708">
        <v>36.31</v>
      </c>
      <c r="J708">
        <v>4</v>
      </c>
      <c r="K708">
        <v>249</v>
      </c>
      <c r="L708">
        <v>13059</v>
      </c>
      <c r="M708" t="s">
        <v>18</v>
      </c>
      <c r="N708">
        <v>23320</v>
      </c>
      <c r="O708">
        <v>158.19999999999999</v>
      </c>
      <c r="P708">
        <v>18901.580000000002</v>
      </c>
      <c r="Q708">
        <v>2</v>
      </c>
    </row>
    <row r="709" spans="2:17" x14ac:dyDescent="0.2">
      <c r="B709">
        <v>1084</v>
      </c>
      <c r="C709" t="s">
        <v>15</v>
      </c>
      <c r="D709">
        <v>2007</v>
      </c>
      <c r="E709">
        <v>3</v>
      </c>
      <c r="F709">
        <v>65</v>
      </c>
      <c r="G709">
        <v>243.49</v>
      </c>
      <c r="H709">
        <v>286.10000000000002</v>
      </c>
      <c r="I709">
        <v>107.12</v>
      </c>
      <c r="J709">
        <v>4</v>
      </c>
      <c r="K709">
        <v>249</v>
      </c>
      <c r="L709">
        <v>13059</v>
      </c>
      <c r="M709" t="s">
        <v>18</v>
      </c>
      <c r="N709">
        <v>23320</v>
      </c>
      <c r="O709">
        <v>158.19999999999999</v>
      </c>
      <c r="P709">
        <v>18901.580000000002</v>
      </c>
      <c r="Q709">
        <v>2</v>
      </c>
    </row>
    <row r="710" spans="2:17" x14ac:dyDescent="0.2">
      <c r="B710">
        <v>1084</v>
      </c>
      <c r="C710" t="s">
        <v>15</v>
      </c>
      <c r="D710">
        <v>2007</v>
      </c>
      <c r="E710">
        <v>4</v>
      </c>
      <c r="F710">
        <v>68</v>
      </c>
      <c r="G710">
        <v>279.02</v>
      </c>
      <c r="H710">
        <v>327.89</v>
      </c>
      <c r="I710">
        <v>119.24</v>
      </c>
      <c r="J710">
        <v>4</v>
      </c>
      <c r="K710">
        <v>249</v>
      </c>
      <c r="L710">
        <v>13059</v>
      </c>
      <c r="M710" t="s">
        <v>18</v>
      </c>
      <c r="N710">
        <v>23320</v>
      </c>
      <c r="O710">
        <v>158.19999999999999</v>
      </c>
      <c r="P710">
        <v>18901.580000000002</v>
      </c>
      <c r="Q710">
        <v>2</v>
      </c>
    </row>
    <row r="711" spans="2:17" x14ac:dyDescent="0.2">
      <c r="B711">
        <v>1084</v>
      </c>
      <c r="C711" t="s">
        <v>15</v>
      </c>
      <c r="D711">
        <v>2007</v>
      </c>
      <c r="E711">
        <v>5</v>
      </c>
      <c r="F711">
        <v>152</v>
      </c>
      <c r="G711">
        <v>652.4</v>
      </c>
      <c r="H711">
        <v>766.64</v>
      </c>
      <c r="I711">
        <v>287.25</v>
      </c>
      <c r="J711">
        <v>4</v>
      </c>
      <c r="K711">
        <v>249</v>
      </c>
      <c r="L711">
        <v>13059</v>
      </c>
      <c r="M711" t="s">
        <v>18</v>
      </c>
      <c r="N711">
        <v>23320</v>
      </c>
      <c r="O711">
        <v>158.19999999999999</v>
      </c>
      <c r="P711">
        <v>18901.580000000002</v>
      </c>
      <c r="Q711">
        <v>2</v>
      </c>
    </row>
    <row r="712" spans="2:17" x14ac:dyDescent="0.2">
      <c r="B712">
        <v>1084</v>
      </c>
      <c r="C712" t="s">
        <v>15</v>
      </c>
      <c r="D712">
        <v>2007</v>
      </c>
      <c r="E712">
        <v>6</v>
      </c>
      <c r="F712">
        <v>139</v>
      </c>
      <c r="G712">
        <v>535.47</v>
      </c>
      <c r="H712">
        <v>629.21</v>
      </c>
      <c r="I712">
        <v>257.20999999999998</v>
      </c>
      <c r="J712">
        <v>4</v>
      </c>
      <c r="K712">
        <v>249</v>
      </c>
      <c r="L712">
        <v>13059</v>
      </c>
      <c r="M712" t="s">
        <v>18</v>
      </c>
      <c r="N712">
        <v>23320</v>
      </c>
      <c r="O712">
        <v>158.19999999999999</v>
      </c>
      <c r="P712">
        <v>18901.580000000002</v>
      </c>
      <c r="Q712">
        <v>2</v>
      </c>
    </row>
    <row r="713" spans="2:17" x14ac:dyDescent="0.2">
      <c r="B713">
        <v>1084</v>
      </c>
      <c r="C713" t="s">
        <v>15</v>
      </c>
      <c r="D713">
        <v>2007</v>
      </c>
      <c r="E713">
        <v>7</v>
      </c>
      <c r="F713">
        <v>62</v>
      </c>
      <c r="G713">
        <v>234.41</v>
      </c>
      <c r="H713">
        <v>275.44</v>
      </c>
      <c r="I713">
        <v>140.37</v>
      </c>
      <c r="J713">
        <v>4</v>
      </c>
      <c r="K713">
        <v>249</v>
      </c>
      <c r="L713">
        <v>13059</v>
      </c>
      <c r="M713" t="s">
        <v>18</v>
      </c>
      <c r="N713">
        <v>23320</v>
      </c>
      <c r="O713">
        <v>158.19999999999999</v>
      </c>
      <c r="P713">
        <v>18901.580000000002</v>
      </c>
      <c r="Q713">
        <v>2</v>
      </c>
    </row>
    <row r="714" spans="2:17" x14ac:dyDescent="0.2">
      <c r="B714">
        <v>1084</v>
      </c>
      <c r="C714" t="s">
        <v>15</v>
      </c>
      <c r="D714">
        <v>2007</v>
      </c>
      <c r="E714">
        <v>8</v>
      </c>
      <c r="F714">
        <v>73</v>
      </c>
      <c r="G714">
        <v>278.32</v>
      </c>
      <c r="H714">
        <v>327.01</v>
      </c>
      <c r="I714">
        <v>171.24</v>
      </c>
      <c r="J714">
        <v>4</v>
      </c>
      <c r="K714">
        <v>249</v>
      </c>
      <c r="L714">
        <v>13059</v>
      </c>
      <c r="M714" t="s">
        <v>18</v>
      </c>
      <c r="N714">
        <v>23320</v>
      </c>
      <c r="O714">
        <v>158.19999999999999</v>
      </c>
      <c r="P714">
        <v>18901.580000000002</v>
      </c>
      <c r="Q714">
        <v>2</v>
      </c>
    </row>
    <row r="715" spans="2:17" x14ac:dyDescent="0.2">
      <c r="B715">
        <v>1084</v>
      </c>
      <c r="C715" t="s">
        <v>15</v>
      </c>
      <c r="D715">
        <v>2007</v>
      </c>
      <c r="E715">
        <v>9</v>
      </c>
      <c r="F715">
        <v>81</v>
      </c>
      <c r="G715">
        <v>326.5</v>
      </c>
      <c r="H715">
        <v>383.68</v>
      </c>
      <c r="I715">
        <v>166.27</v>
      </c>
      <c r="J715">
        <v>4</v>
      </c>
      <c r="K715">
        <v>249</v>
      </c>
      <c r="L715">
        <v>13059</v>
      </c>
      <c r="M715" t="s">
        <v>18</v>
      </c>
      <c r="N715">
        <v>23320</v>
      </c>
      <c r="O715">
        <v>158.19999999999999</v>
      </c>
      <c r="P715">
        <v>18901.580000000002</v>
      </c>
      <c r="Q715">
        <v>2</v>
      </c>
    </row>
    <row r="716" spans="2:17" x14ac:dyDescent="0.2">
      <c r="B716">
        <v>1084</v>
      </c>
      <c r="C716" t="s">
        <v>15</v>
      </c>
      <c r="D716">
        <v>2007</v>
      </c>
      <c r="E716">
        <v>10</v>
      </c>
      <c r="F716">
        <v>380</v>
      </c>
      <c r="G716">
        <v>1446.73</v>
      </c>
      <c r="H716">
        <v>1699.9</v>
      </c>
      <c r="I716">
        <v>739.61</v>
      </c>
      <c r="J716">
        <v>4</v>
      </c>
      <c r="K716">
        <v>249</v>
      </c>
      <c r="L716">
        <v>13059</v>
      </c>
      <c r="M716" t="s">
        <v>18</v>
      </c>
      <c r="N716">
        <v>23320</v>
      </c>
      <c r="O716">
        <v>158.19999999999999</v>
      </c>
      <c r="P716">
        <v>18901.580000000002</v>
      </c>
      <c r="Q716">
        <v>2</v>
      </c>
    </row>
    <row r="717" spans="2:17" x14ac:dyDescent="0.2">
      <c r="B717">
        <v>1084</v>
      </c>
      <c r="C717" t="s">
        <v>15</v>
      </c>
      <c r="D717">
        <v>2007</v>
      </c>
      <c r="E717">
        <v>11</v>
      </c>
      <c r="F717">
        <v>254</v>
      </c>
      <c r="G717">
        <v>981.2</v>
      </c>
      <c r="H717">
        <v>1152.9100000000001</v>
      </c>
      <c r="I717">
        <v>504.59</v>
      </c>
      <c r="J717">
        <v>4</v>
      </c>
      <c r="K717">
        <v>249</v>
      </c>
      <c r="L717">
        <v>13059</v>
      </c>
      <c r="M717" t="s">
        <v>18</v>
      </c>
      <c r="N717">
        <v>23320</v>
      </c>
      <c r="O717">
        <v>158.19999999999999</v>
      </c>
      <c r="P717">
        <v>18901.580000000002</v>
      </c>
      <c r="Q717">
        <v>2</v>
      </c>
    </row>
    <row r="718" spans="2:17" x14ac:dyDescent="0.2">
      <c r="B718">
        <v>1084</v>
      </c>
      <c r="C718" t="s">
        <v>15</v>
      </c>
      <c r="D718">
        <v>2007</v>
      </c>
      <c r="E718">
        <v>12</v>
      </c>
      <c r="F718">
        <v>125</v>
      </c>
      <c r="G718">
        <v>440.51</v>
      </c>
      <c r="H718">
        <v>517.57000000000005</v>
      </c>
      <c r="I718">
        <v>235.78</v>
      </c>
      <c r="J718">
        <v>4</v>
      </c>
      <c r="K718">
        <v>249</v>
      </c>
      <c r="L718">
        <v>13059</v>
      </c>
      <c r="M718" t="s">
        <v>18</v>
      </c>
      <c r="N718">
        <v>23320</v>
      </c>
      <c r="O718">
        <v>158.19999999999999</v>
      </c>
      <c r="P718">
        <v>18901.580000000002</v>
      </c>
      <c r="Q718">
        <v>2</v>
      </c>
    </row>
    <row r="719" spans="2:17" x14ac:dyDescent="0.2">
      <c r="B719">
        <v>1108</v>
      </c>
      <c r="C719" t="s">
        <v>15</v>
      </c>
      <c r="D719">
        <v>2007</v>
      </c>
      <c r="E719">
        <v>1</v>
      </c>
      <c r="F719">
        <v>77</v>
      </c>
      <c r="G719">
        <v>315.89</v>
      </c>
      <c r="H719">
        <v>371.21</v>
      </c>
      <c r="I719">
        <v>161.46</v>
      </c>
      <c r="J719">
        <v>4</v>
      </c>
      <c r="K719">
        <v>263</v>
      </c>
      <c r="L719">
        <v>42458</v>
      </c>
      <c r="M719" t="s">
        <v>16</v>
      </c>
      <c r="N719">
        <v>697618</v>
      </c>
      <c r="O719">
        <v>161</v>
      </c>
      <c r="P719">
        <v>40431.89</v>
      </c>
      <c r="Q719">
        <v>3</v>
      </c>
    </row>
    <row r="720" spans="2:17" x14ac:dyDescent="0.2">
      <c r="B720">
        <v>1108</v>
      </c>
      <c r="C720" t="s">
        <v>15</v>
      </c>
      <c r="D720">
        <v>2007</v>
      </c>
      <c r="E720">
        <v>2</v>
      </c>
      <c r="F720">
        <v>58</v>
      </c>
      <c r="G720">
        <v>225.8</v>
      </c>
      <c r="H720">
        <v>265.33</v>
      </c>
      <c r="I720">
        <v>73.069999999999993</v>
      </c>
      <c r="J720">
        <v>4</v>
      </c>
      <c r="K720">
        <v>263</v>
      </c>
      <c r="L720">
        <v>42458</v>
      </c>
      <c r="M720" t="s">
        <v>16</v>
      </c>
      <c r="N720">
        <v>697618</v>
      </c>
      <c r="O720">
        <v>161</v>
      </c>
      <c r="P720">
        <v>40431.89</v>
      </c>
      <c r="Q720">
        <v>3</v>
      </c>
    </row>
    <row r="721" spans="2:17" x14ac:dyDescent="0.2">
      <c r="B721">
        <v>1108</v>
      </c>
      <c r="C721" t="s">
        <v>15</v>
      </c>
      <c r="D721">
        <v>2007</v>
      </c>
      <c r="E721">
        <v>3</v>
      </c>
      <c r="F721">
        <v>41</v>
      </c>
      <c r="G721">
        <v>166.36</v>
      </c>
      <c r="H721">
        <v>195.48</v>
      </c>
      <c r="I721">
        <v>58.08</v>
      </c>
      <c r="J721">
        <v>4</v>
      </c>
      <c r="K721">
        <v>263</v>
      </c>
      <c r="L721">
        <v>42458</v>
      </c>
      <c r="M721" t="s">
        <v>16</v>
      </c>
      <c r="N721">
        <v>697618</v>
      </c>
      <c r="O721">
        <v>161</v>
      </c>
      <c r="P721">
        <v>40431.89</v>
      </c>
      <c r="Q721">
        <v>3</v>
      </c>
    </row>
    <row r="722" spans="2:17" x14ac:dyDescent="0.2">
      <c r="B722">
        <v>1108</v>
      </c>
      <c r="C722" t="s">
        <v>15</v>
      </c>
      <c r="D722">
        <v>2007</v>
      </c>
      <c r="E722">
        <v>4</v>
      </c>
      <c r="F722">
        <v>160</v>
      </c>
      <c r="G722">
        <v>583.79999999999995</v>
      </c>
      <c r="H722">
        <v>685.99</v>
      </c>
      <c r="I722">
        <v>242.26</v>
      </c>
      <c r="J722">
        <v>4</v>
      </c>
      <c r="K722">
        <v>263</v>
      </c>
      <c r="L722">
        <v>42458</v>
      </c>
      <c r="M722" t="s">
        <v>16</v>
      </c>
      <c r="N722">
        <v>697618</v>
      </c>
      <c r="O722">
        <v>161</v>
      </c>
      <c r="P722">
        <v>40431.89</v>
      </c>
      <c r="Q722">
        <v>3</v>
      </c>
    </row>
    <row r="723" spans="2:17" x14ac:dyDescent="0.2">
      <c r="B723">
        <v>1108</v>
      </c>
      <c r="C723" t="s">
        <v>15</v>
      </c>
      <c r="D723">
        <v>2007</v>
      </c>
      <c r="E723">
        <v>5</v>
      </c>
      <c r="F723">
        <v>220</v>
      </c>
      <c r="G723">
        <v>849.72</v>
      </c>
      <c r="H723">
        <v>998.47</v>
      </c>
      <c r="I723">
        <v>333.83</v>
      </c>
      <c r="J723">
        <v>4</v>
      </c>
      <c r="K723">
        <v>263</v>
      </c>
      <c r="L723">
        <v>42458</v>
      </c>
      <c r="M723" t="s">
        <v>16</v>
      </c>
      <c r="N723">
        <v>697618</v>
      </c>
      <c r="O723">
        <v>161</v>
      </c>
      <c r="P723">
        <v>40431.89</v>
      </c>
      <c r="Q723">
        <v>3</v>
      </c>
    </row>
    <row r="724" spans="2:17" x14ac:dyDescent="0.2">
      <c r="B724">
        <v>1108</v>
      </c>
      <c r="C724" t="s">
        <v>15</v>
      </c>
      <c r="D724">
        <v>2007</v>
      </c>
      <c r="E724">
        <v>6</v>
      </c>
      <c r="F724">
        <v>270</v>
      </c>
      <c r="G724">
        <v>1075.56</v>
      </c>
      <c r="H724">
        <v>1263.8900000000001</v>
      </c>
      <c r="I724">
        <v>416.89</v>
      </c>
      <c r="J724">
        <v>4</v>
      </c>
      <c r="K724">
        <v>263</v>
      </c>
      <c r="L724">
        <v>42458</v>
      </c>
      <c r="M724" t="s">
        <v>16</v>
      </c>
      <c r="N724">
        <v>697618</v>
      </c>
      <c r="O724">
        <v>161</v>
      </c>
      <c r="P724">
        <v>40431.89</v>
      </c>
      <c r="Q724">
        <v>3</v>
      </c>
    </row>
    <row r="725" spans="2:17" x14ac:dyDescent="0.2">
      <c r="B725">
        <v>1108</v>
      </c>
      <c r="C725" t="s">
        <v>15</v>
      </c>
      <c r="D725">
        <v>2007</v>
      </c>
      <c r="E725">
        <v>7</v>
      </c>
      <c r="F725">
        <v>130</v>
      </c>
      <c r="G725">
        <v>556.55999999999995</v>
      </c>
      <c r="H725">
        <v>653.95000000000005</v>
      </c>
      <c r="I725">
        <v>278.45</v>
      </c>
      <c r="J725">
        <v>4</v>
      </c>
      <c r="K725">
        <v>263</v>
      </c>
      <c r="L725">
        <v>42458</v>
      </c>
      <c r="M725" t="s">
        <v>16</v>
      </c>
      <c r="N725">
        <v>697618</v>
      </c>
      <c r="O725">
        <v>161</v>
      </c>
      <c r="P725">
        <v>40431.89</v>
      </c>
      <c r="Q725">
        <v>3</v>
      </c>
    </row>
    <row r="726" spans="2:17" x14ac:dyDescent="0.2">
      <c r="B726">
        <v>1108</v>
      </c>
      <c r="C726" t="s">
        <v>15</v>
      </c>
      <c r="D726">
        <v>2007</v>
      </c>
      <c r="E726">
        <v>8</v>
      </c>
      <c r="F726">
        <v>159</v>
      </c>
      <c r="G726">
        <v>621.89</v>
      </c>
      <c r="H726">
        <v>730.7</v>
      </c>
      <c r="I726">
        <v>276.77999999999997</v>
      </c>
      <c r="J726">
        <v>4</v>
      </c>
      <c r="K726">
        <v>263</v>
      </c>
      <c r="L726">
        <v>42458</v>
      </c>
      <c r="M726" t="s">
        <v>16</v>
      </c>
      <c r="N726">
        <v>697618</v>
      </c>
      <c r="O726">
        <v>161</v>
      </c>
      <c r="P726">
        <v>40431.89</v>
      </c>
      <c r="Q726">
        <v>3</v>
      </c>
    </row>
    <row r="727" spans="2:17" x14ac:dyDescent="0.2">
      <c r="B727">
        <v>1108</v>
      </c>
      <c r="C727" t="s">
        <v>15</v>
      </c>
      <c r="D727">
        <v>2007</v>
      </c>
      <c r="E727">
        <v>9</v>
      </c>
      <c r="F727">
        <v>252</v>
      </c>
      <c r="G727">
        <v>1013.03</v>
      </c>
      <c r="H727">
        <v>1190.31</v>
      </c>
      <c r="I727">
        <v>377.57</v>
      </c>
      <c r="J727">
        <v>4</v>
      </c>
      <c r="K727">
        <v>263</v>
      </c>
      <c r="L727">
        <v>42458</v>
      </c>
      <c r="M727" t="s">
        <v>16</v>
      </c>
      <c r="N727">
        <v>697618</v>
      </c>
      <c r="O727">
        <v>161</v>
      </c>
      <c r="P727">
        <v>40431.89</v>
      </c>
      <c r="Q727">
        <v>3</v>
      </c>
    </row>
    <row r="728" spans="2:17" x14ac:dyDescent="0.2">
      <c r="B728">
        <v>1108</v>
      </c>
      <c r="C728" t="s">
        <v>15</v>
      </c>
      <c r="D728">
        <v>2007</v>
      </c>
      <c r="E728">
        <v>10</v>
      </c>
      <c r="F728">
        <v>686</v>
      </c>
      <c r="G728">
        <v>2632</v>
      </c>
      <c r="H728">
        <v>3092.67</v>
      </c>
      <c r="I728">
        <v>1089.69</v>
      </c>
      <c r="J728">
        <v>4</v>
      </c>
      <c r="K728">
        <v>263</v>
      </c>
      <c r="L728">
        <v>42458</v>
      </c>
      <c r="M728" t="s">
        <v>16</v>
      </c>
      <c r="N728">
        <v>697618</v>
      </c>
      <c r="O728">
        <v>161</v>
      </c>
      <c r="P728">
        <v>40431.89</v>
      </c>
      <c r="Q728">
        <v>3</v>
      </c>
    </row>
    <row r="729" spans="2:17" x14ac:dyDescent="0.2">
      <c r="B729">
        <v>1108</v>
      </c>
      <c r="C729" t="s">
        <v>15</v>
      </c>
      <c r="D729">
        <v>2007</v>
      </c>
      <c r="E729">
        <v>11</v>
      </c>
      <c r="F729">
        <v>356</v>
      </c>
      <c r="G729">
        <v>1360.9</v>
      </c>
      <c r="H729">
        <v>1599.11</v>
      </c>
      <c r="I729">
        <v>540.97</v>
      </c>
      <c r="J729">
        <v>4</v>
      </c>
      <c r="K729">
        <v>263</v>
      </c>
      <c r="L729">
        <v>42458</v>
      </c>
      <c r="M729" t="s">
        <v>16</v>
      </c>
      <c r="N729">
        <v>697618</v>
      </c>
      <c r="O729">
        <v>161</v>
      </c>
      <c r="P729">
        <v>40431.89</v>
      </c>
      <c r="Q729">
        <v>3</v>
      </c>
    </row>
    <row r="730" spans="2:17" x14ac:dyDescent="0.2">
      <c r="B730">
        <v>1108</v>
      </c>
      <c r="C730" t="s">
        <v>15</v>
      </c>
      <c r="D730">
        <v>2007</v>
      </c>
      <c r="E730">
        <v>12</v>
      </c>
      <c r="F730">
        <v>143</v>
      </c>
      <c r="G730">
        <v>588.51</v>
      </c>
      <c r="H730">
        <v>691.5</v>
      </c>
      <c r="I730">
        <v>244.8</v>
      </c>
      <c r="J730">
        <v>4</v>
      </c>
      <c r="K730">
        <v>263</v>
      </c>
      <c r="L730">
        <v>42458</v>
      </c>
      <c r="M730" t="s">
        <v>16</v>
      </c>
      <c r="N730">
        <v>697618</v>
      </c>
      <c r="O730">
        <v>161</v>
      </c>
      <c r="P730">
        <v>40431.89</v>
      </c>
      <c r="Q730">
        <v>3</v>
      </c>
    </row>
    <row r="731" spans="2:17" x14ac:dyDescent="0.2">
      <c r="B731">
        <v>1115</v>
      </c>
      <c r="C731" t="s">
        <v>15</v>
      </c>
      <c r="D731">
        <v>2007</v>
      </c>
      <c r="E731">
        <v>1</v>
      </c>
      <c r="F731">
        <v>427</v>
      </c>
      <c r="G731">
        <v>1829.7</v>
      </c>
      <c r="H731">
        <v>2150.0500000000002</v>
      </c>
      <c r="I731">
        <v>884.7</v>
      </c>
      <c r="J731">
        <v>17</v>
      </c>
      <c r="K731">
        <v>1099</v>
      </c>
      <c r="L731">
        <v>65021</v>
      </c>
      <c r="M731" t="s">
        <v>18</v>
      </c>
      <c r="N731">
        <v>229560</v>
      </c>
      <c r="O731">
        <v>544.20000000000005</v>
      </c>
      <c r="P731">
        <v>116524.58</v>
      </c>
      <c r="Q731">
        <v>3</v>
      </c>
    </row>
    <row r="732" spans="2:17" x14ac:dyDescent="0.2">
      <c r="B732">
        <v>1115</v>
      </c>
      <c r="C732" t="s">
        <v>15</v>
      </c>
      <c r="D732">
        <v>2007</v>
      </c>
      <c r="E732">
        <v>2</v>
      </c>
      <c r="F732">
        <v>463</v>
      </c>
      <c r="G732">
        <v>1986.36</v>
      </c>
      <c r="H732">
        <v>2334.09</v>
      </c>
      <c r="I732">
        <v>986.31</v>
      </c>
      <c r="J732">
        <v>17</v>
      </c>
      <c r="K732">
        <v>1099</v>
      </c>
      <c r="L732">
        <v>65021</v>
      </c>
      <c r="M732" t="s">
        <v>18</v>
      </c>
      <c r="N732">
        <v>229560</v>
      </c>
      <c r="O732">
        <v>544.20000000000005</v>
      </c>
      <c r="P732">
        <v>116524.58</v>
      </c>
      <c r="Q732">
        <v>3</v>
      </c>
    </row>
    <row r="733" spans="2:17" x14ac:dyDescent="0.2">
      <c r="B733">
        <v>1115</v>
      </c>
      <c r="C733" t="s">
        <v>15</v>
      </c>
      <c r="D733">
        <v>2007</v>
      </c>
      <c r="E733">
        <v>3</v>
      </c>
      <c r="F733">
        <v>439</v>
      </c>
      <c r="G733">
        <v>1893.56</v>
      </c>
      <c r="H733">
        <v>2225.04</v>
      </c>
      <c r="I733">
        <v>940.32</v>
      </c>
      <c r="J733">
        <v>17</v>
      </c>
      <c r="K733">
        <v>1099</v>
      </c>
      <c r="L733">
        <v>65021</v>
      </c>
      <c r="M733" t="s">
        <v>18</v>
      </c>
      <c r="N733">
        <v>229560</v>
      </c>
      <c r="O733">
        <v>544.20000000000005</v>
      </c>
      <c r="P733">
        <v>116524.58</v>
      </c>
      <c r="Q733">
        <v>3</v>
      </c>
    </row>
    <row r="734" spans="2:17" x14ac:dyDescent="0.2">
      <c r="B734">
        <v>1115</v>
      </c>
      <c r="C734" t="s">
        <v>15</v>
      </c>
      <c r="D734">
        <v>2007</v>
      </c>
      <c r="E734">
        <v>4</v>
      </c>
      <c r="F734">
        <v>645</v>
      </c>
      <c r="G734">
        <v>2742.25</v>
      </c>
      <c r="H734">
        <v>3222.19</v>
      </c>
      <c r="I734">
        <v>1323.79</v>
      </c>
      <c r="J734">
        <v>17</v>
      </c>
      <c r="K734">
        <v>1099</v>
      </c>
      <c r="L734">
        <v>65021</v>
      </c>
      <c r="M734" t="s">
        <v>18</v>
      </c>
      <c r="N734">
        <v>229560</v>
      </c>
      <c r="O734">
        <v>544.20000000000005</v>
      </c>
      <c r="P734">
        <v>116524.58</v>
      </c>
      <c r="Q734">
        <v>3</v>
      </c>
    </row>
    <row r="735" spans="2:17" x14ac:dyDescent="0.2">
      <c r="B735">
        <v>1115</v>
      </c>
      <c r="C735" t="s">
        <v>15</v>
      </c>
      <c r="D735">
        <v>2007</v>
      </c>
      <c r="E735">
        <v>12</v>
      </c>
      <c r="F735">
        <v>940</v>
      </c>
      <c r="G735">
        <v>3463.63</v>
      </c>
      <c r="H735">
        <v>4069.86</v>
      </c>
      <c r="I735">
        <v>1316.88</v>
      </c>
      <c r="J735">
        <v>17</v>
      </c>
      <c r="K735">
        <v>1099</v>
      </c>
      <c r="L735">
        <v>65021</v>
      </c>
      <c r="M735" t="s">
        <v>18</v>
      </c>
      <c r="N735">
        <v>229560</v>
      </c>
      <c r="O735">
        <v>544.20000000000005</v>
      </c>
      <c r="P735">
        <v>116524.58</v>
      </c>
      <c r="Q735">
        <v>3</v>
      </c>
    </row>
    <row r="736" spans="2:17" x14ac:dyDescent="0.2">
      <c r="B736">
        <v>1123</v>
      </c>
      <c r="C736" t="s">
        <v>15</v>
      </c>
      <c r="D736">
        <v>2007</v>
      </c>
      <c r="E736">
        <v>1</v>
      </c>
      <c r="F736">
        <v>115</v>
      </c>
      <c r="G736">
        <v>370.57</v>
      </c>
      <c r="H736">
        <v>435.43</v>
      </c>
      <c r="I736">
        <v>137.80000000000001</v>
      </c>
      <c r="J736">
        <v>12</v>
      </c>
      <c r="K736">
        <v>600</v>
      </c>
      <c r="L736">
        <v>26867</v>
      </c>
      <c r="M736" t="s">
        <v>18</v>
      </c>
      <c r="N736">
        <v>53182</v>
      </c>
      <c r="O736">
        <v>332</v>
      </c>
      <c r="P736">
        <v>38545.58</v>
      </c>
      <c r="Q736">
        <v>2</v>
      </c>
    </row>
    <row r="737" spans="2:17" x14ac:dyDescent="0.2">
      <c r="B737">
        <v>1123</v>
      </c>
      <c r="C737" t="s">
        <v>15</v>
      </c>
      <c r="D737">
        <v>2007</v>
      </c>
      <c r="E737">
        <v>2</v>
      </c>
      <c r="F737">
        <v>69</v>
      </c>
      <c r="G737">
        <v>295.41000000000003</v>
      </c>
      <c r="H737">
        <v>347.14</v>
      </c>
      <c r="I737">
        <v>143.44</v>
      </c>
      <c r="J737">
        <v>12</v>
      </c>
      <c r="K737">
        <v>600</v>
      </c>
      <c r="L737">
        <v>26867</v>
      </c>
      <c r="M737" t="s">
        <v>18</v>
      </c>
      <c r="N737">
        <v>53182</v>
      </c>
      <c r="O737">
        <v>332</v>
      </c>
      <c r="P737">
        <v>38545.58</v>
      </c>
      <c r="Q737">
        <v>2</v>
      </c>
    </row>
    <row r="738" spans="2:17" x14ac:dyDescent="0.2">
      <c r="B738">
        <v>1123</v>
      </c>
      <c r="C738" t="s">
        <v>15</v>
      </c>
      <c r="D738">
        <v>2007</v>
      </c>
      <c r="E738">
        <v>3</v>
      </c>
      <c r="F738">
        <v>76</v>
      </c>
      <c r="G738">
        <v>315.97000000000003</v>
      </c>
      <c r="H738">
        <v>371.26</v>
      </c>
      <c r="I738">
        <v>177.36</v>
      </c>
      <c r="J738">
        <v>12</v>
      </c>
      <c r="K738">
        <v>600</v>
      </c>
      <c r="L738">
        <v>26867</v>
      </c>
      <c r="M738" t="s">
        <v>18</v>
      </c>
      <c r="N738">
        <v>53182</v>
      </c>
      <c r="O738">
        <v>332</v>
      </c>
      <c r="P738">
        <v>38545.58</v>
      </c>
      <c r="Q738">
        <v>2</v>
      </c>
    </row>
    <row r="739" spans="2:17" x14ac:dyDescent="0.2">
      <c r="B739">
        <v>1123</v>
      </c>
      <c r="C739" t="s">
        <v>15</v>
      </c>
      <c r="D739">
        <v>2007</v>
      </c>
      <c r="E739">
        <v>4</v>
      </c>
      <c r="F739">
        <v>173</v>
      </c>
      <c r="G739">
        <v>776.77</v>
      </c>
      <c r="H739">
        <v>912.72</v>
      </c>
      <c r="I739">
        <v>426.8</v>
      </c>
      <c r="J739">
        <v>12</v>
      </c>
      <c r="K739">
        <v>600</v>
      </c>
      <c r="L739">
        <v>26867</v>
      </c>
      <c r="M739" t="s">
        <v>18</v>
      </c>
      <c r="N739">
        <v>53182</v>
      </c>
      <c r="O739">
        <v>332</v>
      </c>
      <c r="P739">
        <v>38545.58</v>
      </c>
      <c r="Q739">
        <v>2</v>
      </c>
    </row>
    <row r="740" spans="2:17" x14ac:dyDescent="0.2">
      <c r="B740">
        <v>1123</v>
      </c>
      <c r="C740" t="s">
        <v>15</v>
      </c>
      <c r="D740">
        <v>2007</v>
      </c>
      <c r="E740">
        <v>5</v>
      </c>
      <c r="F740">
        <v>252</v>
      </c>
      <c r="G740">
        <v>1109.28</v>
      </c>
      <c r="H740">
        <v>1303.57</v>
      </c>
      <c r="I740">
        <v>541.02</v>
      </c>
      <c r="J740">
        <v>12</v>
      </c>
      <c r="K740">
        <v>600</v>
      </c>
      <c r="L740">
        <v>26867</v>
      </c>
      <c r="M740" t="s">
        <v>18</v>
      </c>
      <c r="N740">
        <v>53182</v>
      </c>
      <c r="O740">
        <v>332</v>
      </c>
      <c r="P740">
        <v>38545.58</v>
      </c>
      <c r="Q740">
        <v>2</v>
      </c>
    </row>
    <row r="741" spans="2:17" x14ac:dyDescent="0.2">
      <c r="B741">
        <v>1123</v>
      </c>
      <c r="C741" t="s">
        <v>15</v>
      </c>
      <c r="D741">
        <v>2007</v>
      </c>
      <c r="E741">
        <v>6</v>
      </c>
      <c r="F741">
        <v>336</v>
      </c>
      <c r="G741">
        <v>1393.48</v>
      </c>
      <c r="H741">
        <v>1637.48</v>
      </c>
      <c r="I741">
        <v>772.85</v>
      </c>
      <c r="J741">
        <v>12</v>
      </c>
      <c r="K741">
        <v>600</v>
      </c>
      <c r="L741">
        <v>26867</v>
      </c>
      <c r="M741" t="s">
        <v>18</v>
      </c>
      <c r="N741">
        <v>53182</v>
      </c>
      <c r="O741">
        <v>332</v>
      </c>
      <c r="P741">
        <v>38545.58</v>
      </c>
      <c r="Q741">
        <v>2</v>
      </c>
    </row>
    <row r="742" spans="2:17" x14ac:dyDescent="0.2">
      <c r="B742">
        <v>1123</v>
      </c>
      <c r="C742" t="s">
        <v>15</v>
      </c>
      <c r="D742">
        <v>2007</v>
      </c>
      <c r="E742">
        <v>7</v>
      </c>
      <c r="F742">
        <v>186</v>
      </c>
      <c r="G742">
        <v>767.27</v>
      </c>
      <c r="H742">
        <v>901.51</v>
      </c>
      <c r="I742">
        <v>491.58</v>
      </c>
      <c r="J742">
        <v>12</v>
      </c>
      <c r="K742">
        <v>600</v>
      </c>
      <c r="L742">
        <v>26867</v>
      </c>
      <c r="M742" t="s">
        <v>18</v>
      </c>
      <c r="N742">
        <v>53182</v>
      </c>
      <c r="O742">
        <v>332</v>
      </c>
      <c r="P742">
        <v>38545.58</v>
      </c>
      <c r="Q742">
        <v>2</v>
      </c>
    </row>
    <row r="743" spans="2:17" x14ac:dyDescent="0.2">
      <c r="B743">
        <v>1123</v>
      </c>
      <c r="C743" t="s">
        <v>15</v>
      </c>
      <c r="D743">
        <v>2007</v>
      </c>
      <c r="E743">
        <v>8</v>
      </c>
      <c r="F743">
        <v>353</v>
      </c>
      <c r="G743">
        <v>1429.68</v>
      </c>
      <c r="H743">
        <v>1679.96</v>
      </c>
      <c r="I743">
        <v>867.97</v>
      </c>
      <c r="J743">
        <v>12</v>
      </c>
      <c r="K743">
        <v>600</v>
      </c>
      <c r="L743">
        <v>26867</v>
      </c>
      <c r="M743" t="s">
        <v>18</v>
      </c>
      <c r="N743">
        <v>53182</v>
      </c>
      <c r="O743">
        <v>332</v>
      </c>
      <c r="P743">
        <v>38545.58</v>
      </c>
      <c r="Q743">
        <v>2</v>
      </c>
    </row>
    <row r="744" spans="2:17" x14ac:dyDescent="0.2">
      <c r="B744">
        <v>1123</v>
      </c>
      <c r="C744" t="s">
        <v>15</v>
      </c>
      <c r="D744">
        <v>2007</v>
      </c>
      <c r="E744">
        <v>9</v>
      </c>
      <c r="F744">
        <v>352</v>
      </c>
      <c r="G744">
        <v>1311.21</v>
      </c>
      <c r="H744">
        <v>1540.83</v>
      </c>
      <c r="I744">
        <v>619.24</v>
      </c>
      <c r="J744">
        <v>12</v>
      </c>
      <c r="K744">
        <v>600</v>
      </c>
      <c r="L744">
        <v>26867</v>
      </c>
      <c r="M744" t="s">
        <v>18</v>
      </c>
      <c r="N744">
        <v>53182</v>
      </c>
      <c r="O744">
        <v>332</v>
      </c>
      <c r="P744">
        <v>38545.58</v>
      </c>
      <c r="Q744">
        <v>2</v>
      </c>
    </row>
    <row r="745" spans="2:17" x14ac:dyDescent="0.2">
      <c r="B745">
        <v>1123</v>
      </c>
      <c r="C745" t="s">
        <v>15</v>
      </c>
      <c r="D745">
        <v>2007</v>
      </c>
      <c r="E745">
        <v>10</v>
      </c>
      <c r="F745">
        <v>654</v>
      </c>
      <c r="G745">
        <v>2490.4499999999998</v>
      </c>
      <c r="H745">
        <v>2926.42</v>
      </c>
      <c r="I745">
        <v>1120.3599999999999</v>
      </c>
      <c r="J745">
        <v>12</v>
      </c>
      <c r="K745">
        <v>600</v>
      </c>
      <c r="L745">
        <v>26867</v>
      </c>
      <c r="M745" t="s">
        <v>18</v>
      </c>
      <c r="N745">
        <v>53182</v>
      </c>
      <c r="O745">
        <v>332</v>
      </c>
      <c r="P745">
        <v>38545.58</v>
      </c>
      <c r="Q745">
        <v>2</v>
      </c>
    </row>
    <row r="746" spans="2:17" x14ac:dyDescent="0.2">
      <c r="B746">
        <v>1123</v>
      </c>
      <c r="C746" t="s">
        <v>15</v>
      </c>
      <c r="D746">
        <v>2007</v>
      </c>
      <c r="E746">
        <v>11</v>
      </c>
      <c r="F746">
        <v>444</v>
      </c>
      <c r="G746">
        <v>1701.83</v>
      </c>
      <c r="H746">
        <v>1999.75</v>
      </c>
      <c r="I746">
        <v>726.37</v>
      </c>
      <c r="J746">
        <v>12</v>
      </c>
      <c r="K746">
        <v>600</v>
      </c>
      <c r="L746">
        <v>26867</v>
      </c>
      <c r="M746" t="s">
        <v>18</v>
      </c>
      <c r="N746">
        <v>53182</v>
      </c>
      <c r="O746">
        <v>332</v>
      </c>
      <c r="P746">
        <v>38545.58</v>
      </c>
      <c r="Q746">
        <v>2</v>
      </c>
    </row>
    <row r="747" spans="2:17" x14ac:dyDescent="0.2">
      <c r="B747">
        <v>1123</v>
      </c>
      <c r="C747" t="s">
        <v>15</v>
      </c>
      <c r="D747">
        <v>2007</v>
      </c>
      <c r="E747">
        <v>12</v>
      </c>
      <c r="F747">
        <v>293</v>
      </c>
      <c r="G747">
        <v>1157.6400000000001</v>
      </c>
      <c r="H747">
        <v>1360.22</v>
      </c>
      <c r="I747">
        <v>574.76</v>
      </c>
      <c r="J747">
        <v>12</v>
      </c>
      <c r="K747">
        <v>600</v>
      </c>
      <c r="L747">
        <v>26867</v>
      </c>
      <c r="M747" t="s">
        <v>18</v>
      </c>
      <c r="N747">
        <v>53182</v>
      </c>
      <c r="O747">
        <v>332</v>
      </c>
      <c r="P747">
        <v>38545.58</v>
      </c>
      <c r="Q747">
        <v>2</v>
      </c>
    </row>
    <row r="748" spans="2:17" x14ac:dyDescent="0.2">
      <c r="B748">
        <v>1143</v>
      </c>
      <c r="C748" t="s">
        <v>15</v>
      </c>
      <c r="D748">
        <v>2007</v>
      </c>
      <c r="E748">
        <v>1</v>
      </c>
      <c r="F748">
        <v>323</v>
      </c>
      <c r="G748">
        <v>1287.8499999999999</v>
      </c>
      <c r="H748">
        <v>1513.32</v>
      </c>
      <c r="I748">
        <v>806.61</v>
      </c>
      <c r="J748">
        <v>18</v>
      </c>
      <c r="K748">
        <v>1255</v>
      </c>
      <c r="L748">
        <v>70473</v>
      </c>
      <c r="M748" t="s">
        <v>18</v>
      </c>
      <c r="N748">
        <v>155139</v>
      </c>
      <c r="O748">
        <v>639.20000000000005</v>
      </c>
      <c r="P748">
        <v>96352.79</v>
      </c>
      <c r="Q748">
        <v>2</v>
      </c>
    </row>
    <row r="749" spans="2:17" x14ac:dyDescent="0.2">
      <c r="B749">
        <v>1143</v>
      </c>
      <c r="C749" t="s">
        <v>15</v>
      </c>
      <c r="D749">
        <v>2007</v>
      </c>
      <c r="E749">
        <v>2</v>
      </c>
      <c r="F749">
        <v>265</v>
      </c>
      <c r="G749">
        <v>1040.6099999999999</v>
      </c>
      <c r="H749">
        <v>1222.76</v>
      </c>
      <c r="I749">
        <v>545.03</v>
      </c>
      <c r="J749">
        <v>18</v>
      </c>
      <c r="K749">
        <v>1255</v>
      </c>
      <c r="L749">
        <v>70473</v>
      </c>
      <c r="M749" t="s">
        <v>18</v>
      </c>
      <c r="N749">
        <v>155139</v>
      </c>
      <c r="O749">
        <v>639.20000000000005</v>
      </c>
      <c r="P749">
        <v>96352.79</v>
      </c>
      <c r="Q749">
        <v>2</v>
      </c>
    </row>
    <row r="750" spans="2:17" x14ac:dyDescent="0.2">
      <c r="B750">
        <v>1143</v>
      </c>
      <c r="C750" t="s">
        <v>15</v>
      </c>
      <c r="D750">
        <v>2007</v>
      </c>
      <c r="E750">
        <v>3</v>
      </c>
      <c r="F750">
        <v>327</v>
      </c>
      <c r="G750">
        <v>1306.51</v>
      </c>
      <c r="H750">
        <v>1535.21</v>
      </c>
      <c r="I750">
        <v>565.22</v>
      </c>
      <c r="J750">
        <v>18</v>
      </c>
      <c r="K750">
        <v>1255</v>
      </c>
      <c r="L750">
        <v>70473</v>
      </c>
      <c r="M750" t="s">
        <v>18</v>
      </c>
      <c r="N750">
        <v>155139</v>
      </c>
      <c r="O750">
        <v>639.20000000000005</v>
      </c>
      <c r="P750">
        <v>96352.79</v>
      </c>
      <c r="Q750">
        <v>2</v>
      </c>
    </row>
    <row r="751" spans="2:17" x14ac:dyDescent="0.2">
      <c r="B751">
        <v>1143</v>
      </c>
      <c r="C751" t="s">
        <v>15</v>
      </c>
      <c r="D751">
        <v>2007</v>
      </c>
      <c r="E751">
        <v>4</v>
      </c>
      <c r="F751">
        <v>445</v>
      </c>
      <c r="G751">
        <v>1706.12</v>
      </c>
      <c r="H751">
        <v>2004.65</v>
      </c>
      <c r="I751">
        <v>732.38</v>
      </c>
      <c r="J751">
        <v>18</v>
      </c>
      <c r="K751">
        <v>1255</v>
      </c>
      <c r="L751">
        <v>70473</v>
      </c>
      <c r="M751" t="s">
        <v>18</v>
      </c>
      <c r="N751">
        <v>155139</v>
      </c>
      <c r="O751">
        <v>639.20000000000005</v>
      </c>
      <c r="P751">
        <v>96352.79</v>
      </c>
      <c r="Q751">
        <v>2</v>
      </c>
    </row>
    <row r="752" spans="2:17" x14ac:dyDescent="0.2">
      <c r="B752">
        <v>1143</v>
      </c>
      <c r="C752" t="s">
        <v>15</v>
      </c>
      <c r="D752">
        <v>2007</v>
      </c>
      <c r="E752">
        <v>5</v>
      </c>
      <c r="F752">
        <v>685</v>
      </c>
      <c r="G752">
        <v>2652.23</v>
      </c>
      <c r="H752">
        <v>3116.4</v>
      </c>
      <c r="I752">
        <v>1054.33</v>
      </c>
      <c r="J752">
        <v>18</v>
      </c>
      <c r="K752">
        <v>1255</v>
      </c>
      <c r="L752">
        <v>70473</v>
      </c>
      <c r="M752" t="s">
        <v>18</v>
      </c>
      <c r="N752">
        <v>155139</v>
      </c>
      <c r="O752">
        <v>639.20000000000005</v>
      </c>
      <c r="P752">
        <v>96352.79</v>
      </c>
      <c r="Q752">
        <v>2</v>
      </c>
    </row>
    <row r="753" spans="2:17" x14ac:dyDescent="0.2">
      <c r="B753">
        <v>1143</v>
      </c>
      <c r="C753" t="s">
        <v>15</v>
      </c>
      <c r="D753">
        <v>2007</v>
      </c>
      <c r="E753">
        <v>6</v>
      </c>
      <c r="F753">
        <v>749</v>
      </c>
      <c r="G753">
        <v>2860.73</v>
      </c>
      <c r="H753">
        <v>3361.68</v>
      </c>
      <c r="I753">
        <v>1291.4000000000001</v>
      </c>
      <c r="J753">
        <v>18</v>
      </c>
      <c r="K753">
        <v>1255</v>
      </c>
      <c r="L753">
        <v>70473</v>
      </c>
      <c r="M753" t="s">
        <v>18</v>
      </c>
      <c r="N753">
        <v>155139</v>
      </c>
      <c r="O753">
        <v>639.20000000000005</v>
      </c>
      <c r="P753">
        <v>96352.79</v>
      </c>
      <c r="Q753">
        <v>2</v>
      </c>
    </row>
    <row r="754" spans="2:17" x14ac:dyDescent="0.2">
      <c r="B754">
        <v>1143</v>
      </c>
      <c r="C754" t="s">
        <v>15</v>
      </c>
      <c r="D754">
        <v>2007</v>
      </c>
      <c r="E754">
        <v>7</v>
      </c>
      <c r="F754">
        <v>616</v>
      </c>
      <c r="G754">
        <v>2396.59</v>
      </c>
      <c r="H754">
        <v>2816.11</v>
      </c>
      <c r="I754">
        <v>1170.0999999999999</v>
      </c>
      <c r="J754">
        <v>18</v>
      </c>
      <c r="K754">
        <v>1255</v>
      </c>
      <c r="L754">
        <v>70473</v>
      </c>
      <c r="M754" t="s">
        <v>18</v>
      </c>
      <c r="N754">
        <v>155139</v>
      </c>
      <c r="O754">
        <v>639.20000000000005</v>
      </c>
      <c r="P754">
        <v>96352.79</v>
      </c>
      <c r="Q754">
        <v>2</v>
      </c>
    </row>
    <row r="755" spans="2:17" x14ac:dyDescent="0.2">
      <c r="B755">
        <v>1143</v>
      </c>
      <c r="C755" t="s">
        <v>15</v>
      </c>
      <c r="D755">
        <v>2007</v>
      </c>
      <c r="E755">
        <v>8</v>
      </c>
      <c r="F755">
        <v>825</v>
      </c>
      <c r="G755">
        <v>3290.4</v>
      </c>
      <c r="H755">
        <v>3866.46</v>
      </c>
      <c r="I755">
        <v>1267.9100000000001</v>
      </c>
      <c r="J755">
        <v>18</v>
      </c>
      <c r="K755">
        <v>1255</v>
      </c>
      <c r="L755">
        <v>70473</v>
      </c>
      <c r="M755" t="s">
        <v>18</v>
      </c>
      <c r="N755">
        <v>155139</v>
      </c>
      <c r="O755">
        <v>639.20000000000005</v>
      </c>
      <c r="P755">
        <v>96352.79</v>
      </c>
      <c r="Q755">
        <v>2</v>
      </c>
    </row>
    <row r="756" spans="2:17" x14ac:dyDescent="0.2">
      <c r="B756">
        <v>1143</v>
      </c>
      <c r="C756" t="s">
        <v>15</v>
      </c>
      <c r="D756">
        <v>2007</v>
      </c>
      <c r="E756">
        <v>9</v>
      </c>
      <c r="F756">
        <v>859</v>
      </c>
      <c r="G756">
        <v>3240.04</v>
      </c>
      <c r="H756">
        <v>3807.19</v>
      </c>
      <c r="I756">
        <v>1183.25</v>
      </c>
      <c r="J756">
        <v>18</v>
      </c>
      <c r="K756">
        <v>1255</v>
      </c>
      <c r="L756">
        <v>70473</v>
      </c>
      <c r="M756" t="s">
        <v>18</v>
      </c>
      <c r="N756">
        <v>155139</v>
      </c>
      <c r="O756">
        <v>639.20000000000005</v>
      </c>
      <c r="P756">
        <v>96352.79</v>
      </c>
      <c r="Q756">
        <v>2</v>
      </c>
    </row>
    <row r="757" spans="2:17" x14ac:dyDescent="0.2">
      <c r="B757">
        <v>1143</v>
      </c>
      <c r="C757" t="s">
        <v>15</v>
      </c>
      <c r="D757">
        <v>2007</v>
      </c>
      <c r="E757">
        <v>12</v>
      </c>
      <c r="F757">
        <v>689</v>
      </c>
      <c r="G757">
        <v>2508.0500000000002</v>
      </c>
      <c r="H757">
        <v>2947.04</v>
      </c>
      <c r="I757">
        <v>879.7</v>
      </c>
      <c r="J757">
        <v>18</v>
      </c>
      <c r="K757">
        <v>1255</v>
      </c>
      <c r="L757">
        <v>70473</v>
      </c>
      <c r="M757" t="s">
        <v>18</v>
      </c>
      <c r="N757">
        <v>155139</v>
      </c>
      <c r="O757">
        <v>639.20000000000005</v>
      </c>
      <c r="P757">
        <v>96352.79</v>
      </c>
      <c r="Q757">
        <v>2</v>
      </c>
    </row>
    <row r="758" spans="2:17" x14ac:dyDescent="0.2">
      <c r="B758">
        <v>1152</v>
      </c>
      <c r="C758" t="s">
        <v>15</v>
      </c>
      <c r="D758">
        <v>2007</v>
      </c>
      <c r="E758">
        <v>1</v>
      </c>
      <c r="F758">
        <v>267</v>
      </c>
      <c r="G758">
        <v>1197.74</v>
      </c>
      <c r="H758">
        <v>1407.4</v>
      </c>
      <c r="I758">
        <v>632.89</v>
      </c>
      <c r="J758">
        <v>17</v>
      </c>
      <c r="K758">
        <v>1195</v>
      </c>
      <c r="L758">
        <v>51796</v>
      </c>
      <c r="M758" t="s">
        <v>18</v>
      </c>
      <c r="N758">
        <v>118312</v>
      </c>
      <c r="O758">
        <v>597.20000000000005</v>
      </c>
      <c r="P758">
        <v>94968.69</v>
      </c>
      <c r="Q758">
        <v>2</v>
      </c>
    </row>
    <row r="759" spans="2:17" x14ac:dyDescent="0.2">
      <c r="B759">
        <v>1152</v>
      </c>
      <c r="C759" t="s">
        <v>15</v>
      </c>
      <c r="D759">
        <v>2007</v>
      </c>
      <c r="E759">
        <v>2</v>
      </c>
      <c r="F759">
        <v>272</v>
      </c>
      <c r="G759">
        <v>1066.8699999999999</v>
      </c>
      <c r="H759">
        <v>1253.6400000000001</v>
      </c>
      <c r="I759">
        <v>512.52</v>
      </c>
      <c r="J759">
        <v>17</v>
      </c>
      <c r="K759">
        <v>1195</v>
      </c>
      <c r="L759">
        <v>51796</v>
      </c>
      <c r="M759" t="s">
        <v>18</v>
      </c>
      <c r="N759">
        <v>118312</v>
      </c>
      <c r="O759">
        <v>597.20000000000005</v>
      </c>
      <c r="P759">
        <v>94968.69</v>
      </c>
      <c r="Q759">
        <v>2</v>
      </c>
    </row>
    <row r="760" spans="2:17" x14ac:dyDescent="0.2">
      <c r="B760">
        <v>1152</v>
      </c>
      <c r="C760" t="s">
        <v>15</v>
      </c>
      <c r="D760">
        <v>2007</v>
      </c>
      <c r="E760">
        <v>3</v>
      </c>
      <c r="F760">
        <v>270</v>
      </c>
      <c r="G760">
        <v>1125.28</v>
      </c>
      <c r="H760">
        <v>1322.26</v>
      </c>
      <c r="I760">
        <v>503.45</v>
      </c>
      <c r="J760">
        <v>17</v>
      </c>
      <c r="K760">
        <v>1195</v>
      </c>
      <c r="L760">
        <v>51796</v>
      </c>
      <c r="M760" t="s">
        <v>18</v>
      </c>
      <c r="N760">
        <v>118312</v>
      </c>
      <c r="O760">
        <v>597.20000000000005</v>
      </c>
      <c r="P760">
        <v>94968.69</v>
      </c>
      <c r="Q760">
        <v>2</v>
      </c>
    </row>
    <row r="761" spans="2:17" x14ac:dyDescent="0.2">
      <c r="B761">
        <v>1152</v>
      </c>
      <c r="C761" t="s">
        <v>15</v>
      </c>
      <c r="D761">
        <v>2007</v>
      </c>
      <c r="E761">
        <v>4</v>
      </c>
      <c r="F761">
        <v>437</v>
      </c>
      <c r="G761">
        <v>1793.17</v>
      </c>
      <c r="H761">
        <v>2107.0500000000002</v>
      </c>
      <c r="I761">
        <v>905.28</v>
      </c>
      <c r="J761">
        <v>17</v>
      </c>
      <c r="K761">
        <v>1195</v>
      </c>
      <c r="L761">
        <v>51796</v>
      </c>
      <c r="M761" t="s">
        <v>18</v>
      </c>
      <c r="N761">
        <v>118312</v>
      </c>
      <c r="O761">
        <v>597.20000000000005</v>
      </c>
      <c r="P761">
        <v>94968.69</v>
      </c>
      <c r="Q761">
        <v>2</v>
      </c>
    </row>
    <row r="762" spans="2:17" x14ac:dyDescent="0.2">
      <c r="B762">
        <v>1152</v>
      </c>
      <c r="C762" t="s">
        <v>15</v>
      </c>
      <c r="D762">
        <v>2007</v>
      </c>
      <c r="E762">
        <v>5</v>
      </c>
      <c r="F762">
        <v>589</v>
      </c>
      <c r="G762">
        <v>2421.59</v>
      </c>
      <c r="H762">
        <v>2845.62</v>
      </c>
      <c r="I762">
        <v>1001.19</v>
      </c>
      <c r="J762">
        <v>17</v>
      </c>
      <c r="K762">
        <v>1195</v>
      </c>
      <c r="L762">
        <v>51796</v>
      </c>
      <c r="M762" t="s">
        <v>18</v>
      </c>
      <c r="N762">
        <v>118312</v>
      </c>
      <c r="O762">
        <v>597.20000000000005</v>
      </c>
      <c r="P762">
        <v>94968.69</v>
      </c>
      <c r="Q762">
        <v>2</v>
      </c>
    </row>
    <row r="763" spans="2:17" x14ac:dyDescent="0.2">
      <c r="B763">
        <v>1152</v>
      </c>
      <c r="C763" t="s">
        <v>15</v>
      </c>
      <c r="D763">
        <v>2007</v>
      </c>
      <c r="E763">
        <v>6</v>
      </c>
      <c r="F763">
        <v>667</v>
      </c>
      <c r="G763">
        <v>2571.1799999999998</v>
      </c>
      <c r="H763">
        <v>3021.09</v>
      </c>
      <c r="I763">
        <v>1242.6099999999999</v>
      </c>
      <c r="J763">
        <v>17</v>
      </c>
      <c r="K763">
        <v>1195</v>
      </c>
      <c r="L763">
        <v>51796</v>
      </c>
      <c r="M763" t="s">
        <v>18</v>
      </c>
      <c r="N763">
        <v>118312</v>
      </c>
      <c r="O763">
        <v>597.20000000000005</v>
      </c>
      <c r="P763">
        <v>94968.69</v>
      </c>
      <c r="Q763">
        <v>2</v>
      </c>
    </row>
    <row r="764" spans="2:17" x14ac:dyDescent="0.2">
      <c r="B764">
        <v>1152</v>
      </c>
      <c r="C764" t="s">
        <v>15</v>
      </c>
      <c r="D764">
        <v>2007</v>
      </c>
      <c r="E764">
        <v>7</v>
      </c>
      <c r="F764">
        <v>509</v>
      </c>
      <c r="G764">
        <v>2086.0100000000002</v>
      </c>
      <c r="H764">
        <v>2451.08</v>
      </c>
      <c r="I764">
        <v>1007.45</v>
      </c>
      <c r="J764">
        <v>17</v>
      </c>
      <c r="K764">
        <v>1195</v>
      </c>
      <c r="L764">
        <v>51796</v>
      </c>
      <c r="M764" t="s">
        <v>18</v>
      </c>
      <c r="N764">
        <v>118312</v>
      </c>
      <c r="O764">
        <v>597.20000000000005</v>
      </c>
      <c r="P764">
        <v>94968.69</v>
      </c>
      <c r="Q764">
        <v>2</v>
      </c>
    </row>
    <row r="765" spans="2:17" x14ac:dyDescent="0.2">
      <c r="B765">
        <v>1152</v>
      </c>
      <c r="C765" t="s">
        <v>15</v>
      </c>
      <c r="D765">
        <v>2007</v>
      </c>
      <c r="E765">
        <v>8</v>
      </c>
      <c r="F765">
        <v>483</v>
      </c>
      <c r="G765">
        <v>1836.69</v>
      </c>
      <c r="H765">
        <v>2158.38</v>
      </c>
      <c r="I765">
        <v>768.42</v>
      </c>
      <c r="J765">
        <v>17</v>
      </c>
      <c r="K765">
        <v>1195</v>
      </c>
      <c r="L765">
        <v>51796</v>
      </c>
      <c r="M765" t="s">
        <v>18</v>
      </c>
      <c r="N765">
        <v>118312</v>
      </c>
      <c r="O765">
        <v>597.20000000000005</v>
      </c>
      <c r="P765">
        <v>94968.69</v>
      </c>
      <c r="Q765">
        <v>2</v>
      </c>
    </row>
    <row r="766" spans="2:17" x14ac:dyDescent="0.2">
      <c r="B766">
        <v>1152</v>
      </c>
      <c r="C766" t="s">
        <v>15</v>
      </c>
      <c r="D766">
        <v>2007</v>
      </c>
      <c r="E766">
        <v>9</v>
      </c>
      <c r="F766">
        <v>802</v>
      </c>
      <c r="G766">
        <v>3002.87</v>
      </c>
      <c r="H766">
        <v>3528.46</v>
      </c>
      <c r="I766">
        <v>1034.3699999999999</v>
      </c>
      <c r="J766">
        <v>17</v>
      </c>
      <c r="K766">
        <v>1195</v>
      </c>
      <c r="L766">
        <v>51796</v>
      </c>
      <c r="M766" t="s">
        <v>18</v>
      </c>
      <c r="N766">
        <v>118312</v>
      </c>
      <c r="O766">
        <v>597.20000000000005</v>
      </c>
      <c r="P766">
        <v>94968.69</v>
      </c>
      <c r="Q766">
        <v>2</v>
      </c>
    </row>
    <row r="767" spans="2:17" x14ac:dyDescent="0.2">
      <c r="B767">
        <v>1152</v>
      </c>
      <c r="C767" t="s">
        <v>15</v>
      </c>
      <c r="D767">
        <v>2007</v>
      </c>
      <c r="E767">
        <v>11</v>
      </c>
      <c r="F767">
        <v>914</v>
      </c>
      <c r="G767">
        <v>3443.56</v>
      </c>
      <c r="H767">
        <v>4046.26</v>
      </c>
      <c r="I767">
        <v>1167.06</v>
      </c>
      <c r="J767">
        <v>17</v>
      </c>
      <c r="K767">
        <v>1195</v>
      </c>
      <c r="L767">
        <v>51796</v>
      </c>
      <c r="M767" t="s">
        <v>18</v>
      </c>
      <c r="N767">
        <v>118312</v>
      </c>
      <c r="O767">
        <v>597.20000000000005</v>
      </c>
      <c r="P767">
        <v>94968.69</v>
      </c>
      <c r="Q767">
        <v>2</v>
      </c>
    </row>
    <row r="768" spans="2:17" x14ac:dyDescent="0.2">
      <c r="B768">
        <v>1152</v>
      </c>
      <c r="C768" t="s">
        <v>15</v>
      </c>
      <c r="D768">
        <v>2007</v>
      </c>
      <c r="E768">
        <v>12</v>
      </c>
      <c r="F768">
        <v>462</v>
      </c>
      <c r="G768">
        <v>1681.72</v>
      </c>
      <c r="H768">
        <v>1976.04</v>
      </c>
      <c r="I768">
        <v>616.58000000000004</v>
      </c>
      <c r="J768">
        <v>17</v>
      </c>
      <c r="K768">
        <v>1195</v>
      </c>
      <c r="L768">
        <v>51796</v>
      </c>
      <c r="M768" t="s">
        <v>18</v>
      </c>
      <c r="N768">
        <v>118312</v>
      </c>
      <c r="O768">
        <v>597.20000000000005</v>
      </c>
      <c r="P768">
        <v>94968.69</v>
      </c>
      <c r="Q768">
        <v>2</v>
      </c>
    </row>
    <row r="769" spans="2:17" x14ac:dyDescent="0.2">
      <c r="B769">
        <v>1179</v>
      </c>
      <c r="C769" t="s">
        <v>15</v>
      </c>
      <c r="D769">
        <v>2007</v>
      </c>
      <c r="E769">
        <v>1</v>
      </c>
      <c r="F769">
        <v>204</v>
      </c>
      <c r="G769">
        <v>710.82</v>
      </c>
      <c r="H769">
        <v>835.23</v>
      </c>
      <c r="I769">
        <v>356.32</v>
      </c>
      <c r="J769">
        <v>12</v>
      </c>
      <c r="K769">
        <v>912</v>
      </c>
      <c r="L769">
        <v>40120</v>
      </c>
      <c r="M769" t="s">
        <v>18</v>
      </c>
      <c r="N769">
        <v>127208</v>
      </c>
      <c r="O769">
        <v>453.2</v>
      </c>
      <c r="P769">
        <v>56713.16</v>
      </c>
      <c r="Q769">
        <v>2</v>
      </c>
    </row>
    <row r="770" spans="2:17" x14ac:dyDescent="0.2">
      <c r="B770">
        <v>1179</v>
      </c>
      <c r="C770" t="s">
        <v>15</v>
      </c>
      <c r="D770">
        <v>2007</v>
      </c>
      <c r="E770">
        <v>2</v>
      </c>
      <c r="F770">
        <v>175</v>
      </c>
      <c r="G770">
        <v>739.76</v>
      </c>
      <c r="H770">
        <v>869.15</v>
      </c>
      <c r="I770">
        <v>374.19</v>
      </c>
      <c r="J770">
        <v>12</v>
      </c>
      <c r="K770">
        <v>912</v>
      </c>
      <c r="L770">
        <v>40120</v>
      </c>
      <c r="M770" t="s">
        <v>18</v>
      </c>
      <c r="N770">
        <v>127208</v>
      </c>
      <c r="O770">
        <v>453.2</v>
      </c>
      <c r="P770">
        <v>56713.16</v>
      </c>
      <c r="Q770">
        <v>2</v>
      </c>
    </row>
    <row r="771" spans="2:17" x14ac:dyDescent="0.2">
      <c r="B771">
        <v>1179</v>
      </c>
      <c r="C771" t="s">
        <v>15</v>
      </c>
      <c r="D771">
        <v>2007</v>
      </c>
      <c r="E771">
        <v>3</v>
      </c>
      <c r="F771">
        <v>206</v>
      </c>
      <c r="G771">
        <v>736.08</v>
      </c>
      <c r="H771">
        <v>864.93</v>
      </c>
      <c r="I771">
        <v>295.61</v>
      </c>
      <c r="J771">
        <v>12</v>
      </c>
      <c r="K771">
        <v>912</v>
      </c>
      <c r="L771">
        <v>40120</v>
      </c>
      <c r="M771" t="s">
        <v>18</v>
      </c>
      <c r="N771">
        <v>127208</v>
      </c>
      <c r="O771">
        <v>453.2</v>
      </c>
      <c r="P771">
        <v>56713.16</v>
      </c>
      <c r="Q771">
        <v>2</v>
      </c>
    </row>
    <row r="772" spans="2:17" x14ac:dyDescent="0.2">
      <c r="B772">
        <v>1179</v>
      </c>
      <c r="C772" t="s">
        <v>15</v>
      </c>
      <c r="D772">
        <v>2007</v>
      </c>
      <c r="E772">
        <v>4</v>
      </c>
      <c r="F772">
        <v>302</v>
      </c>
      <c r="G772">
        <v>1160.08</v>
      </c>
      <c r="H772">
        <v>1363.11</v>
      </c>
      <c r="I772">
        <v>531.1</v>
      </c>
      <c r="J772">
        <v>12</v>
      </c>
      <c r="K772">
        <v>912</v>
      </c>
      <c r="L772">
        <v>40120</v>
      </c>
      <c r="M772" t="s">
        <v>18</v>
      </c>
      <c r="N772">
        <v>127208</v>
      </c>
      <c r="O772">
        <v>453.2</v>
      </c>
      <c r="P772">
        <v>56713.16</v>
      </c>
      <c r="Q772">
        <v>2</v>
      </c>
    </row>
    <row r="773" spans="2:17" x14ac:dyDescent="0.2">
      <c r="B773">
        <v>1179</v>
      </c>
      <c r="C773" t="s">
        <v>15</v>
      </c>
      <c r="D773">
        <v>2007</v>
      </c>
      <c r="E773">
        <v>5</v>
      </c>
      <c r="F773">
        <v>416</v>
      </c>
      <c r="G773">
        <v>1666.63</v>
      </c>
      <c r="H773">
        <v>1958.27</v>
      </c>
      <c r="I773">
        <v>698.84</v>
      </c>
      <c r="J773">
        <v>12</v>
      </c>
      <c r="K773">
        <v>912</v>
      </c>
      <c r="L773">
        <v>40120</v>
      </c>
      <c r="M773" t="s">
        <v>18</v>
      </c>
      <c r="N773">
        <v>127208</v>
      </c>
      <c r="O773">
        <v>453.2</v>
      </c>
      <c r="P773">
        <v>56713.16</v>
      </c>
      <c r="Q773">
        <v>2</v>
      </c>
    </row>
    <row r="774" spans="2:17" x14ac:dyDescent="0.2">
      <c r="B774">
        <v>1179</v>
      </c>
      <c r="C774" t="s">
        <v>15</v>
      </c>
      <c r="D774">
        <v>2007</v>
      </c>
      <c r="E774">
        <v>6</v>
      </c>
      <c r="F774">
        <v>430</v>
      </c>
      <c r="G774">
        <v>1697.44</v>
      </c>
      <c r="H774">
        <v>1994.6</v>
      </c>
      <c r="I774">
        <v>815.77</v>
      </c>
      <c r="J774">
        <v>12</v>
      </c>
      <c r="K774">
        <v>912</v>
      </c>
      <c r="L774">
        <v>40120</v>
      </c>
      <c r="M774" t="s">
        <v>18</v>
      </c>
      <c r="N774">
        <v>127208</v>
      </c>
      <c r="O774">
        <v>453.2</v>
      </c>
      <c r="P774">
        <v>56713.16</v>
      </c>
      <c r="Q774">
        <v>2</v>
      </c>
    </row>
    <row r="775" spans="2:17" x14ac:dyDescent="0.2">
      <c r="B775">
        <v>1179</v>
      </c>
      <c r="C775" t="s">
        <v>15</v>
      </c>
      <c r="D775">
        <v>2007</v>
      </c>
      <c r="E775">
        <v>7</v>
      </c>
      <c r="F775">
        <v>290</v>
      </c>
      <c r="G775">
        <v>1284.72</v>
      </c>
      <c r="H775">
        <v>1509.5</v>
      </c>
      <c r="I775">
        <v>587.54999999999995</v>
      </c>
      <c r="J775">
        <v>12</v>
      </c>
      <c r="K775">
        <v>912</v>
      </c>
      <c r="L775">
        <v>40120</v>
      </c>
      <c r="M775" t="s">
        <v>18</v>
      </c>
      <c r="N775">
        <v>127208</v>
      </c>
      <c r="O775">
        <v>453.2</v>
      </c>
      <c r="P775">
        <v>56713.16</v>
      </c>
      <c r="Q775">
        <v>2</v>
      </c>
    </row>
    <row r="776" spans="2:17" x14ac:dyDescent="0.2">
      <c r="B776">
        <v>1179</v>
      </c>
      <c r="C776" t="s">
        <v>15</v>
      </c>
      <c r="D776">
        <v>2007</v>
      </c>
      <c r="E776">
        <v>8</v>
      </c>
      <c r="F776">
        <v>404</v>
      </c>
      <c r="G776">
        <v>1516.64</v>
      </c>
      <c r="H776">
        <v>1782.03</v>
      </c>
      <c r="I776">
        <v>579.36</v>
      </c>
      <c r="J776">
        <v>12</v>
      </c>
      <c r="K776">
        <v>912</v>
      </c>
      <c r="L776">
        <v>40120</v>
      </c>
      <c r="M776" t="s">
        <v>18</v>
      </c>
      <c r="N776">
        <v>127208</v>
      </c>
      <c r="O776">
        <v>453.2</v>
      </c>
      <c r="P776">
        <v>56713.16</v>
      </c>
      <c r="Q776">
        <v>2</v>
      </c>
    </row>
    <row r="777" spans="2:17" x14ac:dyDescent="0.2">
      <c r="B777">
        <v>1179</v>
      </c>
      <c r="C777" t="s">
        <v>15</v>
      </c>
      <c r="D777">
        <v>2007</v>
      </c>
      <c r="E777">
        <v>9</v>
      </c>
      <c r="F777">
        <v>487</v>
      </c>
      <c r="G777">
        <v>1723.76</v>
      </c>
      <c r="H777">
        <v>2025.46</v>
      </c>
      <c r="I777">
        <v>563.39</v>
      </c>
      <c r="J777">
        <v>12</v>
      </c>
      <c r="K777">
        <v>912</v>
      </c>
      <c r="L777">
        <v>40120</v>
      </c>
      <c r="M777" t="s">
        <v>18</v>
      </c>
      <c r="N777">
        <v>127208</v>
      </c>
      <c r="O777">
        <v>453.2</v>
      </c>
      <c r="P777">
        <v>56713.16</v>
      </c>
      <c r="Q777">
        <v>2</v>
      </c>
    </row>
    <row r="778" spans="2:17" x14ac:dyDescent="0.2">
      <c r="B778">
        <v>1179</v>
      </c>
      <c r="C778" t="s">
        <v>15</v>
      </c>
      <c r="D778">
        <v>2007</v>
      </c>
      <c r="E778">
        <v>10</v>
      </c>
      <c r="F778">
        <v>941</v>
      </c>
      <c r="G778">
        <v>3372.87</v>
      </c>
      <c r="H778">
        <v>3963.17</v>
      </c>
      <c r="I778">
        <v>1111.43</v>
      </c>
      <c r="J778">
        <v>12</v>
      </c>
      <c r="K778">
        <v>912</v>
      </c>
      <c r="L778">
        <v>40120</v>
      </c>
      <c r="M778" t="s">
        <v>18</v>
      </c>
      <c r="N778">
        <v>127208</v>
      </c>
      <c r="O778">
        <v>453.2</v>
      </c>
      <c r="P778">
        <v>56713.16</v>
      </c>
      <c r="Q778">
        <v>2</v>
      </c>
    </row>
    <row r="779" spans="2:17" x14ac:dyDescent="0.2">
      <c r="B779">
        <v>1179</v>
      </c>
      <c r="C779" t="s">
        <v>15</v>
      </c>
      <c r="D779">
        <v>2007</v>
      </c>
      <c r="E779">
        <v>11</v>
      </c>
      <c r="F779">
        <v>713</v>
      </c>
      <c r="G779">
        <v>2615.0500000000002</v>
      </c>
      <c r="H779">
        <v>3072.87</v>
      </c>
      <c r="I779">
        <v>857.51</v>
      </c>
      <c r="J779">
        <v>12</v>
      </c>
      <c r="K779">
        <v>912</v>
      </c>
      <c r="L779">
        <v>40120</v>
      </c>
      <c r="M779" t="s">
        <v>18</v>
      </c>
      <c r="N779">
        <v>127208</v>
      </c>
      <c r="O779">
        <v>453.2</v>
      </c>
      <c r="P779">
        <v>56713.16</v>
      </c>
      <c r="Q779">
        <v>2</v>
      </c>
    </row>
    <row r="780" spans="2:17" x14ac:dyDescent="0.2">
      <c r="B780">
        <v>1179</v>
      </c>
      <c r="C780" t="s">
        <v>15</v>
      </c>
      <c r="D780">
        <v>2007</v>
      </c>
      <c r="E780">
        <v>12</v>
      </c>
      <c r="F780">
        <v>387</v>
      </c>
      <c r="G780">
        <v>1400.74</v>
      </c>
      <c r="H780">
        <v>1645.95</v>
      </c>
      <c r="I780">
        <v>498.94</v>
      </c>
      <c r="J780">
        <v>12</v>
      </c>
      <c r="K780">
        <v>912</v>
      </c>
      <c r="L780">
        <v>40120</v>
      </c>
      <c r="M780" t="s">
        <v>18</v>
      </c>
      <c r="N780">
        <v>127208</v>
      </c>
      <c r="O780">
        <v>453.2</v>
      </c>
      <c r="P780">
        <v>56713.16</v>
      </c>
      <c r="Q780">
        <v>2</v>
      </c>
    </row>
    <row r="781" spans="2:17" x14ac:dyDescent="0.2">
      <c r="B781">
        <v>1181</v>
      </c>
      <c r="C781" t="s">
        <v>15</v>
      </c>
      <c r="D781">
        <v>2007</v>
      </c>
      <c r="E781">
        <v>1</v>
      </c>
      <c r="F781">
        <v>230</v>
      </c>
      <c r="G781">
        <v>970.35</v>
      </c>
      <c r="H781">
        <v>1140.21</v>
      </c>
      <c r="I781">
        <v>513.57000000000005</v>
      </c>
      <c r="J781">
        <v>12</v>
      </c>
      <c r="K781">
        <v>889</v>
      </c>
      <c r="L781">
        <v>46071</v>
      </c>
      <c r="M781" t="s">
        <v>18</v>
      </c>
      <c r="N781">
        <v>132484</v>
      </c>
      <c r="O781">
        <v>470.2</v>
      </c>
      <c r="P781">
        <v>72824.91</v>
      </c>
      <c r="Q781">
        <v>2</v>
      </c>
    </row>
    <row r="782" spans="2:17" x14ac:dyDescent="0.2">
      <c r="B782">
        <v>1181</v>
      </c>
      <c r="C782" t="s">
        <v>15</v>
      </c>
      <c r="D782">
        <v>2007</v>
      </c>
      <c r="E782">
        <v>2</v>
      </c>
      <c r="F782">
        <v>218</v>
      </c>
      <c r="G782">
        <v>935.13</v>
      </c>
      <c r="H782">
        <v>1098.9100000000001</v>
      </c>
      <c r="I782">
        <v>499.84</v>
      </c>
      <c r="J782">
        <v>12</v>
      </c>
      <c r="K782">
        <v>889</v>
      </c>
      <c r="L782">
        <v>46071</v>
      </c>
      <c r="M782" t="s">
        <v>18</v>
      </c>
      <c r="N782">
        <v>132484</v>
      </c>
      <c r="O782">
        <v>470.2</v>
      </c>
      <c r="P782">
        <v>72824.91</v>
      </c>
      <c r="Q782">
        <v>2</v>
      </c>
    </row>
    <row r="783" spans="2:17" x14ac:dyDescent="0.2">
      <c r="B783">
        <v>1181</v>
      </c>
      <c r="C783" t="s">
        <v>15</v>
      </c>
      <c r="D783">
        <v>2007</v>
      </c>
      <c r="E783">
        <v>3</v>
      </c>
      <c r="F783">
        <v>218</v>
      </c>
      <c r="G783">
        <v>784.31</v>
      </c>
      <c r="H783">
        <v>921.57</v>
      </c>
      <c r="I783">
        <v>409.17</v>
      </c>
      <c r="J783">
        <v>12</v>
      </c>
      <c r="K783">
        <v>889</v>
      </c>
      <c r="L783">
        <v>46071</v>
      </c>
      <c r="M783" t="s">
        <v>18</v>
      </c>
      <c r="N783">
        <v>132484</v>
      </c>
      <c r="O783">
        <v>470.2</v>
      </c>
      <c r="P783">
        <v>72824.91</v>
      </c>
      <c r="Q783">
        <v>2</v>
      </c>
    </row>
    <row r="784" spans="2:17" x14ac:dyDescent="0.2">
      <c r="B784">
        <v>1181</v>
      </c>
      <c r="C784" t="s">
        <v>15</v>
      </c>
      <c r="D784">
        <v>2007</v>
      </c>
      <c r="E784">
        <v>4</v>
      </c>
      <c r="F784">
        <v>272</v>
      </c>
      <c r="G784">
        <v>1087.72</v>
      </c>
      <c r="H784">
        <v>1278.19</v>
      </c>
      <c r="I784">
        <v>472.73</v>
      </c>
      <c r="J784">
        <v>12</v>
      </c>
      <c r="K784">
        <v>889</v>
      </c>
      <c r="L784">
        <v>46071</v>
      </c>
      <c r="M784" t="s">
        <v>18</v>
      </c>
      <c r="N784">
        <v>132484</v>
      </c>
      <c r="O784">
        <v>470.2</v>
      </c>
      <c r="P784">
        <v>72824.91</v>
      </c>
      <c r="Q784">
        <v>2</v>
      </c>
    </row>
    <row r="785" spans="2:17" x14ac:dyDescent="0.2">
      <c r="B785">
        <v>1181</v>
      </c>
      <c r="C785" t="s">
        <v>15</v>
      </c>
      <c r="D785">
        <v>2007</v>
      </c>
      <c r="E785">
        <v>5</v>
      </c>
      <c r="F785">
        <v>414</v>
      </c>
      <c r="G785">
        <v>1755.85</v>
      </c>
      <c r="H785">
        <v>2063.2199999999998</v>
      </c>
      <c r="I785">
        <v>855.87</v>
      </c>
      <c r="J785">
        <v>12</v>
      </c>
      <c r="K785">
        <v>889</v>
      </c>
      <c r="L785">
        <v>46071</v>
      </c>
      <c r="M785" t="s">
        <v>18</v>
      </c>
      <c r="N785">
        <v>132484</v>
      </c>
      <c r="O785">
        <v>470.2</v>
      </c>
      <c r="P785">
        <v>72824.91</v>
      </c>
      <c r="Q785">
        <v>2</v>
      </c>
    </row>
    <row r="786" spans="2:17" x14ac:dyDescent="0.2">
      <c r="B786">
        <v>1181</v>
      </c>
      <c r="C786" t="s">
        <v>15</v>
      </c>
      <c r="D786">
        <v>2007</v>
      </c>
      <c r="E786">
        <v>6</v>
      </c>
      <c r="F786">
        <v>486</v>
      </c>
      <c r="G786">
        <v>2051.02</v>
      </c>
      <c r="H786">
        <v>2409.98</v>
      </c>
      <c r="I786">
        <v>1054.95</v>
      </c>
      <c r="J786">
        <v>12</v>
      </c>
      <c r="K786">
        <v>889</v>
      </c>
      <c r="L786">
        <v>46071</v>
      </c>
      <c r="M786" t="s">
        <v>18</v>
      </c>
      <c r="N786">
        <v>132484</v>
      </c>
      <c r="O786">
        <v>470.2</v>
      </c>
      <c r="P786">
        <v>72824.91</v>
      </c>
      <c r="Q786">
        <v>2</v>
      </c>
    </row>
    <row r="787" spans="2:17" x14ac:dyDescent="0.2">
      <c r="B787">
        <v>1181</v>
      </c>
      <c r="C787" t="s">
        <v>15</v>
      </c>
      <c r="D787">
        <v>2007</v>
      </c>
      <c r="E787">
        <v>7</v>
      </c>
      <c r="F787">
        <v>454</v>
      </c>
      <c r="G787">
        <v>1715.73</v>
      </c>
      <c r="H787">
        <v>2016.04</v>
      </c>
      <c r="I787">
        <v>919.76</v>
      </c>
      <c r="J787">
        <v>12</v>
      </c>
      <c r="K787">
        <v>889</v>
      </c>
      <c r="L787">
        <v>46071</v>
      </c>
      <c r="M787" t="s">
        <v>18</v>
      </c>
      <c r="N787">
        <v>132484</v>
      </c>
      <c r="O787">
        <v>470.2</v>
      </c>
      <c r="P787">
        <v>72824.91</v>
      </c>
      <c r="Q787">
        <v>2</v>
      </c>
    </row>
    <row r="788" spans="2:17" x14ac:dyDescent="0.2">
      <c r="B788">
        <v>1181</v>
      </c>
      <c r="C788" t="s">
        <v>15</v>
      </c>
      <c r="D788">
        <v>2007</v>
      </c>
      <c r="E788">
        <v>8</v>
      </c>
      <c r="F788">
        <v>383</v>
      </c>
      <c r="G788">
        <v>1520.54</v>
      </c>
      <c r="H788">
        <v>1786.74</v>
      </c>
      <c r="I788">
        <v>729.38</v>
      </c>
      <c r="J788">
        <v>12</v>
      </c>
      <c r="K788">
        <v>889</v>
      </c>
      <c r="L788">
        <v>46071</v>
      </c>
      <c r="M788" t="s">
        <v>18</v>
      </c>
      <c r="N788">
        <v>132484</v>
      </c>
      <c r="O788">
        <v>470.2</v>
      </c>
      <c r="P788">
        <v>72824.91</v>
      </c>
      <c r="Q788">
        <v>2</v>
      </c>
    </row>
    <row r="789" spans="2:17" x14ac:dyDescent="0.2">
      <c r="B789">
        <v>1181</v>
      </c>
      <c r="C789" t="s">
        <v>15</v>
      </c>
      <c r="D789">
        <v>2007</v>
      </c>
      <c r="E789">
        <v>9</v>
      </c>
      <c r="F789">
        <v>518</v>
      </c>
      <c r="G789">
        <v>2089.0700000000002</v>
      </c>
      <c r="H789">
        <v>2454.88</v>
      </c>
      <c r="I789">
        <v>739.75</v>
      </c>
      <c r="J789">
        <v>12</v>
      </c>
      <c r="K789">
        <v>889</v>
      </c>
      <c r="L789">
        <v>46071</v>
      </c>
      <c r="M789" t="s">
        <v>18</v>
      </c>
      <c r="N789">
        <v>132484</v>
      </c>
      <c r="O789">
        <v>470.2</v>
      </c>
      <c r="P789">
        <v>72824.91</v>
      </c>
      <c r="Q789">
        <v>2</v>
      </c>
    </row>
    <row r="790" spans="2:17" x14ac:dyDescent="0.2">
      <c r="B790">
        <v>1181</v>
      </c>
      <c r="C790" t="s">
        <v>15</v>
      </c>
      <c r="D790">
        <v>2007</v>
      </c>
      <c r="E790">
        <v>11</v>
      </c>
      <c r="F790">
        <v>776</v>
      </c>
      <c r="G790">
        <v>3111.32</v>
      </c>
      <c r="H790">
        <v>3655.91</v>
      </c>
      <c r="I790">
        <v>1121.8399999999999</v>
      </c>
      <c r="J790">
        <v>12</v>
      </c>
      <c r="K790">
        <v>889</v>
      </c>
      <c r="L790">
        <v>46071</v>
      </c>
      <c r="M790" t="s">
        <v>18</v>
      </c>
      <c r="N790">
        <v>132484</v>
      </c>
      <c r="O790">
        <v>470.2</v>
      </c>
      <c r="P790">
        <v>72824.91</v>
      </c>
      <c r="Q790">
        <v>2</v>
      </c>
    </row>
    <row r="791" spans="2:17" x14ac:dyDescent="0.2">
      <c r="B791">
        <v>1181</v>
      </c>
      <c r="C791" t="s">
        <v>15</v>
      </c>
      <c r="D791">
        <v>2007</v>
      </c>
      <c r="E791">
        <v>12</v>
      </c>
      <c r="F791">
        <v>429</v>
      </c>
      <c r="G791">
        <v>1580.78</v>
      </c>
      <c r="H791">
        <v>1857.61</v>
      </c>
      <c r="I791">
        <v>530.24</v>
      </c>
      <c r="J791">
        <v>12</v>
      </c>
      <c r="K791">
        <v>889</v>
      </c>
      <c r="L791">
        <v>46071</v>
      </c>
      <c r="M791" t="s">
        <v>18</v>
      </c>
      <c r="N791">
        <v>132484</v>
      </c>
      <c r="O791">
        <v>470.2</v>
      </c>
      <c r="P791">
        <v>72824.91</v>
      </c>
      <c r="Q791">
        <v>2</v>
      </c>
    </row>
    <row r="792" spans="2:17" x14ac:dyDescent="0.2">
      <c r="B792">
        <v>1182</v>
      </c>
      <c r="C792" t="s">
        <v>15</v>
      </c>
      <c r="D792">
        <v>2007</v>
      </c>
      <c r="E792">
        <v>1</v>
      </c>
      <c r="F792">
        <v>236</v>
      </c>
      <c r="G792">
        <v>939.37</v>
      </c>
      <c r="H792">
        <v>1103.81</v>
      </c>
      <c r="I792">
        <v>470.42</v>
      </c>
      <c r="J792">
        <v>12</v>
      </c>
      <c r="K792">
        <v>1377</v>
      </c>
      <c r="L792">
        <v>48928</v>
      </c>
      <c r="M792" t="s">
        <v>18</v>
      </c>
      <c r="N792">
        <v>116669</v>
      </c>
      <c r="O792">
        <v>694.2</v>
      </c>
      <c r="P792">
        <v>92711.55</v>
      </c>
      <c r="Q792">
        <v>2</v>
      </c>
    </row>
    <row r="793" spans="2:17" x14ac:dyDescent="0.2">
      <c r="B793">
        <v>1182</v>
      </c>
      <c r="C793" t="s">
        <v>15</v>
      </c>
      <c r="D793">
        <v>2007</v>
      </c>
      <c r="E793">
        <v>2</v>
      </c>
      <c r="F793">
        <v>281</v>
      </c>
      <c r="G793">
        <v>1255.8</v>
      </c>
      <c r="H793">
        <v>1475.55</v>
      </c>
      <c r="I793">
        <v>600.91</v>
      </c>
      <c r="J793">
        <v>12</v>
      </c>
      <c r="K793">
        <v>1377</v>
      </c>
      <c r="L793">
        <v>48928</v>
      </c>
      <c r="M793" t="s">
        <v>18</v>
      </c>
      <c r="N793">
        <v>116669</v>
      </c>
      <c r="O793">
        <v>694.2</v>
      </c>
      <c r="P793">
        <v>92711.55</v>
      </c>
      <c r="Q793">
        <v>2</v>
      </c>
    </row>
    <row r="794" spans="2:17" x14ac:dyDescent="0.2">
      <c r="B794">
        <v>1182</v>
      </c>
      <c r="C794" t="s">
        <v>15</v>
      </c>
      <c r="D794">
        <v>2007</v>
      </c>
      <c r="E794">
        <v>3</v>
      </c>
      <c r="F794">
        <v>214</v>
      </c>
      <c r="G794">
        <v>918.66</v>
      </c>
      <c r="H794">
        <v>1079.3699999999999</v>
      </c>
      <c r="I794">
        <v>437.5</v>
      </c>
      <c r="J794">
        <v>12</v>
      </c>
      <c r="K794">
        <v>1377</v>
      </c>
      <c r="L794">
        <v>48928</v>
      </c>
      <c r="M794" t="s">
        <v>18</v>
      </c>
      <c r="N794">
        <v>116669</v>
      </c>
      <c r="O794">
        <v>694.2</v>
      </c>
      <c r="P794">
        <v>92711.55</v>
      </c>
      <c r="Q794">
        <v>2</v>
      </c>
    </row>
    <row r="795" spans="2:17" x14ac:dyDescent="0.2">
      <c r="B795">
        <v>1182</v>
      </c>
      <c r="C795" t="s">
        <v>15</v>
      </c>
      <c r="D795">
        <v>2007</v>
      </c>
      <c r="E795">
        <v>4</v>
      </c>
      <c r="F795">
        <v>366</v>
      </c>
      <c r="G795">
        <v>1601.92</v>
      </c>
      <c r="H795">
        <v>1882.23</v>
      </c>
      <c r="I795">
        <v>762.51</v>
      </c>
      <c r="J795">
        <v>12</v>
      </c>
      <c r="K795">
        <v>1377</v>
      </c>
      <c r="L795">
        <v>48928</v>
      </c>
      <c r="M795" t="s">
        <v>18</v>
      </c>
      <c r="N795">
        <v>116669</v>
      </c>
      <c r="O795">
        <v>694.2</v>
      </c>
      <c r="P795">
        <v>92711.55</v>
      </c>
      <c r="Q795">
        <v>2</v>
      </c>
    </row>
    <row r="796" spans="2:17" x14ac:dyDescent="0.2">
      <c r="B796">
        <v>1182</v>
      </c>
      <c r="C796" t="s">
        <v>15</v>
      </c>
      <c r="D796">
        <v>2007</v>
      </c>
      <c r="E796">
        <v>5</v>
      </c>
      <c r="F796">
        <v>458</v>
      </c>
      <c r="G796">
        <v>1923.1</v>
      </c>
      <c r="H796">
        <v>2259.67</v>
      </c>
      <c r="I796">
        <v>840.49</v>
      </c>
      <c r="J796">
        <v>12</v>
      </c>
      <c r="K796">
        <v>1377</v>
      </c>
      <c r="L796">
        <v>48928</v>
      </c>
      <c r="M796" t="s">
        <v>18</v>
      </c>
      <c r="N796">
        <v>116669</v>
      </c>
      <c r="O796">
        <v>694.2</v>
      </c>
      <c r="P796">
        <v>92711.55</v>
      </c>
      <c r="Q796">
        <v>2</v>
      </c>
    </row>
    <row r="797" spans="2:17" x14ac:dyDescent="0.2">
      <c r="B797">
        <v>1182</v>
      </c>
      <c r="C797" t="s">
        <v>15</v>
      </c>
      <c r="D797">
        <v>2007</v>
      </c>
      <c r="E797">
        <v>6</v>
      </c>
      <c r="F797">
        <v>535</v>
      </c>
      <c r="G797">
        <v>2274.42</v>
      </c>
      <c r="H797">
        <v>2672.52</v>
      </c>
      <c r="I797">
        <v>1074.1300000000001</v>
      </c>
      <c r="J797">
        <v>12</v>
      </c>
      <c r="K797">
        <v>1377</v>
      </c>
      <c r="L797">
        <v>48928</v>
      </c>
      <c r="M797" t="s">
        <v>18</v>
      </c>
      <c r="N797">
        <v>116669</v>
      </c>
      <c r="O797">
        <v>694.2</v>
      </c>
      <c r="P797">
        <v>92711.55</v>
      </c>
      <c r="Q797">
        <v>2</v>
      </c>
    </row>
    <row r="798" spans="2:17" x14ac:dyDescent="0.2">
      <c r="B798">
        <v>1182</v>
      </c>
      <c r="C798" t="s">
        <v>15</v>
      </c>
      <c r="D798">
        <v>2007</v>
      </c>
      <c r="E798">
        <v>7</v>
      </c>
      <c r="F798">
        <v>405</v>
      </c>
      <c r="G798">
        <v>1697.32</v>
      </c>
      <c r="H798">
        <v>1994.47</v>
      </c>
      <c r="I798">
        <v>681.44</v>
      </c>
      <c r="J798">
        <v>12</v>
      </c>
      <c r="K798">
        <v>1377</v>
      </c>
      <c r="L798">
        <v>48928</v>
      </c>
      <c r="M798" t="s">
        <v>18</v>
      </c>
      <c r="N798">
        <v>116669</v>
      </c>
      <c r="O798">
        <v>694.2</v>
      </c>
      <c r="P798">
        <v>92711.55</v>
      </c>
      <c r="Q798">
        <v>2</v>
      </c>
    </row>
    <row r="799" spans="2:17" x14ac:dyDescent="0.2">
      <c r="B799">
        <v>1182</v>
      </c>
      <c r="C799" t="s">
        <v>15</v>
      </c>
      <c r="D799">
        <v>2007</v>
      </c>
      <c r="E799">
        <v>8</v>
      </c>
      <c r="F799">
        <v>592</v>
      </c>
      <c r="G799">
        <v>2251.34</v>
      </c>
      <c r="H799">
        <v>2645.37</v>
      </c>
      <c r="I799">
        <v>860.93</v>
      </c>
      <c r="J799">
        <v>12</v>
      </c>
      <c r="K799">
        <v>1377</v>
      </c>
      <c r="L799">
        <v>48928</v>
      </c>
      <c r="M799" t="s">
        <v>18</v>
      </c>
      <c r="N799">
        <v>116669</v>
      </c>
      <c r="O799">
        <v>694.2</v>
      </c>
      <c r="P799">
        <v>92711.55</v>
      </c>
      <c r="Q799">
        <v>2</v>
      </c>
    </row>
    <row r="800" spans="2:17" x14ac:dyDescent="0.2">
      <c r="B800">
        <v>1182</v>
      </c>
      <c r="C800" t="s">
        <v>15</v>
      </c>
      <c r="D800">
        <v>2007</v>
      </c>
      <c r="E800">
        <v>9</v>
      </c>
      <c r="F800">
        <v>577</v>
      </c>
      <c r="G800">
        <v>2099.85</v>
      </c>
      <c r="H800">
        <v>2467.3000000000002</v>
      </c>
      <c r="I800">
        <v>639.29999999999995</v>
      </c>
      <c r="J800">
        <v>12</v>
      </c>
      <c r="K800">
        <v>1377</v>
      </c>
      <c r="L800">
        <v>48928</v>
      </c>
      <c r="M800" t="s">
        <v>18</v>
      </c>
      <c r="N800">
        <v>116669</v>
      </c>
      <c r="O800">
        <v>694.2</v>
      </c>
      <c r="P800">
        <v>92711.55</v>
      </c>
      <c r="Q800">
        <v>2</v>
      </c>
    </row>
    <row r="801" spans="2:17" x14ac:dyDescent="0.2">
      <c r="B801">
        <v>1182</v>
      </c>
      <c r="C801" t="s">
        <v>15</v>
      </c>
      <c r="D801">
        <v>2007</v>
      </c>
      <c r="E801">
        <v>11</v>
      </c>
      <c r="F801">
        <v>846</v>
      </c>
      <c r="G801">
        <v>3277.26</v>
      </c>
      <c r="H801">
        <v>3850.92</v>
      </c>
      <c r="I801">
        <v>1220.3399999999999</v>
      </c>
      <c r="J801">
        <v>12</v>
      </c>
      <c r="K801">
        <v>1377</v>
      </c>
      <c r="L801">
        <v>48928</v>
      </c>
      <c r="M801" t="s">
        <v>18</v>
      </c>
      <c r="N801">
        <v>116669</v>
      </c>
      <c r="O801">
        <v>694.2</v>
      </c>
      <c r="P801">
        <v>92711.55</v>
      </c>
      <c r="Q801">
        <v>2</v>
      </c>
    </row>
    <row r="802" spans="2:17" x14ac:dyDescent="0.2">
      <c r="B802">
        <v>1182</v>
      </c>
      <c r="C802" t="s">
        <v>15</v>
      </c>
      <c r="D802">
        <v>2007</v>
      </c>
      <c r="E802">
        <v>12</v>
      </c>
      <c r="F802">
        <v>629</v>
      </c>
      <c r="G802">
        <v>2419.25</v>
      </c>
      <c r="H802">
        <v>2842.69</v>
      </c>
      <c r="I802">
        <v>696.65</v>
      </c>
      <c r="J802">
        <v>12</v>
      </c>
      <c r="K802">
        <v>1377</v>
      </c>
      <c r="L802">
        <v>48928</v>
      </c>
      <c r="M802" t="s">
        <v>18</v>
      </c>
      <c r="N802">
        <v>116669</v>
      </c>
      <c r="O802">
        <v>694.2</v>
      </c>
      <c r="P802">
        <v>92711.55</v>
      </c>
      <c r="Q802">
        <v>2</v>
      </c>
    </row>
    <row r="803" spans="2:17" x14ac:dyDescent="0.2">
      <c r="B803">
        <v>1187</v>
      </c>
      <c r="C803" t="s">
        <v>15</v>
      </c>
      <c r="D803">
        <v>2007</v>
      </c>
      <c r="E803">
        <v>1</v>
      </c>
      <c r="F803">
        <v>38</v>
      </c>
      <c r="G803">
        <v>179.06</v>
      </c>
      <c r="H803">
        <v>210.38</v>
      </c>
      <c r="I803">
        <v>108.23</v>
      </c>
      <c r="J803">
        <v>6</v>
      </c>
      <c r="K803">
        <v>298</v>
      </c>
      <c r="L803">
        <v>9880</v>
      </c>
      <c r="M803" t="s">
        <v>18</v>
      </c>
      <c r="N803">
        <v>27405</v>
      </c>
      <c r="O803">
        <v>169</v>
      </c>
      <c r="P803">
        <v>15064.58</v>
      </c>
      <c r="Q803">
        <v>2</v>
      </c>
    </row>
    <row r="804" spans="2:17" x14ac:dyDescent="0.2">
      <c r="B804">
        <v>1187</v>
      </c>
      <c r="C804" t="s">
        <v>15</v>
      </c>
      <c r="D804">
        <v>2007</v>
      </c>
      <c r="E804">
        <v>2</v>
      </c>
      <c r="F804">
        <v>43</v>
      </c>
      <c r="G804">
        <v>188.18</v>
      </c>
      <c r="H804">
        <v>221.12</v>
      </c>
      <c r="I804">
        <v>123.23</v>
      </c>
      <c r="J804">
        <v>6</v>
      </c>
      <c r="K804">
        <v>298</v>
      </c>
      <c r="L804">
        <v>9880</v>
      </c>
      <c r="M804" t="s">
        <v>18</v>
      </c>
      <c r="N804">
        <v>27405</v>
      </c>
      <c r="O804">
        <v>169</v>
      </c>
      <c r="P804">
        <v>15064.58</v>
      </c>
      <c r="Q804">
        <v>2</v>
      </c>
    </row>
    <row r="805" spans="2:17" x14ac:dyDescent="0.2">
      <c r="B805">
        <v>1187</v>
      </c>
      <c r="C805" t="s">
        <v>15</v>
      </c>
      <c r="D805">
        <v>2007</v>
      </c>
      <c r="E805">
        <v>3</v>
      </c>
      <c r="F805">
        <v>46</v>
      </c>
      <c r="G805">
        <v>232.91</v>
      </c>
      <c r="H805">
        <v>273.74</v>
      </c>
      <c r="I805">
        <v>133.65</v>
      </c>
      <c r="J805">
        <v>6</v>
      </c>
      <c r="K805">
        <v>298</v>
      </c>
      <c r="L805">
        <v>9880</v>
      </c>
      <c r="M805" t="s">
        <v>18</v>
      </c>
      <c r="N805">
        <v>27405</v>
      </c>
      <c r="O805">
        <v>169</v>
      </c>
      <c r="P805">
        <v>15064.58</v>
      </c>
      <c r="Q805">
        <v>2</v>
      </c>
    </row>
    <row r="806" spans="2:17" x14ac:dyDescent="0.2">
      <c r="B806">
        <v>1187</v>
      </c>
      <c r="C806" t="s">
        <v>15</v>
      </c>
      <c r="D806">
        <v>2007</v>
      </c>
      <c r="E806">
        <v>4</v>
      </c>
      <c r="F806">
        <v>61</v>
      </c>
      <c r="G806">
        <v>310.58999999999997</v>
      </c>
      <c r="H806">
        <v>364.91</v>
      </c>
      <c r="I806">
        <v>162.28</v>
      </c>
      <c r="J806">
        <v>6</v>
      </c>
      <c r="K806">
        <v>298</v>
      </c>
      <c r="L806">
        <v>9880</v>
      </c>
      <c r="M806" t="s">
        <v>18</v>
      </c>
      <c r="N806">
        <v>27405</v>
      </c>
      <c r="O806">
        <v>169</v>
      </c>
      <c r="P806">
        <v>15064.58</v>
      </c>
      <c r="Q806">
        <v>2</v>
      </c>
    </row>
    <row r="807" spans="2:17" x14ac:dyDescent="0.2">
      <c r="B807">
        <v>1187</v>
      </c>
      <c r="C807" t="s">
        <v>15</v>
      </c>
      <c r="D807">
        <v>2007</v>
      </c>
      <c r="E807">
        <v>5</v>
      </c>
      <c r="F807">
        <v>98</v>
      </c>
      <c r="G807">
        <v>388.61</v>
      </c>
      <c r="H807">
        <v>456.61</v>
      </c>
      <c r="I807">
        <v>220.06</v>
      </c>
      <c r="J807">
        <v>6</v>
      </c>
      <c r="K807">
        <v>298</v>
      </c>
      <c r="L807">
        <v>9880</v>
      </c>
      <c r="M807" t="s">
        <v>18</v>
      </c>
      <c r="N807">
        <v>27405</v>
      </c>
      <c r="O807">
        <v>169</v>
      </c>
      <c r="P807">
        <v>15064.58</v>
      </c>
      <c r="Q807">
        <v>2</v>
      </c>
    </row>
    <row r="808" spans="2:17" x14ac:dyDescent="0.2">
      <c r="B808">
        <v>1187</v>
      </c>
      <c r="C808" t="s">
        <v>15</v>
      </c>
      <c r="D808">
        <v>2007</v>
      </c>
      <c r="E808">
        <v>6</v>
      </c>
      <c r="F808">
        <v>132</v>
      </c>
      <c r="G808">
        <v>667.74</v>
      </c>
      <c r="H808">
        <v>784.61</v>
      </c>
      <c r="I808">
        <v>366.51</v>
      </c>
      <c r="J808">
        <v>6</v>
      </c>
      <c r="K808">
        <v>298</v>
      </c>
      <c r="L808">
        <v>9880</v>
      </c>
      <c r="M808" t="s">
        <v>18</v>
      </c>
      <c r="N808">
        <v>27405</v>
      </c>
      <c r="O808">
        <v>169</v>
      </c>
      <c r="P808">
        <v>15064.58</v>
      </c>
      <c r="Q808">
        <v>2</v>
      </c>
    </row>
    <row r="809" spans="2:17" x14ac:dyDescent="0.2">
      <c r="B809">
        <v>1187</v>
      </c>
      <c r="C809" t="s">
        <v>15</v>
      </c>
      <c r="D809">
        <v>2007</v>
      </c>
      <c r="E809">
        <v>7</v>
      </c>
      <c r="F809">
        <v>98</v>
      </c>
      <c r="G809">
        <v>366.69</v>
      </c>
      <c r="H809">
        <v>430.83</v>
      </c>
      <c r="I809">
        <v>206.28</v>
      </c>
      <c r="J809">
        <v>6</v>
      </c>
      <c r="K809">
        <v>298</v>
      </c>
      <c r="L809">
        <v>9880</v>
      </c>
      <c r="M809" t="s">
        <v>18</v>
      </c>
      <c r="N809">
        <v>27405</v>
      </c>
      <c r="O809">
        <v>169</v>
      </c>
      <c r="P809">
        <v>15064.58</v>
      </c>
      <c r="Q809">
        <v>2</v>
      </c>
    </row>
    <row r="810" spans="2:17" x14ac:dyDescent="0.2">
      <c r="B810">
        <v>1187</v>
      </c>
      <c r="C810" t="s">
        <v>15</v>
      </c>
      <c r="D810">
        <v>2007</v>
      </c>
      <c r="E810">
        <v>8</v>
      </c>
      <c r="F810">
        <v>120</v>
      </c>
      <c r="G810">
        <v>508.02</v>
      </c>
      <c r="H810">
        <v>596.94000000000005</v>
      </c>
      <c r="I810">
        <v>297.25</v>
      </c>
      <c r="J810">
        <v>6</v>
      </c>
      <c r="K810">
        <v>298</v>
      </c>
      <c r="L810">
        <v>9880</v>
      </c>
      <c r="M810" t="s">
        <v>18</v>
      </c>
      <c r="N810">
        <v>27405</v>
      </c>
      <c r="O810">
        <v>169</v>
      </c>
      <c r="P810">
        <v>15064.58</v>
      </c>
      <c r="Q810">
        <v>2</v>
      </c>
    </row>
    <row r="811" spans="2:17" x14ac:dyDescent="0.2">
      <c r="B811">
        <v>1187</v>
      </c>
      <c r="C811" t="s">
        <v>15</v>
      </c>
      <c r="D811">
        <v>2007</v>
      </c>
      <c r="E811">
        <v>9</v>
      </c>
      <c r="F811">
        <v>137</v>
      </c>
      <c r="G811">
        <v>526.71</v>
      </c>
      <c r="H811">
        <v>618.89</v>
      </c>
      <c r="I811">
        <v>243.84</v>
      </c>
      <c r="J811">
        <v>6</v>
      </c>
      <c r="K811">
        <v>298</v>
      </c>
      <c r="L811">
        <v>9880</v>
      </c>
      <c r="M811" t="s">
        <v>18</v>
      </c>
      <c r="N811">
        <v>27405</v>
      </c>
      <c r="O811">
        <v>169</v>
      </c>
      <c r="P811">
        <v>15064.58</v>
      </c>
      <c r="Q811">
        <v>2</v>
      </c>
    </row>
    <row r="812" spans="2:17" x14ac:dyDescent="0.2">
      <c r="B812">
        <v>1187</v>
      </c>
      <c r="C812" t="s">
        <v>15</v>
      </c>
      <c r="D812">
        <v>2007</v>
      </c>
      <c r="E812">
        <v>10</v>
      </c>
      <c r="F812">
        <v>417</v>
      </c>
      <c r="G812">
        <v>1570.21</v>
      </c>
      <c r="H812">
        <v>1845.13</v>
      </c>
      <c r="I812">
        <v>839</v>
      </c>
      <c r="J812">
        <v>6</v>
      </c>
      <c r="K812">
        <v>298</v>
      </c>
      <c r="L812">
        <v>9880</v>
      </c>
      <c r="M812" t="s">
        <v>18</v>
      </c>
      <c r="N812">
        <v>27405</v>
      </c>
      <c r="O812">
        <v>169</v>
      </c>
      <c r="P812">
        <v>15064.58</v>
      </c>
      <c r="Q812">
        <v>2</v>
      </c>
    </row>
    <row r="813" spans="2:17" x14ac:dyDescent="0.2">
      <c r="B813">
        <v>1187</v>
      </c>
      <c r="C813" t="s">
        <v>15</v>
      </c>
      <c r="D813">
        <v>2007</v>
      </c>
      <c r="E813">
        <v>11</v>
      </c>
      <c r="F813">
        <v>195</v>
      </c>
      <c r="G813">
        <v>784.89</v>
      </c>
      <c r="H813">
        <v>922.29</v>
      </c>
      <c r="I813">
        <v>441.34</v>
      </c>
      <c r="J813">
        <v>6</v>
      </c>
      <c r="K813">
        <v>298</v>
      </c>
      <c r="L813">
        <v>9880</v>
      </c>
      <c r="M813" t="s">
        <v>18</v>
      </c>
      <c r="N813">
        <v>27405</v>
      </c>
      <c r="O813">
        <v>169</v>
      </c>
      <c r="P813">
        <v>15064.58</v>
      </c>
      <c r="Q813">
        <v>2</v>
      </c>
    </row>
    <row r="814" spans="2:17" x14ac:dyDescent="0.2">
      <c r="B814">
        <v>1187</v>
      </c>
      <c r="C814" t="s">
        <v>15</v>
      </c>
      <c r="D814">
        <v>2007</v>
      </c>
      <c r="E814">
        <v>12</v>
      </c>
      <c r="F814">
        <v>98</v>
      </c>
      <c r="G814">
        <v>376.09</v>
      </c>
      <c r="H814">
        <v>441.86</v>
      </c>
      <c r="I814">
        <v>179.47</v>
      </c>
      <c r="J814">
        <v>6</v>
      </c>
      <c r="K814">
        <v>298</v>
      </c>
      <c r="L814">
        <v>9880</v>
      </c>
      <c r="M814" t="s">
        <v>18</v>
      </c>
      <c r="N814">
        <v>27405</v>
      </c>
      <c r="O814">
        <v>169</v>
      </c>
      <c r="P814">
        <v>15064.58</v>
      </c>
      <c r="Q814">
        <v>2</v>
      </c>
    </row>
    <row r="815" spans="2:17" x14ac:dyDescent="0.2">
      <c r="B815">
        <v>1238</v>
      </c>
      <c r="C815" t="s">
        <v>15</v>
      </c>
      <c r="D815">
        <v>2007</v>
      </c>
      <c r="E815">
        <v>1</v>
      </c>
      <c r="F815">
        <v>153</v>
      </c>
      <c r="G815">
        <v>519.04999999999995</v>
      </c>
      <c r="H815">
        <v>609.89</v>
      </c>
      <c r="I815">
        <v>292.44</v>
      </c>
      <c r="J815">
        <v>16</v>
      </c>
      <c r="K815">
        <v>1177</v>
      </c>
      <c r="L815">
        <v>39486</v>
      </c>
      <c r="M815" t="s">
        <v>18</v>
      </c>
      <c r="N815">
        <v>130520</v>
      </c>
      <c r="O815">
        <v>505.7</v>
      </c>
      <c r="P815">
        <v>54189.785000000003</v>
      </c>
      <c r="Q815">
        <v>2</v>
      </c>
    </row>
    <row r="816" spans="2:17" x14ac:dyDescent="0.2">
      <c r="B816">
        <v>1238</v>
      </c>
      <c r="C816" t="s">
        <v>15</v>
      </c>
      <c r="D816">
        <v>2007</v>
      </c>
      <c r="E816">
        <v>2</v>
      </c>
      <c r="F816">
        <v>152</v>
      </c>
      <c r="G816">
        <v>662.93</v>
      </c>
      <c r="H816">
        <v>779.09</v>
      </c>
      <c r="I816">
        <v>268.08999999999997</v>
      </c>
      <c r="J816">
        <v>16</v>
      </c>
      <c r="K816">
        <v>1177</v>
      </c>
      <c r="L816">
        <v>39486</v>
      </c>
      <c r="M816" t="s">
        <v>18</v>
      </c>
      <c r="N816">
        <v>130520</v>
      </c>
      <c r="O816">
        <v>505.7</v>
      </c>
      <c r="P816">
        <v>54189.785000000003</v>
      </c>
      <c r="Q816">
        <v>2</v>
      </c>
    </row>
    <row r="817" spans="2:17" x14ac:dyDescent="0.2">
      <c r="B817">
        <v>1238</v>
      </c>
      <c r="C817" t="s">
        <v>15</v>
      </c>
      <c r="D817">
        <v>2007</v>
      </c>
      <c r="E817">
        <v>3</v>
      </c>
      <c r="F817">
        <v>149</v>
      </c>
      <c r="G817">
        <v>525.58000000000004</v>
      </c>
      <c r="H817">
        <v>617.62</v>
      </c>
      <c r="I817">
        <v>228.93</v>
      </c>
      <c r="J817">
        <v>16</v>
      </c>
      <c r="K817">
        <v>1177</v>
      </c>
      <c r="L817">
        <v>39486</v>
      </c>
      <c r="M817" t="s">
        <v>18</v>
      </c>
      <c r="N817">
        <v>130520</v>
      </c>
      <c r="O817">
        <v>505.7</v>
      </c>
      <c r="P817">
        <v>54189.785000000003</v>
      </c>
      <c r="Q817">
        <v>2</v>
      </c>
    </row>
    <row r="818" spans="2:17" x14ac:dyDescent="0.2">
      <c r="B818">
        <v>1238</v>
      </c>
      <c r="C818" t="s">
        <v>15</v>
      </c>
      <c r="D818">
        <v>2007</v>
      </c>
      <c r="E818">
        <v>4</v>
      </c>
      <c r="F818">
        <v>224</v>
      </c>
      <c r="G818">
        <v>943</v>
      </c>
      <c r="H818">
        <v>1108.05</v>
      </c>
      <c r="I818">
        <v>447.27</v>
      </c>
      <c r="J818">
        <v>16</v>
      </c>
      <c r="K818">
        <v>1177</v>
      </c>
      <c r="L818">
        <v>39486</v>
      </c>
      <c r="M818" t="s">
        <v>18</v>
      </c>
      <c r="N818">
        <v>130520</v>
      </c>
      <c r="O818">
        <v>505.7</v>
      </c>
      <c r="P818">
        <v>54189.785000000003</v>
      </c>
      <c r="Q818">
        <v>2</v>
      </c>
    </row>
    <row r="819" spans="2:17" x14ac:dyDescent="0.2">
      <c r="B819">
        <v>1238</v>
      </c>
      <c r="C819" t="s">
        <v>15</v>
      </c>
      <c r="D819">
        <v>2007</v>
      </c>
      <c r="E819">
        <v>5</v>
      </c>
      <c r="F819">
        <v>284</v>
      </c>
      <c r="G819">
        <v>1129.3399999999999</v>
      </c>
      <c r="H819">
        <v>1326.86</v>
      </c>
      <c r="I819">
        <v>520.23</v>
      </c>
      <c r="J819">
        <v>16</v>
      </c>
      <c r="K819">
        <v>1177</v>
      </c>
      <c r="L819">
        <v>39486</v>
      </c>
      <c r="M819" t="s">
        <v>18</v>
      </c>
      <c r="N819">
        <v>130520</v>
      </c>
      <c r="O819">
        <v>505.7</v>
      </c>
      <c r="P819">
        <v>54189.785000000003</v>
      </c>
      <c r="Q819">
        <v>2</v>
      </c>
    </row>
    <row r="820" spans="2:17" x14ac:dyDescent="0.2">
      <c r="B820">
        <v>1238</v>
      </c>
      <c r="C820" t="s">
        <v>15</v>
      </c>
      <c r="D820">
        <v>2007</v>
      </c>
      <c r="E820">
        <v>6</v>
      </c>
      <c r="F820">
        <v>332</v>
      </c>
      <c r="G820">
        <v>1320.67</v>
      </c>
      <c r="H820">
        <v>1551.9</v>
      </c>
      <c r="I820">
        <v>604.01</v>
      </c>
      <c r="J820">
        <v>16</v>
      </c>
      <c r="K820">
        <v>1177</v>
      </c>
      <c r="L820">
        <v>39486</v>
      </c>
      <c r="M820" t="s">
        <v>18</v>
      </c>
      <c r="N820">
        <v>130520</v>
      </c>
      <c r="O820">
        <v>505.7</v>
      </c>
      <c r="P820">
        <v>54189.785000000003</v>
      </c>
      <c r="Q820">
        <v>2</v>
      </c>
    </row>
    <row r="821" spans="2:17" x14ac:dyDescent="0.2">
      <c r="B821">
        <v>1238</v>
      </c>
      <c r="C821" t="s">
        <v>15</v>
      </c>
      <c r="D821">
        <v>2007</v>
      </c>
      <c r="E821">
        <v>7</v>
      </c>
      <c r="F821">
        <v>311</v>
      </c>
      <c r="G821">
        <v>1166.3800000000001</v>
      </c>
      <c r="H821">
        <v>1370.72</v>
      </c>
      <c r="I821">
        <v>631.38</v>
      </c>
      <c r="J821">
        <v>16</v>
      </c>
      <c r="K821">
        <v>1177</v>
      </c>
      <c r="L821">
        <v>39486</v>
      </c>
      <c r="M821" t="s">
        <v>18</v>
      </c>
      <c r="N821">
        <v>130520</v>
      </c>
      <c r="O821">
        <v>505.7</v>
      </c>
      <c r="P821">
        <v>54189.785000000003</v>
      </c>
      <c r="Q821">
        <v>2</v>
      </c>
    </row>
    <row r="822" spans="2:17" x14ac:dyDescent="0.2">
      <c r="B822">
        <v>1238</v>
      </c>
      <c r="C822" t="s">
        <v>15</v>
      </c>
      <c r="D822">
        <v>2007</v>
      </c>
      <c r="E822">
        <v>8</v>
      </c>
      <c r="F822">
        <v>383</v>
      </c>
      <c r="G822">
        <v>1471.82</v>
      </c>
      <c r="H822">
        <v>1729.4</v>
      </c>
      <c r="I822">
        <v>597.91999999999996</v>
      </c>
      <c r="J822">
        <v>16</v>
      </c>
      <c r="K822">
        <v>1177</v>
      </c>
      <c r="L822">
        <v>39486</v>
      </c>
      <c r="M822" t="s">
        <v>18</v>
      </c>
      <c r="N822">
        <v>130520</v>
      </c>
      <c r="O822">
        <v>505.7</v>
      </c>
      <c r="P822">
        <v>54189.785000000003</v>
      </c>
      <c r="Q822">
        <v>2</v>
      </c>
    </row>
    <row r="823" spans="2:17" x14ac:dyDescent="0.2">
      <c r="B823">
        <v>1238</v>
      </c>
      <c r="C823" t="s">
        <v>15</v>
      </c>
      <c r="D823">
        <v>2007</v>
      </c>
      <c r="E823">
        <v>9</v>
      </c>
      <c r="F823">
        <v>397</v>
      </c>
      <c r="G823">
        <v>1431.5</v>
      </c>
      <c r="H823">
        <v>1682.06</v>
      </c>
      <c r="I823">
        <v>608.83000000000004</v>
      </c>
      <c r="J823">
        <v>16</v>
      </c>
      <c r="K823">
        <v>1177</v>
      </c>
      <c r="L823">
        <v>39486</v>
      </c>
      <c r="M823" t="s">
        <v>18</v>
      </c>
      <c r="N823">
        <v>130520</v>
      </c>
      <c r="O823">
        <v>505.7</v>
      </c>
      <c r="P823">
        <v>54189.785000000003</v>
      </c>
      <c r="Q823">
        <v>2</v>
      </c>
    </row>
    <row r="824" spans="2:17" x14ac:dyDescent="0.2">
      <c r="B824">
        <v>1238</v>
      </c>
      <c r="C824" t="s">
        <v>15</v>
      </c>
      <c r="D824">
        <v>2007</v>
      </c>
      <c r="E824">
        <v>10</v>
      </c>
      <c r="F824">
        <v>820</v>
      </c>
      <c r="G824">
        <v>2864.52</v>
      </c>
      <c r="H824">
        <v>3365.81</v>
      </c>
      <c r="I824">
        <v>1101.3900000000001</v>
      </c>
      <c r="J824">
        <v>16</v>
      </c>
      <c r="K824">
        <v>1177</v>
      </c>
      <c r="L824">
        <v>39486</v>
      </c>
      <c r="M824" t="s">
        <v>18</v>
      </c>
      <c r="N824">
        <v>130520</v>
      </c>
      <c r="O824">
        <v>505.7</v>
      </c>
      <c r="P824">
        <v>54189.785000000003</v>
      </c>
      <c r="Q824">
        <v>2</v>
      </c>
    </row>
    <row r="825" spans="2:17" x14ac:dyDescent="0.2">
      <c r="B825">
        <v>1238</v>
      </c>
      <c r="C825" t="s">
        <v>15</v>
      </c>
      <c r="D825">
        <v>2007</v>
      </c>
      <c r="E825">
        <v>11</v>
      </c>
      <c r="F825">
        <v>612</v>
      </c>
      <c r="G825">
        <v>2454.6799999999998</v>
      </c>
      <c r="H825">
        <v>2884.45</v>
      </c>
      <c r="I825">
        <v>891.35</v>
      </c>
      <c r="J825">
        <v>16</v>
      </c>
      <c r="K825">
        <v>1177</v>
      </c>
      <c r="L825">
        <v>39486</v>
      </c>
      <c r="M825" t="s">
        <v>18</v>
      </c>
      <c r="N825">
        <v>130520</v>
      </c>
      <c r="O825">
        <v>505.7</v>
      </c>
      <c r="P825">
        <v>54189.785000000003</v>
      </c>
      <c r="Q825">
        <v>2</v>
      </c>
    </row>
    <row r="826" spans="2:17" x14ac:dyDescent="0.2">
      <c r="B826">
        <v>1238</v>
      </c>
      <c r="C826" t="s">
        <v>15</v>
      </c>
      <c r="D826">
        <v>2007</v>
      </c>
      <c r="E826">
        <v>12</v>
      </c>
      <c r="F826">
        <v>397</v>
      </c>
      <c r="G826">
        <v>1454.07</v>
      </c>
      <c r="H826">
        <v>1708.64</v>
      </c>
      <c r="I826">
        <v>491.31</v>
      </c>
      <c r="J826">
        <v>16</v>
      </c>
      <c r="K826">
        <v>1177</v>
      </c>
      <c r="L826">
        <v>39486</v>
      </c>
      <c r="M826" t="s">
        <v>18</v>
      </c>
      <c r="N826">
        <v>130520</v>
      </c>
      <c r="O826">
        <v>505.7</v>
      </c>
      <c r="P826">
        <v>54189.785000000003</v>
      </c>
      <c r="Q826">
        <v>2</v>
      </c>
    </row>
    <row r="827" spans="2:17" x14ac:dyDescent="0.2">
      <c r="B827">
        <v>1262</v>
      </c>
      <c r="C827" t="s">
        <v>15</v>
      </c>
      <c r="D827">
        <v>2007</v>
      </c>
      <c r="E827">
        <v>1</v>
      </c>
      <c r="F827">
        <v>12</v>
      </c>
      <c r="G827">
        <v>46.51</v>
      </c>
      <c r="H827">
        <v>54.65</v>
      </c>
      <c r="I827">
        <v>16.88</v>
      </c>
      <c r="J827">
        <v>4</v>
      </c>
      <c r="K827">
        <v>261</v>
      </c>
      <c r="L827">
        <v>13046</v>
      </c>
      <c r="M827" t="s">
        <v>18</v>
      </c>
      <c r="N827">
        <v>79018</v>
      </c>
      <c r="O827">
        <v>156.19999999999999</v>
      </c>
      <c r="P827">
        <v>14025.96</v>
      </c>
      <c r="Q827">
        <v>2</v>
      </c>
    </row>
    <row r="828" spans="2:17" x14ac:dyDescent="0.2">
      <c r="B828">
        <v>1262</v>
      </c>
      <c r="C828" t="s">
        <v>15</v>
      </c>
      <c r="D828">
        <v>2007</v>
      </c>
      <c r="E828">
        <v>2</v>
      </c>
      <c r="F828">
        <v>36</v>
      </c>
      <c r="G828">
        <v>174.26</v>
      </c>
      <c r="H828">
        <v>204.76</v>
      </c>
      <c r="I828">
        <v>107.79</v>
      </c>
      <c r="J828">
        <v>4</v>
      </c>
      <c r="K828">
        <v>261</v>
      </c>
      <c r="L828">
        <v>13046</v>
      </c>
      <c r="M828" t="s">
        <v>18</v>
      </c>
      <c r="N828">
        <v>79018</v>
      </c>
      <c r="O828">
        <v>156.19999999999999</v>
      </c>
      <c r="P828">
        <v>14025.96</v>
      </c>
      <c r="Q828">
        <v>2</v>
      </c>
    </row>
    <row r="829" spans="2:17" x14ac:dyDescent="0.2">
      <c r="B829">
        <v>1262</v>
      </c>
      <c r="C829" t="s">
        <v>15</v>
      </c>
      <c r="D829">
        <v>2007</v>
      </c>
      <c r="E829">
        <v>3</v>
      </c>
      <c r="F829">
        <v>28</v>
      </c>
      <c r="G829">
        <v>120.09</v>
      </c>
      <c r="H829">
        <v>141.1</v>
      </c>
      <c r="I829">
        <v>82.54</v>
      </c>
      <c r="J829">
        <v>4</v>
      </c>
      <c r="K829">
        <v>261</v>
      </c>
      <c r="L829">
        <v>13046</v>
      </c>
      <c r="M829" t="s">
        <v>18</v>
      </c>
      <c r="N829">
        <v>79018</v>
      </c>
      <c r="O829">
        <v>156.19999999999999</v>
      </c>
      <c r="P829">
        <v>14025.96</v>
      </c>
      <c r="Q829">
        <v>2</v>
      </c>
    </row>
    <row r="830" spans="2:17" x14ac:dyDescent="0.2">
      <c r="B830">
        <v>1262</v>
      </c>
      <c r="C830" t="s">
        <v>15</v>
      </c>
      <c r="D830">
        <v>2007</v>
      </c>
      <c r="E830">
        <v>4</v>
      </c>
      <c r="F830">
        <v>37</v>
      </c>
      <c r="G830">
        <v>140.16</v>
      </c>
      <c r="H830">
        <v>164.68</v>
      </c>
      <c r="I830">
        <v>91.1</v>
      </c>
      <c r="J830">
        <v>4</v>
      </c>
      <c r="K830">
        <v>261</v>
      </c>
      <c r="L830">
        <v>13046</v>
      </c>
      <c r="M830" t="s">
        <v>18</v>
      </c>
      <c r="N830">
        <v>79018</v>
      </c>
      <c r="O830">
        <v>156.19999999999999</v>
      </c>
      <c r="P830">
        <v>14025.96</v>
      </c>
      <c r="Q830">
        <v>2</v>
      </c>
    </row>
    <row r="831" spans="2:17" x14ac:dyDescent="0.2">
      <c r="B831">
        <v>1262</v>
      </c>
      <c r="C831" t="s">
        <v>15</v>
      </c>
      <c r="D831">
        <v>2007</v>
      </c>
      <c r="E831">
        <v>5</v>
      </c>
      <c r="F831">
        <v>79</v>
      </c>
      <c r="G831">
        <v>320.19</v>
      </c>
      <c r="H831">
        <v>376.24</v>
      </c>
      <c r="I831">
        <v>176.99</v>
      </c>
      <c r="J831">
        <v>4</v>
      </c>
      <c r="K831">
        <v>261</v>
      </c>
      <c r="L831">
        <v>13046</v>
      </c>
      <c r="M831" t="s">
        <v>18</v>
      </c>
      <c r="N831">
        <v>79018</v>
      </c>
      <c r="O831">
        <v>156.19999999999999</v>
      </c>
      <c r="P831">
        <v>14025.96</v>
      </c>
      <c r="Q831">
        <v>2</v>
      </c>
    </row>
    <row r="832" spans="2:17" x14ac:dyDescent="0.2">
      <c r="B832">
        <v>1262</v>
      </c>
      <c r="C832" t="s">
        <v>15</v>
      </c>
      <c r="D832">
        <v>2007</v>
      </c>
      <c r="E832">
        <v>6</v>
      </c>
      <c r="F832">
        <v>97</v>
      </c>
      <c r="G832">
        <v>373.31</v>
      </c>
      <c r="H832">
        <v>438.63</v>
      </c>
      <c r="I832">
        <v>248.62</v>
      </c>
      <c r="J832">
        <v>4</v>
      </c>
      <c r="K832">
        <v>261</v>
      </c>
      <c r="L832">
        <v>13046</v>
      </c>
      <c r="M832" t="s">
        <v>18</v>
      </c>
      <c r="N832">
        <v>79018</v>
      </c>
      <c r="O832">
        <v>156.19999999999999</v>
      </c>
      <c r="P832">
        <v>14025.96</v>
      </c>
      <c r="Q832">
        <v>2</v>
      </c>
    </row>
    <row r="833" spans="2:17" x14ac:dyDescent="0.2">
      <c r="B833">
        <v>1262</v>
      </c>
      <c r="C833" t="s">
        <v>15</v>
      </c>
      <c r="D833">
        <v>2007</v>
      </c>
      <c r="E833">
        <v>7</v>
      </c>
      <c r="F833">
        <v>49</v>
      </c>
      <c r="G833">
        <v>171.08</v>
      </c>
      <c r="H833">
        <v>201.01</v>
      </c>
      <c r="I833">
        <v>100.33</v>
      </c>
      <c r="J833">
        <v>4</v>
      </c>
      <c r="K833">
        <v>261</v>
      </c>
      <c r="L833">
        <v>13046</v>
      </c>
      <c r="M833" t="s">
        <v>18</v>
      </c>
      <c r="N833">
        <v>79018</v>
      </c>
      <c r="O833">
        <v>156.19999999999999</v>
      </c>
      <c r="P833">
        <v>14025.96</v>
      </c>
      <c r="Q833">
        <v>2</v>
      </c>
    </row>
    <row r="834" spans="2:17" x14ac:dyDescent="0.2">
      <c r="B834">
        <v>1262</v>
      </c>
      <c r="C834" t="s">
        <v>15</v>
      </c>
      <c r="D834">
        <v>2007</v>
      </c>
      <c r="E834">
        <v>8</v>
      </c>
      <c r="F834">
        <v>81</v>
      </c>
      <c r="G834">
        <v>285.35000000000002</v>
      </c>
      <c r="H834">
        <v>335.23</v>
      </c>
      <c r="I834">
        <v>175.4</v>
      </c>
      <c r="J834">
        <v>4</v>
      </c>
      <c r="K834">
        <v>261</v>
      </c>
      <c r="L834">
        <v>13046</v>
      </c>
      <c r="M834" t="s">
        <v>18</v>
      </c>
      <c r="N834">
        <v>79018</v>
      </c>
      <c r="O834">
        <v>156.19999999999999</v>
      </c>
      <c r="P834">
        <v>14025.96</v>
      </c>
      <c r="Q834">
        <v>2</v>
      </c>
    </row>
    <row r="835" spans="2:17" x14ac:dyDescent="0.2">
      <c r="B835">
        <v>1262</v>
      </c>
      <c r="C835" t="s">
        <v>15</v>
      </c>
      <c r="D835">
        <v>2007</v>
      </c>
      <c r="E835">
        <v>9</v>
      </c>
      <c r="F835">
        <v>124</v>
      </c>
      <c r="G835">
        <v>471.41</v>
      </c>
      <c r="H835">
        <v>553.87</v>
      </c>
      <c r="I835">
        <v>194.52</v>
      </c>
      <c r="J835">
        <v>4</v>
      </c>
      <c r="K835">
        <v>261</v>
      </c>
      <c r="L835">
        <v>13046</v>
      </c>
      <c r="M835" t="s">
        <v>18</v>
      </c>
      <c r="N835">
        <v>79018</v>
      </c>
      <c r="O835">
        <v>156.19999999999999</v>
      </c>
      <c r="P835">
        <v>14025.96</v>
      </c>
      <c r="Q835">
        <v>2</v>
      </c>
    </row>
    <row r="836" spans="2:17" x14ac:dyDescent="0.2">
      <c r="B836">
        <v>1262</v>
      </c>
      <c r="C836" t="s">
        <v>15</v>
      </c>
      <c r="D836">
        <v>2007</v>
      </c>
      <c r="E836">
        <v>10</v>
      </c>
      <c r="F836">
        <v>259</v>
      </c>
      <c r="G836">
        <v>926.69</v>
      </c>
      <c r="H836">
        <v>1088.9000000000001</v>
      </c>
      <c r="I836">
        <v>357.57</v>
      </c>
      <c r="J836">
        <v>4</v>
      </c>
      <c r="K836">
        <v>261</v>
      </c>
      <c r="L836">
        <v>13046</v>
      </c>
      <c r="M836" t="s">
        <v>18</v>
      </c>
      <c r="N836">
        <v>79018</v>
      </c>
      <c r="O836">
        <v>156.19999999999999</v>
      </c>
      <c r="P836">
        <v>14025.96</v>
      </c>
      <c r="Q836">
        <v>2</v>
      </c>
    </row>
    <row r="837" spans="2:17" x14ac:dyDescent="0.2">
      <c r="B837">
        <v>1262</v>
      </c>
      <c r="C837" t="s">
        <v>15</v>
      </c>
      <c r="D837">
        <v>2007</v>
      </c>
      <c r="E837">
        <v>11</v>
      </c>
      <c r="F837">
        <v>170</v>
      </c>
      <c r="G837">
        <v>626.96</v>
      </c>
      <c r="H837">
        <v>736.69</v>
      </c>
      <c r="I837">
        <v>253.95</v>
      </c>
      <c r="J837">
        <v>4</v>
      </c>
      <c r="K837">
        <v>261</v>
      </c>
      <c r="L837">
        <v>13046</v>
      </c>
      <c r="M837" t="s">
        <v>18</v>
      </c>
      <c r="N837">
        <v>79018</v>
      </c>
      <c r="O837">
        <v>156.19999999999999</v>
      </c>
      <c r="P837">
        <v>14025.96</v>
      </c>
      <c r="Q837">
        <v>2</v>
      </c>
    </row>
    <row r="838" spans="2:17" x14ac:dyDescent="0.2">
      <c r="B838">
        <v>1262</v>
      </c>
      <c r="C838" t="s">
        <v>15</v>
      </c>
      <c r="D838">
        <v>2007</v>
      </c>
      <c r="E838">
        <v>12</v>
      </c>
      <c r="F838">
        <v>60</v>
      </c>
      <c r="G838">
        <v>233.29</v>
      </c>
      <c r="H838">
        <v>274.08999999999997</v>
      </c>
      <c r="I838">
        <v>150.71</v>
      </c>
      <c r="J838">
        <v>4</v>
      </c>
      <c r="K838">
        <v>261</v>
      </c>
      <c r="L838">
        <v>13046</v>
      </c>
      <c r="M838" t="s">
        <v>18</v>
      </c>
      <c r="N838">
        <v>79018</v>
      </c>
      <c r="O838">
        <v>156.19999999999999</v>
      </c>
      <c r="P838">
        <v>14025.96</v>
      </c>
      <c r="Q838">
        <v>2</v>
      </c>
    </row>
    <row r="839" spans="2:17" x14ac:dyDescent="0.2">
      <c r="B839">
        <v>1403</v>
      </c>
      <c r="C839" t="s">
        <v>15</v>
      </c>
      <c r="D839">
        <v>2007</v>
      </c>
      <c r="E839">
        <v>1</v>
      </c>
      <c r="F839">
        <v>101</v>
      </c>
      <c r="G839">
        <v>427.7</v>
      </c>
      <c r="H839">
        <v>502.53</v>
      </c>
      <c r="I839">
        <v>211.84</v>
      </c>
      <c r="J839">
        <v>8</v>
      </c>
      <c r="K839">
        <v>489</v>
      </c>
      <c r="L839">
        <v>20390</v>
      </c>
      <c r="M839" t="s">
        <v>18</v>
      </c>
      <c r="N839">
        <v>36129</v>
      </c>
      <c r="O839">
        <v>308</v>
      </c>
      <c r="P839">
        <v>35819.22</v>
      </c>
      <c r="Q839">
        <v>2</v>
      </c>
    </row>
    <row r="840" spans="2:17" x14ac:dyDescent="0.2">
      <c r="B840">
        <v>1403</v>
      </c>
      <c r="C840" t="s">
        <v>15</v>
      </c>
      <c r="D840">
        <v>2007</v>
      </c>
      <c r="E840">
        <v>2</v>
      </c>
      <c r="F840">
        <v>93</v>
      </c>
      <c r="G840">
        <v>452.99</v>
      </c>
      <c r="H840">
        <v>532.29999999999995</v>
      </c>
      <c r="I840">
        <v>201.99</v>
      </c>
      <c r="J840">
        <v>8</v>
      </c>
      <c r="K840">
        <v>489</v>
      </c>
      <c r="L840">
        <v>20390</v>
      </c>
      <c r="M840" t="s">
        <v>18</v>
      </c>
      <c r="N840">
        <v>36129</v>
      </c>
      <c r="O840">
        <v>308</v>
      </c>
      <c r="P840">
        <v>35819.22</v>
      </c>
      <c r="Q840">
        <v>2</v>
      </c>
    </row>
    <row r="841" spans="2:17" x14ac:dyDescent="0.2">
      <c r="B841">
        <v>1403</v>
      </c>
      <c r="C841" t="s">
        <v>15</v>
      </c>
      <c r="D841">
        <v>2007</v>
      </c>
      <c r="E841">
        <v>3</v>
      </c>
      <c r="F841">
        <v>100</v>
      </c>
      <c r="G841">
        <v>409.79</v>
      </c>
      <c r="H841">
        <v>481.51</v>
      </c>
      <c r="I841">
        <v>230.06</v>
      </c>
      <c r="J841">
        <v>8</v>
      </c>
      <c r="K841">
        <v>489</v>
      </c>
      <c r="L841">
        <v>20390</v>
      </c>
      <c r="M841" t="s">
        <v>18</v>
      </c>
      <c r="N841">
        <v>36129</v>
      </c>
      <c r="O841">
        <v>308</v>
      </c>
      <c r="P841">
        <v>35819.22</v>
      </c>
      <c r="Q841">
        <v>2</v>
      </c>
    </row>
    <row r="842" spans="2:17" x14ac:dyDescent="0.2">
      <c r="B842">
        <v>1403</v>
      </c>
      <c r="C842" t="s">
        <v>15</v>
      </c>
      <c r="D842">
        <v>2007</v>
      </c>
      <c r="E842">
        <v>4</v>
      </c>
      <c r="F842">
        <v>142</v>
      </c>
      <c r="G842">
        <v>618.63</v>
      </c>
      <c r="H842">
        <v>726.9</v>
      </c>
      <c r="I842">
        <v>359.32</v>
      </c>
      <c r="J842">
        <v>8</v>
      </c>
      <c r="K842">
        <v>489</v>
      </c>
      <c r="L842">
        <v>20390</v>
      </c>
      <c r="M842" t="s">
        <v>18</v>
      </c>
      <c r="N842">
        <v>36129</v>
      </c>
      <c r="O842">
        <v>308</v>
      </c>
      <c r="P842">
        <v>35819.22</v>
      </c>
      <c r="Q842">
        <v>2</v>
      </c>
    </row>
    <row r="843" spans="2:17" x14ac:dyDescent="0.2">
      <c r="B843">
        <v>1403</v>
      </c>
      <c r="C843" t="s">
        <v>15</v>
      </c>
      <c r="D843">
        <v>2007</v>
      </c>
      <c r="E843">
        <v>5</v>
      </c>
      <c r="F843">
        <v>233</v>
      </c>
      <c r="G843">
        <v>1102.03</v>
      </c>
      <c r="H843">
        <v>1294.9000000000001</v>
      </c>
      <c r="I843">
        <v>528.14</v>
      </c>
      <c r="J843">
        <v>8</v>
      </c>
      <c r="K843">
        <v>489</v>
      </c>
      <c r="L843">
        <v>20390</v>
      </c>
      <c r="M843" t="s">
        <v>18</v>
      </c>
      <c r="N843">
        <v>36129</v>
      </c>
      <c r="O843">
        <v>308</v>
      </c>
      <c r="P843">
        <v>35819.22</v>
      </c>
      <c r="Q843">
        <v>2</v>
      </c>
    </row>
    <row r="844" spans="2:17" x14ac:dyDescent="0.2">
      <c r="B844">
        <v>1403</v>
      </c>
      <c r="C844" t="s">
        <v>15</v>
      </c>
      <c r="D844">
        <v>2007</v>
      </c>
      <c r="E844">
        <v>6</v>
      </c>
      <c r="F844">
        <v>270</v>
      </c>
      <c r="G844">
        <v>1294.33</v>
      </c>
      <c r="H844">
        <v>1520.99</v>
      </c>
      <c r="I844">
        <v>582.54</v>
      </c>
      <c r="J844">
        <v>8</v>
      </c>
      <c r="K844">
        <v>489</v>
      </c>
      <c r="L844">
        <v>20390</v>
      </c>
      <c r="M844" t="s">
        <v>18</v>
      </c>
      <c r="N844">
        <v>36129</v>
      </c>
      <c r="O844">
        <v>308</v>
      </c>
      <c r="P844">
        <v>35819.22</v>
      </c>
      <c r="Q844">
        <v>2</v>
      </c>
    </row>
    <row r="845" spans="2:17" x14ac:dyDescent="0.2">
      <c r="B845">
        <v>1403</v>
      </c>
      <c r="C845" t="s">
        <v>15</v>
      </c>
      <c r="D845">
        <v>2007</v>
      </c>
      <c r="E845">
        <v>7</v>
      </c>
      <c r="F845">
        <v>231</v>
      </c>
      <c r="G845">
        <v>1089.05</v>
      </c>
      <c r="H845">
        <v>1279.6300000000001</v>
      </c>
      <c r="I845">
        <v>536.11</v>
      </c>
      <c r="J845">
        <v>8</v>
      </c>
      <c r="K845">
        <v>489</v>
      </c>
      <c r="L845">
        <v>20390</v>
      </c>
      <c r="M845" t="s">
        <v>18</v>
      </c>
      <c r="N845">
        <v>36129</v>
      </c>
      <c r="O845">
        <v>308</v>
      </c>
      <c r="P845">
        <v>35819.22</v>
      </c>
      <c r="Q845">
        <v>2</v>
      </c>
    </row>
    <row r="846" spans="2:17" x14ac:dyDescent="0.2">
      <c r="B846">
        <v>1403</v>
      </c>
      <c r="C846" t="s">
        <v>15</v>
      </c>
      <c r="D846">
        <v>2007</v>
      </c>
      <c r="E846">
        <v>8</v>
      </c>
      <c r="F846">
        <v>279</v>
      </c>
      <c r="G846">
        <v>1177.98</v>
      </c>
      <c r="H846">
        <v>1384.25</v>
      </c>
      <c r="I846">
        <v>397.49</v>
      </c>
      <c r="J846">
        <v>8</v>
      </c>
      <c r="K846">
        <v>489</v>
      </c>
      <c r="L846">
        <v>20390</v>
      </c>
      <c r="M846" t="s">
        <v>18</v>
      </c>
      <c r="N846">
        <v>36129</v>
      </c>
      <c r="O846">
        <v>308</v>
      </c>
      <c r="P846">
        <v>35819.22</v>
      </c>
      <c r="Q846">
        <v>2</v>
      </c>
    </row>
    <row r="847" spans="2:17" x14ac:dyDescent="0.2">
      <c r="B847">
        <v>1403</v>
      </c>
      <c r="C847" t="s">
        <v>15</v>
      </c>
      <c r="D847">
        <v>2007</v>
      </c>
      <c r="E847">
        <v>9</v>
      </c>
      <c r="F847">
        <v>282</v>
      </c>
      <c r="G847">
        <v>1250.01</v>
      </c>
      <c r="H847">
        <v>1468.79</v>
      </c>
      <c r="I847">
        <v>520.70000000000005</v>
      </c>
      <c r="J847">
        <v>8</v>
      </c>
      <c r="K847">
        <v>489</v>
      </c>
      <c r="L847">
        <v>20390</v>
      </c>
      <c r="M847" t="s">
        <v>18</v>
      </c>
      <c r="N847">
        <v>36129</v>
      </c>
      <c r="O847">
        <v>308</v>
      </c>
      <c r="P847">
        <v>35819.22</v>
      </c>
      <c r="Q847">
        <v>2</v>
      </c>
    </row>
    <row r="848" spans="2:17" x14ac:dyDescent="0.2">
      <c r="B848">
        <v>1403</v>
      </c>
      <c r="C848" t="s">
        <v>15</v>
      </c>
      <c r="D848">
        <v>2007</v>
      </c>
      <c r="E848">
        <v>10</v>
      </c>
      <c r="F848">
        <v>760</v>
      </c>
      <c r="G848">
        <v>3283.73</v>
      </c>
      <c r="H848">
        <v>3858.59</v>
      </c>
      <c r="I848">
        <v>1294.3</v>
      </c>
      <c r="J848">
        <v>8</v>
      </c>
      <c r="K848">
        <v>489</v>
      </c>
      <c r="L848">
        <v>20390</v>
      </c>
      <c r="M848" t="s">
        <v>18</v>
      </c>
      <c r="N848">
        <v>36129</v>
      </c>
      <c r="O848">
        <v>308</v>
      </c>
      <c r="P848">
        <v>35819.22</v>
      </c>
      <c r="Q848">
        <v>2</v>
      </c>
    </row>
    <row r="849" spans="2:17" x14ac:dyDescent="0.2">
      <c r="B849">
        <v>1403</v>
      </c>
      <c r="C849" t="s">
        <v>15</v>
      </c>
      <c r="D849">
        <v>2007</v>
      </c>
      <c r="E849">
        <v>11</v>
      </c>
      <c r="F849">
        <v>517</v>
      </c>
      <c r="G849">
        <v>2272.58</v>
      </c>
      <c r="H849">
        <v>2670.38</v>
      </c>
      <c r="I849">
        <v>882.44</v>
      </c>
      <c r="J849">
        <v>8</v>
      </c>
      <c r="K849">
        <v>489</v>
      </c>
      <c r="L849">
        <v>20390</v>
      </c>
      <c r="M849" t="s">
        <v>18</v>
      </c>
      <c r="N849">
        <v>36129</v>
      </c>
      <c r="O849">
        <v>308</v>
      </c>
      <c r="P849">
        <v>35819.22</v>
      </c>
      <c r="Q849">
        <v>2</v>
      </c>
    </row>
    <row r="850" spans="2:17" x14ac:dyDescent="0.2">
      <c r="B850">
        <v>1403</v>
      </c>
      <c r="C850" t="s">
        <v>15</v>
      </c>
      <c r="D850">
        <v>2007</v>
      </c>
      <c r="E850">
        <v>12</v>
      </c>
      <c r="F850">
        <v>380</v>
      </c>
      <c r="G850">
        <v>1485.11</v>
      </c>
      <c r="H850">
        <v>1745.02</v>
      </c>
      <c r="I850">
        <v>466.52</v>
      </c>
      <c r="J850">
        <v>8</v>
      </c>
      <c r="K850">
        <v>489</v>
      </c>
      <c r="L850">
        <v>20390</v>
      </c>
      <c r="M850" t="s">
        <v>18</v>
      </c>
      <c r="N850">
        <v>36129</v>
      </c>
      <c r="O850">
        <v>308</v>
      </c>
      <c r="P850">
        <v>35819.22</v>
      </c>
      <c r="Q850">
        <v>2</v>
      </c>
    </row>
    <row r="851" spans="2:17" x14ac:dyDescent="0.2">
      <c r="B851">
        <v>1407</v>
      </c>
      <c r="C851" t="s">
        <v>15</v>
      </c>
      <c r="D851">
        <v>2007</v>
      </c>
      <c r="E851">
        <v>1</v>
      </c>
      <c r="F851">
        <v>107</v>
      </c>
      <c r="G851">
        <v>507.36</v>
      </c>
      <c r="H851">
        <v>596.21</v>
      </c>
      <c r="I851">
        <v>232.52</v>
      </c>
      <c r="J851">
        <v>6</v>
      </c>
      <c r="K851">
        <v>350</v>
      </c>
      <c r="L851">
        <v>21304</v>
      </c>
      <c r="M851" t="s">
        <v>18</v>
      </c>
      <c r="N851">
        <v>35166</v>
      </c>
      <c r="O851">
        <v>221.2</v>
      </c>
      <c r="P851">
        <v>32038.91</v>
      </c>
      <c r="Q851">
        <v>3</v>
      </c>
    </row>
    <row r="852" spans="2:17" x14ac:dyDescent="0.2">
      <c r="B852">
        <v>1407</v>
      </c>
      <c r="C852" t="s">
        <v>15</v>
      </c>
      <c r="D852">
        <v>2007</v>
      </c>
      <c r="E852">
        <v>2</v>
      </c>
      <c r="F852">
        <v>65</v>
      </c>
      <c r="G852">
        <v>259.74</v>
      </c>
      <c r="H852">
        <v>305.19</v>
      </c>
      <c r="I852">
        <v>124.72</v>
      </c>
      <c r="J852">
        <v>6</v>
      </c>
      <c r="K852">
        <v>350</v>
      </c>
      <c r="L852">
        <v>21304</v>
      </c>
      <c r="M852" t="s">
        <v>18</v>
      </c>
      <c r="N852">
        <v>35166</v>
      </c>
      <c r="O852">
        <v>221.2</v>
      </c>
      <c r="P852">
        <v>32038.91</v>
      </c>
      <c r="Q852">
        <v>3</v>
      </c>
    </row>
    <row r="853" spans="2:17" x14ac:dyDescent="0.2">
      <c r="B853">
        <v>1407</v>
      </c>
      <c r="C853" t="s">
        <v>15</v>
      </c>
      <c r="D853">
        <v>2007</v>
      </c>
      <c r="E853">
        <v>3</v>
      </c>
      <c r="F853">
        <v>102</v>
      </c>
      <c r="G853">
        <v>436.2</v>
      </c>
      <c r="H853">
        <v>512.54</v>
      </c>
      <c r="I853">
        <v>235.51</v>
      </c>
      <c r="J853">
        <v>6</v>
      </c>
      <c r="K853">
        <v>350</v>
      </c>
      <c r="L853">
        <v>21304</v>
      </c>
      <c r="M853" t="s">
        <v>18</v>
      </c>
      <c r="N853">
        <v>35166</v>
      </c>
      <c r="O853">
        <v>221.2</v>
      </c>
      <c r="P853">
        <v>32038.91</v>
      </c>
      <c r="Q853">
        <v>3</v>
      </c>
    </row>
    <row r="854" spans="2:17" x14ac:dyDescent="0.2">
      <c r="B854">
        <v>1407</v>
      </c>
      <c r="C854" t="s">
        <v>15</v>
      </c>
      <c r="D854">
        <v>2007</v>
      </c>
      <c r="E854">
        <v>4</v>
      </c>
      <c r="F854">
        <v>94</v>
      </c>
      <c r="G854">
        <v>464.21</v>
      </c>
      <c r="H854">
        <v>545.5</v>
      </c>
      <c r="I854">
        <v>178.08</v>
      </c>
      <c r="J854">
        <v>6</v>
      </c>
      <c r="K854">
        <v>350</v>
      </c>
      <c r="L854">
        <v>21304</v>
      </c>
      <c r="M854" t="s">
        <v>18</v>
      </c>
      <c r="N854">
        <v>35166</v>
      </c>
      <c r="O854">
        <v>221.2</v>
      </c>
      <c r="P854">
        <v>32038.91</v>
      </c>
      <c r="Q854">
        <v>3</v>
      </c>
    </row>
    <row r="855" spans="2:17" x14ac:dyDescent="0.2">
      <c r="B855">
        <v>1407</v>
      </c>
      <c r="C855" t="s">
        <v>15</v>
      </c>
      <c r="D855">
        <v>2007</v>
      </c>
      <c r="E855">
        <v>5</v>
      </c>
      <c r="F855">
        <v>223</v>
      </c>
      <c r="G855">
        <v>1006.95</v>
      </c>
      <c r="H855">
        <v>1183.26</v>
      </c>
      <c r="I855">
        <v>451.03</v>
      </c>
      <c r="J855">
        <v>6</v>
      </c>
      <c r="K855">
        <v>350</v>
      </c>
      <c r="L855">
        <v>21304</v>
      </c>
      <c r="M855" t="s">
        <v>18</v>
      </c>
      <c r="N855">
        <v>35166</v>
      </c>
      <c r="O855">
        <v>221.2</v>
      </c>
      <c r="P855">
        <v>32038.91</v>
      </c>
      <c r="Q855">
        <v>3</v>
      </c>
    </row>
    <row r="856" spans="2:17" x14ac:dyDescent="0.2">
      <c r="B856">
        <v>1407</v>
      </c>
      <c r="C856" t="s">
        <v>15</v>
      </c>
      <c r="D856">
        <v>2007</v>
      </c>
      <c r="E856">
        <v>6</v>
      </c>
      <c r="F856">
        <v>271</v>
      </c>
      <c r="G856">
        <v>1268.49</v>
      </c>
      <c r="H856">
        <v>1490.6</v>
      </c>
      <c r="I856">
        <v>550.62</v>
      </c>
      <c r="J856">
        <v>6</v>
      </c>
      <c r="K856">
        <v>350</v>
      </c>
      <c r="L856">
        <v>21304</v>
      </c>
      <c r="M856" t="s">
        <v>18</v>
      </c>
      <c r="N856">
        <v>35166</v>
      </c>
      <c r="O856">
        <v>221.2</v>
      </c>
      <c r="P856">
        <v>32038.91</v>
      </c>
      <c r="Q856">
        <v>3</v>
      </c>
    </row>
    <row r="857" spans="2:17" x14ac:dyDescent="0.2">
      <c r="B857">
        <v>1407</v>
      </c>
      <c r="C857" t="s">
        <v>15</v>
      </c>
      <c r="D857">
        <v>2007</v>
      </c>
      <c r="E857">
        <v>7</v>
      </c>
      <c r="F857">
        <v>118</v>
      </c>
      <c r="G857">
        <v>534.51</v>
      </c>
      <c r="H857">
        <v>628.04999999999995</v>
      </c>
      <c r="I857">
        <v>248.94</v>
      </c>
      <c r="J857">
        <v>6</v>
      </c>
      <c r="K857">
        <v>350</v>
      </c>
      <c r="L857">
        <v>21304</v>
      </c>
      <c r="M857" t="s">
        <v>18</v>
      </c>
      <c r="N857">
        <v>35166</v>
      </c>
      <c r="O857">
        <v>221.2</v>
      </c>
      <c r="P857">
        <v>32038.91</v>
      </c>
      <c r="Q857">
        <v>3</v>
      </c>
    </row>
    <row r="858" spans="2:17" x14ac:dyDescent="0.2">
      <c r="B858">
        <v>1407</v>
      </c>
      <c r="C858" t="s">
        <v>15</v>
      </c>
      <c r="D858">
        <v>2007</v>
      </c>
      <c r="E858">
        <v>8</v>
      </c>
      <c r="F858">
        <v>167</v>
      </c>
      <c r="G858">
        <v>694.96</v>
      </c>
      <c r="H858">
        <v>816.67</v>
      </c>
      <c r="I858">
        <v>247.85</v>
      </c>
      <c r="J858">
        <v>6</v>
      </c>
      <c r="K858">
        <v>350</v>
      </c>
      <c r="L858">
        <v>21304</v>
      </c>
      <c r="M858" t="s">
        <v>18</v>
      </c>
      <c r="N858">
        <v>35166</v>
      </c>
      <c r="O858">
        <v>221.2</v>
      </c>
      <c r="P858">
        <v>32038.91</v>
      </c>
      <c r="Q858">
        <v>3</v>
      </c>
    </row>
    <row r="859" spans="2:17" x14ac:dyDescent="0.2">
      <c r="B859">
        <v>1407</v>
      </c>
      <c r="C859" t="s">
        <v>15</v>
      </c>
      <c r="D859">
        <v>2007</v>
      </c>
      <c r="E859">
        <v>9</v>
      </c>
      <c r="F859">
        <v>237</v>
      </c>
      <c r="G859">
        <v>1022.91</v>
      </c>
      <c r="H859">
        <v>1202.01</v>
      </c>
      <c r="I859">
        <v>401.64</v>
      </c>
      <c r="J859">
        <v>6</v>
      </c>
      <c r="K859">
        <v>350</v>
      </c>
      <c r="L859">
        <v>21304</v>
      </c>
      <c r="M859" t="s">
        <v>18</v>
      </c>
      <c r="N859">
        <v>35166</v>
      </c>
      <c r="O859">
        <v>221.2</v>
      </c>
      <c r="P859">
        <v>32038.91</v>
      </c>
      <c r="Q859">
        <v>3</v>
      </c>
    </row>
    <row r="860" spans="2:17" x14ac:dyDescent="0.2">
      <c r="B860">
        <v>1407</v>
      </c>
      <c r="C860" t="s">
        <v>15</v>
      </c>
      <c r="D860">
        <v>2007</v>
      </c>
      <c r="E860">
        <v>10</v>
      </c>
      <c r="F860">
        <v>711</v>
      </c>
      <c r="G860">
        <v>3004.97</v>
      </c>
      <c r="H860">
        <v>3531.01</v>
      </c>
      <c r="I860">
        <v>1083.0899999999999</v>
      </c>
      <c r="J860">
        <v>6</v>
      </c>
      <c r="K860">
        <v>350</v>
      </c>
      <c r="L860">
        <v>21304</v>
      </c>
      <c r="M860" t="s">
        <v>18</v>
      </c>
      <c r="N860">
        <v>35166</v>
      </c>
      <c r="O860">
        <v>221.2</v>
      </c>
      <c r="P860">
        <v>32038.91</v>
      </c>
      <c r="Q860">
        <v>3</v>
      </c>
    </row>
    <row r="861" spans="2:17" x14ac:dyDescent="0.2">
      <c r="B861">
        <v>1407</v>
      </c>
      <c r="C861" t="s">
        <v>15</v>
      </c>
      <c r="D861">
        <v>2007</v>
      </c>
      <c r="E861">
        <v>11</v>
      </c>
      <c r="F861">
        <v>391</v>
      </c>
      <c r="G861">
        <v>1708.15</v>
      </c>
      <c r="H861">
        <v>2007.25</v>
      </c>
      <c r="I861">
        <v>525.73</v>
      </c>
      <c r="J861">
        <v>6</v>
      </c>
      <c r="K861">
        <v>350</v>
      </c>
      <c r="L861">
        <v>21304</v>
      </c>
      <c r="M861" t="s">
        <v>18</v>
      </c>
      <c r="N861">
        <v>35166</v>
      </c>
      <c r="O861">
        <v>221.2</v>
      </c>
      <c r="P861">
        <v>32038.91</v>
      </c>
      <c r="Q861">
        <v>3</v>
      </c>
    </row>
    <row r="862" spans="2:17" x14ac:dyDescent="0.2">
      <c r="B862">
        <v>1407</v>
      </c>
      <c r="C862" t="s">
        <v>15</v>
      </c>
      <c r="D862">
        <v>2007</v>
      </c>
      <c r="E862">
        <v>12</v>
      </c>
      <c r="F862">
        <v>219</v>
      </c>
      <c r="G862">
        <v>939.18</v>
      </c>
      <c r="H862">
        <v>1103.6400000000001</v>
      </c>
      <c r="I862">
        <v>365.77</v>
      </c>
      <c r="J862">
        <v>6</v>
      </c>
      <c r="K862">
        <v>350</v>
      </c>
      <c r="L862">
        <v>21304</v>
      </c>
      <c r="M862" t="s">
        <v>18</v>
      </c>
      <c r="N862">
        <v>35166</v>
      </c>
      <c r="O862">
        <v>221.2</v>
      </c>
      <c r="P862">
        <v>32038.91</v>
      </c>
      <c r="Q862">
        <v>3</v>
      </c>
    </row>
    <row r="863" spans="2:17" x14ac:dyDescent="0.2">
      <c r="B863">
        <v>1433</v>
      </c>
      <c r="C863" t="s">
        <v>15</v>
      </c>
      <c r="D863">
        <v>2007</v>
      </c>
      <c r="E863">
        <v>1</v>
      </c>
      <c r="F863">
        <v>113</v>
      </c>
      <c r="G863">
        <v>652.36</v>
      </c>
      <c r="H863">
        <v>766.5</v>
      </c>
      <c r="I863">
        <v>348.01</v>
      </c>
      <c r="J863">
        <v>4</v>
      </c>
      <c r="K863">
        <v>294</v>
      </c>
      <c r="L863">
        <v>19444</v>
      </c>
      <c r="M863" t="s">
        <v>17</v>
      </c>
      <c r="N863">
        <v>14918</v>
      </c>
      <c r="O863">
        <v>203.5</v>
      </c>
      <c r="P863">
        <v>33406.44</v>
      </c>
      <c r="Q863">
        <v>3</v>
      </c>
    </row>
    <row r="864" spans="2:17" x14ac:dyDescent="0.2">
      <c r="B864">
        <v>1433</v>
      </c>
      <c r="C864" t="s">
        <v>15</v>
      </c>
      <c r="D864">
        <v>2007</v>
      </c>
      <c r="E864">
        <v>2</v>
      </c>
      <c r="F864">
        <v>80</v>
      </c>
      <c r="G864">
        <v>386.5</v>
      </c>
      <c r="H864">
        <v>454.16</v>
      </c>
      <c r="I864">
        <v>207.15</v>
      </c>
      <c r="J864">
        <v>4</v>
      </c>
      <c r="K864">
        <v>294</v>
      </c>
      <c r="L864">
        <v>19444</v>
      </c>
      <c r="M864" t="s">
        <v>17</v>
      </c>
      <c r="N864">
        <v>14918</v>
      </c>
      <c r="O864">
        <v>203.5</v>
      </c>
      <c r="P864">
        <v>33406.44</v>
      </c>
      <c r="Q864">
        <v>3</v>
      </c>
    </row>
    <row r="865" spans="2:17" x14ac:dyDescent="0.2">
      <c r="B865">
        <v>1433</v>
      </c>
      <c r="C865" t="s">
        <v>15</v>
      </c>
      <c r="D865">
        <v>2007</v>
      </c>
      <c r="E865">
        <v>3</v>
      </c>
      <c r="F865">
        <v>95</v>
      </c>
      <c r="G865">
        <v>429.27</v>
      </c>
      <c r="H865">
        <v>504.42</v>
      </c>
      <c r="I865">
        <v>167.65</v>
      </c>
      <c r="J865">
        <v>4</v>
      </c>
      <c r="K865">
        <v>294</v>
      </c>
      <c r="L865">
        <v>19444</v>
      </c>
      <c r="M865" t="s">
        <v>17</v>
      </c>
      <c r="N865">
        <v>14918</v>
      </c>
      <c r="O865">
        <v>203.5</v>
      </c>
      <c r="P865">
        <v>33406.44</v>
      </c>
      <c r="Q865">
        <v>3</v>
      </c>
    </row>
    <row r="866" spans="2:17" x14ac:dyDescent="0.2">
      <c r="B866">
        <v>1433</v>
      </c>
      <c r="C866" t="s">
        <v>15</v>
      </c>
      <c r="D866">
        <v>2007</v>
      </c>
      <c r="E866">
        <v>4</v>
      </c>
      <c r="F866">
        <v>107</v>
      </c>
      <c r="G866">
        <v>492.5</v>
      </c>
      <c r="H866">
        <v>578.66999999999996</v>
      </c>
      <c r="I866">
        <v>304.07</v>
      </c>
      <c r="J866">
        <v>4</v>
      </c>
      <c r="K866">
        <v>294</v>
      </c>
      <c r="L866">
        <v>19444</v>
      </c>
      <c r="M866" t="s">
        <v>17</v>
      </c>
      <c r="N866">
        <v>14918</v>
      </c>
      <c r="O866">
        <v>203.5</v>
      </c>
      <c r="P866">
        <v>33406.44</v>
      </c>
      <c r="Q866">
        <v>3</v>
      </c>
    </row>
    <row r="867" spans="2:17" x14ac:dyDescent="0.2">
      <c r="B867">
        <v>1433</v>
      </c>
      <c r="C867" t="s">
        <v>15</v>
      </c>
      <c r="D867">
        <v>2007</v>
      </c>
      <c r="E867">
        <v>5</v>
      </c>
      <c r="F867">
        <v>199</v>
      </c>
      <c r="G867">
        <v>924.74</v>
      </c>
      <c r="H867">
        <v>1086.68</v>
      </c>
      <c r="I867">
        <v>474.81</v>
      </c>
      <c r="J867">
        <v>4</v>
      </c>
      <c r="K867">
        <v>294</v>
      </c>
      <c r="L867">
        <v>19444</v>
      </c>
      <c r="M867" t="s">
        <v>17</v>
      </c>
      <c r="N867">
        <v>14918</v>
      </c>
      <c r="O867">
        <v>203.5</v>
      </c>
      <c r="P867">
        <v>33406.44</v>
      </c>
      <c r="Q867">
        <v>3</v>
      </c>
    </row>
    <row r="868" spans="2:17" x14ac:dyDescent="0.2">
      <c r="B868">
        <v>1433</v>
      </c>
      <c r="C868" t="s">
        <v>15</v>
      </c>
      <c r="D868">
        <v>2007</v>
      </c>
      <c r="E868">
        <v>6</v>
      </c>
      <c r="F868">
        <v>245</v>
      </c>
      <c r="G868">
        <v>1230.75</v>
      </c>
      <c r="H868">
        <v>1446.24</v>
      </c>
      <c r="I868">
        <v>612.71</v>
      </c>
      <c r="J868">
        <v>4</v>
      </c>
      <c r="K868">
        <v>294</v>
      </c>
      <c r="L868">
        <v>19444</v>
      </c>
      <c r="M868" t="s">
        <v>17</v>
      </c>
      <c r="N868">
        <v>14918</v>
      </c>
      <c r="O868">
        <v>203.5</v>
      </c>
      <c r="P868">
        <v>33406.44</v>
      </c>
      <c r="Q868">
        <v>3</v>
      </c>
    </row>
    <row r="869" spans="2:17" x14ac:dyDescent="0.2">
      <c r="B869">
        <v>1433</v>
      </c>
      <c r="C869" t="s">
        <v>15</v>
      </c>
      <c r="D869">
        <v>2007</v>
      </c>
      <c r="E869">
        <v>7</v>
      </c>
      <c r="F869">
        <v>131</v>
      </c>
      <c r="G869">
        <v>644.57000000000005</v>
      </c>
      <c r="H869">
        <v>757.3</v>
      </c>
      <c r="I869">
        <v>403.96</v>
      </c>
      <c r="J869">
        <v>4</v>
      </c>
      <c r="K869">
        <v>294</v>
      </c>
      <c r="L869">
        <v>19444</v>
      </c>
      <c r="M869" t="s">
        <v>17</v>
      </c>
      <c r="N869">
        <v>14918</v>
      </c>
      <c r="O869">
        <v>203.5</v>
      </c>
      <c r="P869">
        <v>33406.44</v>
      </c>
      <c r="Q869">
        <v>3</v>
      </c>
    </row>
    <row r="870" spans="2:17" x14ac:dyDescent="0.2">
      <c r="B870">
        <v>1433</v>
      </c>
      <c r="C870" t="s">
        <v>15</v>
      </c>
      <c r="D870">
        <v>2007</v>
      </c>
      <c r="E870">
        <v>8</v>
      </c>
      <c r="F870">
        <v>169</v>
      </c>
      <c r="G870">
        <v>716.65</v>
      </c>
      <c r="H870">
        <v>842.04</v>
      </c>
      <c r="I870">
        <v>367.73</v>
      </c>
      <c r="J870">
        <v>4</v>
      </c>
      <c r="K870">
        <v>294</v>
      </c>
      <c r="L870">
        <v>19444</v>
      </c>
      <c r="M870" t="s">
        <v>17</v>
      </c>
      <c r="N870">
        <v>14918</v>
      </c>
      <c r="O870">
        <v>203.5</v>
      </c>
      <c r="P870">
        <v>33406.44</v>
      </c>
      <c r="Q870">
        <v>3</v>
      </c>
    </row>
    <row r="871" spans="2:17" x14ac:dyDescent="0.2">
      <c r="B871">
        <v>1433</v>
      </c>
      <c r="C871" t="s">
        <v>15</v>
      </c>
      <c r="D871">
        <v>2007</v>
      </c>
      <c r="E871">
        <v>9</v>
      </c>
      <c r="F871">
        <v>206</v>
      </c>
      <c r="G871">
        <v>912.14</v>
      </c>
      <c r="H871">
        <v>1071.8699999999999</v>
      </c>
      <c r="I871">
        <v>486.79</v>
      </c>
      <c r="J871">
        <v>4</v>
      </c>
      <c r="K871">
        <v>294</v>
      </c>
      <c r="L871">
        <v>19444</v>
      </c>
      <c r="M871" t="s">
        <v>17</v>
      </c>
      <c r="N871">
        <v>14918</v>
      </c>
      <c r="O871">
        <v>203.5</v>
      </c>
      <c r="P871">
        <v>33406.44</v>
      </c>
      <c r="Q871">
        <v>3</v>
      </c>
    </row>
    <row r="872" spans="2:17" x14ac:dyDescent="0.2">
      <c r="B872">
        <v>1433</v>
      </c>
      <c r="C872" t="s">
        <v>15</v>
      </c>
      <c r="D872">
        <v>2007</v>
      </c>
      <c r="E872">
        <v>10</v>
      </c>
      <c r="F872">
        <v>723</v>
      </c>
      <c r="G872">
        <v>3133.4</v>
      </c>
      <c r="H872">
        <v>3681.9</v>
      </c>
      <c r="I872">
        <v>1294.55</v>
      </c>
      <c r="J872">
        <v>4</v>
      </c>
      <c r="K872">
        <v>294</v>
      </c>
      <c r="L872">
        <v>19444</v>
      </c>
      <c r="M872" t="s">
        <v>17</v>
      </c>
      <c r="N872">
        <v>14918</v>
      </c>
      <c r="O872">
        <v>203.5</v>
      </c>
      <c r="P872">
        <v>33406.44</v>
      </c>
      <c r="Q872">
        <v>3</v>
      </c>
    </row>
    <row r="873" spans="2:17" x14ac:dyDescent="0.2">
      <c r="B873">
        <v>1433</v>
      </c>
      <c r="C873" t="s">
        <v>15</v>
      </c>
      <c r="D873">
        <v>2007</v>
      </c>
      <c r="E873">
        <v>11</v>
      </c>
      <c r="F873">
        <v>472</v>
      </c>
      <c r="G873">
        <v>1971.53</v>
      </c>
      <c r="H873">
        <v>2316.56</v>
      </c>
      <c r="I873">
        <v>716.73</v>
      </c>
      <c r="J873">
        <v>4</v>
      </c>
      <c r="K873">
        <v>294</v>
      </c>
      <c r="L873">
        <v>19444</v>
      </c>
      <c r="M873" t="s">
        <v>17</v>
      </c>
      <c r="N873">
        <v>14918</v>
      </c>
      <c r="O873">
        <v>203.5</v>
      </c>
      <c r="P873">
        <v>33406.44</v>
      </c>
      <c r="Q873">
        <v>3</v>
      </c>
    </row>
    <row r="874" spans="2:17" x14ac:dyDescent="0.2">
      <c r="B874">
        <v>1433</v>
      </c>
      <c r="C874" t="s">
        <v>15</v>
      </c>
      <c r="D874">
        <v>2007</v>
      </c>
      <c r="E874">
        <v>12</v>
      </c>
      <c r="F874">
        <v>314</v>
      </c>
      <c r="G874">
        <v>1330.41</v>
      </c>
      <c r="H874">
        <v>1563.33</v>
      </c>
      <c r="I874">
        <v>327.37</v>
      </c>
      <c r="J874">
        <v>4</v>
      </c>
      <c r="K874">
        <v>294</v>
      </c>
      <c r="L874">
        <v>19444</v>
      </c>
      <c r="M874" t="s">
        <v>17</v>
      </c>
      <c r="N874">
        <v>14918</v>
      </c>
      <c r="O874">
        <v>203.5</v>
      </c>
      <c r="P874">
        <v>33406.44</v>
      </c>
      <c r="Q874">
        <v>3</v>
      </c>
    </row>
    <row r="875" spans="2:17" x14ac:dyDescent="0.2">
      <c r="B875">
        <v>1445</v>
      </c>
      <c r="C875" t="s">
        <v>15</v>
      </c>
      <c r="D875">
        <v>2007</v>
      </c>
      <c r="E875">
        <v>1</v>
      </c>
      <c r="F875">
        <v>27</v>
      </c>
      <c r="G875">
        <v>85.62</v>
      </c>
      <c r="H875">
        <v>100.66</v>
      </c>
      <c r="I875">
        <v>47.53</v>
      </c>
      <c r="J875">
        <v>6</v>
      </c>
      <c r="K875">
        <v>302</v>
      </c>
      <c r="L875">
        <v>11405</v>
      </c>
      <c r="M875" t="s">
        <v>18</v>
      </c>
      <c r="N875">
        <v>59787</v>
      </c>
      <c r="O875">
        <v>197</v>
      </c>
      <c r="P875">
        <v>13879.73</v>
      </c>
      <c r="Q875">
        <v>2</v>
      </c>
    </row>
    <row r="876" spans="2:17" x14ac:dyDescent="0.2">
      <c r="B876">
        <v>1445</v>
      </c>
      <c r="C876" t="s">
        <v>15</v>
      </c>
      <c r="D876">
        <v>2007</v>
      </c>
      <c r="E876">
        <v>2</v>
      </c>
      <c r="F876">
        <v>23</v>
      </c>
      <c r="G876">
        <v>86.16</v>
      </c>
      <c r="H876">
        <v>101.25</v>
      </c>
      <c r="I876">
        <v>48.08</v>
      </c>
      <c r="J876">
        <v>6</v>
      </c>
      <c r="K876">
        <v>302</v>
      </c>
      <c r="L876">
        <v>11405</v>
      </c>
      <c r="M876" t="s">
        <v>18</v>
      </c>
      <c r="N876">
        <v>59787</v>
      </c>
      <c r="O876">
        <v>197</v>
      </c>
      <c r="P876">
        <v>13879.73</v>
      </c>
      <c r="Q876">
        <v>2</v>
      </c>
    </row>
    <row r="877" spans="2:17" x14ac:dyDescent="0.2">
      <c r="B877">
        <v>1445</v>
      </c>
      <c r="C877" t="s">
        <v>15</v>
      </c>
      <c r="D877">
        <v>2007</v>
      </c>
      <c r="E877">
        <v>3</v>
      </c>
      <c r="F877">
        <v>44</v>
      </c>
      <c r="G877">
        <v>159.05000000000001</v>
      </c>
      <c r="H877">
        <v>186.9</v>
      </c>
      <c r="I877">
        <v>74.33</v>
      </c>
      <c r="J877">
        <v>6</v>
      </c>
      <c r="K877">
        <v>302</v>
      </c>
      <c r="L877">
        <v>11405</v>
      </c>
      <c r="M877" t="s">
        <v>18</v>
      </c>
      <c r="N877">
        <v>59787</v>
      </c>
      <c r="O877">
        <v>197</v>
      </c>
      <c r="P877">
        <v>13879.73</v>
      </c>
      <c r="Q877">
        <v>2</v>
      </c>
    </row>
    <row r="878" spans="2:17" x14ac:dyDescent="0.2">
      <c r="B878">
        <v>1445</v>
      </c>
      <c r="C878" t="s">
        <v>15</v>
      </c>
      <c r="D878">
        <v>2007</v>
      </c>
      <c r="E878">
        <v>4</v>
      </c>
      <c r="F878">
        <v>58</v>
      </c>
      <c r="G878">
        <v>251.82</v>
      </c>
      <c r="H878">
        <v>295.88</v>
      </c>
      <c r="I878">
        <v>119.07</v>
      </c>
      <c r="J878">
        <v>6</v>
      </c>
      <c r="K878">
        <v>302</v>
      </c>
      <c r="L878">
        <v>11405</v>
      </c>
      <c r="M878" t="s">
        <v>18</v>
      </c>
      <c r="N878">
        <v>59787</v>
      </c>
      <c r="O878">
        <v>197</v>
      </c>
      <c r="P878">
        <v>13879.73</v>
      </c>
      <c r="Q878">
        <v>2</v>
      </c>
    </row>
    <row r="879" spans="2:17" x14ac:dyDescent="0.2">
      <c r="B879">
        <v>1445</v>
      </c>
      <c r="C879" t="s">
        <v>15</v>
      </c>
      <c r="D879">
        <v>2007</v>
      </c>
      <c r="E879">
        <v>5</v>
      </c>
      <c r="F879">
        <v>81</v>
      </c>
      <c r="G879">
        <v>345.18</v>
      </c>
      <c r="H879">
        <v>405.63</v>
      </c>
      <c r="I879">
        <v>156.87</v>
      </c>
      <c r="J879">
        <v>6</v>
      </c>
      <c r="K879">
        <v>302</v>
      </c>
      <c r="L879">
        <v>11405</v>
      </c>
      <c r="M879" t="s">
        <v>18</v>
      </c>
      <c r="N879">
        <v>59787</v>
      </c>
      <c r="O879">
        <v>197</v>
      </c>
      <c r="P879">
        <v>13879.73</v>
      </c>
      <c r="Q879">
        <v>2</v>
      </c>
    </row>
    <row r="880" spans="2:17" x14ac:dyDescent="0.2">
      <c r="B880">
        <v>1445</v>
      </c>
      <c r="C880" t="s">
        <v>15</v>
      </c>
      <c r="D880">
        <v>2007</v>
      </c>
      <c r="E880">
        <v>6</v>
      </c>
      <c r="F880">
        <v>111</v>
      </c>
      <c r="G880">
        <v>433.29</v>
      </c>
      <c r="H880">
        <v>509.16</v>
      </c>
      <c r="I880">
        <v>249.26</v>
      </c>
      <c r="J880">
        <v>6</v>
      </c>
      <c r="K880">
        <v>302</v>
      </c>
      <c r="L880">
        <v>11405</v>
      </c>
      <c r="M880" t="s">
        <v>18</v>
      </c>
      <c r="N880">
        <v>59787</v>
      </c>
      <c r="O880">
        <v>197</v>
      </c>
      <c r="P880">
        <v>13879.73</v>
      </c>
      <c r="Q880">
        <v>2</v>
      </c>
    </row>
    <row r="881" spans="2:17" x14ac:dyDescent="0.2">
      <c r="B881">
        <v>1445</v>
      </c>
      <c r="C881" t="s">
        <v>15</v>
      </c>
      <c r="D881">
        <v>2007</v>
      </c>
      <c r="E881">
        <v>7</v>
      </c>
      <c r="F881">
        <v>54</v>
      </c>
      <c r="G881">
        <v>206.6</v>
      </c>
      <c r="H881">
        <v>242.78</v>
      </c>
      <c r="I881">
        <v>111.4</v>
      </c>
      <c r="J881">
        <v>6</v>
      </c>
      <c r="K881">
        <v>302</v>
      </c>
      <c r="L881">
        <v>11405</v>
      </c>
      <c r="M881" t="s">
        <v>18</v>
      </c>
      <c r="N881">
        <v>59787</v>
      </c>
      <c r="O881">
        <v>197</v>
      </c>
      <c r="P881">
        <v>13879.73</v>
      </c>
      <c r="Q881">
        <v>2</v>
      </c>
    </row>
    <row r="882" spans="2:17" x14ac:dyDescent="0.2">
      <c r="B882">
        <v>1445</v>
      </c>
      <c r="C882" t="s">
        <v>15</v>
      </c>
      <c r="D882">
        <v>2007</v>
      </c>
      <c r="E882">
        <v>8</v>
      </c>
      <c r="F882">
        <v>56</v>
      </c>
      <c r="G882">
        <v>246.07</v>
      </c>
      <c r="H882">
        <v>289.16000000000003</v>
      </c>
      <c r="I882">
        <v>121.83</v>
      </c>
      <c r="J882">
        <v>6</v>
      </c>
      <c r="K882">
        <v>302</v>
      </c>
      <c r="L882">
        <v>11405</v>
      </c>
      <c r="M882" t="s">
        <v>18</v>
      </c>
      <c r="N882">
        <v>59787</v>
      </c>
      <c r="O882">
        <v>197</v>
      </c>
      <c r="P882">
        <v>13879.73</v>
      </c>
      <c r="Q882">
        <v>2</v>
      </c>
    </row>
    <row r="883" spans="2:17" x14ac:dyDescent="0.2">
      <c r="B883">
        <v>1445</v>
      </c>
      <c r="C883" t="s">
        <v>15</v>
      </c>
      <c r="D883">
        <v>2007</v>
      </c>
      <c r="E883">
        <v>9</v>
      </c>
      <c r="F883">
        <v>117</v>
      </c>
      <c r="G883">
        <v>485.73</v>
      </c>
      <c r="H883">
        <v>570.74</v>
      </c>
      <c r="I883">
        <v>224.43</v>
      </c>
      <c r="J883">
        <v>6</v>
      </c>
      <c r="K883">
        <v>302</v>
      </c>
      <c r="L883">
        <v>11405</v>
      </c>
      <c r="M883" t="s">
        <v>18</v>
      </c>
      <c r="N883">
        <v>59787</v>
      </c>
      <c r="O883">
        <v>197</v>
      </c>
      <c r="P883">
        <v>13879.73</v>
      </c>
      <c r="Q883">
        <v>2</v>
      </c>
    </row>
    <row r="884" spans="2:17" x14ac:dyDescent="0.2">
      <c r="B884">
        <v>1445</v>
      </c>
      <c r="C884" t="s">
        <v>15</v>
      </c>
      <c r="D884">
        <v>2007</v>
      </c>
      <c r="E884">
        <v>10</v>
      </c>
      <c r="F884">
        <v>379</v>
      </c>
      <c r="G884">
        <v>1529.2</v>
      </c>
      <c r="H884">
        <v>1796.94</v>
      </c>
      <c r="I884">
        <v>787</v>
      </c>
      <c r="J884">
        <v>6</v>
      </c>
      <c r="K884">
        <v>302</v>
      </c>
      <c r="L884">
        <v>11405</v>
      </c>
      <c r="M884" t="s">
        <v>18</v>
      </c>
      <c r="N884">
        <v>59787</v>
      </c>
      <c r="O884">
        <v>197</v>
      </c>
      <c r="P884">
        <v>13879.73</v>
      </c>
      <c r="Q884">
        <v>2</v>
      </c>
    </row>
    <row r="885" spans="2:17" x14ac:dyDescent="0.2">
      <c r="B885">
        <v>1445</v>
      </c>
      <c r="C885" t="s">
        <v>15</v>
      </c>
      <c r="D885">
        <v>2007</v>
      </c>
      <c r="E885">
        <v>11</v>
      </c>
      <c r="F885">
        <v>177</v>
      </c>
      <c r="G885">
        <v>667.58</v>
      </c>
      <c r="H885">
        <v>784.46</v>
      </c>
      <c r="I885">
        <v>372.55</v>
      </c>
      <c r="J885">
        <v>6</v>
      </c>
      <c r="K885">
        <v>302</v>
      </c>
      <c r="L885">
        <v>11405</v>
      </c>
      <c r="M885" t="s">
        <v>18</v>
      </c>
      <c r="N885">
        <v>59787</v>
      </c>
      <c r="O885">
        <v>197</v>
      </c>
      <c r="P885">
        <v>13879.73</v>
      </c>
      <c r="Q885">
        <v>2</v>
      </c>
    </row>
    <row r="886" spans="2:17" x14ac:dyDescent="0.2">
      <c r="B886">
        <v>1445</v>
      </c>
      <c r="C886" t="s">
        <v>15</v>
      </c>
      <c r="D886">
        <v>2007</v>
      </c>
      <c r="E886">
        <v>12</v>
      </c>
      <c r="F886">
        <v>108</v>
      </c>
      <c r="G886">
        <v>419.17</v>
      </c>
      <c r="H886">
        <v>492.59</v>
      </c>
      <c r="I886">
        <v>163.58000000000001</v>
      </c>
      <c r="J886">
        <v>6</v>
      </c>
      <c r="K886">
        <v>302</v>
      </c>
      <c r="L886">
        <v>11405</v>
      </c>
      <c r="M886" t="s">
        <v>18</v>
      </c>
      <c r="N886">
        <v>59787</v>
      </c>
      <c r="O886">
        <v>197</v>
      </c>
      <c r="P886">
        <v>13879.73</v>
      </c>
      <c r="Q886">
        <v>2</v>
      </c>
    </row>
    <row r="887" spans="2:17" x14ac:dyDescent="0.2">
      <c r="B887">
        <v>1449</v>
      </c>
      <c r="C887" t="s">
        <v>15</v>
      </c>
      <c r="D887">
        <v>2007</v>
      </c>
      <c r="E887">
        <v>1</v>
      </c>
      <c r="F887">
        <v>522</v>
      </c>
      <c r="G887">
        <v>2046.74</v>
      </c>
      <c r="H887">
        <v>2405.0100000000002</v>
      </c>
      <c r="I887">
        <v>922.74</v>
      </c>
      <c r="J887">
        <v>18</v>
      </c>
      <c r="K887">
        <v>1861</v>
      </c>
      <c r="L887">
        <v>77788</v>
      </c>
      <c r="M887" t="s">
        <v>18</v>
      </c>
      <c r="N887">
        <v>238469</v>
      </c>
      <c r="O887">
        <v>875.2</v>
      </c>
      <c r="P887">
        <v>152481.57999999999</v>
      </c>
      <c r="Q887">
        <v>2</v>
      </c>
    </row>
    <row r="888" spans="2:17" x14ac:dyDescent="0.2">
      <c r="B888">
        <v>1449</v>
      </c>
      <c r="C888" t="s">
        <v>15</v>
      </c>
      <c r="D888">
        <v>2007</v>
      </c>
      <c r="E888">
        <v>2</v>
      </c>
      <c r="F888">
        <v>485</v>
      </c>
      <c r="G888">
        <v>1936.19</v>
      </c>
      <c r="H888">
        <v>2275.02</v>
      </c>
      <c r="I888">
        <v>951.76</v>
      </c>
      <c r="J888">
        <v>18</v>
      </c>
      <c r="K888">
        <v>1861</v>
      </c>
      <c r="L888">
        <v>77788</v>
      </c>
      <c r="M888" t="s">
        <v>18</v>
      </c>
      <c r="N888">
        <v>238469</v>
      </c>
      <c r="O888">
        <v>875.2</v>
      </c>
      <c r="P888">
        <v>152481.57999999999</v>
      </c>
      <c r="Q888">
        <v>2</v>
      </c>
    </row>
    <row r="889" spans="2:17" x14ac:dyDescent="0.2">
      <c r="B889">
        <v>1449</v>
      </c>
      <c r="C889" t="s">
        <v>15</v>
      </c>
      <c r="D889">
        <v>2007</v>
      </c>
      <c r="E889">
        <v>3</v>
      </c>
      <c r="F889">
        <v>502</v>
      </c>
      <c r="G889">
        <v>1995.11</v>
      </c>
      <c r="H889">
        <v>2344.29</v>
      </c>
      <c r="I889">
        <v>910.19</v>
      </c>
      <c r="J889">
        <v>18</v>
      </c>
      <c r="K889">
        <v>1861</v>
      </c>
      <c r="L889">
        <v>77788</v>
      </c>
      <c r="M889" t="s">
        <v>18</v>
      </c>
      <c r="N889">
        <v>238469</v>
      </c>
      <c r="O889">
        <v>875.2</v>
      </c>
      <c r="P889">
        <v>152481.57999999999</v>
      </c>
      <c r="Q889">
        <v>2</v>
      </c>
    </row>
    <row r="890" spans="2:17" x14ac:dyDescent="0.2">
      <c r="B890">
        <v>1465</v>
      </c>
      <c r="C890" t="s">
        <v>15</v>
      </c>
      <c r="D890">
        <v>2007</v>
      </c>
      <c r="E890">
        <v>1</v>
      </c>
      <c r="F890">
        <v>102</v>
      </c>
      <c r="G890">
        <v>459.42</v>
      </c>
      <c r="H890">
        <v>539.74</v>
      </c>
      <c r="I890">
        <v>242.74</v>
      </c>
      <c r="J890">
        <v>6</v>
      </c>
      <c r="K890">
        <v>457</v>
      </c>
      <c r="L890">
        <v>23726</v>
      </c>
      <c r="M890" t="s">
        <v>18</v>
      </c>
      <c r="N890">
        <v>37805</v>
      </c>
      <c r="O890">
        <v>245.2</v>
      </c>
      <c r="P890">
        <v>37981.440000000002</v>
      </c>
      <c r="Q890">
        <v>2</v>
      </c>
    </row>
    <row r="891" spans="2:17" x14ac:dyDescent="0.2">
      <c r="B891">
        <v>1465</v>
      </c>
      <c r="C891" t="s">
        <v>15</v>
      </c>
      <c r="D891">
        <v>2007</v>
      </c>
      <c r="E891">
        <v>2</v>
      </c>
      <c r="F891">
        <v>74</v>
      </c>
      <c r="G891">
        <v>341.82</v>
      </c>
      <c r="H891">
        <v>401.63</v>
      </c>
      <c r="I891">
        <v>143.19999999999999</v>
      </c>
      <c r="J891">
        <v>6</v>
      </c>
      <c r="K891">
        <v>457</v>
      </c>
      <c r="L891">
        <v>23726</v>
      </c>
      <c r="M891" t="s">
        <v>18</v>
      </c>
      <c r="N891">
        <v>37805</v>
      </c>
      <c r="O891">
        <v>245.2</v>
      </c>
      <c r="P891">
        <v>37981.440000000002</v>
      </c>
      <c r="Q891">
        <v>2</v>
      </c>
    </row>
    <row r="892" spans="2:17" x14ac:dyDescent="0.2">
      <c r="B892">
        <v>1465</v>
      </c>
      <c r="C892" t="s">
        <v>15</v>
      </c>
      <c r="D892">
        <v>2007</v>
      </c>
      <c r="E892">
        <v>3</v>
      </c>
      <c r="F892">
        <v>76</v>
      </c>
      <c r="G892">
        <v>351.66</v>
      </c>
      <c r="H892">
        <v>413.28</v>
      </c>
      <c r="I892">
        <v>186.08</v>
      </c>
      <c r="J892">
        <v>6</v>
      </c>
      <c r="K892">
        <v>457</v>
      </c>
      <c r="L892">
        <v>23726</v>
      </c>
      <c r="M892" t="s">
        <v>18</v>
      </c>
      <c r="N892">
        <v>37805</v>
      </c>
      <c r="O892">
        <v>245.2</v>
      </c>
      <c r="P892">
        <v>37981.440000000002</v>
      </c>
      <c r="Q892">
        <v>2</v>
      </c>
    </row>
    <row r="893" spans="2:17" x14ac:dyDescent="0.2">
      <c r="B893">
        <v>1465</v>
      </c>
      <c r="C893" t="s">
        <v>15</v>
      </c>
      <c r="D893">
        <v>2007</v>
      </c>
      <c r="E893">
        <v>4</v>
      </c>
      <c r="F893">
        <v>149</v>
      </c>
      <c r="G893">
        <v>619.47</v>
      </c>
      <c r="H893">
        <v>727.93</v>
      </c>
      <c r="I893">
        <v>264.75</v>
      </c>
      <c r="J893">
        <v>6</v>
      </c>
      <c r="K893">
        <v>457</v>
      </c>
      <c r="L893">
        <v>23726</v>
      </c>
      <c r="M893" t="s">
        <v>18</v>
      </c>
      <c r="N893">
        <v>37805</v>
      </c>
      <c r="O893">
        <v>245.2</v>
      </c>
      <c r="P893">
        <v>37981.440000000002</v>
      </c>
      <c r="Q893">
        <v>2</v>
      </c>
    </row>
    <row r="894" spans="2:17" x14ac:dyDescent="0.2">
      <c r="B894">
        <v>1465</v>
      </c>
      <c r="C894" t="s">
        <v>15</v>
      </c>
      <c r="D894">
        <v>2007</v>
      </c>
      <c r="E894">
        <v>5</v>
      </c>
      <c r="F894">
        <v>243</v>
      </c>
      <c r="G894">
        <v>1031.21</v>
      </c>
      <c r="H894">
        <v>1211.73</v>
      </c>
      <c r="I894">
        <v>477.46</v>
      </c>
      <c r="J894">
        <v>6</v>
      </c>
      <c r="K894">
        <v>457</v>
      </c>
      <c r="L894">
        <v>23726</v>
      </c>
      <c r="M894" t="s">
        <v>18</v>
      </c>
      <c r="N894">
        <v>37805</v>
      </c>
      <c r="O894">
        <v>245.2</v>
      </c>
      <c r="P894">
        <v>37981.440000000002</v>
      </c>
      <c r="Q894">
        <v>2</v>
      </c>
    </row>
    <row r="895" spans="2:17" x14ac:dyDescent="0.2">
      <c r="B895">
        <v>1465</v>
      </c>
      <c r="C895" t="s">
        <v>15</v>
      </c>
      <c r="D895">
        <v>2007</v>
      </c>
      <c r="E895">
        <v>6</v>
      </c>
      <c r="F895">
        <v>348</v>
      </c>
      <c r="G895">
        <v>1487.72</v>
      </c>
      <c r="H895">
        <v>1748.16</v>
      </c>
      <c r="I895">
        <v>713.11</v>
      </c>
      <c r="J895">
        <v>6</v>
      </c>
      <c r="K895">
        <v>457</v>
      </c>
      <c r="L895">
        <v>23726</v>
      </c>
      <c r="M895" t="s">
        <v>18</v>
      </c>
      <c r="N895">
        <v>37805</v>
      </c>
      <c r="O895">
        <v>245.2</v>
      </c>
      <c r="P895">
        <v>37981.440000000002</v>
      </c>
      <c r="Q895">
        <v>2</v>
      </c>
    </row>
    <row r="896" spans="2:17" x14ac:dyDescent="0.2">
      <c r="B896">
        <v>1465</v>
      </c>
      <c r="C896" t="s">
        <v>15</v>
      </c>
      <c r="D896">
        <v>2007</v>
      </c>
      <c r="E896">
        <v>7</v>
      </c>
      <c r="F896">
        <v>216</v>
      </c>
      <c r="G896">
        <v>916.48</v>
      </c>
      <c r="H896">
        <v>1076.98</v>
      </c>
      <c r="I896">
        <v>409.21</v>
      </c>
      <c r="J896">
        <v>6</v>
      </c>
      <c r="K896">
        <v>457</v>
      </c>
      <c r="L896">
        <v>23726</v>
      </c>
      <c r="M896" t="s">
        <v>18</v>
      </c>
      <c r="N896">
        <v>37805</v>
      </c>
      <c r="O896">
        <v>245.2</v>
      </c>
      <c r="P896">
        <v>37981.440000000002</v>
      </c>
      <c r="Q896">
        <v>2</v>
      </c>
    </row>
    <row r="897" spans="2:17" x14ac:dyDescent="0.2">
      <c r="B897">
        <v>1465</v>
      </c>
      <c r="C897" t="s">
        <v>15</v>
      </c>
      <c r="D897">
        <v>2007</v>
      </c>
      <c r="E897">
        <v>8</v>
      </c>
      <c r="F897">
        <v>205</v>
      </c>
      <c r="G897">
        <v>820.81</v>
      </c>
      <c r="H897">
        <v>964.47</v>
      </c>
      <c r="I897">
        <v>358.32</v>
      </c>
      <c r="J897">
        <v>6</v>
      </c>
      <c r="K897">
        <v>457</v>
      </c>
      <c r="L897">
        <v>23726</v>
      </c>
      <c r="M897" t="s">
        <v>18</v>
      </c>
      <c r="N897">
        <v>37805</v>
      </c>
      <c r="O897">
        <v>245.2</v>
      </c>
      <c r="P897">
        <v>37981.440000000002</v>
      </c>
      <c r="Q897">
        <v>2</v>
      </c>
    </row>
    <row r="898" spans="2:17" x14ac:dyDescent="0.2">
      <c r="B898">
        <v>1465</v>
      </c>
      <c r="C898" t="s">
        <v>15</v>
      </c>
      <c r="D898">
        <v>2007</v>
      </c>
      <c r="E898">
        <v>9</v>
      </c>
      <c r="F898">
        <v>206</v>
      </c>
      <c r="G898">
        <v>794.24</v>
      </c>
      <c r="H898">
        <v>933.35</v>
      </c>
      <c r="I898">
        <v>309.56</v>
      </c>
      <c r="J898">
        <v>6</v>
      </c>
      <c r="K898">
        <v>457</v>
      </c>
      <c r="L898">
        <v>23726</v>
      </c>
      <c r="M898" t="s">
        <v>18</v>
      </c>
      <c r="N898">
        <v>37805</v>
      </c>
      <c r="O898">
        <v>245.2</v>
      </c>
      <c r="P898">
        <v>37981.440000000002</v>
      </c>
      <c r="Q898">
        <v>2</v>
      </c>
    </row>
    <row r="899" spans="2:17" x14ac:dyDescent="0.2">
      <c r="B899">
        <v>1465</v>
      </c>
      <c r="C899" t="s">
        <v>15</v>
      </c>
      <c r="D899">
        <v>2007</v>
      </c>
      <c r="E899">
        <v>10</v>
      </c>
      <c r="F899">
        <v>800</v>
      </c>
      <c r="G899">
        <v>3197.65</v>
      </c>
      <c r="H899">
        <v>3757.32</v>
      </c>
      <c r="I899">
        <v>1225.3599999999999</v>
      </c>
      <c r="J899">
        <v>6</v>
      </c>
      <c r="K899">
        <v>457</v>
      </c>
      <c r="L899">
        <v>23726</v>
      </c>
      <c r="M899" t="s">
        <v>18</v>
      </c>
      <c r="N899">
        <v>37805</v>
      </c>
      <c r="O899">
        <v>245.2</v>
      </c>
      <c r="P899">
        <v>37981.440000000002</v>
      </c>
      <c r="Q899">
        <v>2</v>
      </c>
    </row>
    <row r="900" spans="2:17" x14ac:dyDescent="0.2">
      <c r="B900">
        <v>1465</v>
      </c>
      <c r="C900" t="s">
        <v>15</v>
      </c>
      <c r="D900">
        <v>2007</v>
      </c>
      <c r="E900">
        <v>11</v>
      </c>
      <c r="F900">
        <v>626</v>
      </c>
      <c r="G900">
        <v>2512.34</v>
      </c>
      <c r="H900">
        <v>2952.01</v>
      </c>
      <c r="I900">
        <v>1017.15</v>
      </c>
      <c r="J900">
        <v>6</v>
      </c>
      <c r="K900">
        <v>457</v>
      </c>
      <c r="L900">
        <v>23726</v>
      </c>
      <c r="M900" t="s">
        <v>18</v>
      </c>
      <c r="N900">
        <v>37805</v>
      </c>
      <c r="O900">
        <v>245.2</v>
      </c>
      <c r="P900">
        <v>37981.440000000002</v>
      </c>
      <c r="Q900">
        <v>2</v>
      </c>
    </row>
    <row r="901" spans="2:17" x14ac:dyDescent="0.2">
      <c r="B901">
        <v>1465</v>
      </c>
      <c r="C901" t="s">
        <v>15</v>
      </c>
      <c r="D901">
        <v>2007</v>
      </c>
      <c r="E901">
        <v>12</v>
      </c>
      <c r="F901">
        <v>321</v>
      </c>
      <c r="G901">
        <v>1328.41</v>
      </c>
      <c r="H901">
        <v>1560.9</v>
      </c>
      <c r="I901">
        <v>562.19000000000005</v>
      </c>
      <c r="J901">
        <v>6</v>
      </c>
      <c r="K901">
        <v>457</v>
      </c>
      <c r="L901">
        <v>23726</v>
      </c>
      <c r="M901" t="s">
        <v>18</v>
      </c>
      <c r="N901">
        <v>37805</v>
      </c>
      <c r="O901">
        <v>245.2</v>
      </c>
      <c r="P901">
        <v>37981.440000000002</v>
      </c>
      <c r="Q901">
        <v>2</v>
      </c>
    </row>
    <row r="902" spans="2:17" x14ac:dyDescent="0.2">
      <c r="B902">
        <v>1527</v>
      </c>
      <c r="C902" t="s">
        <v>15</v>
      </c>
      <c r="D902">
        <v>2007</v>
      </c>
      <c r="E902">
        <v>1</v>
      </c>
      <c r="F902">
        <v>184</v>
      </c>
      <c r="G902">
        <v>688</v>
      </c>
      <c r="H902">
        <v>808.47</v>
      </c>
      <c r="I902">
        <v>291.64999999999998</v>
      </c>
      <c r="J902">
        <v>9</v>
      </c>
      <c r="K902">
        <v>710</v>
      </c>
      <c r="L902">
        <v>39481</v>
      </c>
      <c r="M902" t="s">
        <v>18</v>
      </c>
      <c r="N902">
        <v>76380</v>
      </c>
      <c r="O902">
        <v>420.2</v>
      </c>
      <c r="P902">
        <v>61755.3</v>
      </c>
      <c r="Q902">
        <v>2</v>
      </c>
    </row>
    <row r="903" spans="2:17" x14ac:dyDescent="0.2">
      <c r="B903">
        <v>1527</v>
      </c>
      <c r="C903" t="s">
        <v>15</v>
      </c>
      <c r="D903">
        <v>2007</v>
      </c>
      <c r="E903">
        <v>2</v>
      </c>
      <c r="F903">
        <v>147</v>
      </c>
      <c r="G903">
        <v>591.82000000000005</v>
      </c>
      <c r="H903">
        <v>695.37</v>
      </c>
      <c r="I903">
        <v>286.22000000000003</v>
      </c>
      <c r="J903">
        <v>9</v>
      </c>
      <c r="K903">
        <v>710</v>
      </c>
      <c r="L903">
        <v>39481</v>
      </c>
      <c r="M903" t="s">
        <v>18</v>
      </c>
      <c r="N903">
        <v>76380</v>
      </c>
      <c r="O903">
        <v>420.2</v>
      </c>
      <c r="P903">
        <v>61755.3</v>
      </c>
      <c r="Q903">
        <v>2</v>
      </c>
    </row>
    <row r="904" spans="2:17" x14ac:dyDescent="0.2">
      <c r="B904">
        <v>1527</v>
      </c>
      <c r="C904" t="s">
        <v>15</v>
      </c>
      <c r="D904">
        <v>2007</v>
      </c>
      <c r="E904">
        <v>3</v>
      </c>
      <c r="F904">
        <v>119</v>
      </c>
      <c r="G904">
        <v>428.81</v>
      </c>
      <c r="H904">
        <v>503.91</v>
      </c>
      <c r="I904">
        <v>219.38</v>
      </c>
      <c r="J904">
        <v>9</v>
      </c>
      <c r="K904">
        <v>710</v>
      </c>
      <c r="L904">
        <v>39481</v>
      </c>
      <c r="M904" t="s">
        <v>18</v>
      </c>
      <c r="N904">
        <v>76380</v>
      </c>
      <c r="O904">
        <v>420.2</v>
      </c>
      <c r="P904">
        <v>61755.3</v>
      </c>
      <c r="Q904">
        <v>2</v>
      </c>
    </row>
    <row r="905" spans="2:17" x14ac:dyDescent="0.2">
      <c r="B905">
        <v>1527</v>
      </c>
      <c r="C905" t="s">
        <v>15</v>
      </c>
      <c r="D905">
        <v>2007</v>
      </c>
      <c r="E905">
        <v>4</v>
      </c>
      <c r="F905">
        <v>138</v>
      </c>
      <c r="G905">
        <v>658.95</v>
      </c>
      <c r="H905">
        <v>774.29</v>
      </c>
      <c r="I905">
        <v>305.51</v>
      </c>
      <c r="J905">
        <v>9</v>
      </c>
      <c r="K905">
        <v>710</v>
      </c>
      <c r="L905">
        <v>39481</v>
      </c>
      <c r="M905" t="s">
        <v>18</v>
      </c>
      <c r="N905">
        <v>76380</v>
      </c>
      <c r="O905">
        <v>420.2</v>
      </c>
      <c r="P905">
        <v>61755.3</v>
      </c>
      <c r="Q905">
        <v>2</v>
      </c>
    </row>
    <row r="906" spans="2:17" x14ac:dyDescent="0.2">
      <c r="B906">
        <v>1527</v>
      </c>
      <c r="C906" t="s">
        <v>15</v>
      </c>
      <c r="D906">
        <v>2007</v>
      </c>
      <c r="E906">
        <v>5</v>
      </c>
      <c r="F906">
        <v>201</v>
      </c>
      <c r="G906">
        <v>847.27</v>
      </c>
      <c r="H906">
        <v>995.62</v>
      </c>
      <c r="I906">
        <v>356.76</v>
      </c>
      <c r="J906">
        <v>9</v>
      </c>
      <c r="K906">
        <v>710</v>
      </c>
      <c r="L906">
        <v>39481</v>
      </c>
      <c r="M906" t="s">
        <v>18</v>
      </c>
      <c r="N906">
        <v>76380</v>
      </c>
      <c r="O906">
        <v>420.2</v>
      </c>
      <c r="P906">
        <v>61755.3</v>
      </c>
      <c r="Q906">
        <v>2</v>
      </c>
    </row>
    <row r="907" spans="2:17" x14ac:dyDescent="0.2">
      <c r="B907">
        <v>1527</v>
      </c>
      <c r="C907" t="s">
        <v>15</v>
      </c>
      <c r="D907">
        <v>2007</v>
      </c>
      <c r="E907">
        <v>6</v>
      </c>
      <c r="F907">
        <v>223</v>
      </c>
      <c r="G907">
        <v>921.02</v>
      </c>
      <c r="H907">
        <v>1082.22</v>
      </c>
      <c r="I907">
        <v>425.98</v>
      </c>
      <c r="J907">
        <v>9</v>
      </c>
      <c r="K907">
        <v>710</v>
      </c>
      <c r="L907">
        <v>39481</v>
      </c>
      <c r="M907" t="s">
        <v>18</v>
      </c>
      <c r="N907">
        <v>76380</v>
      </c>
      <c r="O907">
        <v>420.2</v>
      </c>
      <c r="P907">
        <v>61755.3</v>
      </c>
      <c r="Q907">
        <v>2</v>
      </c>
    </row>
    <row r="908" spans="2:17" x14ac:dyDescent="0.2">
      <c r="B908">
        <v>1527</v>
      </c>
      <c r="C908" t="s">
        <v>15</v>
      </c>
      <c r="D908">
        <v>2007</v>
      </c>
      <c r="E908">
        <v>7</v>
      </c>
      <c r="F908">
        <v>290</v>
      </c>
      <c r="G908">
        <v>1162.45</v>
      </c>
      <c r="H908">
        <v>1365.96</v>
      </c>
      <c r="I908">
        <v>557.87</v>
      </c>
      <c r="J908">
        <v>9</v>
      </c>
      <c r="K908">
        <v>710</v>
      </c>
      <c r="L908">
        <v>39481</v>
      </c>
      <c r="M908" t="s">
        <v>18</v>
      </c>
      <c r="N908">
        <v>76380</v>
      </c>
      <c r="O908">
        <v>420.2</v>
      </c>
      <c r="P908">
        <v>61755.3</v>
      </c>
      <c r="Q908">
        <v>2</v>
      </c>
    </row>
    <row r="909" spans="2:17" x14ac:dyDescent="0.2">
      <c r="B909">
        <v>1527</v>
      </c>
      <c r="C909" t="s">
        <v>15</v>
      </c>
      <c r="D909">
        <v>2007</v>
      </c>
      <c r="E909">
        <v>8</v>
      </c>
      <c r="F909">
        <v>248</v>
      </c>
      <c r="G909">
        <v>950.47</v>
      </c>
      <c r="H909">
        <v>1116.8</v>
      </c>
      <c r="I909">
        <v>378.17</v>
      </c>
      <c r="J909">
        <v>9</v>
      </c>
      <c r="K909">
        <v>710</v>
      </c>
      <c r="L909">
        <v>39481</v>
      </c>
      <c r="M909" t="s">
        <v>18</v>
      </c>
      <c r="N909">
        <v>76380</v>
      </c>
      <c r="O909">
        <v>420.2</v>
      </c>
      <c r="P909">
        <v>61755.3</v>
      </c>
      <c r="Q909">
        <v>2</v>
      </c>
    </row>
    <row r="910" spans="2:17" x14ac:dyDescent="0.2">
      <c r="B910">
        <v>1527</v>
      </c>
      <c r="C910" t="s">
        <v>15</v>
      </c>
      <c r="D910">
        <v>2007</v>
      </c>
      <c r="E910">
        <v>9</v>
      </c>
      <c r="F910">
        <v>745</v>
      </c>
      <c r="G910">
        <v>2793.92</v>
      </c>
      <c r="H910">
        <v>3282.95</v>
      </c>
      <c r="I910">
        <v>1027.57</v>
      </c>
      <c r="J910">
        <v>9</v>
      </c>
      <c r="K910">
        <v>710</v>
      </c>
      <c r="L910">
        <v>39481</v>
      </c>
      <c r="M910" t="s">
        <v>18</v>
      </c>
      <c r="N910">
        <v>76380</v>
      </c>
      <c r="O910">
        <v>420.2</v>
      </c>
      <c r="P910">
        <v>61755.3</v>
      </c>
      <c r="Q910">
        <v>2</v>
      </c>
    </row>
    <row r="911" spans="2:17" x14ac:dyDescent="0.2">
      <c r="B911">
        <v>1527</v>
      </c>
      <c r="C911" t="s">
        <v>15</v>
      </c>
      <c r="D911">
        <v>2007</v>
      </c>
      <c r="E911">
        <v>11</v>
      </c>
      <c r="F911">
        <v>600</v>
      </c>
      <c r="G911">
        <v>2210.13</v>
      </c>
      <c r="H911">
        <v>2597.04</v>
      </c>
      <c r="I911">
        <v>852.26</v>
      </c>
      <c r="J911">
        <v>9</v>
      </c>
      <c r="K911">
        <v>710</v>
      </c>
      <c r="L911">
        <v>39481</v>
      </c>
      <c r="M911" t="s">
        <v>18</v>
      </c>
      <c r="N911">
        <v>76380</v>
      </c>
      <c r="O911">
        <v>420.2</v>
      </c>
      <c r="P911">
        <v>61755.3</v>
      </c>
      <c r="Q911">
        <v>2</v>
      </c>
    </row>
    <row r="912" spans="2:17" x14ac:dyDescent="0.2">
      <c r="B912">
        <v>1527</v>
      </c>
      <c r="C912" t="s">
        <v>15</v>
      </c>
      <c r="D912">
        <v>2007</v>
      </c>
      <c r="E912">
        <v>12</v>
      </c>
      <c r="F912">
        <v>315</v>
      </c>
      <c r="G912">
        <v>1166.26</v>
      </c>
      <c r="H912">
        <v>1370.44</v>
      </c>
      <c r="I912">
        <v>511.06</v>
      </c>
      <c r="J912">
        <v>9</v>
      </c>
      <c r="K912">
        <v>710</v>
      </c>
      <c r="L912">
        <v>39481</v>
      </c>
      <c r="M912" t="s">
        <v>18</v>
      </c>
      <c r="N912">
        <v>76380</v>
      </c>
      <c r="O912">
        <v>420.2</v>
      </c>
      <c r="P912">
        <v>61755.3</v>
      </c>
      <c r="Q912">
        <v>2</v>
      </c>
    </row>
    <row r="913" spans="2:17" x14ac:dyDescent="0.2">
      <c r="B913">
        <v>1595</v>
      </c>
      <c r="C913" t="s">
        <v>15</v>
      </c>
      <c r="D913">
        <v>2007</v>
      </c>
      <c r="E913">
        <v>1</v>
      </c>
      <c r="F913">
        <v>94</v>
      </c>
      <c r="G913">
        <v>450.24</v>
      </c>
      <c r="H913">
        <v>529.11</v>
      </c>
      <c r="I913">
        <v>217.32</v>
      </c>
      <c r="J913">
        <v>5</v>
      </c>
      <c r="K913">
        <v>239</v>
      </c>
      <c r="L913">
        <v>16294</v>
      </c>
      <c r="M913" t="s">
        <v>17</v>
      </c>
      <c r="N913">
        <v>111947</v>
      </c>
      <c r="O913">
        <v>149</v>
      </c>
      <c r="P913">
        <v>26170.26</v>
      </c>
      <c r="Q913">
        <v>3</v>
      </c>
    </row>
    <row r="914" spans="2:17" x14ac:dyDescent="0.2">
      <c r="B914">
        <v>1595</v>
      </c>
      <c r="C914" t="s">
        <v>15</v>
      </c>
      <c r="D914">
        <v>2007</v>
      </c>
      <c r="E914">
        <v>2</v>
      </c>
      <c r="F914">
        <v>109</v>
      </c>
      <c r="G914">
        <v>421.07</v>
      </c>
      <c r="H914">
        <v>494.79</v>
      </c>
      <c r="I914">
        <v>187.99</v>
      </c>
      <c r="J914">
        <v>5</v>
      </c>
      <c r="K914">
        <v>239</v>
      </c>
      <c r="L914">
        <v>16294</v>
      </c>
      <c r="M914" t="s">
        <v>17</v>
      </c>
      <c r="N914">
        <v>111947</v>
      </c>
      <c r="O914">
        <v>149</v>
      </c>
      <c r="P914">
        <v>26170.26</v>
      </c>
      <c r="Q914">
        <v>3</v>
      </c>
    </row>
    <row r="915" spans="2:17" x14ac:dyDescent="0.2">
      <c r="B915">
        <v>1595</v>
      </c>
      <c r="C915" t="s">
        <v>15</v>
      </c>
      <c r="D915">
        <v>2007</v>
      </c>
      <c r="E915">
        <v>3</v>
      </c>
      <c r="F915">
        <v>101</v>
      </c>
      <c r="G915">
        <v>406.21</v>
      </c>
      <c r="H915">
        <v>477.37</v>
      </c>
      <c r="I915">
        <v>150.96</v>
      </c>
      <c r="J915">
        <v>5</v>
      </c>
      <c r="K915">
        <v>239</v>
      </c>
      <c r="L915">
        <v>16294</v>
      </c>
      <c r="M915" t="s">
        <v>17</v>
      </c>
      <c r="N915">
        <v>111947</v>
      </c>
      <c r="O915">
        <v>149</v>
      </c>
      <c r="P915">
        <v>26170.26</v>
      </c>
      <c r="Q915">
        <v>3</v>
      </c>
    </row>
    <row r="916" spans="2:17" x14ac:dyDescent="0.2">
      <c r="B916">
        <v>1595</v>
      </c>
      <c r="C916" t="s">
        <v>15</v>
      </c>
      <c r="D916">
        <v>2007</v>
      </c>
      <c r="E916">
        <v>4</v>
      </c>
      <c r="F916">
        <v>154</v>
      </c>
      <c r="G916">
        <v>638.66999999999996</v>
      </c>
      <c r="H916">
        <v>750.48</v>
      </c>
      <c r="I916">
        <v>260.12</v>
      </c>
      <c r="J916">
        <v>5</v>
      </c>
      <c r="K916">
        <v>239</v>
      </c>
      <c r="L916">
        <v>16294</v>
      </c>
      <c r="M916" t="s">
        <v>17</v>
      </c>
      <c r="N916">
        <v>111947</v>
      </c>
      <c r="O916">
        <v>149</v>
      </c>
      <c r="P916">
        <v>26170.26</v>
      </c>
      <c r="Q916">
        <v>3</v>
      </c>
    </row>
    <row r="917" spans="2:17" x14ac:dyDescent="0.2">
      <c r="B917">
        <v>1595</v>
      </c>
      <c r="C917" t="s">
        <v>15</v>
      </c>
      <c r="D917">
        <v>2007</v>
      </c>
      <c r="E917">
        <v>5</v>
      </c>
      <c r="F917">
        <v>155</v>
      </c>
      <c r="G917">
        <v>575.67999999999995</v>
      </c>
      <c r="H917">
        <v>676.46</v>
      </c>
      <c r="I917">
        <v>194.47</v>
      </c>
      <c r="J917">
        <v>5</v>
      </c>
      <c r="K917">
        <v>239</v>
      </c>
      <c r="L917">
        <v>16294</v>
      </c>
      <c r="M917" t="s">
        <v>17</v>
      </c>
      <c r="N917">
        <v>111947</v>
      </c>
      <c r="O917">
        <v>149</v>
      </c>
      <c r="P917">
        <v>26170.26</v>
      </c>
      <c r="Q917">
        <v>3</v>
      </c>
    </row>
    <row r="918" spans="2:17" x14ac:dyDescent="0.2">
      <c r="B918">
        <v>1595</v>
      </c>
      <c r="C918" t="s">
        <v>15</v>
      </c>
      <c r="D918">
        <v>2007</v>
      </c>
      <c r="E918">
        <v>6</v>
      </c>
      <c r="F918">
        <v>259</v>
      </c>
      <c r="G918">
        <v>1021.2</v>
      </c>
      <c r="H918">
        <v>1200.01</v>
      </c>
      <c r="I918">
        <v>344.47</v>
      </c>
      <c r="J918">
        <v>5</v>
      </c>
      <c r="K918">
        <v>239</v>
      </c>
      <c r="L918">
        <v>16294</v>
      </c>
      <c r="M918" t="s">
        <v>17</v>
      </c>
      <c r="N918">
        <v>111947</v>
      </c>
      <c r="O918">
        <v>149</v>
      </c>
      <c r="P918">
        <v>26170.26</v>
      </c>
      <c r="Q918">
        <v>3</v>
      </c>
    </row>
    <row r="919" spans="2:17" x14ac:dyDescent="0.2">
      <c r="B919">
        <v>1595</v>
      </c>
      <c r="C919" t="s">
        <v>15</v>
      </c>
      <c r="D919">
        <v>2007</v>
      </c>
      <c r="E919">
        <v>7</v>
      </c>
      <c r="F919">
        <v>156</v>
      </c>
      <c r="G919">
        <v>573.16999999999996</v>
      </c>
      <c r="H919">
        <v>673.44</v>
      </c>
      <c r="I919">
        <v>239.19</v>
      </c>
      <c r="J919">
        <v>5</v>
      </c>
      <c r="K919">
        <v>239</v>
      </c>
      <c r="L919">
        <v>16294</v>
      </c>
      <c r="M919" t="s">
        <v>17</v>
      </c>
      <c r="N919">
        <v>111947</v>
      </c>
      <c r="O919">
        <v>149</v>
      </c>
      <c r="P919">
        <v>26170.26</v>
      </c>
      <c r="Q919">
        <v>3</v>
      </c>
    </row>
    <row r="920" spans="2:17" x14ac:dyDescent="0.2">
      <c r="B920">
        <v>1595</v>
      </c>
      <c r="C920" t="s">
        <v>15</v>
      </c>
      <c r="D920">
        <v>2007</v>
      </c>
      <c r="E920">
        <v>8</v>
      </c>
      <c r="F920">
        <v>260</v>
      </c>
      <c r="G920">
        <v>1055.51</v>
      </c>
      <c r="H920">
        <v>1240.22</v>
      </c>
      <c r="I920">
        <v>444.67</v>
      </c>
      <c r="J920">
        <v>5</v>
      </c>
      <c r="K920">
        <v>239</v>
      </c>
      <c r="L920">
        <v>16294</v>
      </c>
      <c r="M920" t="s">
        <v>17</v>
      </c>
      <c r="N920">
        <v>111947</v>
      </c>
      <c r="O920">
        <v>149</v>
      </c>
      <c r="P920">
        <v>26170.26</v>
      </c>
      <c r="Q920">
        <v>3</v>
      </c>
    </row>
    <row r="921" spans="2:17" x14ac:dyDescent="0.2">
      <c r="B921">
        <v>1595</v>
      </c>
      <c r="C921" t="s">
        <v>15</v>
      </c>
      <c r="D921">
        <v>2007</v>
      </c>
      <c r="E921">
        <v>9</v>
      </c>
      <c r="F921">
        <v>390</v>
      </c>
      <c r="G921">
        <v>1475.82</v>
      </c>
      <c r="H921">
        <v>1734.2</v>
      </c>
      <c r="I921">
        <v>514.67999999999995</v>
      </c>
      <c r="J921">
        <v>5</v>
      </c>
      <c r="K921">
        <v>239</v>
      </c>
      <c r="L921">
        <v>16294</v>
      </c>
      <c r="M921" t="s">
        <v>17</v>
      </c>
      <c r="N921">
        <v>111947</v>
      </c>
      <c r="O921">
        <v>149</v>
      </c>
      <c r="P921">
        <v>26170.26</v>
      </c>
      <c r="Q921">
        <v>3</v>
      </c>
    </row>
    <row r="922" spans="2:17" x14ac:dyDescent="0.2">
      <c r="B922">
        <v>1595</v>
      </c>
      <c r="C922" t="s">
        <v>15</v>
      </c>
      <c r="D922">
        <v>2007</v>
      </c>
      <c r="E922">
        <v>10</v>
      </c>
      <c r="F922">
        <v>645</v>
      </c>
      <c r="G922">
        <v>2440.16</v>
      </c>
      <c r="H922">
        <v>2867.22</v>
      </c>
      <c r="I922">
        <v>924.81</v>
      </c>
      <c r="J922">
        <v>5</v>
      </c>
      <c r="K922">
        <v>239</v>
      </c>
      <c r="L922">
        <v>16294</v>
      </c>
      <c r="M922" t="s">
        <v>17</v>
      </c>
      <c r="N922">
        <v>111947</v>
      </c>
      <c r="O922">
        <v>149</v>
      </c>
      <c r="P922">
        <v>26170.26</v>
      </c>
      <c r="Q922">
        <v>3</v>
      </c>
    </row>
    <row r="923" spans="2:17" x14ac:dyDescent="0.2">
      <c r="B923">
        <v>1595</v>
      </c>
      <c r="C923" t="s">
        <v>15</v>
      </c>
      <c r="D923">
        <v>2007</v>
      </c>
      <c r="E923">
        <v>11</v>
      </c>
      <c r="F923">
        <v>497</v>
      </c>
      <c r="G923">
        <v>1931.78</v>
      </c>
      <c r="H923">
        <v>2269.9499999999998</v>
      </c>
      <c r="I923">
        <v>757.55</v>
      </c>
      <c r="J923">
        <v>5</v>
      </c>
      <c r="K923">
        <v>239</v>
      </c>
      <c r="L923">
        <v>16294</v>
      </c>
      <c r="M923" t="s">
        <v>17</v>
      </c>
      <c r="N923">
        <v>111947</v>
      </c>
      <c r="O923">
        <v>149</v>
      </c>
      <c r="P923">
        <v>26170.26</v>
      </c>
      <c r="Q923">
        <v>3</v>
      </c>
    </row>
    <row r="924" spans="2:17" x14ac:dyDescent="0.2">
      <c r="B924">
        <v>1595</v>
      </c>
      <c r="C924" t="s">
        <v>15</v>
      </c>
      <c r="D924">
        <v>2007</v>
      </c>
      <c r="E924">
        <v>12</v>
      </c>
      <c r="F924">
        <v>347</v>
      </c>
      <c r="G924">
        <v>1415.24</v>
      </c>
      <c r="H924">
        <v>1662.99</v>
      </c>
      <c r="I924">
        <v>474.86</v>
      </c>
      <c r="J924">
        <v>5</v>
      </c>
      <c r="K924">
        <v>239</v>
      </c>
      <c r="L924">
        <v>16294</v>
      </c>
      <c r="M924" t="s">
        <v>17</v>
      </c>
      <c r="N924">
        <v>111947</v>
      </c>
      <c r="O924">
        <v>149</v>
      </c>
      <c r="P924">
        <v>26170.26</v>
      </c>
      <c r="Q924">
        <v>3</v>
      </c>
    </row>
    <row r="925" spans="2:17" x14ac:dyDescent="0.2">
      <c r="B925">
        <v>1624</v>
      </c>
      <c r="C925" t="s">
        <v>15</v>
      </c>
      <c r="D925">
        <v>2007</v>
      </c>
      <c r="E925">
        <v>1</v>
      </c>
      <c r="F925">
        <v>112</v>
      </c>
      <c r="G925">
        <v>552.66999999999996</v>
      </c>
      <c r="H925">
        <v>649.51</v>
      </c>
      <c r="I925">
        <v>242.96</v>
      </c>
      <c r="J925">
        <v>7</v>
      </c>
      <c r="K925">
        <v>605</v>
      </c>
      <c r="L925">
        <v>53191</v>
      </c>
      <c r="M925" t="s">
        <v>18</v>
      </c>
      <c r="N925">
        <v>74242</v>
      </c>
      <c r="O925">
        <v>267.2</v>
      </c>
      <c r="P925">
        <v>95796</v>
      </c>
      <c r="Q925">
        <v>3</v>
      </c>
    </row>
    <row r="926" spans="2:17" x14ac:dyDescent="0.2">
      <c r="B926">
        <v>1624</v>
      </c>
      <c r="C926" t="s">
        <v>15</v>
      </c>
      <c r="D926">
        <v>2007</v>
      </c>
      <c r="E926">
        <v>2</v>
      </c>
      <c r="F926">
        <v>97</v>
      </c>
      <c r="G926">
        <v>512.9</v>
      </c>
      <c r="H926">
        <v>602.77</v>
      </c>
      <c r="I926">
        <v>218.92</v>
      </c>
      <c r="J926">
        <v>7</v>
      </c>
      <c r="K926">
        <v>605</v>
      </c>
      <c r="L926">
        <v>53191</v>
      </c>
      <c r="M926" t="s">
        <v>18</v>
      </c>
      <c r="N926">
        <v>74242</v>
      </c>
      <c r="O926">
        <v>267.2</v>
      </c>
      <c r="P926">
        <v>95796</v>
      </c>
      <c r="Q926">
        <v>3</v>
      </c>
    </row>
    <row r="927" spans="2:17" x14ac:dyDescent="0.2">
      <c r="B927">
        <v>1624</v>
      </c>
      <c r="C927" t="s">
        <v>15</v>
      </c>
      <c r="D927">
        <v>2007</v>
      </c>
      <c r="E927">
        <v>3</v>
      </c>
      <c r="F927">
        <v>100</v>
      </c>
      <c r="G927">
        <v>534.16</v>
      </c>
      <c r="H927">
        <v>627.76</v>
      </c>
      <c r="I927">
        <v>208.76</v>
      </c>
      <c r="J927">
        <v>7</v>
      </c>
      <c r="K927">
        <v>605</v>
      </c>
      <c r="L927">
        <v>53191</v>
      </c>
      <c r="M927" t="s">
        <v>18</v>
      </c>
      <c r="N927">
        <v>74242</v>
      </c>
      <c r="O927">
        <v>267.2</v>
      </c>
      <c r="P927">
        <v>95796</v>
      </c>
      <c r="Q927">
        <v>3</v>
      </c>
    </row>
    <row r="928" spans="2:17" x14ac:dyDescent="0.2">
      <c r="B928">
        <v>1624</v>
      </c>
      <c r="C928" t="s">
        <v>15</v>
      </c>
      <c r="D928">
        <v>2007</v>
      </c>
      <c r="E928">
        <v>4</v>
      </c>
      <c r="F928">
        <v>133</v>
      </c>
      <c r="G928">
        <v>685.78</v>
      </c>
      <c r="H928">
        <v>805.85</v>
      </c>
      <c r="I928">
        <v>272.7</v>
      </c>
      <c r="J928">
        <v>7</v>
      </c>
      <c r="K928">
        <v>605</v>
      </c>
      <c r="L928">
        <v>53191</v>
      </c>
      <c r="M928" t="s">
        <v>18</v>
      </c>
      <c r="N928">
        <v>74242</v>
      </c>
      <c r="O928">
        <v>267.2</v>
      </c>
      <c r="P928">
        <v>95796</v>
      </c>
      <c r="Q928">
        <v>3</v>
      </c>
    </row>
    <row r="929" spans="2:17" x14ac:dyDescent="0.2">
      <c r="B929">
        <v>1624</v>
      </c>
      <c r="C929" t="s">
        <v>15</v>
      </c>
      <c r="D929">
        <v>2007</v>
      </c>
      <c r="E929">
        <v>5</v>
      </c>
      <c r="F929">
        <v>190</v>
      </c>
      <c r="G929">
        <v>931.55</v>
      </c>
      <c r="H929">
        <v>1094.7</v>
      </c>
      <c r="I929">
        <v>356.84</v>
      </c>
      <c r="J929">
        <v>7</v>
      </c>
      <c r="K929">
        <v>605</v>
      </c>
      <c r="L929">
        <v>53191</v>
      </c>
      <c r="M929" t="s">
        <v>18</v>
      </c>
      <c r="N929">
        <v>74242</v>
      </c>
      <c r="O929">
        <v>267.2</v>
      </c>
      <c r="P929">
        <v>95796</v>
      </c>
      <c r="Q929">
        <v>3</v>
      </c>
    </row>
    <row r="930" spans="2:17" x14ac:dyDescent="0.2">
      <c r="B930">
        <v>1624</v>
      </c>
      <c r="C930" t="s">
        <v>15</v>
      </c>
      <c r="D930">
        <v>2007</v>
      </c>
      <c r="E930">
        <v>6</v>
      </c>
      <c r="F930">
        <v>206</v>
      </c>
      <c r="G930">
        <v>1087.9000000000001</v>
      </c>
      <c r="H930">
        <v>1278.47</v>
      </c>
      <c r="I930">
        <v>395.99</v>
      </c>
      <c r="J930">
        <v>7</v>
      </c>
      <c r="K930">
        <v>605</v>
      </c>
      <c r="L930">
        <v>53191</v>
      </c>
      <c r="M930" t="s">
        <v>18</v>
      </c>
      <c r="N930">
        <v>74242</v>
      </c>
      <c r="O930">
        <v>267.2</v>
      </c>
      <c r="P930">
        <v>95796</v>
      </c>
      <c r="Q930">
        <v>3</v>
      </c>
    </row>
    <row r="931" spans="2:17" x14ac:dyDescent="0.2">
      <c r="B931">
        <v>1624</v>
      </c>
      <c r="C931" t="s">
        <v>15</v>
      </c>
      <c r="D931">
        <v>2007</v>
      </c>
      <c r="E931">
        <v>7</v>
      </c>
      <c r="F931">
        <v>138</v>
      </c>
      <c r="G931">
        <v>679.21</v>
      </c>
      <c r="H931">
        <v>798.24</v>
      </c>
      <c r="I931">
        <v>182.22</v>
      </c>
      <c r="J931">
        <v>7</v>
      </c>
      <c r="K931">
        <v>605</v>
      </c>
      <c r="L931">
        <v>53191</v>
      </c>
      <c r="M931" t="s">
        <v>18</v>
      </c>
      <c r="N931">
        <v>74242</v>
      </c>
      <c r="O931">
        <v>267.2</v>
      </c>
      <c r="P931">
        <v>95796</v>
      </c>
      <c r="Q931">
        <v>3</v>
      </c>
    </row>
    <row r="932" spans="2:17" x14ac:dyDescent="0.2">
      <c r="B932">
        <v>1624</v>
      </c>
      <c r="C932" t="s">
        <v>15</v>
      </c>
      <c r="D932">
        <v>2007</v>
      </c>
      <c r="E932">
        <v>8</v>
      </c>
      <c r="F932">
        <v>171</v>
      </c>
      <c r="G932">
        <v>811.76</v>
      </c>
      <c r="H932">
        <v>953.97</v>
      </c>
      <c r="I932">
        <v>255.7</v>
      </c>
      <c r="J932">
        <v>7</v>
      </c>
      <c r="K932">
        <v>605</v>
      </c>
      <c r="L932">
        <v>53191</v>
      </c>
      <c r="M932" t="s">
        <v>18</v>
      </c>
      <c r="N932">
        <v>74242</v>
      </c>
      <c r="O932">
        <v>267.2</v>
      </c>
      <c r="P932">
        <v>95796</v>
      </c>
      <c r="Q932">
        <v>3</v>
      </c>
    </row>
    <row r="933" spans="2:17" x14ac:dyDescent="0.2">
      <c r="B933">
        <v>1624</v>
      </c>
      <c r="C933" t="s">
        <v>15</v>
      </c>
      <c r="D933">
        <v>2007</v>
      </c>
      <c r="E933">
        <v>9</v>
      </c>
      <c r="F933">
        <v>302</v>
      </c>
      <c r="G933">
        <v>1311.17</v>
      </c>
      <c r="H933">
        <v>1540.75</v>
      </c>
      <c r="I933">
        <v>378.3</v>
      </c>
      <c r="J933">
        <v>7</v>
      </c>
      <c r="K933">
        <v>605</v>
      </c>
      <c r="L933">
        <v>53191</v>
      </c>
      <c r="M933" t="s">
        <v>18</v>
      </c>
      <c r="N933">
        <v>74242</v>
      </c>
      <c r="O933">
        <v>267.2</v>
      </c>
      <c r="P933">
        <v>95796</v>
      </c>
      <c r="Q933">
        <v>3</v>
      </c>
    </row>
    <row r="934" spans="2:17" x14ac:dyDescent="0.2">
      <c r="B934">
        <v>1624</v>
      </c>
      <c r="C934" t="s">
        <v>15</v>
      </c>
      <c r="D934">
        <v>2007</v>
      </c>
      <c r="E934">
        <v>10</v>
      </c>
      <c r="F934">
        <v>791</v>
      </c>
      <c r="G934">
        <v>3529.37</v>
      </c>
      <c r="H934">
        <v>4147.21</v>
      </c>
      <c r="I934">
        <v>1100.05</v>
      </c>
      <c r="J934">
        <v>7</v>
      </c>
      <c r="K934">
        <v>605</v>
      </c>
      <c r="L934">
        <v>53191</v>
      </c>
      <c r="M934" t="s">
        <v>18</v>
      </c>
      <c r="N934">
        <v>74242</v>
      </c>
      <c r="O934">
        <v>267.2</v>
      </c>
      <c r="P934">
        <v>95796</v>
      </c>
      <c r="Q934">
        <v>3</v>
      </c>
    </row>
    <row r="935" spans="2:17" x14ac:dyDescent="0.2">
      <c r="B935">
        <v>1624</v>
      </c>
      <c r="C935" t="s">
        <v>15</v>
      </c>
      <c r="D935">
        <v>2007</v>
      </c>
      <c r="E935">
        <v>11</v>
      </c>
      <c r="F935">
        <v>737</v>
      </c>
      <c r="G935">
        <v>3292.36</v>
      </c>
      <c r="H935">
        <v>3868.77</v>
      </c>
      <c r="I935">
        <v>1059.9000000000001</v>
      </c>
      <c r="J935">
        <v>7</v>
      </c>
      <c r="K935">
        <v>605</v>
      </c>
      <c r="L935">
        <v>53191</v>
      </c>
      <c r="M935" t="s">
        <v>18</v>
      </c>
      <c r="N935">
        <v>74242</v>
      </c>
      <c r="O935">
        <v>267.2</v>
      </c>
      <c r="P935">
        <v>95796</v>
      </c>
      <c r="Q935">
        <v>3</v>
      </c>
    </row>
    <row r="936" spans="2:17" x14ac:dyDescent="0.2">
      <c r="B936">
        <v>1624</v>
      </c>
      <c r="C936" t="s">
        <v>15</v>
      </c>
      <c r="D936">
        <v>2007</v>
      </c>
      <c r="E936">
        <v>12</v>
      </c>
      <c r="F936">
        <v>406</v>
      </c>
      <c r="G936">
        <v>1662.08</v>
      </c>
      <c r="H936">
        <v>1953.1</v>
      </c>
      <c r="I936">
        <v>494.31</v>
      </c>
      <c r="J936">
        <v>7</v>
      </c>
      <c r="K936">
        <v>605</v>
      </c>
      <c r="L936">
        <v>53191</v>
      </c>
      <c r="M936" t="s">
        <v>18</v>
      </c>
      <c r="N936">
        <v>74242</v>
      </c>
      <c r="O936">
        <v>267.2</v>
      </c>
      <c r="P936">
        <v>95796</v>
      </c>
      <c r="Q936">
        <v>3</v>
      </c>
    </row>
    <row r="937" spans="2:17" x14ac:dyDescent="0.2">
      <c r="B937">
        <v>2023</v>
      </c>
      <c r="C937" t="s">
        <v>15</v>
      </c>
      <c r="D937">
        <v>2007</v>
      </c>
      <c r="E937">
        <v>1</v>
      </c>
      <c r="F937">
        <v>116</v>
      </c>
      <c r="G937">
        <v>459.15</v>
      </c>
      <c r="H937">
        <v>539.51</v>
      </c>
      <c r="I937">
        <v>223.81</v>
      </c>
      <c r="J937">
        <v>8</v>
      </c>
      <c r="K937">
        <v>462</v>
      </c>
      <c r="L937">
        <v>31565</v>
      </c>
      <c r="M937" t="s">
        <v>18</v>
      </c>
      <c r="N937">
        <v>80321</v>
      </c>
      <c r="O937">
        <v>273.2</v>
      </c>
      <c r="P937">
        <v>46837.5</v>
      </c>
      <c r="Q937">
        <v>3</v>
      </c>
    </row>
    <row r="938" spans="2:17" x14ac:dyDescent="0.2">
      <c r="B938">
        <v>2023</v>
      </c>
      <c r="C938" t="s">
        <v>15</v>
      </c>
      <c r="D938">
        <v>2007</v>
      </c>
      <c r="E938">
        <v>2</v>
      </c>
      <c r="F938">
        <v>151</v>
      </c>
      <c r="G938">
        <v>584.59</v>
      </c>
      <c r="H938">
        <v>686.92</v>
      </c>
      <c r="I938">
        <v>354.9</v>
      </c>
      <c r="J938">
        <v>8</v>
      </c>
      <c r="K938">
        <v>462</v>
      </c>
      <c r="L938">
        <v>31565</v>
      </c>
      <c r="M938" t="s">
        <v>18</v>
      </c>
      <c r="N938">
        <v>80321</v>
      </c>
      <c r="O938">
        <v>273.2</v>
      </c>
      <c r="P938">
        <v>46837.5</v>
      </c>
      <c r="Q938">
        <v>3</v>
      </c>
    </row>
    <row r="939" spans="2:17" x14ac:dyDescent="0.2">
      <c r="B939">
        <v>2023</v>
      </c>
      <c r="C939" t="s">
        <v>15</v>
      </c>
      <c r="D939">
        <v>2007</v>
      </c>
      <c r="E939">
        <v>3</v>
      </c>
      <c r="F939">
        <v>84</v>
      </c>
      <c r="G939">
        <v>316.47000000000003</v>
      </c>
      <c r="H939">
        <v>371.87</v>
      </c>
      <c r="I939">
        <v>170.59</v>
      </c>
      <c r="J939">
        <v>8</v>
      </c>
      <c r="K939">
        <v>462</v>
      </c>
      <c r="L939">
        <v>31565</v>
      </c>
      <c r="M939" t="s">
        <v>18</v>
      </c>
      <c r="N939">
        <v>80321</v>
      </c>
      <c r="O939">
        <v>273.2</v>
      </c>
      <c r="P939">
        <v>46837.5</v>
      </c>
      <c r="Q939">
        <v>3</v>
      </c>
    </row>
    <row r="940" spans="2:17" x14ac:dyDescent="0.2">
      <c r="B940">
        <v>2023</v>
      </c>
      <c r="C940" t="s">
        <v>15</v>
      </c>
      <c r="D940">
        <v>2007</v>
      </c>
      <c r="E940">
        <v>4</v>
      </c>
      <c r="F940">
        <v>153</v>
      </c>
      <c r="G940">
        <v>626.4</v>
      </c>
      <c r="H940">
        <v>736.05</v>
      </c>
      <c r="I940">
        <v>348.75</v>
      </c>
      <c r="J940">
        <v>8</v>
      </c>
      <c r="K940">
        <v>462</v>
      </c>
      <c r="L940">
        <v>31565</v>
      </c>
      <c r="M940" t="s">
        <v>18</v>
      </c>
      <c r="N940">
        <v>80321</v>
      </c>
      <c r="O940">
        <v>273.2</v>
      </c>
      <c r="P940">
        <v>46837.5</v>
      </c>
      <c r="Q940">
        <v>3</v>
      </c>
    </row>
    <row r="941" spans="2:17" x14ac:dyDescent="0.2">
      <c r="B941">
        <v>2023</v>
      </c>
      <c r="C941" t="s">
        <v>15</v>
      </c>
      <c r="D941">
        <v>2007</v>
      </c>
      <c r="E941">
        <v>5</v>
      </c>
      <c r="F941">
        <v>206</v>
      </c>
      <c r="G941">
        <v>863.39</v>
      </c>
      <c r="H941">
        <v>1014.49</v>
      </c>
      <c r="I941">
        <v>426.63</v>
      </c>
      <c r="J941">
        <v>8</v>
      </c>
      <c r="K941">
        <v>462</v>
      </c>
      <c r="L941">
        <v>31565</v>
      </c>
      <c r="M941" t="s">
        <v>18</v>
      </c>
      <c r="N941">
        <v>80321</v>
      </c>
      <c r="O941">
        <v>273.2</v>
      </c>
      <c r="P941">
        <v>46837.5</v>
      </c>
      <c r="Q941">
        <v>3</v>
      </c>
    </row>
    <row r="942" spans="2:17" x14ac:dyDescent="0.2">
      <c r="B942">
        <v>2023</v>
      </c>
      <c r="C942" t="s">
        <v>15</v>
      </c>
      <c r="D942">
        <v>2007</v>
      </c>
      <c r="E942">
        <v>6</v>
      </c>
      <c r="F942">
        <v>312</v>
      </c>
      <c r="G942">
        <v>1362.89</v>
      </c>
      <c r="H942">
        <v>1601.53</v>
      </c>
      <c r="I942">
        <v>595.05999999999995</v>
      </c>
      <c r="J942">
        <v>8</v>
      </c>
      <c r="K942">
        <v>462</v>
      </c>
      <c r="L942">
        <v>31565</v>
      </c>
      <c r="M942" t="s">
        <v>18</v>
      </c>
      <c r="N942">
        <v>80321</v>
      </c>
      <c r="O942">
        <v>273.2</v>
      </c>
      <c r="P942">
        <v>46837.5</v>
      </c>
      <c r="Q942">
        <v>3</v>
      </c>
    </row>
    <row r="943" spans="2:17" x14ac:dyDescent="0.2">
      <c r="B943">
        <v>2023</v>
      </c>
      <c r="C943" t="s">
        <v>15</v>
      </c>
      <c r="D943">
        <v>2007</v>
      </c>
      <c r="E943">
        <v>7</v>
      </c>
      <c r="F943">
        <v>206</v>
      </c>
      <c r="G943">
        <v>952.33</v>
      </c>
      <c r="H943">
        <v>1119.07</v>
      </c>
      <c r="I943">
        <v>515.29999999999995</v>
      </c>
      <c r="J943">
        <v>8</v>
      </c>
      <c r="K943">
        <v>462</v>
      </c>
      <c r="L943">
        <v>31565</v>
      </c>
      <c r="M943" t="s">
        <v>18</v>
      </c>
      <c r="N943">
        <v>80321</v>
      </c>
      <c r="O943">
        <v>273.2</v>
      </c>
      <c r="P943">
        <v>46837.5</v>
      </c>
      <c r="Q943">
        <v>3</v>
      </c>
    </row>
    <row r="944" spans="2:17" x14ac:dyDescent="0.2">
      <c r="B944">
        <v>2023</v>
      </c>
      <c r="C944" t="s">
        <v>15</v>
      </c>
      <c r="D944">
        <v>2007</v>
      </c>
      <c r="E944">
        <v>8</v>
      </c>
      <c r="F944">
        <v>264</v>
      </c>
      <c r="G944">
        <v>1105.53</v>
      </c>
      <c r="H944">
        <v>1299.0999999999999</v>
      </c>
      <c r="I944">
        <v>439.26</v>
      </c>
      <c r="J944">
        <v>8</v>
      </c>
      <c r="K944">
        <v>462</v>
      </c>
      <c r="L944">
        <v>31565</v>
      </c>
      <c r="M944" t="s">
        <v>18</v>
      </c>
      <c r="N944">
        <v>80321</v>
      </c>
      <c r="O944">
        <v>273.2</v>
      </c>
      <c r="P944">
        <v>46837.5</v>
      </c>
      <c r="Q944">
        <v>3</v>
      </c>
    </row>
    <row r="945" spans="2:17" x14ac:dyDescent="0.2">
      <c r="B945">
        <v>2023</v>
      </c>
      <c r="C945" t="s">
        <v>15</v>
      </c>
      <c r="D945">
        <v>2007</v>
      </c>
      <c r="E945">
        <v>9</v>
      </c>
      <c r="F945">
        <v>591</v>
      </c>
      <c r="G945">
        <v>2415.09</v>
      </c>
      <c r="H945">
        <v>2837.71</v>
      </c>
      <c r="I945">
        <v>943.37</v>
      </c>
      <c r="J945">
        <v>8</v>
      </c>
      <c r="K945">
        <v>462</v>
      </c>
      <c r="L945">
        <v>31565</v>
      </c>
      <c r="M945" t="s">
        <v>18</v>
      </c>
      <c r="N945">
        <v>80321</v>
      </c>
      <c r="O945">
        <v>273.2</v>
      </c>
      <c r="P945">
        <v>46837.5</v>
      </c>
      <c r="Q945">
        <v>3</v>
      </c>
    </row>
    <row r="946" spans="2:17" x14ac:dyDescent="0.2">
      <c r="B946">
        <v>2023</v>
      </c>
      <c r="C946" t="s">
        <v>15</v>
      </c>
      <c r="D946">
        <v>2007</v>
      </c>
      <c r="E946">
        <v>10</v>
      </c>
      <c r="F946">
        <v>809</v>
      </c>
      <c r="G946">
        <v>3375.06</v>
      </c>
      <c r="H946">
        <v>3965.79</v>
      </c>
      <c r="I946">
        <v>1327.21</v>
      </c>
      <c r="J946">
        <v>8</v>
      </c>
      <c r="K946">
        <v>462</v>
      </c>
      <c r="L946">
        <v>31565</v>
      </c>
      <c r="M946" t="s">
        <v>18</v>
      </c>
      <c r="N946">
        <v>80321</v>
      </c>
      <c r="O946">
        <v>273.2</v>
      </c>
      <c r="P946">
        <v>46837.5</v>
      </c>
      <c r="Q946">
        <v>3</v>
      </c>
    </row>
    <row r="947" spans="2:17" x14ac:dyDescent="0.2">
      <c r="B947">
        <v>2023</v>
      </c>
      <c r="C947" t="s">
        <v>15</v>
      </c>
      <c r="D947">
        <v>2007</v>
      </c>
      <c r="E947">
        <v>11</v>
      </c>
      <c r="F947">
        <v>481</v>
      </c>
      <c r="G947">
        <v>1889.42</v>
      </c>
      <c r="H947">
        <v>2220.06</v>
      </c>
      <c r="I947">
        <v>738.4</v>
      </c>
      <c r="J947">
        <v>8</v>
      </c>
      <c r="K947">
        <v>462</v>
      </c>
      <c r="L947">
        <v>31565</v>
      </c>
      <c r="M947" t="s">
        <v>18</v>
      </c>
      <c r="N947">
        <v>80321</v>
      </c>
      <c r="O947">
        <v>273.2</v>
      </c>
      <c r="P947">
        <v>46837.5</v>
      </c>
      <c r="Q947">
        <v>3</v>
      </c>
    </row>
    <row r="948" spans="2:17" x14ac:dyDescent="0.2">
      <c r="B948">
        <v>2023</v>
      </c>
      <c r="C948" t="s">
        <v>15</v>
      </c>
      <c r="D948">
        <v>2007</v>
      </c>
      <c r="E948">
        <v>12</v>
      </c>
      <c r="F948">
        <v>338</v>
      </c>
      <c r="G948">
        <v>1195.4000000000001</v>
      </c>
      <c r="H948">
        <v>1404.59</v>
      </c>
      <c r="I948">
        <v>448.51</v>
      </c>
      <c r="J948">
        <v>8</v>
      </c>
      <c r="K948">
        <v>462</v>
      </c>
      <c r="L948">
        <v>31565</v>
      </c>
      <c r="M948" t="s">
        <v>18</v>
      </c>
      <c r="N948">
        <v>80321</v>
      </c>
      <c r="O948">
        <v>273.2</v>
      </c>
      <c r="P948">
        <v>46837.5</v>
      </c>
      <c r="Q948">
        <v>3</v>
      </c>
    </row>
    <row r="949" spans="2:17" x14ac:dyDescent="0.2">
      <c r="B949">
        <v>5009</v>
      </c>
      <c r="C949" t="s">
        <v>15</v>
      </c>
      <c r="D949">
        <v>2007</v>
      </c>
      <c r="E949">
        <v>1</v>
      </c>
      <c r="F949">
        <v>50</v>
      </c>
      <c r="G949">
        <v>191.5</v>
      </c>
      <c r="H949">
        <v>225.05</v>
      </c>
      <c r="I949">
        <v>108.01</v>
      </c>
      <c r="J949">
        <v>6</v>
      </c>
      <c r="K949">
        <v>325</v>
      </c>
      <c r="L949">
        <v>12671</v>
      </c>
      <c r="M949" t="s">
        <v>18</v>
      </c>
      <c r="N949">
        <v>24856</v>
      </c>
      <c r="O949">
        <v>213.2</v>
      </c>
      <c r="P949">
        <v>14427.91</v>
      </c>
      <c r="Q949">
        <v>2</v>
      </c>
    </row>
    <row r="950" spans="2:17" x14ac:dyDescent="0.2">
      <c r="B950">
        <v>5009</v>
      </c>
      <c r="C950" t="s">
        <v>15</v>
      </c>
      <c r="D950">
        <v>2007</v>
      </c>
      <c r="E950">
        <v>2</v>
      </c>
      <c r="F950">
        <v>40</v>
      </c>
      <c r="G950">
        <v>165.7</v>
      </c>
      <c r="H950">
        <v>194.72</v>
      </c>
      <c r="I950">
        <v>102.41</v>
      </c>
      <c r="J950">
        <v>6</v>
      </c>
      <c r="K950">
        <v>325</v>
      </c>
      <c r="L950">
        <v>12671</v>
      </c>
      <c r="M950" t="s">
        <v>18</v>
      </c>
      <c r="N950">
        <v>24856</v>
      </c>
      <c r="O950">
        <v>213.2</v>
      </c>
      <c r="P950">
        <v>14427.91</v>
      </c>
      <c r="Q950">
        <v>2</v>
      </c>
    </row>
    <row r="951" spans="2:17" x14ac:dyDescent="0.2">
      <c r="B951">
        <v>5009</v>
      </c>
      <c r="C951" t="s">
        <v>15</v>
      </c>
      <c r="D951">
        <v>2007</v>
      </c>
      <c r="E951">
        <v>3</v>
      </c>
      <c r="F951">
        <v>39</v>
      </c>
      <c r="G951">
        <v>148.68</v>
      </c>
      <c r="H951">
        <v>174.73</v>
      </c>
      <c r="I951">
        <v>47.87</v>
      </c>
      <c r="J951">
        <v>6</v>
      </c>
      <c r="K951">
        <v>325</v>
      </c>
      <c r="L951">
        <v>12671</v>
      </c>
      <c r="M951" t="s">
        <v>18</v>
      </c>
      <c r="N951">
        <v>24856</v>
      </c>
      <c r="O951">
        <v>213.2</v>
      </c>
      <c r="P951">
        <v>14427.91</v>
      </c>
      <c r="Q951">
        <v>2</v>
      </c>
    </row>
    <row r="952" spans="2:17" x14ac:dyDescent="0.2">
      <c r="B952">
        <v>5009</v>
      </c>
      <c r="C952" t="s">
        <v>15</v>
      </c>
      <c r="D952">
        <v>2007</v>
      </c>
      <c r="E952">
        <v>4</v>
      </c>
      <c r="F952">
        <v>59</v>
      </c>
      <c r="G952">
        <v>265.06</v>
      </c>
      <c r="H952">
        <v>311.45999999999998</v>
      </c>
      <c r="I952">
        <v>134.44999999999999</v>
      </c>
      <c r="J952">
        <v>6</v>
      </c>
      <c r="K952">
        <v>325</v>
      </c>
      <c r="L952">
        <v>12671</v>
      </c>
      <c r="M952" t="s">
        <v>18</v>
      </c>
      <c r="N952">
        <v>24856</v>
      </c>
      <c r="O952">
        <v>213.2</v>
      </c>
      <c r="P952">
        <v>14427.91</v>
      </c>
      <c r="Q952">
        <v>2</v>
      </c>
    </row>
    <row r="953" spans="2:17" x14ac:dyDescent="0.2">
      <c r="B953">
        <v>5009</v>
      </c>
      <c r="C953" t="s">
        <v>15</v>
      </c>
      <c r="D953">
        <v>2007</v>
      </c>
      <c r="E953">
        <v>5</v>
      </c>
      <c r="F953">
        <v>66</v>
      </c>
      <c r="G953">
        <v>271.08</v>
      </c>
      <c r="H953">
        <v>318.55</v>
      </c>
      <c r="I953">
        <v>164.39</v>
      </c>
      <c r="J953">
        <v>6</v>
      </c>
      <c r="K953">
        <v>325</v>
      </c>
      <c r="L953">
        <v>12671</v>
      </c>
      <c r="M953" t="s">
        <v>18</v>
      </c>
      <c r="N953">
        <v>24856</v>
      </c>
      <c r="O953">
        <v>213.2</v>
      </c>
      <c r="P953">
        <v>14427.91</v>
      </c>
      <c r="Q953">
        <v>2</v>
      </c>
    </row>
    <row r="954" spans="2:17" x14ac:dyDescent="0.2">
      <c r="B954">
        <v>5009</v>
      </c>
      <c r="C954" t="s">
        <v>15</v>
      </c>
      <c r="D954">
        <v>2007</v>
      </c>
      <c r="E954">
        <v>6</v>
      </c>
      <c r="F954">
        <v>104</v>
      </c>
      <c r="G954">
        <v>427.98</v>
      </c>
      <c r="H954">
        <v>502.92</v>
      </c>
      <c r="I954">
        <v>256.88</v>
      </c>
      <c r="J954">
        <v>6</v>
      </c>
      <c r="K954">
        <v>325</v>
      </c>
      <c r="L954">
        <v>12671</v>
      </c>
      <c r="M954" t="s">
        <v>18</v>
      </c>
      <c r="N954">
        <v>24856</v>
      </c>
      <c r="O954">
        <v>213.2</v>
      </c>
      <c r="P954">
        <v>14427.91</v>
      </c>
      <c r="Q954">
        <v>2</v>
      </c>
    </row>
    <row r="955" spans="2:17" x14ac:dyDescent="0.2">
      <c r="B955">
        <v>5009</v>
      </c>
      <c r="C955" t="s">
        <v>15</v>
      </c>
      <c r="D955">
        <v>2007</v>
      </c>
      <c r="E955">
        <v>7</v>
      </c>
      <c r="F955">
        <v>75</v>
      </c>
      <c r="G955">
        <v>263.45</v>
      </c>
      <c r="H955">
        <v>309.58999999999997</v>
      </c>
      <c r="I955">
        <v>105.82</v>
      </c>
      <c r="J955">
        <v>6</v>
      </c>
      <c r="K955">
        <v>325</v>
      </c>
      <c r="L955">
        <v>12671</v>
      </c>
      <c r="M955" t="s">
        <v>18</v>
      </c>
      <c r="N955">
        <v>24856</v>
      </c>
      <c r="O955">
        <v>213.2</v>
      </c>
      <c r="P955">
        <v>14427.91</v>
      </c>
      <c r="Q955">
        <v>2</v>
      </c>
    </row>
    <row r="956" spans="2:17" x14ac:dyDescent="0.2">
      <c r="B956">
        <v>5009</v>
      </c>
      <c r="C956" t="s">
        <v>15</v>
      </c>
      <c r="D956">
        <v>2007</v>
      </c>
      <c r="E956">
        <v>8</v>
      </c>
      <c r="F956">
        <v>82</v>
      </c>
      <c r="G956">
        <v>323.8</v>
      </c>
      <c r="H956">
        <v>380.44</v>
      </c>
      <c r="I956">
        <v>156.83000000000001</v>
      </c>
      <c r="J956">
        <v>6</v>
      </c>
      <c r="K956">
        <v>325</v>
      </c>
      <c r="L956">
        <v>12671</v>
      </c>
      <c r="M956" t="s">
        <v>18</v>
      </c>
      <c r="N956">
        <v>24856</v>
      </c>
      <c r="O956">
        <v>213.2</v>
      </c>
      <c r="P956">
        <v>14427.91</v>
      </c>
      <c r="Q956">
        <v>2</v>
      </c>
    </row>
    <row r="957" spans="2:17" x14ac:dyDescent="0.2">
      <c r="B957">
        <v>5009</v>
      </c>
      <c r="C957" t="s">
        <v>15</v>
      </c>
      <c r="D957">
        <v>2007</v>
      </c>
      <c r="E957">
        <v>9</v>
      </c>
      <c r="F957">
        <v>146</v>
      </c>
      <c r="G957">
        <v>507.89</v>
      </c>
      <c r="H957">
        <v>596.79</v>
      </c>
      <c r="I957">
        <v>199.44</v>
      </c>
      <c r="J957">
        <v>6</v>
      </c>
      <c r="K957">
        <v>325</v>
      </c>
      <c r="L957">
        <v>12671</v>
      </c>
      <c r="M957" t="s">
        <v>18</v>
      </c>
      <c r="N957">
        <v>24856</v>
      </c>
      <c r="O957">
        <v>213.2</v>
      </c>
      <c r="P957">
        <v>14427.91</v>
      </c>
      <c r="Q957">
        <v>2</v>
      </c>
    </row>
    <row r="958" spans="2:17" x14ac:dyDescent="0.2">
      <c r="B958">
        <v>5009</v>
      </c>
      <c r="C958" t="s">
        <v>15</v>
      </c>
      <c r="D958">
        <v>2007</v>
      </c>
      <c r="E958">
        <v>10</v>
      </c>
      <c r="F958">
        <v>240</v>
      </c>
      <c r="G958">
        <v>828.04</v>
      </c>
      <c r="H958">
        <v>972.96</v>
      </c>
      <c r="I958">
        <v>338.99</v>
      </c>
      <c r="J958">
        <v>6</v>
      </c>
      <c r="K958">
        <v>325</v>
      </c>
      <c r="L958">
        <v>12671</v>
      </c>
      <c r="M958" t="s">
        <v>18</v>
      </c>
      <c r="N958">
        <v>24856</v>
      </c>
      <c r="O958">
        <v>213.2</v>
      </c>
      <c r="P958">
        <v>14427.91</v>
      </c>
      <c r="Q958">
        <v>2</v>
      </c>
    </row>
    <row r="959" spans="2:17" x14ac:dyDescent="0.2">
      <c r="B959">
        <v>5009</v>
      </c>
      <c r="C959" t="s">
        <v>15</v>
      </c>
      <c r="D959">
        <v>2007</v>
      </c>
      <c r="E959">
        <v>11</v>
      </c>
      <c r="F959">
        <v>131</v>
      </c>
      <c r="G959">
        <v>457.86</v>
      </c>
      <c r="H959">
        <v>538.03</v>
      </c>
      <c r="I959">
        <v>125.01</v>
      </c>
      <c r="J959">
        <v>6</v>
      </c>
      <c r="K959">
        <v>325</v>
      </c>
      <c r="L959">
        <v>12671</v>
      </c>
      <c r="M959" t="s">
        <v>18</v>
      </c>
      <c r="N959">
        <v>24856</v>
      </c>
      <c r="O959">
        <v>213.2</v>
      </c>
      <c r="P959">
        <v>14427.91</v>
      </c>
      <c r="Q959">
        <v>2</v>
      </c>
    </row>
    <row r="960" spans="2:17" x14ac:dyDescent="0.2">
      <c r="B960">
        <v>5009</v>
      </c>
      <c r="C960" t="s">
        <v>15</v>
      </c>
      <c r="D960">
        <v>2007</v>
      </c>
      <c r="E960">
        <v>12</v>
      </c>
      <c r="F960">
        <v>83</v>
      </c>
      <c r="G960">
        <v>339.9</v>
      </c>
      <c r="H960">
        <v>399.48</v>
      </c>
      <c r="I960">
        <v>156.96</v>
      </c>
      <c r="J960">
        <v>6</v>
      </c>
      <c r="K960">
        <v>325</v>
      </c>
      <c r="L960">
        <v>12671</v>
      </c>
      <c r="M960" t="s">
        <v>18</v>
      </c>
      <c r="N960">
        <v>24856</v>
      </c>
      <c r="O960">
        <v>213.2</v>
      </c>
      <c r="P960">
        <v>14427.91</v>
      </c>
      <c r="Q960">
        <v>2</v>
      </c>
    </row>
    <row r="961" spans="2:17" x14ac:dyDescent="0.2">
      <c r="B961">
        <v>5053</v>
      </c>
      <c r="C961" t="s">
        <v>15</v>
      </c>
      <c r="D961">
        <v>2007</v>
      </c>
      <c r="E961">
        <v>1</v>
      </c>
      <c r="F961">
        <v>72</v>
      </c>
      <c r="G961">
        <v>277.08999999999997</v>
      </c>
      <c r="H961">
        <v>325.62</v>
      </c>
      <c r="I961">
        <v>90.78</v>
      </c>
      <c r="J961">
        <v>6</v>
      </c>
      <c r="K961">
        <v>346</v>
      </c>
      <c r="L961">
        <v>21051</v>
      </c>
      <c r="M961" t="s">
        <v>18</v>
      </c>
      <c r="N961">
        <v>63511</v>
      </c>
      <c r="O961">
        <v>207.2</v>
      </c>
      <c r="P961">
        <v>31485.95</v>
      </c>
      <c r="Q961">
        <v>3</v>
      </c>
    </row>
    <row r="962" spans="2:17" x14ac:dyDescent="0.2">
      <c r="B962">
        <v>5053</v>
      </c>
      <c r="C962" t="s">
        <v>15</v>
      </c>
      <c r="D962">
        <v>2007</v>
      </c>
      <c r="E962">
        <v>2</v>
      </c>
      <c r="F962">
        <v>48</v>
      </c>
      <c r="G962">
        <v>235.59</v>
      </c>
      <c r="H962">
        <v>276.86</v>
      </c>
      <c r="I962">
        <v>99.66</v>
      </c>
      <c r="J962">
        <v>6</v>
      </c>
      <c r="K962">
        <v>346</v>
      </c>
      <c r="L962">
        <v>21051</v>
      </c>
      <c r="M962" t="s">
        <v>18</v>
      </c>
      <c r="N962">
        <v>63511</v>
      </c>
      <c r="O962">
        <v>207.2</v>
      </c>
      <c r="P962">
        <v>31485.95</v>
      </c>
      <c r="Q962">
        <v>3</v>
      </c>
    </row>
    <row r="963" spans="2:17" x14ac:dyDescent="0.2">
      <c r="B963">
        <v>5053</v>
      </c>
      <c r="C963" t="s">
        <v>15</v>
      </c>
      <c r="D963">
        <v>2007</v>
      </c>
      <c r="E963">
        <v>3</v>
      </c>
      <c r="F963">
        <v>68</v>
      </c>
      <c r="G963">
        <v>302.55</v>
      </c>
      <c r="H963">
        <v>355.52</v>
      </c>
      <c r="I963">
        <v>91.29</v>
      </c>
      <c r="J963">
        <v>6</v>
      </c>
      <c r="K963">
        <v>346</v>
      </c>
      <c r="L963">
        <v>21051</v>
      </c>
      <c r="M963" t="s">
        <v>18</v>
      </c>
      <c r="N963">
        <v>63511</v>
      </c>
      <c r="O963">
        <v>207.2</v>
      </c>
      <c r="P963">
        <v>31485.95</v>
      </c>
      <c r="Q963">
        <v>3</v>
      </c>
    </row>
    <row r="964" spans="2:17" x14ac:dyDescent="0.2">
      <c r="B964">
        <v>5053</v>
      </c>
      <c r="C964" t="s">
        <v>15</v>
      </c>
      <c r="D964">
        <v>2007</v>
      </c>
      <c r="E964">
        <v>4</v>
      </c>
      <c r="F964">
        <v>75</v>
      </c>
      <c r="G964">
        <v>326.14</v>
      </c>
      <c r="H964">
        <v>383.26</v>
      </c>
      <c r="I964">
        <v>138.74</v>
      </c>
      <c r="J964">
        <v>6</v>
      </c>
      <c r="K964">
        <v>346</v>
      </c>
      <c r="L964">
        <v>21051</v>
      </c>
      <c r="M964" t="s">
        <v>18</v>
      </c>
      <c r="N964">
        <v>63511</v>
      </c>
      <c r="O964">
        <v>207.2</v>
      </c>
      <c r="P964">
        <v>31485.95</v>
      </c>
      <c r="Q964">
        <v>3</v>
      </c>
    </row>
    <row r="965" spans="2:17" x14ac:dyDescent="0.2">
      <c r="B965">
        <v>5053</v>
      </c>
      <c r="C965" t="s">
        <v>15</v>
      </c>
      <c r="D965">
        <v>2007</v>
      </c>
      <c r="E965">
        <v>5</v>
      </c>
      <c r="F965">
        <v>213</v>
      </c>
      <c r="G965">
        <v>837.96</v>
      </c>
      <c r="H965">
        <v>984.61</v>
      </c>
      <c r="I965">
        <v>395.22</v>
      </c>
      <c r="J965">
        <v>6</v>
      </c>
      <c r="K965">
        <v>346</v>
      </c>
      <c r="L965">
        <v>21051</v>
      </c>
      <c r="M965" t="s">
        <v>18</v>
      </c>
      <c r="N965">
        <v>63511</v>
      </c>
      <c r="O965">
        <v>207.2</v>
      </c>
      <c r="P965">
        <v>31485.95</v>
      </c>
      <c r="Q965">
        <v>3</v>
      </c>
    </row>
    <row r="966" spans="2:17" x14ac:dyDescent="0.2">
      <c r="B966">
        <v>5053</v>
      </c>
      <c r="C966" t="s">
        <v>15</v>
      </c>
      <c r="D966">
        <v>2007</v>
      </c>
      <c r="E966">
        <v>6</v>
      </c>
      <c r="F966">
        <v>237</v>
      </c>
      <c r="G966">
        <v>1015.83</v>
      </c>
      <c r="H966">
        <v>1193.68</v>
      </c>
      <c r="I966">
        <v>467.39</v>
      </c>
      <c r="J966">
        <v>6</v>
      </c>
      <c r="K966">
        <v>346</v>
      </c>
      <c r="L966">
        <v>21051</v>
      </c>
      <c r="M966" t="s">
        <v>18</v>
      </c>
      <c r="N966">
        <v>63511</v>
      </c>
      <c r="O966">
        <v>207.2</v>
      </c>
      <c r="P966">
        <v>31485.95</v>
      </c>
      <c r="Q966">
        <v>3</v>
      </c>
    </row>
    <row r="967" spans="2:17" x14ac:dyDescent="0.2">
      <c r="B967">
        <v>5053</v>
      </c>
      <c r="C967" t="s">
        <v>15</v>
      </c>
      <c r="D967">
        <v>2007</v>
      </c>
      <c r="E967">
        <v>7</v>
      </c>
      <c r="F967">
        <v>145</v>
      </c>
      <c r="G967">
        <v>591.09</v>
      </c>
      <c r="H967">
        <v>694.52</v>
      </c>
      <c r="I967">
        <v>264.49</v>
      </c>
      <c r="J967">
        <v>6</v>
      </c>
      <c r="K967">
        <v>346</v>
      </c>
      <c r="L967">
        <v>21051</v>
      </c>
      <c r="M967" t="s">
        <v>18</v>
      </c>
      <c r="N967">
        <v>63511</v>
      </c>
      <c r="O967">
        <v>207.2</v>
      </c>
      <c r="P967">
        <v>31485.95</v>
      </c>
      <c r="Q967">
        <v>3</v>
      </c>
    </row>
    <row r="968" spans="2:17" x14ac:dyDescent="0.2">
      <c r="B968">
        <v>5053</v>
      </c>
      <c r="C968" t="s">
        <v>15</v>
      </c>
      <c r="D968">
        <v>2007</v>
      </c>
      <c r="E968">
        <v>8</v>
      </c>
      <c r="F968">
        <v>169</v>
      </c>
      <c r="G968">
        <v>695.75</v>
      </c>
      <c r="H968">
        <v>817.56</v>
      </c>
      <c r="I968">
        <v>335.21</v>
      </c>
      <c r="J968">
        <v>6</v>
      </c>
      <c r="K968">
        <v>346</v>
      </c>
      <c r="L968">
        <v>21051</v>
      </c>
      <c r="M968" t="s">
        <v>18</v>
      </c>
      <c r="N968">
        <v>63511</v>
      </c>
      <c r="O968">
        <v>207.2</v>
      </c>
      <c r="P968">
        <v>31485.95</v>
      </c>
      <c r="Q968">
        <v>3</v>
      </c>
    </row>
    <row r="969" spans="2:17" x14ac:dyDescent="0.2">
      <c r="B969">
        <v>5053</v>
      </c>
      <c r="C969" t="s">
        <v>15</v>
      </c>
      <c r="D969">
        <v>2007</v>
      </c>
      <c r="E969">
        <v>9</v>
      </c>
      <c r="F969">
        <v>259</v>
      </c>
      <c r="G969">
        <v>1064.4000000000001</v>
      </c>
      <c r="H969">
        <v>1250.6600000000001</v>
      </c>
      <c r="I969">
        <v>430.77</v>
      </c>
      <c r="J969">
        <v>6</v>
      </c>
      <c r="K969">
        <v>346</v>
      </c>
      <c r="L969">
        <v>21051</v>
      </c>
      <c r="M969" t="s">
        <v>18</v>
      </c>
      <c r="N969">
        <v>63511</v>
      </c>
      <c r="O969">
        <v>207.2</v>
      </c>
      <c r="P969">
        <v>31485.95</v>
      </c>
      <c r="Q969">
        <v>3</v>
      </c>
    </row>
    <row r="970" spans="2:17" x14ac:dyDescent="0.2">
      <c r="B970">
        <v>5053</v>
      </c>
      <c r="C970" t="s">
        <v>15</v>
      </c>
      <c r="D970">
        <v>2007</v>
      </c>
      <c r="E970">
        <v>10</v>
      </c>
      <c r="F970">
        <v>712</v>
      </c>
      <c r="G970">
        <v>2785.93</v>
      </c>
      <c r="H970">
        <v>3273.56</v>
      </c>
      <c r="I970">
        <v>1000.84</v>
      </c>
      <c r="J970">
        <v>6</v>
      </c>
      <c r="K970">
        <v>346</v>
      </c>
      <c r="L970">
        <v>21051</v>
      </c>
      <c r="M970" t="s">
        <v>18</v>
      </c>
      <c r="N970">
        <v>63511</v>
      </c>
      <c r="O970">
        <v>207.2</v>
      </c>
      <c r="P970">
        <v>31485.95</v>
      </c>
      <c r="Q970">
        <v>3</v>
      </c>
    </row>
    <row r="971" spans="2:17" x14ac:dyDescent="0.2">
      <c r="B971">
        <v>5053</v>
      </c>
      <c r="C971" t="s">
        <v>15</v>
      </c>
      <c r="D971">
        <v>2007</v>
      </c>
      <c r="E971">
        <v>11</v>
      </c>
      <c r="F971">
        <v>337</v>
      </c>
      <c r="G971">
        <v>1300.5</v>
      </c>
      <c r="H971">
        <v>1528.15</v>
      </c>
      <c r="I971">
        <v>508.98</v>
      </c>
      <c r="J971">
        <v>6</v>
      </c>
      <c r="K971">
        <v>346</v>
      </c>
      <c r="L971">
        <v>21051</v>
      </c>
      <c r="M971" t="s">
        <v>18</v>
      </c>
      <c r="N971">
        <v>63511</v>
      </c>
      <c r="O971">
        <v>207.2</v>
      </c>
      <c r="P971">
        <v>31485.95</v>
      </c>
      <c r="Q971">
        <v>3</v>
      </c>
    </row>
    <row r="972" spans="2:17" x14ac:dyDescent="0.2">
      <c r="B972">
        <v>5053</v>
      </c>
      <c r="C972" t="s">
        <v>15</v>
      </c>
      <c r="D972">
        <v>2007</v>
      </c>
      <c r="E972">
        <v>12</v>
      </c>
      <c r="F972">
        <v>220</v>
      </c>
      <c r="G972">
        <v>890.34</v>
      </c>
      <c r="H972">
        <v>1046.18</v>
      </c>
      <c r="I972">
        <v>321.98</v>
      </c>
      <c r="J972">
        <v>6</v>
      </c>
      <c r="K972">
        <v>346</v>
      </c>
      <c r="L972">
        <v>21051</v>
      </c>
      <c r="M972" t="s">
        <v>18</v>
      </c>
      <c r="N972">
        <v>63511</v>
      </c>
      <c r="O972">
        <v>207.2</v>
      </c>
      <c r="P972">
        <v>31485.95</v>
      </c>
      <c r="Q972">
        <v>3</v>
      </c>
    </row>
    <row r="973" spans="2:17" x14ac:dyDescent="0.2">
      <c r="B973">
        <v>5060</v>
      </c>
      <c r="C973" t="s">
        <v>15</v>
      </c>
      <c r="D973">
        <v>2007</v>
      </c>
      <c r="E973">
        <v>1</v>
      </c>
      <c r="F973">
        <v>159</v>
      </c>
      <c r="G973">
        <v>686.96</v>
      </c>
      <c r="H973">
        <v>807.26</v>
      </c>
      <c r="I973">
        <v>274.57</v>
      </c>
      <c r="J973">
        <v>5</v>
      </c>
      <c r="K973">
        <v>670</v>
      </c>
      <c r="L973">
        <v>45206</v>
      </c>
      <c r="M973" t="s">
        <v>18</v>
      </c>
      <c r="N973">
        <v>2727610</v>
      </c>
      <c r="O973">
        <v>319.5</v>
      </c>
      <c r="P973">
        <v>85380.72</v>
      </c>
      <c r="Q973">
        <v>3</v>
      </c>
    </row>
    <row r="974" spans="2:17" x14ac:dyDescent="0.2">
      <c r="B974">
        <v>5060</v>
      </c>
      <c r="C974" t="s">
        <v>15</v>
      </c>
      <c r="D974">
        <v>2007</v>
      </c>
      <c r="E974">
        <v>2</v>
      </c>
      <c r="F974">
        <v>138</v>
      </c>
      <c r="G974">
        <v>688.39</v>
      </c>
      <c r="H974">
        <v>808.82</v>
      </c>
      <c r="I974">
        <v>308.11</v>
      </c>
      <c r="J974">
        <v>5</v>
      </c>
      <c r="K974">
        <v>670</v>
      </c>
      <c r="L974">
        <v>45206</v>
      </c>
      <c r="M974" t="s">
        <v>18</v>
      </c>
      <c r="N974">
        <v>2727610</v>
      </c>
      <c r="O974">
        <v>319.5</v>
      </c>
      <c r="P974">
        <v>85380.72</v>
      </c>
      <c r="Q974">
        <v>3</v>
      </c>
    </row>
    <row r="975" spans="2:17" x14ac:dyDescent="0.2">
      <c r="B975">
        <v>5060</v>
      </c>
      <c r="C975" t="s">
        <v>15</v>
      </c>
      <c r="D975">
        <v>2007</v>
      </c>
      <c r="E975">
        <v>3</v>
      </c>
      <c r="F975">
        <v>109</v>
      </c>
      <c r="G975">
        <v>491.54</v>
      </c>
      <c r="H975">
        <v>577.62</v>
      </c>
      <c r="I975">
        <v>220.85</v>
      </c>
      <c r="J975">
        <v>5</v>
      </c>
      <c r="K975">
        <v>670</v>
      </c>
      <c r="L975">
        <v>45206</v>
      </c>
      <c r="M975" t="s">
        <v>18</v>
      </c>
      <c r="N975">
        <v>2727610</v>
      </c>
      <c r="O975">
        <v>319.5</v>
      </c>
      <c r="P975">
        <v>85380.72</v>
      </c>
      <c r="Q975">
        <v>3</v>
      </c>
    </row>
    <row r="976" spans="2:17" x14ac:dyDescent="0.2">
      <c r="B976">
        <v>5060</v>
      </c>
      <c r="C976" t="s">
        <v>15</v>
      </c>
      <c r="D976">
        <v>2007</v>
      </c>
      <c r="E976">
        <v>4</v>
      </c>
      <c r="F976">
        <v>166</v>
      </c>
      <c r="G976">
        <v>712.48</v>
      </c>
      <c r="H976">
        <v>837.18</v>
      </c>
      <c r="I976">
        <v>259.25</v>
      </c>
      <c r="J976">
        <v>5</v>
      </c>
      <c r="K976">
        <v>670</v>
      </c>
      <c r="L976">
        <v>45206</v>
      </c>
      <c r="M976" t="s">
        <v>18</v>
      </c>
      <c r="N976">
        <v>2727610</v>
      </c>
      <c r="O976">
        <v>319.5</v>
      </c>
      <c r="P976">
        <v>85380.72</v>
      </c>
      <c r="Q976">
        <v>3</v>
      </c>
    </row>
    <row r="977" spans="2:17" x14ac:dyDescent="0.2">
      <c r="B977">
        <v>5060</v>
      </c>
      <c r="C977" t="s">
        <v>15</v>
      </c>
      <c r="D977">
        <v>2007</v>
      </c>
      <c r="E977">
        <v>5</v>
      </c>
      <c r="F977">
        <v>158</v>
      </c>
      <c r="G977">
        <v>661.73</v>
      </c>
      <c r="H977">
        <v>777.55</v>
      </c>
      <c r="I977">
        <v>215.62</v>
      </c>
      <c r="J977">
        <v>5</v>
      </c>
      <c r="K977">
        <v>670</v>
      </c>
      <c r="L977">
        <v>45206</v>
      </c>
      <c r="M977" t="s">
        <v>18</v>
      </c>
      <c r="N977">
        <v>2727610</v>
      </c>
      <c r="O977">
        <v>319.5</v>
      </c>
      <c r="P977">
        <v>85380.72</v>
      </c>
      <c r="Q977">
        <v>3</v>
      </c>
    </row>
    <row r="978" spans="2:17" x14ac:dyDescent="0.2">
      <c r="B978">
        <v>5060</v>
      </c>
      <c r="C978" t="s">
        <v>15</v>
      </c>
      <c r="D978">
        <v>2007</v>
      </c>
      <c r="E978">
        <v>6</v>
      </c>
      <c r="F978">
        <v>299</v>
      </c>
      <c r="G978">
        <v>1288.3499999999999</v>
      </c>
      <c r="H978">
        <v>1513.89</v>
      </c>
      <c r="I978">
        <v>430.91</v>
      </c>
      <c r="J978">
        <v>5</v>
      </c>
      <c r="K978">
        <v>670</v>
      </c>
      <c r="L978">
        <v>45206</v>
      </c>
      <c r="M978" t="s">
        <v>18</v>
      </c>
      <c r="N978">
        <v>2727610</v>
      </c>
      <c r="O978">
        <v>319.5</v>
      </c>
      <c r="P978">
        <v>85380.72</v>
      </c>
      <c r="Q978">
        <v>3</v>
      </c>
    </row>
    <row r="979" spans="2:17" x14ac:dyDescent="0.2">
      <c r="B979">
        <v>5060</v>
      </c>
      <c r="C979" t="s">
        <v>15</v>
      </c>
      <c r="D979">
        <v>2007</v>
      </c>
      <c r="E979">
        <v>7</v>
      </c>
      <c r="F979">
        <v>176</v>
      </c>
      <c r="G979">
        <v>748.96</v>
      </c>
      <c r="H979">
        <v>880</v>
      </c>
      <c r="I979">
        <v>287.85000000000002</v>
      </c>
      <c r="J979">
        <v>5</v>
      </c>
      <c r="K979">
        <v>670</v>
      </c>
      <c r="L979">
        <v>45206</v>
      </c>
      <c r="M979" t="s">
        <v>18</v>
      </c>
      <c r="N979">
        <v>2727610</v>
      </c>
      <c r="O979">
        <v>319.5</v>
      </c>
      <c r="P979">
        <v>85380.72</v>
      </c>
      <c r="Q979">
        <v>3</v>
      </c>
    </row>
    <row r="980" spans="2:17" x14ac:dyDescent="0.2">
      <c r="B980">
        <v>5060</v>
      </c>
      <c r="C980" t="s">
        <v>15</v>
      </c>
      <c r="D980">
        <v>2007</v>
      </c>
      <c r="E980">
        <v>8</v>
      </c>
      <c r="F980">
        <v>276</v>
      </c>
      <c r="G980">
        <v>1212.6099999999999</v>
      </c>
      <c r="H980">
        <v>1424.89</v>
      </c>
      <c r="I980">
        <v>336.07</v>
      </c>
      <c r="J980">
        <v>5</v>
      </c>
      <c r="K980">
        <v>670</v>
      </c>
      <c r="L980">
        <v>45206</v>
      </c>
      <c r="M980" t="s">
        <v>18</v>
      </c>
      <c r="N980">
        <v>2727610</v>
      </c>
      <c r="O980">
        <v>319.5</v>
      </c>
      <c r="P980">
        <v>85380.72</v>
      </c>
      <c r="Q980">
        <v>3</v>
      </c>
    </row>
    <row r="981" spans="2:17" x14ac:dyDescent="0.2">
      <c r="B981">
        <v>5060</v>
      </c>
      <c r="C981" t="s">
        <v>15</v>
      </c>
      <c r="D981">
        <v>2007</v>
      </c>
      <c r="E981">
        <v>9</v>
      </c>
      <c r="F981">
        <v>258</v>
      </c>
      <c r="G981">
        <v>1084.33</v>
      </c>
      <c r="H981">
        <v>1274.08</v>
      </c>
      <c r="I981">
        <v>316.05</v>
      </c>
      <c r="J981">
        <v>5</v>
      </c>
      <c r="K981">
        <v>670</v>
      </c>
      <c r="L981">
        <v>45206</v>
      </c>
      <c r="M981" t="s">
        <v>18</v>
      </c>
      <c r="N981">
        <v>2727610</v>
      </c>
      <c r="O981">
        <v>319.5</v>
      </c>
      <c r="P981">
        <v>85380.72</v>
      </c>
      <c r="Q981">
        <v>3</v>
      </c>
    </row>
    <row r="982" spans="2:17" x14ac:dyDescent="0.2">
      <c r="B982">
        <v>5060</v>
      </c>
      <c r="C982" t="s">
        <v>15</v>
      </c>
      <c r="D982">
        <v>2007</v>
      </c>
      <c r="E982">
        <v>10</v>
      </c>
      <c r="F982">
        <v>781</v>
      </c>
      <c r="G982">
        <v>3385.39</v>
      </c>
      <c r="H982">
        <v>3978.03</v>
      </c>
      <c r="I982">
        <v>920.91</v>
      </c>
      <c r="J982">
        <v>5</v>
      </c>
      <c r="K982">
        <v>670</v>
      </c>
      <c r="L982">
        <v>45206</v>
      </c>
      <c r="M982" t="s">
        <v>18</v>
      </c>
      <c r="N982">
        <v>2727610</v>
      </c>
      <c r="O982">
        <v>319.5</v>
      </c>
      <c r="P982">
        <v>85380.72</v>
      </c>
      <c r="Q982">
        <v>3</v>
      </c>
    </row>
    <row r="983" spans="2:17" x14ac:dyDescent="0.2">
      <c r="B983">
        <v>5060</v>
      </c>
      <c r="C983" t="s">
        <v>15</v>
      </c>
      <c r="D983">
        <v>2007</v>
      </c>
      <c r="E983">
        <v>11</v>
      </c>
      <c r="F983">
        <v>596</v>
      </c>
      <c r="G983">
        <v>2574.0100000000002</v>
      </c>
      <c r="H983">
        <v>3024.63</v>
      </c>
      <c r="I983">
        <v>746.44</v>
      </c>
      <c r="J983">
        <v>5</v>
      </c>
      <c r="K983">
        <v>670</v>
      </c>
      <c r="L983">
        <v>45206</v>
      </c>
      <c r="M983" t="s">
        <v>18</v>
      </c>
      <c r="N983">
        <v>2727610</v>
      </c>
      <c r="O983">
        <v>319.5</v>
      </c>
      <c r="P983">
        <v>85380.72</v>
      </c>
      <c r="Q983">
        <v>3</v>
      </c>
    </row>
    <row r="984" spans="2:17" x14ac:dyDescent="0.2">
      <c r="B984">
        <v>5060</v>
      </c>
      <c r="C984" t="s">
        <v>15</v>
      </c>
      <c r="D984">
        <v>2007</v>
      </c>
      <c r="E984">
        <v>12</v>
      </c>
      <c r="F984">
        <v>347</v>
      </c>
      <c r="G984">
        <v>1444.12</v>
      </c>
      <c r="H984">
        <v>1696.93</v>
      </c>
      <c r="I984">
        <v>341.83</v>
      </c>
      <c r="J984">
        <v>5</v>
      </c>
      <c r="K984">
        <v>670</v>
      </c>
      <c r="L984">
        <v>45206</v>
      </c>
      <c r="M984" t="s">
        <v>18</v>
      </c>
      <c r="N984">
        <v>2727610</v>
      </c>
      <c r="O984">
        <v>319.5</v>
      </c>
      <c r="P984">
        <v>85380.72</v>
      </c>
      <c r="Q984">
        <v>3</v>
      </c>
    </row>
    <row r="985" spans="2:17" x14ac:dyDescent="0.2">
      <c r="B985">
        <v>6403</v>
      </c>
      <c r="C985" t="s">
        <v>15</v>
      </c>
      <c r="D985">
        <v>2007</v>
      </c>
      <c r="E985">
        <v>1</v>
      </c>
      <c r="F985">
        <v>243</v>
      </c>
      <c r="G985">
        <v>1114.48</v>
      </c>
      <c r="H985">
        <v>1309.6199999999999</v>
      </c>
      <c r="I985">
        <v>528.64</v>
      </c>
      <c r="J985">
        <v>17</v>
      </c>
      <c r="K985">
        <v>919</v>
      </c>
      <c r="L985">
        <v>32153</v>
      </c>
      <c r="M985" t="s">
        <v>18</v>
      </c>
      <c r="N985">
        <v>109998</v>
      </c>
      <c r="O985">
        <v>575.20000000000005</v>
      </c>
      <c r="P985">
        <v>77255.740000000005</v>
      </c>
      <c r="Q985">
        <v>2</v>
      </c>
    </row>
    <row r="986" spans="2:17" x14ac:dyDescent="0.2">
      <c r="B986">
        <v>6403</v>
      </c>
      <c r="C986" t="s">
        <v>15</v>
      </c>
      <c r="D986">
        <v>2007</v>
      </c>
      <c r="E986">
        <v>2</v>
      </c>
      <c r="F986">
        <v>175</v>
      </c>
      <c r="G986">
        <v>733.2</v>
      </c>
      <c r="H986">
        <v>861.56</v>
      </c>
      <c r="I986">
        <v>336.82</v>
      </c>
      <c r="J986">
        <v>17</v>
      </c>
      <c r="K986">
        <v>919</v>
      </c>
      <c r="L986">
        <v>32153</v>
      </c>
      <c r="M986" t="s">
        <v>18</v>
      </c>
      <c r="N986">
        <v>109998</v>
      </c>
      <c r="O986">
        <v>575.20000000000005</v>
      </c>
      <c r="P986">
        <v>77255.740000000005</v>
      </c>
      <c r="Q986">
        <v>2</v>
      </c>
    </row>
    <row r="987" spans="2:17" x14ac:dyDescent="0.2">
      <c r="B987">
        <v>6403</v>
      </c>
      <c r="C987" t="s">
        <v>15</v>
      </c>
      <c r="D987">
        <v>2007</v>
      </c>
      <c r="E987">
        <v>3</v>
      </c>
      <c r="F987">
        <v>236</v>
      </c>
      <c r="G987">
        <v>1014.33</v>
      </c>
      <c r="H987">
        <v>1191.8</v>
      </c>
      <c r="I987">
        <v>448.98</v>
      </c>
      <c r="J987">
        <v>17</v>
      </c>
      <c r="K987">
        <v>919</v>
      </c>
      <c r="L987">
        <v>32153</v>
      </c>
      <c r="M987" t="s">
        <v>18</v>
      </c>
      <c r="N987">
        <v>109998</v>
      </c>
      <c r="O987">
        <v>575.20000000000005</v>
      </c>
      <c r="P987">
        <v>77255.740000000005</v>
      </c>
      <c r="Q987">
        <v>2</v>
      </c>
    </row>
    <row r="988" spans="2:17" x14ac:dyDescent="0.2">
      <c r="B988">
        <v>6403</v>
      </c>
      <c r="C988" t="s">
        <v>15</v>
      </c>
      <c r="D988">
        <v>2007</v>
      </c>
      <c r="E988">
        <v>4</v>
      </c>
      <c r="F988">
        <v>457</v>
      </c>
      <c r="G988">
        <v>2066.87</v>
      </c>
      <c r="H988">
        <v>2428.77</v>
      </c>
      <c r="I988">
        <v>925.8</v>
      </c>
      <c r="J988">
        <v>17</v>
      </c>
      <c r="K988">
        <v>919</v>
      </c>
      <c r="L988">
        <v>32153</v>
      </c>
      <c r="M988" t="s">
        <v>18</v>
      </c>
      <c r="N988">
        <v>109998</v>
      </c>
      <c r="O988">
        <v>575.20000000000005</v>
      </c>
      <c r="P988">
        <v>77255.740000000005</v>
      </c>
      <c r="Q988">
        <v>2</v>
      </c>
    </row>
    <row r="989" spans="2:17" x14ac:dyDescent="0.2">
      <c r="B989">
        <v>6403</v>
      </c>
      <c r="C989" t="s">
        <v>15</v>
      </c>
      <c r="D989">
        <v>2007</v>
      </c>
      <c r="E989">
        <v>5</v>
      </c>
      <c r="F989">
        <v>618</v>
      </c>
      <c r="G989">
        <v>2706.37</v>
      </c>
      <c r="H989">
        <v>3180.02</v>
      </c>
      <c r="I989">
        <v>1190.9000000000001</v>
      </c>
      <c r="J989">
        <v>17</v>
      </c>
      <c r="K989">
        <v>919</v>
      </c>
      <c r="L989">
        <v>32153</v>
      </c>
      <c r="M989" t="s">
        <v>18</v>
      </c>
      <c r="N989">
        <v>109998</v>
      </c>
      <c r="O989">
        <v>575.20000000000005</v>
      </c>
      <c r="P989">
        <v>77255.740000000005</v>
      </c>
      <c r="Q989">
        <v>2</v>
      </c>
    </row>
    <row r="990" spans="2:17" x14ac:dyDescent="0.2">
      <c r="B990">
        <v>6403</v>
      </c>
      <c r="C990" t="s">
        <v>15</v>
      </c>
      <c r="D990">
        <v>2007</v>
      </c>
      <c r="E990">
        <v>6</v>
      </c>
      <c r="F990">
        <v>565</v>
      </c>
      <c r="G990">
        <v>2449.52</v>
      </c>
      <c r="H990">
        <v>2878.2</v>
      </c>
      <c r="I990">
        <v>934.23</v>
      </c>
      <c r="J990">
        <v>17</v>
      </c>
      <c r="K990">
        <v>919</v>
      </c>
      <c r="L990">
        <v>32153</v>
      </c>
      <c r="M990" t="s">
        <v>18</v>
      </c>
      <c r="N990">
        <v>109998</v>
      </c>
      <c r="O990">
        <v>575.20000000000005</v>
      </c>
      <c r="P990">
        <v>77255.740000000005</v>
      </c>
      <c r="Q990">
        <v>2</v>
      </c>
    </row>
    <row r="991" spans="2:17" x14ac:dyDescent="0.2">
      <c r="B991">
        <v>6403</v>
      </c>
      <c r="C991" t="s">
        <v>15</v>
      </c>
      <c r="D991">
        <v>2007</v>
      </c>
      <c r="E991">
        <v>7</v>
      </c>
      <c r="F991">
        <v>456</v>
      </c>
      <c r="G991">
        <v>1974.04</v>
      </c>
      <c r="H991">
        <v>2319.5300000000002</v>
      </c>
      <c r="I991">
        <v>879.7</v>
      </c>
      <c r="J991">
        <v>17</v>
      </c>
      <c r="K991">
        <v>919</v>
      </c>
      <c r="L991">
        <v>32153</v>
      </c>
      <c r="M991" t="s">
        <v>18</v>
      </c>
      <c r="N991">
        <v>109998</v>
      </c>
      <c r="O991">
        <v>575.20000000000005</v>
      </c>
      <c r="P991">
        <v>77255.740000000005</v>
      </c>
      <c r="Q991">
        <v>2</v>
      </c>
    </row>
    <row r="992" spans="2:17" x14ac:dyDescent="0.2">
      <c r="B992">
        <v>6403</v>
      </c>
      <c r="C992" t="s">
        <v>15</v>
      </c>
      <c r="D992">
        <v>2007</v>
      </c>
      <c r="E992">
        <v>8</v>
      </c>
      <c r="F992">
        <v>444</v>
      </c>
      <c r="G992">
        <v>1794.06</v>
      </c>
      <c r="H992">
        <v>2108.14</v>
      </c>
      <c r="I992">
        <v>755.14</v>
      </c>
      <c r="J992">
        <v>17</v>
      </c>
      <c r="K992">
        <v>919</v>
      </c>
      <c r="L992">
        <v>32153</v>
      </c>
      <c r="M992" t="s">
        <v>18</v>
      </c>
      <c r="N992">
        <v>109998</v>
      </c>
      <c r="O992">
        <v>575.20000000000005</v>
      </c>
      <c r="P992">
        <v>77255.740000000005</v>
      </c>
      <c r="Q992">
        <v>2</v>
      </c>
    </row>
    <row r="993" spans="2:17" x14ac:dyDescent="0.2">
      <c r="B993">
        <v>6403</v>
      </c>
      <c r="C993" t="s">
        <v>15</v>
      </c>
      <c r="D993">
        <v>2007</v>
      </c>
      <c r="E993">
        <v>9</v>
      </c>
      <c r="F993">
        <v>626</v>
      </c>
      <c r="G993">
        <v>2389.25</v>
      </c>
      <c r="H993">
        <v>2807.48</v>
      </c>
      <c r="I993">
        <v>826.08</v>
      </c>
      <c r="J993">
        <v>17</v>
      </c>
      <c r="K993">
        <v>919</v>
      </c>
      <c r="L993">
        <v>32153</v>
      </c>
      <c r="M993" t="s">
        <v>18</v>
      </c>
      <c r="N993">
        <v>109998</v>
      </c>
      <c r="O993">
        <v>575.20000000000005</v>
      </c>
      <c r="P993">
        <v>77255.740000000005</v>
      </c>
      <c r="Q993">
        <v>2</v>
      </c>
    </row>
    <row r="994" spans="2:17" x14ac:dyDescent="0.2">
      <c r="B994">
        <v>6403</v>
      </c>
      <c r="C994" t="s">
        <v>15</v>
      </c>
      <c r="D994">
        <v>2007</v>
      </c>
      <c r="E994">
        <v>12</v>
      </c>
      <c r="F994">
        <v>643</v>
      </c>
      <c r="G994">
        <v>2418.13</v>
      </c>
      <c r="H994">
        <v>2841.28</v>
      </c>
      <c r="I994">
        <v>851.67</v>
      </c>
      <c r="J994">
        <v>17</v>
      </c>
      <c r="K994">
        <v>919</v>
      </c>
      <c r="L994">
        <v>32153</v>
      </c>
      <c r="M994" t="s">
        <v>18</v>
      </c>
      <c r="N994">
        <v>109998</v>
      </c>
      <c r="O994">
        <v>575.20000000000005</v>
      </c>
      <c r="P994">
        <v>77255.740000000005</v>
      </c>
      <c r="Q994">
        <v>2</v>
      </c>
    </row>
    <row r="995" spans="2:17" x14ac:dyDescent="0.2">
      <c r="B995">
        <v>6434</v>
      </c>
      <c r="C995" t="s">
        <v>15</v>
      </c>
      <c r="D995">
        <v>2007</v>
      </c>
      <c r="E995">
        <v>1</v>
      </c>
      <c r="F995">
        <v>133</v>
      </c>
      <c r="G995">
        <v>557.27</v>
      </c>
      <c r="H995">
        <v>654.83000000000004</v>
      </c>
      <c r="I995">
        <v>209.78</v>
      </c>
      <c r="J995">
        <v>9</v>
      </c>
      <c r="K995">
        <v>775</v>
      </c>
      <c r="L995">
        <v>28936</v>
      </c>
      <c r="M995" t="s">
        <v>18</v>
      </c>
      <c r="N995">
        <v>102575</v>
      </c>
      <c r="O995">
        <v>479.2</v>
      </c>
      <c r="P995">
        <v>66875.44</v>
      </c>
      <c r="Q995">
        <v>2</v>
      </c>
    </row>
    <row r="996" spans="2:17" x14ac:dyDescent="0.2">
      <c r="B996">
        <v>6434</v>
      </c>
      <c r="C996" t="s">
        <v>15</v>
      </c>
      <c r="D996">
        <v>2007</v>
      </c>
      <c r="E996">
        <v>2</v>
      </c>
      <c r="F996">
        <v>111</v>
      </c>
      <c r="G996">
        <v>506.21</v>
      </c>
      <c r="H996">
        <v>594.80999999999995</v>
      </c>
      <c r="I996">
        <v>234.61</v>
      </c>
      <c r="J996">
        <v>9</v>
      </c>
      <c r="K996">
        <v>775</v>
      </c>
      <c r="L996">
        <v>28936</v>
      </c>
      <c r="M996" t="s">
        <v>18</v>
      </c>
      <c r="N996">
        <v>102575</v>
      </c>
      <c r="O996">
        <v>479.2</v>
      </c>
      <c r="P996">
        <v>66875.44</v>
      </c>
      <c r="Q996">
        <v>2</v>
      </c>
    </row>
    <row r="997" spans="2:17" x14ac:dyDescent="0.2">
      <c r="B997">
        <v>6434</v>
      </c>
      <c r="C997" t="s">
        <v>15</v>
      </c>
      <c r="D997">
        <v>2007</v>
      </c>
      <c r="E997">
        <v>3</v>
      </c>
      <c r="F997">
        <v>126</v>
      </c>
      <c r="G997">
        <v>506.88</v>
      </c>
      <c r="H997">
        <v>595.66</v>
      </c>
      <c r="I997">
        <v>212.81</v>
      </c>
      <c r="J997">
        <v>9</v>
      </c>
      <c r="K997">
        <v>775</v>
      </c>
      <c r="L997">
        <v>28936</v>
      </c>
      <c r="M997" t="s">
        <v>18</v>
      </c>
      <c r="N997">
        <v>102575</v>
      </c>
      <c r="O997">
        <v>479.2</v>
      </c>
      <c r="P997">
        <v>66875.44</v>
      </c>
      <c r="Q997">
        <v>2</v>
      </c>
    </row>
    <row r="998" spans="2:17" x14ac:dyDescent="0.2">
      <c r="B998">
        <v>6434</v>
      </c>
      <c r="C998" t="s">
        <v>15</v>
      </c>
      <c r="D998">
        <v>2007</v>
      </c>
      <c r="E998">
        <v>4</v>
      </c>
      <c r="F998">
        <v>207</v>
      </c>
      <c r="G998">
        <v>934.8</v>
      </c>
      <c r="H998">
        <v>1098.48</v>
      </c>
      <c r="I998">
        <v>478.77</v>
      </c>
      <c r="J998">
        <v>9</v>
      </c>
      <c r="K998">
        <v>775</v>
      </c>
      <c r="L998">
        <v>28936</v>
      </c>
      <c r="M998" t="s">
        <v>18</v>
      </c>
      <c r="N998">
        <v>102575</v>
      </c>
      <c r="O998">
        <v>479.2</v>
      </c>
      <c r="P998">
        <v>66875.44</v>
      </c>
      <c r="Q998">
        <v>2</v>
      </c>
    </row>
    <row r="999" spans="2:17" x14ac:dyDescent="0.2">
      <c r="B999">
        <v>6434</v>
      </c>
      <c r="C999" t="s">
        <v>15</v>
      </c>
      <c r="D999">
        <v>2007</v>
      </c>
      <c r="E999">
        <v>5</v>
      </c>
      <c r="F999">
        <v>422</v>
      </c>
      <c r="G999">
        <v>1776.19</v>
      </c>
      <c r="H999">
        <v>2087.1</v>
      </c>
      <c r="I999">
        <v>780.13</v>
      </c>
      <c r="J999">
        <v>9</v>
      </c>
      <c r="K999">
        <v>775</v>
      </c>
      <c r="L999">
        <v>28936</v>
      </c>
      <c r="M999" t="s">
        <v>18</v>
      </c>
      <c r="N999">
        <v>102575</v>
      </c>
      <c r="O999">
        <v>479.2</v>
      </c>
      <c r="P999">
        <v>66875.44</v>
      </c>
      <c r="Q999">
        <v>2</v>
      </c>
    </row>
    <row r="1000" spans="2:17" x14ac:dyDescent="0.2">
      <c r="B1000">
        <v>6434</v>
      </c>
      <c r="C1000" t="s">
        <v>15</v>
      </c>
      <c r="D1000">
        <v>2007</v>
      </c>
      <c r="E1000">
        <v>6</v>
      </c>
      <c r="F1000">
        <v>406</v>
      </c>
      <c r="G1000">
        <v>1677.93</v>
      </c>
      <c r="H1000">
        <v>1971.69</v>
      </c>
      <c r="I1000">
        <v>873.52</v>
      </c>
      <c r="J1000">
        <v>9</v>
      </c>
      <c r="K1000">
        <v>775</v>
      </c>
      <c r="L1000">
        <v>28936</v>
      </c>
      <c r="M1000" t="s">
        <v>18</v>
      </c>
      <c r="N1000">
        <v>102575</v>
      </c>
      <c r="O1000">
        <v>479.2</v>
      </c>
      <c r="P1000">
        <v>66875.44</v>
      </c>
      <c r="Q1000">
        <v>2</v>
      </c>
    </row>
    <row r="1001" spans="2:17" x14ac:dyDescent="0.2">
      <c r="B1001">
        <v>6434</v>
      </c>
      <c r="C1001" t="s">
        <v>15</v>
      </c>
      <c r="D1001">
        <v>2007</v>
      </c>
      <c r="E1001">
        <v>7</v>
      </c>
      <c r="F1001">
        <v>258</v>
      </c>
      <c r="G1001">
        <v>986.74</v>
      </c>
      <c r="H1001">
        <v>1159.54</v>
      </c>
      <c r="I1001">
        <v>522.71</v>
      </c>
      <c r="J1001">
        <v>9</v>
      </c>
      <c r="K1001">
        <v>775</v>
      </c>
      <c r="L1001">
        <v>28936</v>
      </c>
      <c r="M1001" t="s">
        <v>18</v>
      </c>
      <c r="N1001">
        <v>102575</v>
      </c>
      <c r="O1001">
        <v>479.2</v>
      </c>
      <c r="P1001">
        <v>66875.44</v>
      </c>
      <c r="Q1001">
        <v>2</v>
      </c>
    </row>
    <row r="1002" spans="2:17" x14ac:dyDescent="0.2">
      <c r="B1002">
        <v>6434</v>
      </c>
      <c r="C1002" t="s">
        <v>15</v>
      </c>
      <c r="D1002">
        <v>2007</v>
      </c>
      <c r="E1002">
        <v>8</v>
      </c>
      <c r="F1002">
        <v>317</v>
      </c>
      <c r="G1002">
        <v>1284.77</v>
      </c>
      <c r="H1002">
        <v>1509.71</v>
      </c>
      <c r="I1002">
        <v>484.25</v>
      </c>
      <c r="J1002">
        <v>9</v>
      </c>
      <c r="K1002">
        <v>775</v>
      </c>
      <c r="L1002">
        <v>28936</v>
      </c>
      <c r="M1002" t="s">
        <v>18</v>
      </c>
      <c r="N1002">
        <v>102575</v>
      </c>
      <c r="O1002">
        <v>479.2</v>
      </c>
      <c r="P1002">
        <v>66875.44</v>
      </c>
      <c r="Q1002">
        <v>2</v>
      </c>
    </row>
    <row r="1003" spans="2:17" x14ac:dyDescent="0.2">
      <c r="B1003">
        <v>6434</v>
      </c>
      <c r="C1003" t="s">
        <v>15</v>
      </c>
      <c r="D1003">
        <v>2007</v>
      </c>
      <c r="E1003">
        <v>9</v>
      </c>
      <c r="F1003">
        <v>532</v>
      </c>
      <c r="G1003">
        <v>2124.92</v>
      </c>
      <c r="H1003">
        <v>2496.79</v>
      </c>
      <c r="I1003">
        <v>939.52</v>
      </c>
      <c r="J1003">
        <v>9</v>
      </c>
      <c r="K1003">
        <v>775</v>
      </c>
      <c r="L1003">
        <v>28936</v>
      </c>
      <c r="M1003" t="s">
        <v>18</v>
      </c>
      <c r="N1003">
        <v>102575</v>
      </c>
      <c r="O1003">
        <v>479.2</v>
      </c>
      <c r="P1003">
        <v>66875.44</v>
      </c>
      <c r="Q1003">
        <v>2</v>
      </c>
    </row>
    <row r="1004" spans="2:17" x14ac:dyDescent="0.2">
      <c r="B1004">
        <v>6434</v>
      </c>
      <c r="C1004" t="s">
        <v>15</v>
      </c>
      <c r="D1004">
        <v>2007</v>
      </c>
      <c r="E1004">
        <v>11</v>
      </c>
      <c r="F1004">
        <v>564</v>
      </c>
      <c r="G1004">
        <v>2190.9299999999998</v>
      </c>
      <c r="H1004">
        <v>2574.39</v>
      </c>
      <c r="I1004">
        <v>737.44</v>
      </c>
      <c r="J1004">
        <v>9</v>
      </c>
      <c r="K1004">
        <v>775</v>
      </c>
      <c r="L1004">
        <v>28936</v>
      </c>
      <c r="M1004" t="s">
        <v>18</v>
      </c>
      <c r="N1004">
        <v>102575</v>
      </c>
      <c r="O1004">
        <v>479.2</v>
      </c>
      <c r="P1004">
        <v>66875.44</v>
      </c>
      <c r="Q1004">
        <v>2</v>
      </c>
    </row>
    <row r="1005" spans="2:17" x14ac:dyDescent="0.2">
      <c r="B1005">
        <v>6434</v>
      </c>
      <c r="C1005" t="s">
        <v>15</v>
      </c>
      <c r="D1005">
        <v>2007</v>
      </c>
      <c r="E1005">
        <v>12</v>
      </c>
      <c r="F1005">
        <v>261</v>
      </c>
      <c r="G1005">
        <v>1058.18</v>
      </c>
      <c r="H1005">
        <v>1243.48</v>
      </c>
      <c r="I1005">
        <v>432.77</v>
      </c>
      <c r="J1005">
        <v>9</v>
      </c>
      <c r="K1005">
        <v>775</v>
      </c>
      <c r="L1005">
        <v>28936</v>
      </c>
      <c r="M1005" t="s">
        <v>18</v>
      </c>
      <c r="N1005">
        <v>102575</v>
      </c>
      <c r="O1005">
        <v>479.2</v>
      </c>
      <c r="P1005">
        <v>66875.44</v>
      </c>
      <c r="Q1005">
        <v>2</v>
      </c>
    </row>
    <row r="1006" spans="2:17" x14ac:dyDescent="0.2">
      <c r="B1006">
        <v>6437</v>
      </c>
      <c r="C1006" t="s">
        <v>15</v>
      </c>
      <c r="D1006">
        <v>2007</v>
      </c>
      <c r="E1006">
        <v>1</v>
      </c>
      <c r="F1006">
        <v>93</v>
      </c>
      <c r="G1006">
        <v>372.04</v>
      </c>
      <c r="H1006">
        <v>437.19</v>
      </c>
      <c r="I1006">
        <v>129.62</v>
      </c>
      <c r="J1006">
        <v>7</v>
      </c>
      <c r="K1006">
        <v>512</v>
      </c>
      <c r="L1006">
        <v>14931</v>
      </c>
      <c r="M1006" t="s">
        <v>18</v>
      </c>
      <c r="N1006">
        <v>115391</v>
      </c>
      <c r="O1006">
        <v>308</v>
      </c>
      <c r="P1006">
        <v>30062.98</v>
      </c>
      <c r="Q1006">
        <v>2</v>
      </c>
    </row>
    <row r="1007" spans="2:17" x14ac:dyDescent="0.2">
      <c r="B1007">
        <v>6437</v>
      </c>
      <c r="C1007" t="s">
        <v>15</v>
      </c>
      <c r="D1007">
        <v>2007</v>
      </c>
      <c r="E1007">
        <v>2</v>
      </c>
      <c r="F1007">
        <v>78</v>
      </c>
      <c r="G1007">
        <v>320.95999999999998</v>
      </c>
      <c r="H1007">
        <v>377.16</v>
      </c>
      <c r="I1007">
        <v>144.74</v>
      </c>
      <c r="J1007">
        <v>7</v>
      </c>
      <c r="K1007">
        <v>512</v>
      </c>
      <c r="L1007">
        <v>14931</v>
      </c>
      <c r="M1007" t="s">
        <v>18</v>
      </c>
      <c r="N1007">
        <v>115391</v>
      </c>
      <c r="O1007">
        <v>308</v>
      </c>
      <c r="P1007">
        <v>30062.98</v>
      </c>
      <c r="Q1007">
        <v>2</v>
      </c>
    </row>
    <row r="1008" spans="2:17" x14ac:dyDescent="0.2">
      <c r="B1008">
        <v>6437</v>
      </c>
      <c r="C1008" t="s">
        <v>15</v>
      </c>
      <c r="D1008">
        <v>2007</v>
      </c>
      <c r="E1008">
        <v>3</v>
      </c>
      <c r="F1008">
        <v>94</v>
      </c>
      <c r="G1008">
        <v>389.61</v>
      </c>
      <c r="H1008">
        <v>457.85</v>
      </c>
      <c r="I1008">
        <v>203.26</v>
      </c>
      <c r="J1008">
        <v>7</v>
      </c>
      <c r="K1008">
        <v>512</v>
      </c>
      <c r="L1008">
        <v>14931</v>
      </c>
      <c r="M1008" t="s">
        <v>18</v>
      </c>
      <c r="N1008">
        <v>115391</v>
      </c>
      <c r="O1008">
        <v>308</v>
      </c>
      <c r="P1008">
        <v>30062.98</v>
      </c>
      <c r="Q1008">
        <v>2</v>
      </c>
    </row>
    <row r="1009" spans="2:17" x14ac:dyDescent="0.2">
      <c r="B1009">
        <v>6437</v>
      </c>
      <c r="C1009" t="s">
        <v>15</v>
      </c>
      <c r="D1009">
        <v>2007</v>
      </c>
      <c r="E1009">
        <v>4</v>
      </c>
      <c r="F1009">
        <v>103</v>
      </c>
      <c r="G1009">
        <v>371.53</v>
      </c>
      <c r="H1009">
        <v>436.55</v>
      </c>
      <c r="I1009">
        <v>142.57</v>
      </c>
      <c r="J1009">
        <v>7</v>
      </c>
      <c r="K1009">
        <v>512</v>
      </c>
      <c r="L1009">
        <v>14931</v>
      </c>
      <c r="M1009" t="s">
        <v>18</v>
      </c>
      <c r="N1009">
        <v>115391</v>
      </c>
      <c r="O1009">
        <v>308</v>
      </c>
      <c r="P1009">
        <v>30062.98</v>
      </c>
      <c r="Q1009">
        <v>2</v>
      </c>
    </row>
    <row r="1010" spans="2:17" x14ac:dyDescent="0.2">
      <c r="B1010">
        <v>6437</v>
      </c>
      <c r="C1010" t="s">
        <v>15</v>
      </c>
      <c r="D1010">
        <v>2007</v>
      </c>
      <c r="E1010">
        <v>5</v>
      </c>
      <c r="F1010">
        <v>222</v>
      </c>
      <c r="G1010">
        <v>906.93</v>
      </c>
      <c r="H1010">
        <v>1065.69</v>
      </c>
      <c r="I1010">
        <v>457.53</v>
      </c>
      <c r="J1010">
        <v>7</v>
      </c>
      <c r="K1010">
        <v>512</v>
      </c>
      <c r="L1010">
        <v>14931</v>
      </c>
      <c r="M1010" t="s">
        <v>18</v>
      </c>
      <c r="N1010">
        <v>115391</v>
      </c>
      <c r="O1010">
        <v>308</v>
      </c>
      <c r="P1010">
        <v>30062.98</v>
      </c>
      <c r="Q1010">
        <v>2</v>
      </c>
    </row>
    <row r="1011" spans="2:17" x14ac:dyDescent="0.2">
      <c r="B1011">
        <v>6437</v>
      </c>
      <c r="C1011" t="s">
        <v>15</v>
      </c>
      <c r="D1011">
        <v>2007</v>
      </c>
      <c r="E1011">
        <v>6</v>
      </c>
      <c r="F1011">
        <v>193</v>
      </c>
      <c r="G1011">
        <v>713.71</v>
      </c>
      <c r="H1011">
        <v>838.67</v>
      </c>
      <c r="I1011">
        <v>290.55</v>
      </c>
      <c r="J1011">
        <v>7</v>
      </c>
      <c r="K1011">
        <v>512</v>
      </c>
      <c r="L1011">
        <v>14931</v>
      </c>
      <c r="M1011" t="s">
        <v>18</v>
      </c>
      <c r="N1011">
        <v>115391</v>
      </c>
      <c r="O1011">
        <v>308</v>
      </c>
      <c r="P1011">
        <v>30062.98</v>
      </c>
      <c r="Q1011">
        <v>2</v>
      </c>
    </row>
    <row r="1012" spans="2:17" x14ac:dyDescent="0.2">
      <c r="B1012">
        <v>6437</v>
      </c>
      <c r="C1012" t="s">
        <v>15</v>
      </c>
      <c r="D1012">
        <v>2007</v>
      </c>
      <c r="E1012">
        <v>7</v>
      </c>
      <c r="F1012">
        <v>148</v>
      </c>
      <c r="G1012">
        <v>567.04999999999995</v>
      </c>
      <c r="H1012">
        <v>666.34</v>
      </c>
      <c r="I1012">
        <v>303.95</v>
      </c>
      <c r="J1012">
        <v>7</v>
      </c>
      <c r="K1012">
        <v>512</v>
      </c>
      <c r="L1012">
        <v>14931</v>
      </c>
      <c r="M1012" t="s">
        <v>18</v>
      </c>
      <c r="N1012">
        <v>115391</v>
      </c>
      <c r="O1012">
        <v>308</v>
      </c>
      <c r="P1012">
        <v>30062.98</v>
      </c>
      <c r="Q1012">
        <v>2</v>
      </c>
    </row>
    <row r="1013" spans="2:17" x14ac:dyDescent="0.2">
      <c r="B1013">
        <v>6437</v>
      </c>
      <c r="C1013" t="s">
        <v>15</v>
      </c>
      <c r="D1013">
        <v>2007</v>
      </c>
      <c r="E1013">
        <v>8</v>
      </c>
      <c r="F1013">
        <v>260</v>
      </c>
      <c r="G1013">
        <v>1112.3399999999999</v>
      </c>
      <c r="H1013">
        <v>1307.06</v>
      </c>
      <c r="I1013">
        <v>456.61</v>
      </c>
      <c r="J1013">
        <v>7</v>
      </c>
      <c r="K1013">
        <v>512</v>
      </c>
      <c r="L1013">
        <v>14931</v>
      </c>
      <c r="M1013" t="s">
        <v>18</v>
      </c>
      <c r="N1013">
        <v>115391</v>
      </c>
      <c r="O1013">
        <v>308</v>
      </c>
      <c r="P1013">
        <v>30062.98</v>
      </c>
      <c r="Q1013">
        <v>2</v>
      </c>
    </row>
    <row r="1014" spans="2:17" x14ac:dyDescent="0.2">
      <c r="B1014">
        <v>6437</v>
      </c>
      <c r="C1014" t="s">
        <v>15</v>
      </c>
      <c r="D1014">
        <v>2007</v>
      </c>
      <c r="E1014">
        <v>9</v>
      </c>
      <c r="F1014">
        <v>222</v>
      </c>
      <c r="G1014">
        <v>872.11</v>
      </c>
      <c r="H1014">
        <v>1024.74</v>
      </c>
      <c r="I1014">
        <v>412.87</v>
      </c>
      <c r="J1014">
        <v>7</v>
      </c>
      <c r="K1014">
        <v>512</v>
      </c>
      <c r="L1014">
        <v>14931</v>
      </c>
      <c r="M1014" t="s">
        <v>18</v>
      </c>
      <c r="N1014">
        <v>115391</v>
      </c>
      <c r="O1014">
        <v>308</v>
      </c>
      <c r="P1014">
        <v>30062.98</v>
      </c>
      <c r="Q1014">
        <v>2</v>
      </c>
    </row>
    <row r="1015" spans="2:17" x14ac:dyDescent="0.2">
      <c r="B1015">
        <v>6437</v>
      </c>
      <c r="C1015" t="s">
        <v>15</v>
      </c>
      <c r="D1015">
        <v>2007</v>
      </c>
      <c r="E1015">
        <v>10</v>
      </c>
      <c r="F1015">
        <v>533</v>
      </c>
      <c r="G1015">
        <v>1981.49</v>
      </c>
      <c r="H1015">
        <v>2328.44</v>
      </c>
      <c r="I1015">
        <v>769.03</v>
      </c>
      <c r="J1015">
        <v>7</v>
      </c>
      <c r="K1015">
        <v>512</v>
      </c>
      <c r="L1015">
        <v>14931</v>
      </c>
      <c r="M1015" t="s">
        <v>18</v>
      </c>
      <c r="N1015">
        <v>115391</v>
      </c>
      <c r="O1015">
        <v>308</v>
      </c>
      <c r="P1015">
        <v>30062.98</v>
      </c>
      <c r="Q1015">
        <v>2</v>
      </c>
    </row>
    <row r="1016" spans="2:17" x14ac:dyDescent="0.2">
      <c r="B1016">
        <v>6437</v>
      </c>
      <c r="C1016" t="s">
        <v>15</v>
      </c>
      <c r="D1016">
        <v>2007</v>
      </c>
      <c r="E1016">
        <v>11</v>
      </c>
      <c r="F1016">
        <v>360</v>
      </c>
      <c r="G1016">
        <v>1379.51</v>
      </c>
      <c r="H1016">
        <v>1621.02</v>
      </c>
      <c r="I1016">
        <v>443.88</v>
      </c>
      <c r="J1016">
        <v>7</v>
      </c>
      <c r="K1016">
        <v>512</v>
      </c>
      <c r="L1016">
        <v>14931</v>
      </c>
      <c r="M1016" t="s">
        <v>18</v>
      </c>
      <c r="N1016">
        <v>115391</v>
      </c>
      <c r="O1016">
        <v>308</v>
      </c>
      <c r="P1016">
        <v>30062.98</v>
      </c>
      <c r="Q1016">
        <v>2</v>
      </c>
    </row>
    <row r="1017" spans="2:17" x14ac:dyDescent="0.2">
      <c r="B1017">
        <v>6437</v>
      </c>
      <c r="C1017" t="s">
        <v>15</v>
      </c>
      <c r="D1017">
        <v>2007</v>
      </c>
      <c r="E1017">
        <v>12</v>
      </c>
      <c r="F1017">
        <v>207</v>
      </c>
      <c r="G1017">
        <v>791.11</v>
      </c>
      <c r="H1017">
        <v>929.65</v>
      </c>
      <c r="I1017">
        <v>272.08999999999997</v>
      </c>
      <c r="J1017">
        <v>7</v>
      </c>
      <c r="K1017">
        <v>512</v>
      </c>
      <c r="L1017">
        <v>14931</v>
      </c>
      <c r="M1017" t="s">
        <v>18</v>
      </c>
      <c r="N1017">
        <v>115391</v>
      </c>
      <c r="O1017">
        <v>308</v>
      </c>
      <c r="P1017">
        <v>30062.98</v>
      </c>
      <c r="Q1017">
        <v>2</v>
      </c>
    </row>
    <row r="1018" spans="2:17" x14ac:dyDescent="0.2">
      <c r="B1018">
        <v>6439</v>
      </c>
      <c r="C1018" t="s">
        <v>15</v>
      </c>
      <c r="D1018">
        <v>2007</v>
      </c>
      <c r="E1018">
        <v>1</v>
      </c>
      <c r="F1018">
        <v>264</v>
      </c>
      <c r="G1018">
        <v>1117.8399999999999</v>
      </c>
      <c r="H1018">
        <v>1313.48</v>
      </c>
      <c r="I1018">
        <v>641.41</v>
      </c>
      <c r="J1018">
        <v>12</v>
      </c>
      <c r="K1018">
        <v>853</v>
      </c>
      <c r="L1018">
        <v>28415</v>
      </c>
      <c r="M1018" t="s">
        <v>18</v>
      </c>
      <c r="N1018">
        <v>301652</v>
      </c>
      <c r="O1018">
        <v>495.2</v>
      </c>
      <c r="P1018">
        <v>63703.95</v>
      </c>
      <c r="Q1018">
        <v>2</v>
      </c>
    </row>
    <row r="1019" spans="2:17" x14ac:dyDescent="0.2">
      <c r="B1019">
        <v>6439</v>
      </c>
      <c r="C1019" t="s">
        <v>15</v>
      </c>
      <c r="D1019">
        <v>2007</v>
      </c>
      <c r="E1019">
        <v>2</v>
      </c>
      <c r="F1019">
        <v>272</v>
      </c>
      <c r="G1019">
        <v>1094.79</v>
      </c>
      <c r="H1019">
        <v>1286.42</v>
      </c>
      <c r="I1019">
        <v>568.67999999999995</v>
      </c>
      <c r="J1019">
        <v>12</v>
      </c>
      <c r="K1019">
        <v>853</v>
      </c>
      <c r="L1019">
        <v>28415</v>
      </c>
      <c r="M1019" t="s">
        <v>18</v>
      </c>
      <c r="N1019">
        <v>301652</v>
      </c>
      <c r="O1019">
        <v>495.2</v>
      </c>
      <c r="P1019">
        <v>63703.95</v>
      </c>
      <c r="Q1019">
        <v>2</v>
      </c>
    </row>
    <row r="1020" spans="2:17" x14ac:dyDescent="0.2">
      <c r="B1020">
        <v>6439</v>
      </c>
      <c r="C1020" t="s">
        <v>15</v>
      </c>
      <c r="D1020">
        <v>2007</v>
      </c>
      <c r="E1020">
        <v>3</v>
      </c>
      <c r="F1020">
        <v>208</v>
      </c>
      <c r="G1020">
        <v>842.8</v>
      </c>
      <c r="H1020">
        <v>990.3</v>
      </c>
      <c r="I1020">
        <v>444.09</v>
      </c>
      <c r="J1020">
        <v>12</v>
      </c>
      <c r="K1020">
        <v>853</v>
      </c>
      <c r="L1020">
        <v>28415</v>
      </c>
      <c r="M1020" t="s">
        <v>18</v>
      </c>
      <c r="N1020">
        <v>301652</v>
      </c>
      <c r="O1020">
        <v>495.2</v>
      </c>
      <c r="P1020">
        <v>63703.95</v>
      </c>
      <c r="Q1020">
        <v>2</v>
      </c>
    </row>
    <row r="1021" spans="2:17" x14ac:dyDescent="0.2">
      <c r="B1021">
        <v>6439</v>
      </c>
      <c r="C1021" t="s">
        <v>15</v>
      </c>
      <c r="D1021">
        <v>2007</v>
      </c>
      <c r="E1021">
        <v>4</v>
      </c>
      <c r="F1021">
        <v>251</v>
      </c>
      <c r="G1021">
        <v>1043.0899999999999</v>
      </c>
      <c r="H1021">
        <v>1225.67</v>
      </c>
      <c r="I1021">
        <v>549.16999999999996</v>
      </c>
      <c r="J1021">
        <v>12</v>
      </c>
      <c r="K1021">
        <v>853</v>
      </c>
      <c r="L1021">
        <v>28415</v>
      </c>
      <c r="M1021" t="s">
        <v>18</v>
      </c>
      <c r="N1021">
        <v>301652</v>
      </c>
      <c r="O1021">
        <v>495.2</v>
      </c>
      <c r="P1021">
        <v>63703.95</v>
      </c>
      <c r="Q1021">
        <v>2</v>
      </c>
    </row>
    <row r="1022" spans="2:17" x14ac:dyDescent="0.2">
      <c r="B1022">
        <v>6439</v>
      </c>
      <c r="C1022" t="s">
        <v>15</v>
      </c>
      <c r="D1022">
        <v>2007</v>
      </c>
      <c r="E1022">
        <v>5</v>
      </c>
      <c r="F1022">
        <v>475</v>
      </c>
      <c r="G1022">
        <v>1907.39</v>
      </c>
      <c r="H1022">
        <v>2241.23</v>
      </c>
      <c r="I1022">
        <v>952.66</v>
      </c>
      <c r="J1022">
        <v>12</v>
      </c>
      <c r="K1022">
        <v>853</v>
      </c>
      <c r="L1022">
        <v>28415</v>
      </c>
      <c r="M1022" t="s">
        <v>18</v>
      </c>
      <c r="N1022">
        <v>301652</v>
      </c>
      <c r="O1022">
        <v>495.2</v>
      </c>
      <c r="P1022">
        <v>63703.95</v>
      </c>
      <c r="Q1022">
        <v>2</v>
      </c>
    </row>
    <row r="1023" spans="2:17" x14ac:dyDescent="0.2">
      <c r="B1023">
        <v>6439</v>
      </c>
      <c r="C1023" t="s">
        <v>15</v>
      </c>
      <c r="D1023">
        <v>2007</v>
      </c>
      <c r="E1023">
        <v>6</v>
      </c>
      <c r="F1023">
        <v>541</v>
      </c>
      <c r="G1023">
        <v>2072.16</v>
      </c>
      <c r="H1023">
        <v>2434.79</v>
      </c>
      <c r="I1023">
        <v>869.58</v>
      </c>
      <c r="J1023">
        <v>12</v>
      </c>
      <c r="K1023">
        <v>853</v>
      </c>
      <c r="L1023">
        <v>28415</v>
      </c>
      <c r="M1023" t="s">
        <v>18</v>
      </c>
      <c r="N1023">
        <v>301652</v>
      </c>
      <c r="O1023">
        <v>495.2</v>
      </c>
      <c r="P1023">
        <v>63703.95</v>
      </c>
      <c r="Q1023">
        <v>2</v>
      </c>
    </row>
    <row r="1024" spans="2:17" x14ac:dyDescent="0.2">
      <c r="B1024">
        <v>6439</v>
      </c>
      <c r="C1024" t="s">
        <v>15</v>
      </c>
      <c r="D1024">
        <v>2007</v>
      </c>
      <c r="E1024">
        <v>7</v>
      </c>
      <c r="F1024">
        <v>386</v>
      </c>
      <c r="G1024">
        <v>1492.7</v>
      </c>
      <c r="H1024">
        <v>1753.92</v>
      </c>
      <c r="I1024">
        <v>738.59</v>
      </c>
      <c r="J1024">
        <v>12</v>
      </c>
      <c r="K1024">
        <v>853</v>
      </c>
      <c r="L1024">
        <v>28415</v>
      </c>
      <c r="M1024" t="s">
        <v>18</v>
      </c>
      <c r="N1024">
        <v>301652</v>
      </c>
      <c r="O1024">
        <v>495.2</v>
      </c>
      <c r="P1024">
        <v>63703.95</v>
      </c>
      <c r="Q1024">
        <v>2</v>
      </c>
    </row>
    <row r="1025" spans="2:17" x14ac:dyDescent="0.2">
      <c r="B1025">
        <v>6439</v>
      </c>
      <c r="C1025" t="s">
        <v>15</v>
      </c>
      <c r="D1025">
        <v>2007</v>
      </c>
      <c r="E1025">
        <v>8</v>
      </c>
      <c r="F1025">
        <v>454</v>
      </c>
      <c r="G1025">
        <v>1827.18</v>
      </c>
      <c r="H1025">
        <v>2146.9499999999998</v>
      </c>
      <c r="I1025">
        <v>784.05</v>
      </c>
      <c r="J1025">
        <v>12</v>
      </c>
      <c r="K1025">
        <v>853</v>
      </c>
      <c r="L1025">
        <v>28415</v>
      </c>
      <c r="M1025" t="s">
        <v>18</v>
      </c>
      <c r="N1025">
        <v>301652</v>
      </c>
      <c r="O1025">
        <v>495.2</v>
      </c>
      <c r="P1025">
        <v>63703.95</v>
      </c>
      <c r="Q1025">
        <v>2</v>
      </c>
    </row>
    <row r="1026" spans="2:17" x14ac:dyDescent="0.2">
      <c r="B1026">
        <v>6439</v>
      </c>
      <c r="C1026" t="s">
        <v>15</v>
      </c>
      <c r="D1026">
        <v>2007</v>
      </c>
      <c r="E1026">
        <v>9</v>
      </c>
      <c r="F1026">
        <v>832</v>
      </c>
      <c r="G1026">
        <v>3223.48</v>
      </c>
      <c r="H1026">
        <v>3787.56</v>
      </c>
      <c r="I1026">
        <v>1242.69</v>
      </c>
      <c r="J1026">
        <v>12</v>
      </c>
      <c r="K1026">
        <v>853</v>
      </c>
      <c r="L1026">
        <v>28415</v>
      </c>
      <c r="M1026" t="s">
        <v>18</v>
      </c>
      <c r="N1026">
        <v>301652</v>
      </c>
      <c r="O1026">
        <v>495.2</v>
      </c>
      <c r="P1026">
        <v>63703.95</v>
      </c>
      <c r="Q1026">
        <v>2</v>
      </c>
    </row>
    <row r="1027" spans="2:17" x14ac:dyDescent="0.2">
      <c r="B1027">
        <v>6439</v>
      </c>
      <c r="C1027" t="s">
        <v>15</v>
      </c>
      <c r="D1027">
        <v>2007</v>
      </c>
      <c r="E1027">
        <v>11</v>
      </c>
      <c r="F1027">
        <v>807</v>
      </c>
      <c r="G1027">
        <v>3235.69</v>
      </c>
      <c r="H1027">
        <v>3801.86</v>
      </c>
      <c r="I1027">
        <v>1124.46</v>
      </c>
      <c r="J1027">
        <v>12</v>
      </c>
      <c r="K1027">
        <v>853</v>
      </c>
      <c r="L1027">
        <v>28415</v>
      </c>
      <c r="M1027" t="s">
        <v>18</v>
      </c>
      <c r="N1027">
        <v>301652</v>
      </c>
      <c r="O1027">
        <v>495.2</v>
      </c>
      <c r="P1027">
        <v>63703.95</v>
      </c>
      <c r="Q1027">
        <v>2</v>
      </c>
    </row>
    <row r="1028" spans="2:17" x14ac:dyDescent="0.2">
      <c r="B1028">
        <v>6439</v>
      </c>
      <c r="C1028" t="s">
        <v>15</v>
      </c>
      <c r="D1028">
        <v>2007</v>
      </c>
      <c r="E1028">
        <v>12</v>
      </c>
      <c r="F1028">
        <v>581</v>
      </c>
      <c r="G1028">
        <v>2127.58</v>
      </c>
      <c r="H1028">
        <v>2499.9299999999998</v>
      </c>
      <c r="I1028">
        <v>726.42</v>
      </c>
      <c r="J1028">
        <v>12</v>
      </c>
      <c r="K1028">
        <v>853</v>
      </c>
      <c r="L1028">
        <v>28415</v>
      </c>
      <c r="M1028" t="s">
        <v>18</v>
      </c>
      <c r="N1028">
        <v>301652</v>
      </c>
      <c r="O1028">
        <v>495.2</v>
      </c>
      <c r="P1028">
        <v>63703.95</v>
      </c>
      <c r="Q1028">
        <v>2</v>
      </c>
    </row>
    <row r="1029" spans="2:17" x14ac:dyDescent="0.2">
      <c r="B1029">
        <v>6444</v>
      </c>
      <c r="C1029" t="s">
        <v>15</v>
      </c>
      <c r="D1029">
        <v>2007</v>
      </c>
      <c r="E1029">
        <v>1</v>
      </c>
      <c r="F1029">
        <v>403</v>
      </c>
      <c r="G1029">
        <v>1739.03</v>
      </c>
      <c r="H1029">
        <v>2043.45</v>
      </c>
      <c r="I1029">
        <v>822.18</v>
      </c>
      <c r="J1029">
        <v>12</v>
      </c>
      <c r="K1029">
        <v>884</v>
      </c>
      <c r="L1029">
        <v>30128</v>
      </c>
      <c r="M1029" t="s">
        <v>18</v>
      </c>
      <c r="N1029">
        <v>233722</v>
      </c>
      <c r="O1029">
        <v>604.20000000000005</v>
      </c>
      <c r="P1029">
        <v>74815.429999999993</v>
      </c>
      <c r="Q1029">
        <v>2</v>
      </c>
    </row>
    <row r="1030" spans="2:17" x14ac:dyDescent="0.2">
      <c r="B1030">
        <v>6444</v>
      </c>
      <c r="C1030" t="s">
        <v>15</v>
      </c>
      <c r="D1030">
        <v>2007</v>
      </c>
      <c r="E1030">
        <v>2</v>
      </c>
      <c r="F1030">
        <v>368</v>
      </c>
      <c r="G1030">
        <v>1532.12</v>
      </c>
      <c r="H1030">
        <v>1800.28</v>
      </c>
      <c r="I1030">
        <v>677.17</v>
      </c>
      <c r="J1030">
        <v>12</v>
      </c>
      <c r="K1030">
        <v>884</v>
      </c>
      <c r="L1030">
        <v>30128</v>
      </c>
      <c r="M1030" t="s">
        <v>18</v>
      </c>
      <c r="N1030">
        <v>233722</v>
      </c>
      <c r="O1030">
        <v>604.20000000000005</v>
      </c>
      <c r="P1030">
        <v>74815.429999999993</v>
      </c>
      <c r="Q1030">
        <v>2</v>
      </c>
    </row>
    <row r="1031" spans="2:17" x14ac:dyDescent="0.2">
      <c r="B1031">
        <v>6444</v>
      </c>
      <c r="C1031" t="s">
        <v>15</v>
      </c>
      <c r="D1031">
        <v>2007</v>
      </c>
      <c r="E1031">
        <v>3</v>
      </c>
      <c r="F1031">
        <v>262</v>
      </c>
      <c r="G1031">
        <v>1162.06</v>
      </c>
      <c r="H1031">
        <v>1365.52</v>
      </c>
      <c r="I1031">
        <v>519.42999999999995</v>
      </c>
      <c r="J1031">
        <v>12</v>
      </c>
      <c r="K1031">
        <v>884</v>
      </c>
      <c r="L1031">
        <v>30128</v>
      </c>
      <c r="M1031" t="s">
        <v>18</v>
      </c>
      <c r="N1031">
        <v>233722</v>
      </c>
      <c r="O1031">
        <v>604.20000000000005</v>
      </c>
      <c r="P1031">
        <v>74815.429999999993</v>
      </c>
      <c r="Q1031">
        <v>2</v>
      </c>
    </row>
    <row r="1032" spans="2:17" x14ac:dyDescent="0.2">
      <c r="B1032">
        <v>6444</v>
      </c>
      <c r="C1032" t="s">
        <v>15</v>
      </c>
      <c r="D1032">
        <v>2007</v>
      </c>
      <c r="E1032">
        <v>4</v>
      </c>
      <c r="F1032">
        <v>464</v>
      </c>
      <c r="G1032">
        <v>1948.51</v>
      </c>
      <c r="H1032">
        <v>2289.54</v>
      </c>
      <c r="I1032">
        <v>840.66</v>
      </c>
      <c r="J1032">
        <v>12</v>
      </c>
      <c r="K1032">
        <v>884</v>
      </c>
      <c r="L1032">
        <v>30128</v>
      </c>
      <c r="M1032" t="s">
        <v>18</v>
      </c>
      <c r="N1032">
        <v>233722</v>
      </c>
      <c r="O1032">
        <v>604.20000000000005</v>
      </c>
      <c r="P1032">
        <v>74815.429999999993</v>
      </c>
      <c r="Q1032">
        <v>2</v>
      </c>
    </row>
    <row r="1033" spans="2:17" x14ac:dyDescent="0.2">
      <c r="B1033">
        <v>6444</v>
      </c>
      <c r="C1033" t="s">
        <v>15</v>
      </c>
      <c r="D1033">
        <v>2007</v>
      </c>
      <c r="E1033">
        <v>5</v>
      </c>
      <c r="F1033">
        <v>619</v>
      </c>
      <c r="G1033">
        <v>2616.94</v>
      </c>
      <c r="H1033">
        <v>3075.1</v>
      </c>
      <c r="I1033">
        <v>1087.18</v>
      </c>
      <c r="J1033">
        <v>12</v>
      </c>
      <c r="K1033">
        <v>884</v>
      </c>
      <c r="L1033">
        <v>30128</v>
      </c>
      <c r="M1033" t="s">
        <v>18</v>
      </c>
      <c r="N1033">
        <v>233722</v>
      </c>
      <c r="O1033">
        <v>604.20000000000005</v>
      </c>
      <c r="P1033">
        <v>74815.429999999993</v>
      </c>
      <c r="Q1033">
        <v>2</v>
      </c>
    </row>
    <row r="1034" spans="2:17" x14ac:dyDescent="0.2">
      <c r="B1034">
        <v>6444</v>
      </c>
      <c r="C1034" t="s">
        <v>15</v>
      </c>
      <c r="D1034">
        <v>2007</v>
      </c>
      <c r="E1034">
        <v>7</v>
      </c>
      <c r="F1034">
        <v>556</v>
      </c>
      <c r="G1034">
        <v>2220.73</v>
      </c>
      <c r="H1034">
        <v>2609.39</v>
      </c>
      <c r="I1034">
        <v>1010.51</v>
      </c>
      <c r="J1034">
        <v>12</v>
      </c>
      <c r="K1034">
        <v>884</v>
      </c>
      <c r="L1034">
        <v>30128</v>
      </c>
      <c r="M1034" t="s">
        <v>18</v>
      </c>
      <c r="N1034">
        <v>233722</v>
      </c>
      <c r="O1034">
        <v>604.20000000000005</v>
      </c>
      <c r="P1034">
        <v>74815.429999999993</v>
      </c>
      <c r="Q1034">
        <v>2</v>
      </c>
    </row>
    <row r="1035" spans="2:17" x14ac:dyDescent="0.2">
      <c r="B1035">
        <v>6444</v>
      </c>
      <c r="C1035" t="s">
        <v>15</v>
      </c>
      <c r="D1035">
        <v>2007</v>
      </c>
      <c r="E1035">
        <v>8</v>
      </c>
      <c r="F1035">
        <v>718</v>
      </c>
      <c r="G1035">
        <v>2945.14</v>
      </c>
      <c r="H1035">
        <v>3460.56</v>
      </c>
      <c r="I1035">
        <v>1154.6199999999999</v>
      </c>
      <c r="J1035">
        <v>12</v>
      </c>
      <c r="K1035">
        <v>884</v>
      </c>
      <c r="L1035">
        <v>30128</v>
      </c>
      <c r="M1035" t="s">
        <v>18</v>
      </c>
      <c r="N1035">
        <v>233722</v>
      </c>
      <c r="O1035">
        <v>604.20000000000005</v>
      </c>
      <c r="P1035">
        <v>74815.429999999993</v>
      </c>
      <c r="Q1035">
        <v>2</v>
      </c>
    </row>
    <row r="1036" spans="2:17" x14ac:dyDescent="0.2">
      <c r="B1036">
        <v>6444</v>
      </c>
      <c r="C1036" t="s">
        <v>15</v>
      </c>
      <c r="D1036">
        <v>2007</v>
      </c>
      <c r="E1036">
        <v>9</v>
      </c>
      <c r="F1036">
        <v>797</v>
      </c>
      <c r="G1036">
        <v>3224.96</v>
      </c>
      <c r="H1036">
        <v>3789.43</v>
      </c>
      <c r="I1036">
        <v>1164.9100000000001</v>
      </c>
      <c r="J1036">
        <v>12</v>
      </c>
      <c r="K1036">
        <v>884</v>
      </c>
      <c r="L1036">
        <v>30128</v>
      </c>
      <c r="M1036" t="s">
        <v>18</v>
      </c>
      <c r="N1036">
        <v>233722</v>
      </c>
      <c r="O1036">
        <v>604.20000000000005</v>
      </c>
      <c r="P1036">
        <v>74815.429999999993</v>
      </c>
      <c r="Q1036">
        <v>2</v>
      </c>
    </row>
    <row r="1037" spans="2:17" x14ac:dyDescent="0.2">
      <c r="B1037">
        <v>6444</v>
      </c>
      <c r="C1037" t="s">
        <v>15</v>
      </c>
      <c r="D1037">
        <v>2007</v>
      </c>
      <c r="E1037">
        <v>12</v>
      </c>
      <c r="F1037">
        <v>744</v>
      </c>
      <c r="G1037">
        <v>2778.8</v>
      </c>
      <c r="H1037">
        <v>3265.15</v>
      </c>
      <c r="I1037">
        <v>846.65</v>
      </c>
      <c r="J1037">
        <v>12</v>
      </c>
      <c r="K1037">
        <v>884</v>
      </c>
      <c r="L1037">
        <v>30128</v>
      </c>
      <c r="M1037" t="s">
        <v>18</v>
      </c>
      <c r="N1037">
        <v>233722</v>
      </c>
      <c r="O1037">
        <v>604.20000000000005</v>
      </c>
      <c r="P1037">
        <v>74815.429999999993</v>
      </c>
      <c r="Q1037">
        <v>2</v>
      </c>
    </row>
    <row r="1038" spans="2:17" x14ac:dyDescent="0.2">
      <c r="B1038">
        <v>6464</v>
      </c>
      <c r="C1038" t="s">
        <v>15</v>
      </c>
      <c r="D1038">
        <v>2007</v>
      </c>
      <c r="E1038">
        <v>1</v>
      </c>
      <c r="F1038">
        <v>385</v>
      </c>
      <c r="G1038">
        <v>1565.75</v>
      </c>
      <c r="H1038">
        <v>1839.71</v>
      </c>
      <c r="I1038">
        <v>767.52</v>
      </c>
      <c r="J1038">
        <v>15</v>
      </c>
      <c r="K1038">
        <v>1000</v>
      </c>
      <c r="L1038">
        <v>42307</v>
      </c>
      <c r="M1038" t="s">
        <v>18</v>
      </c>
      <c r="N1038">
        <v>268449</v>
      </c>
      <c r="O1038">
        <v>579.20000000000005</v>
      </c>
      <c r="P1038">
        <v>114762.76</v>
      </c>
      <c r="Q1038">
        <v>3</v>
      </c>
    </row>
    <row r="1039" spans="2:17" x14ac:dyDescent="0.2">
      <c r="B1039">
        <v>6464</v>
      </c>
      <c r="C1039" t="s">
        <v>15</v>
      </c>
      <c r="D1039">
        <v>2007</v>
      </c>
      <c r="E1039">
        <v>2</v>
      </c>
      <c r="F1039">
        <v>351</v>
      </c>
      <c r="G1039">
        <v>1551.24</v>
      </c>
      <c r="H1039">
        <v>1822.72</v>
      </c>
      <c r="I1039">
        <v>728.77</v>
      </c>
      <c r="J1039">
        <v>15</v>
      </c>
      <c r="K1039">
        <v>1000</v>
      </c>
      <c r="L1039">
        <v>42307</v>
      </c>
      <c r="M1039" t="s">
        <v>18</v>
      </c>
      <c r="N1039">
        <v>268449</v>
      </c>
      <c r="O1039">
        <v>579.20000000000005</v>
      </c>
      <c r="P1039">
        <v>114762.76</v>
      </c>
      <c r="Q1039">
        <v>3</v>
      </c>
    </row>
    <row r="1040" spans="2:17" x14ac:dyDescent="0.2">
      <c r="B1040">
        <v>6464</v>
      </c>
      <c r="C1040" t="s">
        <v>15</v>
      </c>
      <c r="D1040">
        <v>2007</v>
      </c>
      <c r="E1040">
        <v>3</v>
      </c>
      <c r="F1040">
        <v>404</v>
      </c>
      <c r="G1040">
        <v>1750.43</v>
      </c>
      <c r="H1040">
        <v>2056.81</v>
      </c>
      <c r="I1040">
        <v>900.65</v>
      </c>
      <c r="J1040">
        <v>15</v>
      </c>
      <c r="K1040">
        <v>1000</v>
      </c>
      <c r="L1040">
        <v>42307</v>
      </c>
      <c r="M1040" t="s">
        <v>18</v>
      </c>
      <c r="N1040">
        <v>268449</v>
      </c>
      <c r="O1040">
        <v>579.20000000000005</v>
      </c>
      <c r="P1040">
        <v>114762.76</v>
      </c>
      <c r="Q1040">
        <v>3</v>
      </c>
    </row>
    <row r="1041" spans="2:17" x14ac:dyDescent="0.2">
      <c r="B1041">
        <v>6464</v>
      </c>
      <c r="C1041" t="s">
        <v>15</v>
      </c>
      <c r="D1041">
        <v>2007</v>
      </c>
      <c r="E1041">
        <v>4</v>
      </c>
      <c r="F1041">
        <v>544</v>
      </c>
      <c r="G1041">
        <v>2408.3200000000002</v>
      </c>
      <c r="H1041">
        <v>2829.88</v>
      </c>
      <c r="I1041">
        <v>1170.97</v>
      </c>
      <c r="J1041">
        <v>15</v>
      </c>
      <c r="K1041">
        <v>1000</v>
      </c>
      <c r="L1041">
        <v>42307</v>
      </c>
      <c r="M1041" t="s">
        <v>18</v>
      </c>
      <c r="N1041">
        <v>268449</v>
      </c>
      <c r="O1041">
        <v>579.20000000000005</v>
      </c>
      <c r="P1041">
        <v>114762.76</v>
      </c>
      <c r="Q1041">
        <v>3</v>
      </c>
    </row>
    <row r="1042" spans="2:17" x14ac:dyDescent="0.2">
      <c r="B1042">
        <v>6464</v>
      </c>
      <c r="C1042" t="s">
        <v>15</v>
      </c>
      <c r="D1042">
        <v>2007</v>
      </c>
      <c r="E1042">
        <v>8</v>
      </c>
      <c r="F1042">
        <v>710</v>
      </c>
      <c r="G1042">
        <v>2927.64</v>
      </c>
      <c r="H1042">
        <v>3440.09</v>
      </c>
      <c r="I1042">
        <v>1314.15</v>
      </c>
      <c r="J1042">
        <v>15</v>
      </c>
      <c r="K1042">
        <v>1000</v>
      </c>
      <c r="L1042">
        <v>42307</v>
      </c>
      <c r="M1042" t="s">
        <v>18</v>
      </c>
      <c r="N1042">
        <v>268449</v>
      </c>
      <c r="O1042">
        <v>579.20000000000005</v>
      </c>
      <c r="P1042">
        <v>114762.76</v>
      </c>
      <c r="Q1042">
        <v>3</v>
      </c>
    </row>
    <row r="1043" spans="2:17" x14ac:dyDescent="0.2">
      <c r="B1043">
        <v>6464</v>
      </c>
      <c r="C1043" t="s">
        <v>15</v>
      </c>
      <c r="D1043">
        <v>2007</v>
      </c>
      <c r="E1043">
        <v>12</v>
      </c>
      <c r="F1043">
        <v>710</v>
      </c>
      <c r="G1043">
        <v>2772.99</v>
      </c>
      <c r="H1043">
        <v>3258.25</v>
      </c>
      <c r="I1043">
        <v>1040.0899999999999</v>
      </c>
      <c r="J1043">
        <v>15</v>
      </c>
      <c r="K1043">
        <v>1000</v>
      </c>
      <c r="L1043">
        <v>42307</v>
      </c>
      <c r="M1043" t="s">
        <v>18</v>
      </c>
      <c r="N1043">
        <v>268449</v>
      </c>
      <c r="O1043">
        <v>579.20000000000005</v>
      </c>
      <c r="P1043">
        <v>114762.76</v>
      </c>
      <c r="Q1043">
        <v>3</v>
      </c>
    </row>
    <row r="1044" spans="2:17" x14ac:dyDescent="0.2">
      <c r="B1044">
        <v>6467</v>
      </c>
      <c r="C1044" t="s">
        <v>15</v>
      </c>
      <c r="D1044">
        <v>2007</v>
      </c>
      <c r="E1044">
        <v>1</v>
      </c>
      <c r="F1044">
        <v>46</v>
      </c>
      <c r="G1044">
        <v>177.22</v>
      </c>
      <c r="H1044">
        <v>208.23</v>
      </c>
      <c r="I1044">
        <v>91.57</v>
      </c>
      <c r="J1044">
        <v>12</v>
      </c>
      <c r="K1044">
        <v>805</v>
      </c>
      <c r="L1044">
        <v>16276</v>
      </c>
      <c r="M1044" t="s">
        <v>18</v>
      </c>
      <c r="N1044">
        <v>62100</v>
      </c>
      <c r="O1044">
        <v>487.2</v>
      </c>
      <c r="P1044">
        <v>36238.04</v>
      </c>
      <c r="Q1044">
        <v>2</v>
      </c>
    </row>
    <row r="1045" spans="2:17" x14ac:dyDescent="0.2">
      <c r="B1045">
        <v>6467</v>
      </c>
      <c r="C1045" t="s">
        <v>15</v>
      </c>
      <c r="D1045">
        <v>2007</v>
      </c>
      <c r="E1045">
        <v>2</v>
      </c>
      <c r="F1045">
        <v>58</v>
      </c>
      <c r="G1045">
        <v>189.15</v>
      </c>
      <c r="H1045">
        <v>222.25</v>
      </c>
      <c r="I1045">
        <v>101.01</v>
      </c>
      <c r="J1045">
        <v>12</v>
      </c>
      <c r="K1045">
        <v>805</v>
      </c>
      <c r="L1045">
        <v>16276</v>
      </c>
      <c r="M1045" t="s">
        <v>18</v>
      </c>
      <c r="N1045">
        <v>62100</v>
      </c>
      <c r="O1045">
        <v>487.2</v>
      </c>
      <c r="P1045">
        <v>36238.04</v>
      </c>
      <c r="Q1045">
        <v>2</v>
      </c>
    </row>
    <row r="1046" spans="2:17" x14ac:dyDescent="0.2">
      <c r="B1046">
        <v>6467</v>
      </c>
      <c r="C1046" t="s">
        <v>15</v>
      </c>
      <c r="D1046">
        <v>2007</v>
      </c>
      <c r="E1046">
        <v>3</v>
      </c>
      <c r="F1046">
        <v>58</v>
      </c>
      <c r="G1046">
        <v>241.61</v>
      </c>
      <c r="H1046">
        <v>283.91000000000003</v>
      </c>
      <c r="I1046">
        <v>127.13</v>
      </c>
      <c r="J1046">
        <v>12</v>
      </c>
      <c r="K1046">
        <v>805</v>
      </c>
      <c r="L1046">
        <v>16276</v>
      </c>
      <c r="M1046" t="s">
        <v>18</v>
      </c>
      <c r="N1046">
        <v>62100</v>
      </c>
      <c r="O1046">
        <v>487.2</v>
      </c>
      <c r="P1046">
        <v>36238.04</v>
      </c>
      <c r="Q1046">
        <v>2</v>
      </c>
    </row>
    <row r="1047" spans="2:17" x14ac:dyDescent="0.2">
      <c r="B1047">
        <v>6467</v>
      </c>
      <c r="C1047" t="s">
        <v>15</v>
      </c>
      <c r="D1047">
        <v>2007</v>
      </c>
      <c r="E1047">
        <v>4</v>
      </c>
      <c r="F1047">
        <v>64</v>
      </c>
      <c r="G1047">
        <v>269.95</v>
      </c>
      <c r="H1047">
        <v>317.20999999999998</v>
      </c>
      <c r="I1047">
        <v>132.93</v>
      </c>
      <c r="J1047">
        <v>12</v>
      </c>
      <c r="K1047">
        <v>805</v>
      </c>
      <c r="L1047">
        <v>16276</v>
      </c>
      <c r="M1047" t="s">
        <v>18</v>
      </c>
      <c r="N1047">
        <v>62100</v>
      </c>
      <c r="O1047">
        <v>487.2</v>
      </c>
      <c r="P1047">
        <v>36238.04</v>
      </c>
      <c r="Q1047">
        <v>2</v>
      </c>
    </row>
    <row r="1048" spans="2:17" x14ac:dyDescent="0.2">
      <c r="B1048">
        <v>6467</v>
      </c>
      <c r="C1048" t="s">
        <v>15</v>
      </c>
      <c r="D1048">
        <v>2007</v>
      </c>
      <c r="E1048">
        <v>5</v>
      </c>
      <c r="F1048">
        <v>145</v>
      </c>
      <c r="G1048">
        <v>636.74</v>
      </c>
      <c r="H1048">
        <v>748.14</v>
      </c>
      <c r="I1048">
        <v>323.87</v>
      </c>
      <c r="J1048">
        <v>12</v>
      </c>
      <c r="K1048">
        <v>805</v>
      </c>
      <c r="L1048">
        <v>16276</v>
      </c>
      <c r="M1048" t="s">
        <v>18</v>
      </c>
      <c r="N1048">
        <v>62100</v>
      </c>
      <c r="O1048">
        <v>487.2</v>
      </c>
      <c r="P1048">
        <v>36238.04</v>
      </c>
      <c r="Q1048">
        <v>2</v>
      </c>
    </row>
    <row r="1049" spans="2:17" x14ac:dyDescent="0.2">
      <c r="B1049">
        <v>6467</v>
      </c>
      <c r="C1049" t="s">
        <v>15</v>
      </c>
      <c r="D1049">
        <v>2007</v>
      </c>
      <c r="E1049">
        <v>6</v>
      </c>
      <c r="F1049">
        <v>156</v>
      </c>
      <c r="G1049">
        <v>680.02</v>
      </c>
      <c r="H1049">
        <v>799.14</v>
      </c>
      <c r="I1049">
        <v>331.77</v>
      </c>
      <c r="J1049">
        <v>12</v>
      </c>
      <c r="K1049">
        <v>805</v>
      </c>
      <c r="L1049">
        <v>16276</v>
      </c>
      <c r="M1049" t="s">
        <v>18</v>
      </c>
      <c r="N1049">
        <v>62100</v>
      </c>
      <c r="O1049">
        <v>487.2</v>
      </c>
      <c r="P1049">
        <v>36238.04</v>
      </c>
      <c r="Q1049">
        <v>2</v>
      </c>
    </row>
    <row r="1050" spans="2:17" x14ac:dyDescent="0.2">
      <c r="B1050">
        <v>6467</v>
      </c>
      <c r="C1050" t="s">
        <v>15</v>
      </c>
      <c r="D1050">
        <v>2007</v>
      </c>
      <c r="E1050">
        <v>7</v>
      </c>
      <c r="F1050">
        <v>107</v>
      </c>
      <c r="G1050">
        <v>457.06</v>
      </c>
      <c r="H1050">
        <v>537.07000000000005</v>
      </c>
      <c r="I1050">
        <v>216.86</v>
      </c>
      <c r="J1050">
        <v>12</v>
      </c>
      <c r="K1050">
        <v>805</v>
      </c>
      <c r="L1050">
        <v>16276</v>
      </c>
      <c r="M1050" t="s">
        <v>18</v>
      </c>
      <c r="N1050">
        <v>62100</v>
      </c>
      <c r="O1050">
        <v>487.2</v>
      </c>
      <c r="P1050">
        <v>36238.04</v>
      </c>
      <c r="Q1050">
        <v>2</v>
      </c>
    </row>
    <row r="1051" spans="2:17" x14ac:dyDescent="0.2">
      <c r="B1051">
        <v>6467</v>
      </c>
      <c r="C1051" t="s">
        <v>15</v>
      </c>
      <c r="D1051">
        <v>2007</v>
      </c>
      <c r="E1051">
        <v>8</v>
      </c>
      <c r="F1051">
        <v>78</v>
      </c>
      <c r="G1051">
        <v>349.73</v>
      </c>
      <c r="H1051">
        <v>411</v>
      </c>
      <c r="I1051">
        <v>134.09</v>
      </c>
      <c r="J1051">
        <v>12</v>
      </c>
      <c r="K1051">
        <v>805</v>
      </c>
      <c r="L1051">
        <v>16276</v>
      </c>
      <c r="M1051" t="s">
        <v>18</v>
      </c>
      <c r="N1051">
        <v>62100</v>
      </c>
      <c r="O1051">
        <v>487.2</v>
      </c>
      <c r="P1051">
        <v>36238.04</v>
      </c>
      <c r="Q1051">
        <v>2</v>
      </c>
    </row>
    <row r="1052" spans="2:17" x14ac:dyDescent="0.2">
      <c r="B1052">
        <v>6467</v>
      </c>
      <c r="C1052" t="s">
        <v>15</v>
      </c>
      <c r="D1052">
        <v>2007</v>
      </c>
      <c r="E1052">
        <v>9</v>
      </c>
      <c r="F1052">
        <v>133</v>
      </c>
      <c r="G1052">
        <v>551.99</v>
      </c>
      <c r="H1052">
        <v>648.55999999999995</v>
      </c>
      <c r="I1052">
        <v>250.7</v>
      </c>
      <c r="J1052">
        <v>12</v>
      </c>
      <c r="K1052">
        <v>805</v>
      </c>
      <c r="L1052">
        <v>16276</v>
      </c>
      <c r="M1052" t="s">
        <v>18</v>
      </c>
      <c r="N1052">
        <v>62100</v>
      </c>
      <c r="O1052">
        <v>487.2</v>
      </c>
      <c r="P1052">
        <v>36238.04</v>
      </c>
      <c r="Q1052">
        <v>2</v>
      </c>
    </row>
    <row r="1053" spans="2:17" x14ac:dyDescent="0.2">
      <c r="B1053">
        <v>6467</v>
      </c>
      <c r="C1053" t="s">
        <v>15</v>
      </c>
      <c r="D1053">
        <v>2007</v>
      </c>
      <c r="E1053">
        <v>10</v>
      </c>
      <c r="F1053">
        <v>481</v>
      </c>
      <c r="G1053">
        <v>1893.86</v>
      </c>
      <c r="H1053">
        <v>2225.33</v>
      </c>
      <c r="I1053">
        <v>770.21</v>
      </c>
      <c r="J1053">
        <v>12</v>
      </c>
      <c r="K1053">
        <v>805</v>
      </c>
      <c r="L1053">
        <v>16276</v>
      </c>
      <c r="M1053" t="s">
        <v>18</v>
      </c>
      <c r="N1053">
        <v>62100</v>
      </c>
      <c r="O1053">
        <v>487.2</v>
      </c>
      <c r="P1053">
        <v>36238.04</v>
      </c>
      <c r="Q1053">
        <v>2</v>
      </c>
    </row>
    <row r="1054" spans="2:17" x14ac:dyDescent="0.2">
      <c r="B1054">
        <v>6467</v>
      </c>
      <c r="C1054" t="s">
        <v>15</v>
      </c>
      <c r="D1054">
        <v>2007</v>
      </c>
      <c r="E1054">
        <v>11</v>
      </c>
      <c r="F1054">
        <v>325</v>
      </c>
      <c r="G1054">
        <v>1235.8499999999999</v>
      </c>
      <c r="H1054">
        <v>1452.26</v>
      </c>
      <c r="I1054">
        <v>473.72</v>
      </c>
      <c r="J1054">
        <v>12</v>
      </c>
      <c r="K1054">
        <v>805</v>
      </c>
      <c r="L1054">
        <v>16276</v>
      </c>
      <c r="M1054" t="s">
        <v>18</v>
      </c>
      <c r="N1054">
        <v>62100</v>
      </c>
      <c r="O1054">
        <v>487.2</v>
      </c>
      <c r="P1054">
        <v>36238.04</v>
      </c>
      <c r="Q1054">
        <v>2</v>
      </c>
    </row>
    <row r="1055" spans="2:17" x14ac:dyDescent="0.2">
      <c r="B1055">
        <v>6467</v>
      </c>
      <c r="C1055" t="s">
        <v>15</v>
      </c>
      <c r="D1055">
        <v>2007</v>
      </c>
      <c r="E1055">
        <v>12</v>
      </c>
      <c r="F1055">
        <v>208</v>
      </c>
      <c r="G1055">
        <v>775.77</v>
      </c>
      <c r="H1055">
        <v>911.5</v>
      </c>
      <c r="I1055">
        <v>308.2</v>
      </c>
      <c r="J1055">
        <v>12</v>
      </c>
      <c r="K1055">
        <v>805</v>
      </c>
      <c r="L1055">
        <v>16276</v>
      </c>
      <c r="M1055" t="s">
        <v>18</v>
      </c>
      <c r="N1055">
        <v>62100</v>
      </c>
      <c r="O1055">
        <v>487.2</v>
      </c>
      <c r="P1055">
        <v>36238.04</v>
      </c>
      <c r="Q1055">
        <v>2</v>
      </c>
    </row>
    <row r="1056" spans="2:17" x14ac:dyDescent="0.2">
      <c r="B1056">
        <v>6476</v>
      </c>
      <c r="C1056" t="s">
        <v>15</v>
      </c>
      <c r="D1056">
        <v>2007</v>
      </c>
      <c r="E1056">
        <v>1</v>
      </c>
      <c r="F1056">
        <v>156</v>
      </c>
      <c r="G1056">
        <v>612.53</v>
      </c>
      <c r="H1056">
        <v>719.74</v>
      </c>
      <c r="I1056">
        <v>283.67</v>
      </c>
      <c r="J1056">
        <v>17</v>
      </c>
      <c r="K1056">
        <v>1000</v>
      </c>
      <c r="L1056">
        <v>22006</v>
      </c>
      <c r="M1056" t="s">
        <v>18</v>
      </c>
      <c r="N1056">
        <v>134958</v>
      </c>
      <c r="O1056">
        <v>584.20000000000005</v>
      </c>
      <c r="P1056">
        <v>52450.28</v>
      </c>
      <c r="Q1056">
        <v>2</v>
      </c>
    </row>
    <row r="1057" spans="2:17" x14ac:dyDescent="0.2">
      <c r="B1057">
        <v>6476</v>
      </c>
      <c r="C1057" t="s">
        <v>15</v>
      </c>
      <c r="D1057">
        <v>2007</v>
      </c>
      <c r="E1057">
        <v>2</v>
      </c>
      <c r="F1057">
        <v>187</v>
      </c>
      <c r="G1057">
        <v>708.68</v>
      </c>
      <c r="H1057">
        <v>832.64</v>
      </c>
      <c r="I1057">
        <v>339.43</v>
      </c>
      <c r="J1057">
        <v>17</v>
      </c>
      <c r="K1057">
        <v>1000</v>
      </c>
      <c r="L1057">
        <v>22006</v>
      </c>
      <c r="M1057" t="s">
        <v>18</v>
      </c>
      <c r="N1057">
        <v>134958</v>
      </c>
      <c r="O1057">
        <v>584.20000000000005</v>
      </c>
      <c r="P1057">
        <v>52450.28</v>
      </c>
      <c r="Q1057">
        <v>2</v>
      </c>
    </row>
    <row r="1058" spans="2:17" x14ac:dyDescent="0.2">
      <c r="B1058">
        <v>6476</v>
      </c>
      <c r="C1058" t="s">
        <v>15</v>
      </c>
      <c r="D1058">
        <v>2007</v>
      </c>
      <c r="E1058">
        <v>3</v>
      </c>
      <c r="F1058">
        <v>157</v>
      </c>
      <c r="G1058">
        <v>614.38</v>
      </c>
      <c r="H1058">
        <v>722.02</v>
      </c>
      <c r="I1058">
        <v>259.83999999999997</v>
      </c>
      <c r="J1058">
        <v>17</v>
      </c>
      <c r="K1058">
        <v>1000</v>
      </c>
      <c r="L1058">
        <v>22006</v>
      </c>
      <c r="M1058" t="s">
        <v>18</v>
      </c>
      <c r="N1058">
        <v>134958</v>
      </c>
      <c r="O1058">
        <v>584.20000000000005</v>
      </c>
      <c r="P1058">
        <v>52450.28</v>
      </c>
      <c r="Q1058">
        <v>2</v>
      </c>
    </row>
    <row r="1059" spans="2:17" x14ac:dyDescent="0.2">
      <c r="B1059">
        <v>6476</v>
      </c>
      <c r="C1059" t="s">
        <v>15</v>
      </c>
      <c r="D1059">
        <v>2007</v>
      </c>
      <c r="E1059">
        <v>4</v>
      </c>
      <c r="F1059">
        <v>193</v>
      </c>
      <c r="G1059">
        <v>825.63</v>
      </c>
      <c r="H1059">
        <v>970.16</v>
      </c>
      <c r="I1059">
        <v>421.52</v>
      </c>
      <c r="J1059">
        <v>17</v>
      </c>
      <c r="K1059">
        <v>1000</v>
      </c>
      <c r="L1059">
        <v>22006</v>
      </c>
      <c r="M1059" t="s">
        <v>18</v>
      </c>
      <c r="N1059">
        <v>134958</v>
      </c>
      <c r="O1059">
        <v>584.20000000000005</v>
      </c>
      <c r="P1059">
        <v>52450.28</v>
      </c>
      <c r="Q1059">
        <v>2</v>
      </c>
    </row>
    <row r="1060" spans="2:17" x14ac:dyDescent="0.2">
      <c r="B1060">
        <v>6476</v>
      </c>
      <c r="C1060" t="s">
        <v>15</v>
      </c>
      <c r="D1060">
        <v>2007</v>
      </c>
      <c r="E1060">
        <v>5</v>
      </c>
      <c r="F1060">
        <v>265</v>
      </c>
      <c r="G1060">
        <v>1155.6400000000001</v>
      </c>
      <c r="H1060">
        <v>1357.88</v>
      </c>
      <c r="I1060">
        <v>540.4</v>
      </c>
      <c r="J1060">
        <v>17</v>
      </c>
      <c r="K1060">
        <v>1000</v>
      </c>
      <c r="L1060">
        <v>22006</v>
      </c>
      <c r="M1060" t="s">
        <v>18</v>
      </c>
      <c r="N1060">
        <v>134958</v>
      </c>
      <c r="O1060">
        <v>584.20000000000005</v>
      </c>
      <c r="P1060">
        <v>52450.28</v>
      </c>
      <c r="Q1060">
        <v>2</v>
      </c>
    </row>
    <row r="1061" spans="2:17" x14ac:dyDescent="0.2">
      <c r="B1061">
        <v>6476</v>
      </c>
      <c r="C1061" t="s">
        <v>15</v>
      </c>
      <c r="D1061">
        <v>2007</v>
      </c>
      <c r="E1061">
        <v>6</v>
      </c>
      <c r="F1061">
        <v>346</v>
      </c>
      <c r="G1061">
        <v>1373.93</v>
      </c>
      <c r="H1061">
        <v>1614.48</v>
      </c>
      <c r="I1061">
        <v>597.97</v>
      </c>
      <c r="J1061">
        <v>17</v>
      </c>
      <c r="K1061">
        <v>1000</v>
      </c>
      <c r="L1061">
        <v>22006</v>
      </c>
      <c r="M1061" t="s">
        <v>18</v>
      </c>
      <c r="N1061">
        <v>134958</v>
      </c>
      <c r="O1061">
        <v>584.20000000000005</v>
      </c>
      <c r="P1061">
        <v>52450.28</v>
      </c>
      <c r="Q1061">
        <v>2</v>
      </c>
    </row>
    <row r="1062" spans="2:17" x14ac:dyDescent="0.2">
      <c r="B1062">
        <v>6476</v>
      </c>
      <c r="C1062" t="s">
        <v>15</v>
      </c>
      <c r="D1062">
        <v>2007</v>
      </c>
      <c r="E1062">
        <v>7</v>
      </c>
      <c r="F1062">
        <v>281</v>
      </c>
      <c r="G1062">
        <v>1187.32</v>
      </c>
      <c r="H1062">
        <v>1395.25</v>
      </c>
      <c r="I1062">
        <v>623.42999999999995</v>
      </c>
      <c r="J1062">
        <v>17</v>
      </c>
      <c r="K1062">
        <v>1000</v>
      </c>
      <c r="L1062">
        <v>22006</v>
      </c>
      <c r="M1062" t="s">
        <v>18</v>
      </c>
      <c r="N1062">
        <v>134958</v>
      </c>
      <c r="O1062">
        <v>584.20000000000005</v>
      </c>
      <c r="P1062">
        <v>52450.28</v>
      </c>
      <c r="Q1062">
        <v>2</v>
      </c>
    </row>
    <row r="1063" spans="2:17" x14ac:dyDescent="0.2">
      <c r="B1063">
        <v>6476</v>
      </c>
      <c r="C1063" t="s">
        <v>15</v>
      </c>
      <c r="D1063">
        <v>2007</v>
      </c>
      <c r="E1063">
        <v>8</v>
      </c>
      <c r="F1063">
        <v>271</v>
      </c>
      <c r="G1063">
        <v>1071.94</v>
      </c>
      <c r="H1063">
        <v>1259.67</v>
      </c>
      <c r="I1063">
        <v>507.2</v>
      </c>
      <c r="J1063">
        <v>17</v>
      </c>
      <c r="K1063">
        <v>1000</v>
      </c>
      <c r="L1063">
        <v>22006</v>
      </c>
      <c r="M1063" t="s">
        <v>18</v>
      </c>
      <c r="N1063">
        <v>134958</v>
      </c>
      <c r="O1063">
        <v>584.20000000000005</v>
      </c>
      <c r="P1063">
        <v>52450.28</v>
      </c>
      <c r="Q1063">
        <v>2</v>
      </c>
    </row>
    <row r="1064" spans="2:17" x14ac:dyDescent="0.2">
      <c r="B1064">
        <v>6476</v>
      </c>
      <c r="C1064" t="s">
        <v>15</v>
      </c>
      <c r="D1064">
        <v>2007</v>
      </c>
      <c r="E1064">
        <v>9</v>
      </c>
      <c r="F1064">
        <v>575</v>
      </c>
      <c r="G1064">
        <v>2137.89</v>
      </c>
      <c r="H1064">
        <v>2512.04</v>
      </c>
      <c r="I1064">
        <v>913.18</v>
      </c>
      <c r="J1064">
        <v>17</v>
      </c>
      <c r="K1064">
        <v>1000</v>
      </c>
      <c r="L1064">
        <v>22006</v>
      </c>
      <c r="M1064" t="s">
        <v>18</v>
      </c>
      <c r="N1064">
        <v>134958</v>
      </c>
      <c r="O1064">
        <v>584.20000000000005</v>
      </c>
      <c r="P1064">
        <v>52450.28</v>
      </c>
      <c r="Q1064">
        <v>2</v>
      </c>
    </row>
    <row r="1065" spans="2:17" x14ac:dyDescent="0.2">
      <c r="B1065">
        <v>6476</v>
      </c>
      <c r="C1065" t="s">
        <v>15</v>
      </c>
      <c r="D1065">
        <v>2007</v>
      </c>
      <c r="E1065">
        <v>11</v>
      </c>
      <c r="F1065">
        <v>519</v>
      </c>
      <c r="G1065">
        <v>1940.51</v>
      </c>
      <c r="H1065">
        <v>2280.38</v>
      </c>
      <c r="I1065">
        <v>924.02</v>
      </c>
      <c r="J1065">
        <v>17</v>
      </c>
      <c r="K1065">
        <v>1000</v>
      </c>
      <c r="L1065">
        <v>22006</v>
      </c>
      <c r="M1065" t="s">
        <v>18</v>
      </c>
      <c r="N1065">
        <v>134958</v>
      </c>
      <c r="O1065">
        <v>584.20000000000005</v>
      </c>
      <c r="P1065">
        <v>52450.28</v>
      </c>
      <c r="Q1065">
        <v>2</v>
      </c>
    </row>
    <row r="1066" spans="2:17" x14ac:dyDescent="0.2">
      <c r="B1066">
        <v>6476</v>
      </c>
      <c r="C1066" t="s">
        <v>15</v>
      </c>
      <c r="D1066">
        <v>2007</v>
      </c>
      <c r="E1066">
        <v>12</v>
      </c>
      <c r="F1066">
        <v>325</v>
      </c>
      <c r="G1066">
        <v>1236.3800000000001</v>
      </c>
      <c r="H1066">
        <v>1452.84</v>
      </c>
      <c r="I1066">
        <v>633.66</v>
      </c>
      <c r="J1066">
        <v>17</v>
      </c>
      <c r="K1066">
        <v>1000</v>
      </c>
      <c r="L1066">
        <v>22006</v>
      </c>
      <c r="M1066" t="s">
        <v>18</v>
      </c>
      <c r="N1066">
        <v>134958</v>
      </c>
      <c r="O1066">
        <v>584.20000000000005</v>
      </c>
      <c r="P1066">
        <v>52450.28</v>
      </c>
      <c r="Q1066">
        <v>2</v>
      </c>
    </row>
    <row r="1067" spans="2:17" x14ac:dyDescent="0.2">
      <c r="B1067">
        <v>6485</v>
      </c>
      <c r="C1067" t="s">
        <v>15</v>
      </c>
      <c r="D1067">
        <v>2007</v>
      </c>
      <c r="E1067">
        <v>1</v>
      </c>
      <c r="F1067">
        <v>199</v>
      </c>
      <c r="G1067">
        <v>935.1</v>
      </c>
      <c r="H1067">
        <v>1098.82</v>
      </c>
      <c r="I1067">
        <v>307.29000000000002</v>
      </c>
      <c r="J1067">
        <v>16</v>
      </c>
      <c r="K1067">
        <v>785</v>
      </c>
      <c r="L1067">
        <v>18329</v>
      </c>
      <c r="M1067" t="s">
        <v>18</v>
      </c>
      <c r="N1067">
        <v>124512</v>
      </c>
      <c r="O1067">
        <v>446</v>
      </c>
      <c r="P1067">
        <v>46173.02</v>
      </c>
      <c r="Q1067">
        <v>2</v>
      </c>
    </row>
    <row r="1068" spans="2:17" x14ac:dyDescent="0.2">
      <c r="B1068">
        <v>6485</v>
      </c>
      <c r="C1068" t="s">
        <v>15</v>
      </c>
      <c r="D1068">
        <v>2007</v>
      </c>
      <c r="E1068">
        <v>2</v>
      </c>
      <c r="F1068">
        <v>182</v>
      </c>
      <c r="G1068">
        <v>760.92</v>
      </c>
      <c r="H1068">
        <v>894.18</v>
      </c>
      <c r="I1068">
        <v>273.37</v>
      </c>
      <c r="J1068">
        <v>16</v>
      </c>
      <c r="K1068">
        <v>785</v>
      </c>
      <c r="L1068">
        <v>18329</v>
      </c>
      <c r="M1068" t="s">
        <v>18</v>
      </c>
      <c r="N1068">
        <v>124512</v>
      </c>
      <c r="O1068">
        <v>446</v>
      </c>
      <c r="P1068">
        <v>46173.02</v>
      </c>
      <c r="Q1068">
        <v>2</v>
      </c>
    </row>
    <row r="1069" spans="2:17" x14ac:dyDescent="0.2">
      <c r="B1069">
        <v>6485</v>
      </c>
      <c r="C1069" t="s">
        <v>15</v>
      </c>
      <c r="D1069">
        <v>2007</v>
      </c>
      <c r="E1069">
        <v>3</v>
      </c>
      <c r="F1069">
        <v>203</v>
      </c>
      <c r="G1069">
        <v>1076.75</v>
      </c>
      <c r="H1069">
        <v>1265.22</v>
      </c>
      <c r="I1069">
        <v>509.8</v>
      </c>
      <c r="J1069">
        <v>16</v>
      </c>
      <c r="K1069">
        <v>785</v>
      </c>
      <c r="L1069">
        <v>18329</v>
      </c>
      <c r="M1069" t="s">
        <v>18</v>
      </c>
      <c r="N1069">
        <v>124512</v>
      </c>
      <c r="O1069">
        <v>446</v>
      </c>
      <c r="P1069">
        <v>46173.02</v>
      </c>
      <c r="Q1069">
        <v>2</v>
      </c>
    </row>
    <row r="1070" spans="2:17" x14ac:dyDescent="0.2">
      <c r="B1070">
        <v>6485</v>
      </c>
      <c r="C1070" t="s">
        <v>15</v>
      </c>
      <c r="D1070">
        <v>2007</v>
      </c>
      <c r="E1070">
        <v>4</v>
      </c>
      <c r="F1070">
        <v>131</v>
      </c>
      <c r="G1070">
        <v>633.15</v>
      </c>
      <c r="H1070">
        <v>743.99</v>
      </c>
      <c r="I1070">
        <v>212.37</v>
      </c>
      <c r="J1070">
        <v>16</v>
      </c>
      <c r="K1070">
        <v>785</v>
      </c>
      <c r="L1070">
        <v>18329</v>
      </c>
      <c r="M1070" t="s">
        <v>18</v>
      </c>
      <c r="N1070">
        <v>124512</v>
      </c>
      <c r="O1070">
        <v>446</v>
      </c>
      <c r="P1070">
        <v>46173.02</v>
      </c>
      <c r="Q1070">
        <v>2</v>
      </c>
    </row>
    <row r="1071" spans="2:17" x14ac:dyDescent="0.2">
      <c r="B1071">
        <v>6485</v>
      </c>
      <c r="C1071" t="s">
        <v>15</v>
      </c>
      <c r="D1071">
        <v>2007</v>
      </c>
      <c r="E1071">
        <v>5</v>
      </c>
      <c r="F1071">
        <v>225</v>
      </c>
      <c r="G1071">
        <v>1119.2</v>
      </c>
      <c r="H1071">
        <v>1315.14</v>
      </c>
      <c r="I1071">
        <v>436.06</v>
      </c>
      <c r="J1071">
        <v>16</v>
      </c>
      <c r="K1071">
        <v>785</v>
      </c>
      <c r="L1071">
        <v>18329</v>
      </c>
      <c r="M1071" t="s">
        <v>18</v>
      </c>
      <c r="N1071">
        <v>124512</v>
      </c>
      <c r="O1071">
        <v>446</v>
      </c>
      <c r="P1071">
        <v>46173.02</v>
      </c>
      <c r="Q1071">
        <v>2</v>
      </c>
    </row>
    <row r="1072" spans="2:17" x14ac:dyDescent="0.2">
      <c r="B1072">
        <v>6485</v>
      </c>
      <c r="C1072" t="s">
        <v>15</v>
      </c>
      <c r="D1072">
        <v>2007</v>
      </c>
      <c r="E1072">
        <v>6</v>
      </c>
      <c r="F1072">
        <v>270</v>
      </c>
      <c r="G1072">
        <v>1245.72</v>
      </c>
      <c r="H1072">
        <v>1463.85</v>
      </c>
      <c r="I1072">
        <v>515.38</v>
      </c>
      <c r="J1072">
        <v>16</v>
      </c>
      <c r="K1072">
        <v>785</v>
      </c>
      <c r="L1072">
        <v>18329</v>
      </c>
      <c r="M1072" t="s">
        <v>18</v>
      </c>
      <c r="N1072">
        <v>124512</v>
      </c>
      <c r="O1072">
        <v>446</v>
      </c>
      <c r="P1072">
        <v>46173.02</v>
      </c>
      <c r="Q1072">
        <v>2</v>
      </c>
    </row>
    <row r="1073" spans="2:17" x14ac:dyDescent="0.2">
      <c r="B1073">
        <v>6485</v>
      </c>
      <c r="C1073" t="s">
        <v>15</v>
      </c>
      <c r="D1073">
        <v>2007</v>
      </c>
      <c r="E1073">
        <v>7</v>
      </c>
      <c r="F1073">
        <v>205</v>
      </c>
      <c r="G1073">
        <v>912.3</v>
      </c>
      <c r="H1073">
        <v>1071.93</v>
      </c>
      <c r="I1073">
        <v>373.43</v>
      </c>
      <c r="J1073">
        <v>16</v>
      </c>
      <c r="K1073">
        <v>785</v>
      </c>
      <c r="L1073">
        <v>18329</v>
      </c>
      <c r="M1073" t="s">
        <v>18</v>
      </c>
      <c r="N1073">
        <v>124512</v>
      </c>
      <c r="O1073">
        <v>446</v>
      </c>
      <c r="P1073">
        <v>46173.02</v>
      </c>
      <c r="Q1073">
        <v>2</v>
      </c>
    </row>
    <row r="1074" spans="2:17" x14ac:dyDescent="0.2">
      <c r="B1074">
        <v>6485</v>
      </c>
      <c r="C1074" t="s">
        <v>15</v>
      </c>
      <c r="D1074">
        <v>2007</v>
      </c>
      <c r="E1074">
        <v>8</v>
      </c>
      <c r="F1074">
        <v>249</v>
      </c>
      <c r="G1074">
        <v>1060.05</v>
      </c>
      <c r="H1074">
        <v>1245.57</v>
      </c>
      <c r="I1074">
        <v>432.46</v>
      </c>
      <c r="J1074">
        <v>16</v>
      </c>
      <c r="K1074">
        <v>785</v>
      </c>
      <c r="L1074">
        <v>18329</v>
      </c>
      <c r="M1074" t="s">
        <v>18</v>
      </c>
      <c r="N1074">
        <v>124512</v>
      </c>
      <c r="O1074">
        <v>446</v>
      </c>
      <c r="P1074">
        <v>46173.02</v>
      </c>
      <c r="Q1074">
        <v>2</v>
      </c>
    </row>
    <row r="1075" spans="2:17" x14ac:dyDescent="0.2">
      <c r="B1075">
        <v>6485</v>
      </c>
      <c r="C1075" t="s">
        <v>15</v>
      </c>
      <c r="D1075">
        <v>2007</v>
      </c>
      <c r="E1075">
        <v>9</v>
      </c>
      <c r="F1075">
        <v>355</v>
      </c>
      <c r="G1075">
        <v>1439.31</v>
      </c>
      <c r="H1075">
        <v>1691.3</v>
      </c>
      <c r="I1075">
        <v>492.56</v>
      </c>
      <c r="J1075">
        <v>16</v>
      </c>
      <c r="K1075">
        <v>785</v>
      </c>
      <c r="L1075">
        <v>18329</v>
      </c>
      <c r="M1075" t="s">
        <v>18</v>
      </c>
      <c r="N1075">
        <v>124512</v>
      </c>
      <c r="O1075">
        <v>446</v>
      </c>
      <c r="P1075">
        <v>46173.02</v>
      </c>
      <c r="Q1075">
        <v>2</v>
      </c>
    </row>
    <row r="1076" spans="2:17" x14ac:dyDescent="0.2">
      <c r="B1076">
        <v>6485</v>
      </c>
      <c r="C1076" t="s">
        <v>15</v>
      </c>
      <c r="D1076">
        <v>2007</v>
      </c>
      <c r="E1076">
        <v>10</v>
      </c>
      <c r="F1076">
        <v>796</v>
      </c>
      <c r="G1076">
        <v>3367.2</v>
      </c>
      <c r="H1076">
        <v>3956.73</v>
      </c>
      <c r="I1076">
        <v>1077.95</v>
      </c>
      <c r="J1076">
        <v>16</v>
      </c>
      <c r="K1076">
        <v>785</v>
      </c>
      <c r="L1076">
        <v>18329</v>
      </c>
      <c r="M1076" t="s">
        <v>18</v>
      </c>
      <c r="N1076">
        <v>124512</v>
      </c>
      <c r="O1076">
        <v>446</v>
      </c>
      <c r="P1076">
        <v>46173.02</v>
      </c>
      <c r="Q1076">
        <v>2</v>
      </c>
    </row>
    <row r="1077" spans="2:17" x14ac:dyDescent="0.2">
      <c r="B1077">
        <v>6485</v>
      </c>
      <c r="C1077" t="s">
        <v>15</v>
      </c>
      <c r="D1077">
        <v>2007</v>
      </c>
      <c r="E1077">
        <v>11</v>
      </c>
      <c r="F1077">
        <v>601</v>
      </c>
      <c r="G1077">
        <v>2461.1799999999998</v>
      </c>
      <c r="H1077">
        <v>2892.01</v>
      </c>
      <c r="I1077">
        <v>804.12</v>
      </c>
      <c r="J1077">
        <v>16</v>
      </c>
      <c r="K1077">
        <v>785</v>
      </c>
      <c r="L1077">
        <v>18329</v>
      </c>
      <c r="M1077" t="s">
        <v>18</v>
      </c>
      <c r="N1077">
        <v>124512</v>
      </c>
      <c r="O1077">
        <v>446</v>
      </c>
      <c r="P1077">
        <v>46173.02</v>
      </c>
      <c r="Q1077">
        <v>2</v>
      </c>
    </row>
    <row r="1078" spans="2:17" x14ac:dyDescent="0.2">
      <c r="B1078">
        <v>6485</v>
      </c>
      <c r="C1078" t="s">
        <v>15</v>
      </c>
      <c r="D1078">
        <v>2007</v>
      </c>
      <c r="E1078">
        <v>12</v>
      </c>
      <c r="F1078">
        <v>385</v>
      </c>
      <c r="G1078">
        <v>1578.22</v>
      </c>
      <c r="H1078">
        <v>1854.41</v>
      </c>
      <c r="I1078">
        <v>495.13</v>
      </c>
      <c r="J1078">
        <v>16</v>
      </c>
      <c r="K1078">
        <v>785</v>
      </c>
      <c r="L1078">
        <v>18329</v>
      </c>
      <c r="M1078" t="s">
        <v>18</v>
      </c>
      <c r="N1078">
        <v>124512</v>
      </c>
      <c r="O1078">
        <v>446</v>
      </c>
      <c r="P1078">
        <v>46173.02</v>
      </c>
      <c r="Q1078">
        <v>2</v>
      </c>
    </row>
    <row r="1079" spans="2:17" x14ac:dyDescent="0.2">
      <c r="B1079">
        <v>6488</v>
      </c>
      <c r="C1079" t="s">
        <v>15</v>
      </c>
      <c r="D1079">
        <v>2007</v>
      </c>
      <c r="E1079">
        <v>1</v>
      </c>
      <c r="F1079">
        <v>152</v>
      </c>
      <c r="G1079">
        <v>645.34</v>
      </c>
      <c r="H1079">
        <v>758.34</v>
      </c>
      <c r="I1079">
        <v>247.77</v>
      </c>
      <c r="J1079">
        <v>12</v>
      </c>
      <c r="K1079">
        <v>769</v>
      </c>
      <c r="L1079">
        <v>20908</v>
      </c>
      <c r="M1079" t="s">
        <v>18</v>
      </c>
      <c r="N1079">
        <v>73553</v>
      </c>
      <c r="O1079">
        <v>455.2</v>
      </c>
      <c r="P1079">
        <v>48737.06</v>
      </c>
      <c r="Q1079">
        <v>2</v>
      </c>
    </row>
    <row r="1080" spans="2:17" x14ac:dyDescent="0.2">
      <c r="B1080">
        <v>6488</v>
      </c>
      <c r="C1080" t="s">
        <v>15</v>
      </c>
      <c r="D1080">
        <v>2007</v>
      </c>
      <c r="E1080">
        <v>2</v>
      </c>
      <c r="F1080">
        <v>116</v>
      </c>
      <c r="G1080">
        <v>568.91</v>
      </c>
      <c r="H1080">
        <v>668.5</v>
      </c>
      <c r="I1080">
        <v>282.11</v>
      </c>
      <c r="J1080">
        <v>12</v>
      </c>
      <c r="K1080">
        <v>769</v>
      </c>
      <c r="L1080">
        <v>20908</v>
      </c>
      <c r="M1080" t="s">
        <v>18</v>
      </c>
      <c r="N1080">
        <v>73553</v>
      </c>
      <c r="O1080">
        <v>455.2</v>
      </c>
      <c r="P1080">
        <v>48737.06</v>
      </c>
      <c r="Q1080">
        <v>2</v>
      </c>
    </row>
    <row r="1081" spans="2:17" x14ac:dyDescent="0.2">
      <c r="B1081">
        <v>6488</v>
      </c>
      <c r="C1081" t="s">
        <v>15</v>
      </c>
      <c r="D1081">
        <v>2007</v>
      </c>
      <c r="E1081">
        <v>3</v>
      </c>
      <c r="F1081">
        <v>125</v>
      </c>
      <c r="G1081">
        <v>480.25</v>
      </c>
      <c r="H1081">
        <v>564.38</v>
      </c>
      <c r="I1081">
        <v>202.92</v>
      </c>
      <c r="J1081">
        <v>12</v>
      </c>
      <c r="K1081">
        <v>769</v>
      </c>
      <c r="L1081">
        <v>20908</v>
      </c>
      <c r="M1081" t="s">
        <v>18</v>
      </c>
      <c r="N1081">
        <v>73553</v>
      </c>
      <c r="O1081">
        <v>455.2</v>
      </c>
      <c r="P1081">
        <v>48737.06</v>
      </c>
      <c r="Q1081">
        <v>2</v>
      </c>
    </row>
    <row r="1082" spans="2:17" x14ac:dyDescent="0.2">
      <c r="B1082">
        <v>6488</v>
      </c>
      <c r="C1082" t="s">
        <v>15</v>
      </c>
      <c r="D1082">
        <v>2007</v>
      </c>
      <c r="E1082">
        <v>4</v>
      </c>
      <c r="F1082">
        <v>140</v>
      </c>
      <c r="G1082">
        <v>602.55999999999995</v>
      </c>
      <c r="H1082">
        <v>708.07</v>
      </c>
      <c r="I1082">
        <v>244.61</v>
      </c>
      <c r="J1082">
        <v>12</v>
      </c>
      <c r="K1082">
        <v>769</v>
      </c>
      <c r="L1082">
        <v>20908</v>
      </c>
      <c r="M1082" t="s">
        <v>18</v>
      </c>
      <c r="N1082">
        <v>73553</v>
      </c>
      <c r="O1082">
        <v>455.2</v>
      </c>
      <c r="P1082">
        <v>48737.06</v>
      </c>
      <c r="Q1082">
        <v>2</v>
      </c>
    </row>
    <row r="1083" spans="2:17" x14ac:dyDescent="0.2">
      <c r="B1083">
        <v>6488</v>
      </c>
      <c r="C1083" t="s">
        <v>15</v>
      </c>
      <c r="D1083">
        <v>2007</v>
      </c>
      <c r="E1083">
        <v>5</v>
      </c>
      <c r="F1083">
        <v>312</v>
      </c>
      <c r="G1083">
        <v>1279.6600000000001</v>
      </c>
      <c r="H1083">
        <v>1503.76</v>
      </c>
      <c r="I1083">
        <v>417.51</v>
      </c>
      <c r="J1083">
        <v>12</v>
      </c>
      <c r="K1083">
        <v>769</v>
      </c>
      <c r="L1083">
        <v>20908</v>
      </c>
      <c r="M1083" t="s">
        <v>18</v>
      </c>
      <c r="N1083">
        <v>73553</v>
      </c>
      <c r="O1083">
        <v>455.2</v>
      </c>
      <c r="P1083">
        <v>48737.06</v>
      </c>
      <c r="Q1083">
        <v>2</v>
      </c>
    </row>
    <row r="1084" spans="2:17" x14ac:dyDescent="0.2">
      <c r="B1084">
        <v>6488</v>
      </c>
      <c r="C1084" t="s">
        <v>15</v>
      </c>
      <c r="D1084">
        <v>2007</v>
      </c>
      <c r="E1084">
        <v>6</v>
      </c>
      <c r="F1084">
        <v>288</v>
      </c>
      <c r="G1084">
        <v>1275.95</v>
      </c>
      <c r="H1084">
        <v>1499.4</v>
      </c>
      <c r="I1084">
        <v>483.97</v>
      </c>
      <c r="J1084">
        <v>12</v>
      </c>
      <c r="K1084">
        <v>769</v>
      </c>
      <c r="L1084">
        <v>20908</v>
      </c>
      <c r="M1084" t="s">
        <v>18</v>
      </c>
      <c r="N1084">
        <v>73553</v>
      </c>
      <c r="O1084">
        <v>455.2</v>
      </c>
      <c r="P1084">
        <v>48737.06</v>
      </c>
      <c r="Q1084">
        <v>2</v>
      </c>
    </row>
    <row r="1085" spans="2:17" x14ac:dyDescent="0.2">
      <c r="B1085">
        <v>6488</v>
      </c>
      <c r="C1085" t="s">
        <v>15</v>
      </c>
      <c r="D1085">
        <v>2007</v>
      </c>
      <c r="E1085">
        <v>7</v>
      </c>
      <c r="F1085">
        <v>214</v>
      </c>
      <c r="G1085">
        <v>871.76</v>
      </c>
      <c r="H1085">
        <v>1024.29</v>
      </c>
      <c r="I1085">
        <v>376.15</v>
      </c>
      <c r="J1085">
        <v>12</v>
      </c>
      <c r="K1085">
        <v>769</v>
      </c>
      <c r="L1085">
        <v>20908</v>
      </c>
      <c r="M1085" t="s">
        <v>18</v>
      </c>
      <c r="N1085">
        <v>73553</v>
      </c>
      <c r="O1085">
        <v>455.2</v>
      </c>
      <c r="P1085">
        <v>48737.06</v>
      </c>
      <c r="Q1085">
        <v>2</v>
      </c>
    </row>
    <row r="1086" spans="2:17" x14ac:dyDescent="0.2">
      <c r="B1086">
        <v>6488</v>
      </c>
      <c r="C1086" t="s">
        <v>15</v>
      </c>
      <c r="D1086">
        <v>2007</v>
      </c>
      <c r="E1086">
        <v>8</v>
      </c>
      <c r="F1086">
        <v>207</v>
      </c>
      <c r="G1086">
        <v>889.77</v>
      </c>
      <c r="H1086">
        <v>1045.55</v>
      </c>
      <c r="I1086">
        <v>316.63</v>
      </c>
      <c r="J1086">
        <v>12</v>
      </c>
      <c r="K1086">
        <v>769</v>
      </c>
      <c r="L1086">
        <v>20908</v>
      </c>
      <c r="M1086" t="s">
        <v>18</v>
      </c>
      <c r="N1086">
        <v>73553</v>
      </c>
      <c r="O1086">
        <v>455.2</v>
      </c>
      <c r="P1086">
        <v>48737.06</v>
      </c>
      <c r="Q1086">
        <v>2</v>
      </c>
    </row>
    <row r="1087" spans="2:17" x14ac:dyDescent="0.2">
      <c r="B1087">
        <v>6488</v>
      </c>
      <c r="C1087" t="s">
        <v>15</v>
      </c>
      <c r="D1087">
        <v>2007</v>
      </c>
      <c r="E1087">
        <v>9</v>
      </c>
      <c r="F1087">
        <v>354</v>
      </c>
      <c r="G1087">
        <v>1425.57</v>
      </c>
      <c r="H1087">
        <v>1675.04</v>
      </c>
      <c r="I1087">
        <v>448.62</v>
      </c>
      <c r="J1087">
        <v>12</v>
      </c>
      <c r="K1087">
        <v>769</v>
      </c>
      <c r="L1087">
        <v>20908</v>
      </c>
      <c r="M1087" t="s">
        <v>18</v>
      </c>
      <c r="N1087">
        <v>73553</v>
      </c>
      <c r="O1087">
        <v>455.2</v>
      </c>
      <c r="P1087">
        <v>48737.06</v>
      </c>
      <c r="Q1087">
        <v>2</v>
      </c>
    </row>
    <row r="1088" spans="2:17" x14ac:dyDescent="0.2">
      <c r="B1088">
        <v>6488</v>
      </c>
      <c r="C1088" t="s">
        <v>15</v>
      </c>
      <c r="D1088">
        <v>2007</v>
      </c>
      <c r="E1088">
        <v>10</v>
      </c>
      <c r="F1088">
        <v>883</v>
      </c>
      <c r="G1088">
        <v>3672.15</v>
      </c>
      <c r="H1088">
        <v>4314.75</v>
      </c>
      <c r="I1088">
        <v>1145.76</v>
      </c>
      <c r="J1088">
        <v>12</v>
      </c>
      <c r="K1088">
        <v>769</v>
      </c>
      <c r="L1088">
        <v>20908</v>
      </c>
      <c r="M1088" t="s">
        <v>18</v>
      </c>
      <c r="N1088">
        <v>73553</v>
      </c>
      <c r="O1088">
        <v>455.2</v>
      </c>
      <c r="P1088">
        <v>48737.06</v>
      </c>
      <c r="Q1088">
        <v>2</v>
      </c>
    </row>
    <row r="1089" spans="2:17" x14ac:dyDescent="0.2">
      <c r="B1089">
        <v>6488</v>
      </c>
      <c r="C1089" t="s">
        <v>15</v>
      </c>
      <c r="D1089">
        <v>2007</v>
      </c>
      <c r="E1089">
        <v>11</v>
      </c>
      <c r="F1089">
        <v>582</v>
      </c>
      <c r="G1089">
        <v>2420.65</v>
      </c>
      <c r="H1089">
        <v>2844.36</v>
      </c>
      <c r="I1089">
        <v>780.93</v>
      </c>
      <c r="J1089">
        <v>12</v>
      </c>
      <c r="K1089">
        <v>769</v>
      </c>
      <c r="L1089">
        <v>20908</v>
      </c>
      <c r="M1089" t="s">
        <v>18</v>
      </c>
      <c r="N1089">
        <v>73553</v>
      </c>
      <c r="O1089">
        <v>455.2</v>
      </c>
      <c r="P1089">
        <v>48737.06</v>
      </c>
      <c r="Q1089">
        <v>2</v>
      </c>
    </row>
    <row r="1090" spans="2:17" x14ac:dyDescent="0.2">
      <c r="B1090">
        <v>6488</v>
      </c>
      <c r="C1090" t="s">
        <v>15</v>
      </c>
      <c r="D1090">
        <v>2007</v>
      </c>
      <c r="E1090">
        <v>12</v>
      </c>
      <c r="F1090">
        <v>263</v>
      </c>
      <c r="G1090">
        <v>1054.72</v>
      </c>
      <c r="H1090">
        <v>1239.4000000000001</v>
      </c>
      <c r="I1090">
        <v>482.99</v>
      </c>
      <c r="J1090">
        <v>12</v>
      </c>
      <c r="K1090">
        <v>769</v>
      </c>
      <c r="L1090">
        <v>20908</v>
      </c>
      <c r="M1090" t="s">
        <v>18</v>
      </c>
      <c r="N1090">
        <v>73553</v>
      </c>
      <c r="O1090">
        <v>455.2</v>
      </c>
      <c r="P1090">
        <v>48737.06</v>
      </c>
      <c r="Q1090">
        <v>2</v>
      </c>
    </row>
    <row r="1091" spans="2:17" x14ac:dyDescent="0.2">
      <c r="B1091">
        <v>6502</v>
      </c>
      <c r="C1091" t="s">
        <v>15</v>
      </c>
      <c r="D1091">
        <v>2007</v>
      </c>
      <c r="E1091">
        <v>1</v>
      </c>
      <c r="F1091">
        <v>194</v>
      </c>
      <c r="G1091">
        <v>739.9</v>
      </c>
      <c r="H1091">
        <v>869.47</v>
      </c>
      <c r="I1091">
        <v>417.26</v>
      </c>
      <c r="J1091">
        <v>15</v>
      </c>
      <c r="K1091">
        <v>710</v>
      </c>
      <c r="L1091">
        <v>26603</v>
      </c>
      <c r="M1091" t="s">
        <v>18</v>
      </c>
      <c r="N1091">
        <v>91146</v>
      </c>
      <c r="O1091">
        <v>444.2</v>
      </c>
      <c r="P1091">
        <v>66751.89</v>
      </c>
      <c r="Q1091">
        <v>3</v>
      </c>
    </row>
    <row r="1092" spans="2:17" x14ac:dyDescent="0.2">
      <c r="B1092">
        <v>6502</v>
      </c>
      <c r="C1092" t="s">
        <v>15</v>
      </c>
      <c r="D1092">
        <v>2007</v>
      </c>
      <c r="E1092">
        <v>2</v>
      </c>
      <c r="F1092">
        <v>208</v>
      </c>
      <c r="G1092">
        <v>878.9</v>
      </c>
      <c r="H1092">
        <v>1032.79</v>
      </c>
      <c r="I1092">
        <v>414.54</v>
      </c>
      <c r="J1092">
        <v>15</v>
      </c>
      <c r="K1092">
        <v>710</v>
      </c>
      <c r="L1092">
        <v>26603</v>
      </c>
      <c r="M1092" t="s">
        <v>18</v>
      </c>
      <c r="N1092">
        <v>91146</v>
      </c>
      <c r="O1092">
        <v>444.2</v>
      </c>
      <c r="P1092">
        <v>66751.89</v>
      </c>
      <c r="Q1092">
        <v>3</v>
      </c>
    </row>
    <row r="1093" spans="2:17" x14ac:dyDescent="0.2">
      <c r="B1093">
        <v>6502</v>
      </c>
      <c r="C1093" t="s">
        <v>15</v>
      </c>
      <c r="D1093">
        <v>2007</v>
      </c>
      <c r="E1093">
        <v>3</v>
      </c>
      <c r="F1093">
        <v>198</v>
      </c>
      <c r="G1093">
        <v>781.34</v>
      </c>
      <c r="H1093">
        <v>918.06</v>
      </c>
      <c r="I1093">
        <v>352.42</v>
      </c>
      <c r="J1093">
        <v>15</v>
      </c>
      <c r="K1093">
        <v>710</v>
      </c>
      <c r="L1093">
        <v>26603</v>
      </c>
      <c r="M1093" t="s">
        <v>18</v>
      </c>
      <c r="N1093">
        <v>91146</v>
      </c>
      <c r="O1093">
        <v>444.2</v>
      </c>
      <c r="P1093">
        <v>66751.89</v>
      </c>
      <c r="Q1093">
        <v>3</v>
      </c>
    </row>
    <row r="1094" spans="2:17" x14ac:dyDescent="0.2">
      <c r="B1094">
        <v>6502</v>
      </c>
      <c r="C1094" t="s">
        <v>15</v>
      </c>
      <c r="D1094">
        <v>2007</v>
      </c>
      <c r="E1094">
        <v>4</v>
      </c>
      <c r="F1094">
        <v>301</v>
      </c>
      <c r="G1094">
        <v>1293.19</v>
      </c>
      <c r="H1094">
        <v>1519.61</v>
      </c>
      <c r="I1094">
        <v>588.91</v>
      </c>
      <c r="J1094">
        <v>15</v>
      </c>
      <c r="K1094">
        <v>710</v>
      </c>
      <c r="L1094">
        <v>26603</v>
      </c>
      <c r="M1094" t="s">
        <v>18</v>
      </c>
      <c r="N1094">
        <v>91146</v>
      </c>
      <c r="O1094">
        <v>444.2</v>
      </c>
      <c r="P1094">
        <v>66751.89</v>
      </c>
      <c r="Q1094">
        <v>3</v>
      </c>
    </row>
    <row r="1095" spans="2:17" x14ac:dyDescent="0.2">
      <c r="B1095">
        <v>6502</v>
      </c>
      <c r="C1095" t="s">
        <v>15</v>
      </c>
      <c r="D1095">
        <v>2007</v>
      </c>
      <c r="E1095">
        <v>5</v>
      </c>
      <c r="F1095">
        <v>395</v>
      </c>
      <c r="G1095">
        <v>1730.92</v>
      </c>
      <c r="H1095">
        <v>2034</v>
      </c>
      <c r="I1095">
        <v>762.94</v>
      </c>
      <c r="J1095">
        <v>15</v>
      </c>
      <c r="K1095">
        <v>710</v>
      </c>
      <c r="L1095">
        <v>26603</v>
      </c>
      <c r="M1095" t="s">
        <v>18</v>
      </c>
      <c r="N1095">
        <v>91146</v>
      </c>
      <c r="O1095">
        <v>444.2</v>
      </c>
      <c r="P1095">
        <v>66751.89</v>
      </c>
      <c r="Q1095">
        <v>3</v>
      </c>
    </row>
    <row r="1096" spans="2:17" x14ac:dyDescent="0.2">
      <c r="B1096">
        <v>6502</v>
      </c>
      <c r="C1096" t="s">
        <v>15</v>
      </c>
      <c r="D1096">
        <v>2007</v>
      </c>
      <c r="E1096">
        <v>6</v>
      </c>
      <c r="F1096">
        <v>486</v>
      </c>
      <c r="G1096">
        <v>2106.88</v>
      </c>
      <c r="H1096">
        <v>2475.6</v>
      </c>
      <c r="I1096">
        <v>853.12</v>
      </c>
      <c r="J1096">
        <v>15</v>
      </c>
      <c r="K1096">
        <v>710</v>
      </c>
      <c r="L1096">
        <v>26603</v>
      </c>
      <c r="M1096" t="s">
        <v>18</v>
      </c>
      <c r="N1096">
        <v>91146</v>
      </c>
      <c r="O1096">
        <v>444.2</v>
      </c>
      <c r="P1096">
        <v>66751.89</v>
      </c>
      <c r="Q1096">
        <v>3</v>
      </c>
    </row>
    <row r="1097" spans="2:17" x14ac:dyDescent="0.2">
      <c r="B1097">
        <v>6502</v>
      </c>
      <c r="C1097" t="s">
        <v>15</v>
      </c>
      <c r="D1097">
        <v>2007</v>
      </c>
      <c r="E1097">
        <v>7</v>
      </c>
      <c r="F1097">
        <v>368</v>
      </c>
      <c r="G1097">
        <v>1493.07</v>
      </c>
      <c r="H1097">
        <v>1754.51</v>
      </c>
      <c r="I1097">
        <v>622.35</v>
      </c>
      <c r="J1097">
        <v>15</v>
      </c>
      <c r="K1097">
        <v>710</v>
      </c>
      <c r="L1097">
        <v>26603</v>
      </c>
      <c r="M1097" t="s">
        <v>18</v>
      </c>
      <c r="N1097">
        <v>91146</v>
      </c>
      <c r="O1097">
        <v>444.2</v>
      </c>
      <c r="P1097">
        <v>66751.89</v>
      </c>
      <c r="Q1097">
        <v>3</v>
      </c>
    </row>
    <row r="1098" spans="2:17" x14ac:dyDescent="0.2">
      <c r="B1098">
        <v>6502</v>
      </c>
      <c r="C1098" t="s">
        <v>15</v>
      </c>
      <c r="D1098">
        <v>2007</v>
      </c>
      <c r="E1098">
        <v>8</v>
      </c>
      <c r="F1098">
        <v>357</v>
      </c>
      <c r="G1098">
        <v>1331.03</v>
      </c>
      <c r="H1098">
        <v>1564.14</v>
      </c>
      <c r="I1098">
        <v>574.61</v>
      </c>
      <c r="J1098">
        <v>15</v>
      </c>
      <c r="K1098">
        <v>710</v>
      </c>
      <c r="L1098">
        <v>26603</v>
      </c>
      <c r="M1098" t="s">
        <v>18</v>
      </c>
      <c r="N1098">
        <v>91146</v>
      </c>
      <c r="O1098">
        <v>444.2</v>
      </c>
      <c r="P1098">
        <v>66751.89</v>
      </c>
      <c r="Q1098">
        <v>3</v>
      </c>
    </row>
    <row r="1099" spans="2:17" x14ac:dyDescent="0.2">
      <c r="B1099">
        <v>6502</v>
      </c>
      <c r="C1099" t="s">
        <v>15</v>
      </c>
      <c r="D1099">
        <v>2007</v>
      </c>
      <c r="E1099">
        <v>9</v>
      </c>
      <c r="F1099">
        <v>646</v>
      </c>
      <c r="G1099">
        <v>2518.1999999999998</v>
      </c>
      <c r="H1099">
        <v>2959.06</v>
      </c>
      <c r="I1099">
        <v>1100.5899999999999</v>
      </c>
      <c r="J1099">
        <v>15</v>
      </c>
      <c r="K1099">
        <v>710</v>
      </c>
      <c r="L1099">
        <v>26603</v>
      </c>
      <c r="M1099" t="s">
        <v>18</v>
      </c>
      <c r="N1099">
        <v>91146</v>
      </c>
      <c r="O1099">
        <v>444.2</v>
      </c>
      <c r="P1099">
        <v>66751.89</v>
      </c>
      <c r="Q1099">
        <v>3</v>
      </c>
    </row>
    <row r="1100" spans="2:17" x14ac:dyDescent="0.2">
      <c r="B1100">
        <v>6502</v>
      </c>
      <c r="C1100" t="s">
        <v>15</v>
      </c>
      <c r="D1100">
        <v>2007</v>
      </c>
      <c r="E1100">
        <v>12</v>
      </c>
      <c r="F1100">
        <v>395</v>
      </c>
      <c r="G1100">
        <v>1530.42</v>
      </c>
      <c r="H1100">
        <v>1798.34</v>
      </c>
      <c r="I1100">
        <v>614.19000000000005</v>
      </c>
      <c r="J1100">
        <v>15</v>
      </c>
      <c r="K1100">
        <v>710</v>
      </c>
      <c r="L1100">
        <v>26603</v>
      </c>
      <c r="M1100" t="s">
        <v>18</v>
      </c>
      <c r="N1100">
        <v>91146</v>
      </c>
      <c r="O1100">
        <v>444.2</v>
      </c>
      <c r="P1100">
        <v>66751.89</v>
      </c>
      <c r="Q1100">
        <v>3</v>
      </c>
    </row>
    <row r="1101" spans="2:17" x14ac:dyDescent="0.2">
      <c r="B1101">
        <v>6507</v>
      </c>
      <c r="C1101" t="s">
        <v>15</v>
      </c>
      <c r="D1101">
        <v>2007</v>
      </c>
      <c r="E1101">
        <v>1</v>
      </c>
      <c r="F1101">
        <v>234</v>
      </c>
      <c r="G1101">
        <v>990</v>
      </c>
      <c r="H1101">
        <v>1163.23</v>
      </c>
      <c r="I1101">
        <v>302.02999999999997</v>
      </c>
      <c r="J1101">
        <v>12</v>
      </c>
      <c r="K1101">
        <v>730</v>
      </c>
      <c r="L1101">
        <v>28737</v>
      </c>
      <c r="M1101" t="s">
        <v>18</v>
      </c>
      <c r="N1101">
        <v>153393</v>
      </c>
      <c r="O1101">
        <v>415.2</v>
      </c>
      <c r="P1101">
        <v>75306.990000000005</v>
      </c>
      <c r="Q1101">
        <v>3</v>
      </c>
    </row>
    <row r="1102" spans="2:17" x14ac:dyDescent="0.2">
      <c r="B1102">
        <v>6507</v>
      </c>
      <c r="C1102" t="s">
        <v>15</v>
      </c>
      <c r="D1102">
        <v>2007</v>
      </c>
      <c r="E1102">
        <v>2</v>
      </c>
      <c r="F1102">
        <v>238</v>
      </c>
      <c r="G1102">
        <v>1049.3499999999999</v>
      </c>
      <c r="H1102">
        <v>1233.07</v>
      </c>
      <c r="I1102">
        <v>520.6</v>
      </c>
      <c r="J1102">
        <v>12</v>
      </c>
      <c r="K1102">
        <v>730</v>
      </c>
      <c r="L1102">
        <v>28737</v>
      </c>
      <c r="M1102" t="s">
        <v>18</v>
      </c>
      <c r="N1102">
        <v>153393</v>
      </c>
      <c r="O1102">
        <v>415.2</v>
      </c>
      <c r="P1102">
        <v>75306.990000000005</v>
      </c>
      <c r="Q1102">
        <v>3</v>
      </c>
    </row>
    <row r="1103" spans="2:17" x14ac:dyDescent="0.2">
      <c r="B1103">
        <v>6507</v>
      </c>
      <c r="C1103" t="s">
        <v>15</v>
      </c>
      <c r="D1103">
        <v>2007</v>
      </c>
      <c r="E1103">
        <v>3</v>
      </c>
      <c r="F1103">
        <v>188</v>
      </c>
      <c r="G1103">
        <v>856.73</v>
      </c>
      <c r="H1103">
        <v>1006.78</v>
      </c>
      <c r="I1103">
        <v>378.54</v>
      </c>
      <c r="J1103">
        <v>12</v>
      </c>
      <c r="K1103">
        <v>730</v>
      </c>
      <c r="L1103">
        <v>28737</v>
      </c>
      <c r="M1103" t="s">
        <v>18</v>
      </c>
      <c r="N1103">
        <v>153393</v>
      </c>
      <c r="O1103">
        <v>415.2</v>
      </c>
      <c r="P1103">
        <v>75306.990000000005</v>
      </c>
      <c r="Q1103">
        <v>3</v>
      </c>
    </row>
    <row r="1104" spans="2:17" x14ac:dyDescent="0.2">
      <c r="B1104">
        <v>6507</v>
      </c>
      <c r="C1104" t="s">
        <v>15</v>
      </c>
      <c r="D1104">
        <v>2007</v>
      </c>
      <c r="E1104">
        <v>4</v>
      </c>
      <c r="F1104">
        <v>242</v>
      </c>
      <c r="G1104">
        <v>1004.68</v>
      </c>
      <c r="H1104">
        <v>1180.5</v>
      </c>
      <c r="I1104">
        <v>437.11</v>
      </c>
      <c r="J1104">
        <v>12</v>
      </c>
      <c r="K1104">
        <v>730</v>
      </c>
      <c r="L1104">
        <v>28737</v>
      </c>
      <c r="M1104" t="s">
        <v>18</v>
      </c>
      <c r="N1104">
        <v>153393</v>
      </c>
      <c r="O1104">
        <v>415.2</v>
      </c>
      <c r="P1104">
        <v>75306.990000000005</v>
      </c>
      <c r="Q1104">
        <v>3</v>
      </c>
    </row>
    <row r="1105" spans="2:17" x14ac:dyDescent="0.2">
      <c r="B1105">
        <v>6507</v>
      </c>
      <c r="C1105" t="s">
        <v>15</v>
      </c>
      <c r="D1105">
        <v>2007</v>
      </c>
      <c r="E1105">
        <v>5</v>
      </c>
      <c r="F1105">
        <v>535</v>
      </c>
      <c r="G1105">
        <v>2367.2600000000002</v>
      </c>
      <c r="H1105">
        <v>2781.43</v>
      </c>
      <c r="I1105">
        <v>1068.98</v>
      </c>
      <c r="J1105">
        <v>12</v>
      </c>
      <c r="K1105">
        <v>730</v>
      </c>
      <c r="L1105">
        <v>28737</v>
      </c>
      <c r="M1105" t="s">
        <v>18</v>
      </c>
      <c r="N1105">
        <v>153393</v>
      </c>
      <c r="O1105">
        <v>415.2</v>
      </c>
      <c r="P1105">
        <v>75306.990000000005</v>
      </c>
      <c r="Q1105">
        <v>3</v>
      </c>
    </row>
    <row r="1106" spans="2:17" x14ac:dyDescent="0.2">
      <c r="B1106">
        <v>6507</v>
      </c>
      <c r="C1106" t="s">
        <v>15</v>
      </c>
      <c r="D1106">
        <v>2007</v>
      </c>
      <c r="E1106">
        <v>6</v>
      </c>
      <c r="F1106">
        <v>663</v>
      </c>
      <c r="G1106">
        <v>2718.15</v>
      </c>
      <c r="H1106">
        <v>3194.01</v>
      </c>
      <c r="I1106">
        <v>1122.8800000000001</v>
      </c>
      <c r="J1106">
        <v>12</v>
      </c>
      <c r="K1106">
        <v>730</v>
      </c>
      <c r="L1106">
        <v>28737</v>
      </c>
      <c r="M1106" t="s">
        <v>18</v>
      </c>
      <c r="N1106">
        <v>153393</v>
      </c>
      <c r="O1106">
        <v>415.2</v>
      </c>
      <c r="P1106">
        <v>75306.990000000005</v>
      </c>
      <c r="Q1106">
        <v>3</v>
      </c>
    </row>
    <row r="1107" spans="2:17" x14ac:dyDescent="0.2">
      <c r="B1107">
        <v>6507</v>
      </c>
      <c r="C1107" t="s">
        <v>15</v>
      </c>
      <c r="D1107">
        <v>2007</v>
      </c>
      <c r="E1107">
        <v>7</v>
      </c>
      <c r="F1107">
        <v>362</v>
      </c>
      <c r="G1107">
        <v>1551.84</v>
      </c>
      <c r="H1107">
        <v>1823.56</v>
      </c>
      <c r="I1107">
        <v>750.54</v>
      </c>
      <c r="J1107">
        <v>12</v>
      </c>
      <c r="K1107">
        <v>730</v>
      </c>
      <c r="L1107">
        <v>28737</v>
      </c>
      <c r="M1107" t="s">
        <v>18</v>
      </c>
      <c r="N1107">
        <v>153393</v>
      </c>
      <c r="O1107">
        <v>415.2</v>
      </c>
      <c r="P1107">
        <v>75306.990000000005</v>
      </c>
      <c r="Q1107">
        <v>3</v>
      </c>
    </row>
    <row r="1108" spans="2:17" x14ac:dyDescent="0.2">
      <c r="B1108">
        <v>6507</v>
      </c>
      <c r="C1108" t="s">
        <v>15</v>
      </c>
      <c r="D1108">
        <v>2007</v>
      </c>
      <c r="E1108">
        <v>8</v>
      </c>
      <c r="F1108">
        <v>430</v>
      </c>
      <c r="G1108">
        <v>1842.98</v>
      </c>
      <c r="H1108">
        <v>2165.73</v>
      </c>
      <c r="I1108">
        <v>800.29</v>
      </c>
      <c r="J1108">
        <v>12</v>
      </c>
      <c r="K1108">
        <v>730</v>
      </c>
      <c r="L1108">
        <v>28737</v>
      </c>
      <c r="M1108" t="s">
        <v>18</v>
      </c>
      <c r="N1108">
        <v>153393</v>
      </c>
      <c r="O1108">
        <v>415.2</v>
      </c>
      <c r="P1108">
        <v>75306.990000000005</v>
      </c>
      <c r="Q1108">
        <v>3</v>
      </c>
    </row>
    <row r="1109" spans="2:17" x14ac:dyDescent="0.2">
      <c r="B1109">
        <v>6507</v>
      </c>
      <c r="C1109" t="s">
        <v>15</v>
      </c>
      <c r="D1109">
        <v>2007</v>
      </c>
      <c r="E1109">
        <v>9</v>
      </c>
      <c r="F1109">
        <v>696</v>
      </c>
      <c r="G1109">
        <v>2778.63</v>
      </c>
      <c r="H1109">
        <v>3264.96</v>
      </c>
      <c r="I1109">
        <v>953.5</v>
      </c>
      <c r="J1109">
        <v>12</v>
      </c>
      <c r="K1109">
        <v>730</v>
      </c>
      <c r="L1109">
        <v>28737</v>
      </c>
      <c r="M1109" t="s">
        <v>18</v>
      </c>
      <c r="N1109">
        <v>153393</v>
      </c>
      <c r="O1109">
        <v>415.2</v>
      </c>
      <c r="P1109">
        <v>75306.990000000005</v>
      </c>
      <c r="Q1109">
        <v>3</v>
      </c>
    </row>
    <row r="1110" spans="2:17" x14ac:dyDescent="0.2">
      <c r="B1110">
        <v>6507</v>
      </c>
      <c r="C1110" t="s">
        <v>15</v>
      </c>
      <c r="D1110">
        <v>2007</v>
      </c>
      <c r="E1110">
        <v>11</v>
      </c>
      <c r="F1110">
        <v>944</v>
      </c>
      <c r="G1110">
        <v>3796.57</v>
      </c>
      <c r="H1110">
        <v>4461.17</v>
      </c>
      <c r="I1110">
        <v>1332.54</v>
      </c>
      <c r="J1110">
        <v>12</v>
      </c>
      <c r="K1110">
        <v>730</v>
      </c>
      <c r="L1110">
        <v>28737</v>
      </c>
      <c r="M1110" t="s">
        <v>18</v>
      </c>
      <c r="N1110">
        <v>153393</v>
      </c>
      <c r="O1110">
        <v>415.2</v>
      </c>
      <c r="P1110">
        <v>75306.990000000005</v>
      </c>
      <c r="Q1110">
        <v>3</v>
      </c>
    </row>
    <row r="1111" spans="2:17" x14ac:dyDescent="0.2">
      <c r="B1111">
        <v>6507</v>
      </c>
      <c r="C1111" t="s">
        <v>15</v>
      </c>
      <c r="D1111">
        <v>2007</v>
      </c>
      <c r="E1111">
        <v>12</v>
      </c>
      <c r="F1111">
        <v>475</v>
      </c>
      <c r="G1111">
        <v>1866.01</v>
      </c>
      <c r="H1111">
        <v>2192.75</v>
      </c>
      <c r="I1111">
        <v>664.75</v>
      </c>
      <c r="J1111">
        <v>12</v>
      </c>
      <c r="K1111">
        <v>730</v>
      </c>
      <c r="L1111">
        <v>28737</v>
      </c>
      <c r="M1111" t="s">
        <v>18</v>
      </c>
      <c r="N1111">
        <v>153393</v>
      </c>
      <c r="O1111">
        <v>415.2</v>
      </c>
      <c r="P1111">
        <v>75306.990000000005</v>
      </c>
      <c r="Q1111">
        <v>3</v>
      </c>
    </row>
    <row r="1112" spans="2:17" x14ac:dyDescent="0.2">
      <c r="B1112">
        <v>6509</v>
      </c>
      <c r="C1112" t="s">
        <v>15</v>
      </c>
      <c r="D1112">
        <v>2007</v>
      </c>
      <c r="E1112">
        <v>1</v>
      </c>
      <c r="F1112">
        <v>160</v>
      </c>
      <c r="G1112">
        <v>741.12</v>
      </c>
      <c r="H1112">
        <v>870.85</v>
      </c>
      <c r="I1112">
        <v>253.78</v>
      </c>
      <c r="J1112">
        <v>12</v>
      </c>
      <c r="K1112">
        <v>675</v>
      </c>
      <c r="L1112">
        <v>23844</v>
      </c>
      <c r="M1112" t="s">
        <v>18</v>
      </c>
      <c r="N1112">
        <v>70095</v>
      </c>
      <c r="O1112">
        <v>378.2</v>
      </c>
      <c r="P1112">
        <v>56605.42</v>
      </c>
      <c r="Q1112">
        <v>2</v>
      </c>
    </row>
    <row r="1113" spans="2:17" x14ac:dyDescent="0.2">
      <c r="B1113">
        <v>6509</v>
      </c>
      <c r="C1113" t="s">
        <v>15</v>
      </c>
      <c r="D1113">
        <v>2007</v>
      </c>
      <c r="E1113">
        <v>2</v>
      </c>
      <c r="F1113">
        <v>114</v>
      </c>
      <c r="G1113">
        <v>500.69</v>
      </c>
      <c r="H1113">
        <v>588.4</v>
      </c>
      <c r="I1113">
        <v>191.23</v>
      </c>
      <c r="J1113">
        <v>12</v>
      </c>
      <c r="K1113">
        <v>675</v>
      </c>
      <c r="L1113">
        <v>23844</v>
      </c>
      <c r="M1113" t="s">
        <v>18</v>
      </c>
      <c r="N1113">
        <v>70095</v>
      </c>
      <c r="O1113">
        <v>378.2</v>
      </c>
      <c r="P1113">
        <v>56605.42</v>
      </c>
      <c r="Q1113">
        <v>2</v>
      </c>
    </row>
    <row r="1114" spans="2:17" x14ac:dyDescent="0.2">
      <c r="B1114">
        <v>6509</v>
      </c>
      <c r="C1114" t="s">
        <v>15</v>
      </c>
      <c r="D1114">
        <v>2007</v>
      </c>
      <c r="E1114">
        <v>3</v>
      </c>
      <c r="F1114">
        <v>118</v>
      </c>
      <c r="G1114">
        <v>538.04</v>
      </c>
      <c r="H1114">
        <v>632.29999999999995</v>
      </c>
      <c r="I1114">
        <v>250.38</v>
      </c>
      <c r="J1114">
        <v>12</v>
      </c>
      <c r="K1114">
        <v>675</v>
      </c>
      <c r="L1114">
        <v>23844</v>
      </c>
      <c r="M1114" t="s">
        <v>18</v>
      </c>
      <c r="N1114">
        <v>70095</v>
      </c>
      <c r="O1114">
        <v>378.2</v>
      </c>
      <c r="P1114">
        <v>56605.42</v>
      </c>
      <c r="Q1114">
        <v>2</v>
      </c>
    </row>
    <row r="1115" spans="2:17" x14ac:dyDescent="0.2">
      <c r="B1115">
        <v>6509</v>
      </c>
      <c r="C1115" t="s">
        <v>15</v>
      </c>
      <c r="D1115">
        <v>2007</v>
      </c>
      <c r="E1115">
        <v>4</v>
      </c>
      <c r="F1115">
        <v>129</v>
      </c>
      <c r="G1115">
        <v>642.41</v>
      </c>
      <c r="H1115">
        <v>754.99</v>
      </c>
      <c r="I1115">
        <v>261.95999999999998</v>
      </c>
      <c r="J1115">
        <v>12</v>
      </c>
      <c r="K1115">
        <v>675</v>
      </c>
      <c r="L1115">
        <v>23844</v>
      </c>
      <c r="M1115" t="s">
        <v>18</v>
      </c>
      <c r="N1115">
        <v>70095</v>
      </c>
      <c r="O1115">
        <v>378.2</v>
      </c>
      <c r="P1115">
        <v>56605.42</v>
      </c>
      <c r="Q1115">
        <v>2</v>
      </c>
    </row>
    <row r="1116" spans="2:17" x14ac:dyDescent="0.2">
      <c r="B1116">
        <v>6509</v>
      </c>
      <c r="C1116" t="s">
        <v>15</v>
      </c>
      <c r="D1116">
        <v>2007</v>
      </c>
      <c r="E1116">
        <v>5</v>
      </c>
      <c r="F1116">
        <v>248</v>
      </c>
      <c r="G1116">
        <v>1213.2</v>
      </c>
      <c r="H1116">
        <v>1425.65</v>
      </c>
      <c r="I1116">
        <v>519.41999999999996</v>
      </c>
      <c r="J1116">
        <v>12</v>
      </c>
      <c r="K1116">
        <v>675</v>
      </c>
      <c r="L1116">
        <v>23844</v>
      </c>
      <c r="M1116" t="s">
        <v>18</v>
      </c>
      <c r="N1116">
        <v>70095</v>
      </c>
      <c r="O1116">
        <v>378.2</v>
      </c>
      <c r="P1116">
        <v>56605.42</v>
      </c>
      <c r="Q1116">
        <v>2</v>
      </c>
    </row>
    <row r="1117" spans="2:17" x14ac:dyDescent="0.2">
      <c r="B1117">
        <v>6509</v>
      </c>
      <c r="C1117" t="s">
        <v>15</v>
      </c>
      <c r="D1117">
        <v>2007</v>
      </c>
      <c r="E1117">
        <v>6</v>
      </c>
      <c r="F1117">
        <v>277</v>
      </c>
      <c r="G1117">
        <v>1319.32</v>
      </c>
      <c r="H1117">
        <v>1550.4</v>
      </c>
      <c r="I1117">
        <v>461.62</v>
      </c>
      <c r="J1117">
        <v>12</v>
      </c>
      <c r="K1117">
        <v>675</v>
      </c>
      <c r="L1117">
        <v>23844</v>
      </c>
      <c r="M1117" t="s">
        <v>18</v>
      </c>
      <c r="N1117">
        <v>70095</v>
      </c>
      <c r="O1117">
        <v>378.2</v>
      </c>
      <c r="P1117">
        <v>56605.42</v>
      </c>
      <c r="Q1117">
        <v>2</v>
      </c>
    </row>
    <row r="1118" spans="2:17" x14ac:dyDescent="0.2">
      <c r="B1118">
        <v>6509</v>
      </c>
      <c r="C1118" t="s">
        <v>15</v>
      </c>
      <c r="D1118">
        <v>2007</v>
      </c>
      <c r="E1118">
        <v>7</v>
      </c>
      <c r="F1118">
        <v>235</v>
      </c>
      <c r="G1118">
        <v>1045.6600000000001</v>
      </c>
      <c r="H1118">
        <v>1228.76</v>
      </c>
      <c r="I1118">
        <v>459.41</v>
      </c>
      <c r="J1118">
        <v>12</v>
      </c>
      <c r="K1118">
        <v>675</v>
      </c>
      <c r="L1118">
        <v>23844</v>
      </c>
      <c r="M1118" t="s">
        <v>18</v>
      </c>
      <c r="N1118">
        <v>70095</v>
      </c>
      <c r="O1118">
        <v>378.2</v>
      </c>
      <c r="P1118">
        <v>56605.42</v>
      </c>
      <c r="Q1118">
        <v>2</v>
      </c>
    </row>
    <row r="1119" spans="2:17" x14ac:dyDescent="0.2">
      <c r="B1119">
        <v>6509</v>
      </c>
      <c r="C1119" t="s">
        <v>15</v>
      </c>
      <c r="D1119">
        <v>2007</v>
      </c>
      <c r="E1119">
        <v>8</v>
      </c>
      <c r="F1119">
        <v>310</v>
      </c>
      <c r="G1119">
        <v>1328.15</v>
      </c>
      <c r="H1119">
        <v>1560.79</v>
      </c>
      <c r="I1119">
        <v>543.17999999999995</v>
      </c>
      <c r="J1119">
        <v>12</v>
      </c>
      <c r="K1119">
        <v>675</v>
      </c>
      <c r="L1119">
        <v>23844</v>
      </c>
      <c r="M1119" t="s">
        <v>18</v>
      </c>
      <c r="N1119">
        <v>70095</v>
      </c>
      <c r="O1119">
        <v>378.2</v>
      </c>
      <c r="P1119">
        <v>56605.42</v>
      </c>
      <c r="Q1119">
        <v>2</v>
      </c>
    </row>
    <row r="1120" spans="2:17" x14ac:dyDescent="0.2">
      <c r="B1120">
        <v>6509</v>
      </c>
      <c r="C1120" t="s">
        <v>15</v>
      </c>
      <c r="D1120">
        <v>2007</v>
      </c>
      <c r="E1120">
        <v>9</v>
      </c>
      <c r="F1120">
        <v>316</v>
      </c>
      <c r="G1120">
        <v>1444.03</v>
      </c>
      <c r="H1120">
        <v>1696.92</v>
      </c>
      <c r="I1120">
        <v>460.99</v>
      </c>
      <c r="J1120">
        <v>12</v>
      </c>
      <c r="K1120">
        <v>675</v>
      </c>
      <c r="L1120">
        <v>23844</v>
      </c>
      <c r="M1120" t="s">
        <v>18</v>
      </c>
      <c r="N1120">
        <v>70095</v>
      </c>
      <c r="O1120">
        <v>378.2</v>
      </c>
      <c r="P1120">
        <v>56605.42</v>
      </c>
      <c r="Q1120">
        <v>2</v>
      </c>
    </row>
    <row r="1121" spans="2:17" x14ac:dyDescent="0.2">
      <c r="B1121">
        <v>6509</v>
      </c>
      <c r="C1121" t="s">
        <v>15</v>
      </c>
      <c r="D1121">
        <v>2007</v>
      </c>
      <c r="E1121">
        <v>11</v>
      </c>
      <c r="F1121">
        <v>733</v>
      </c>
      <c r="G1121">
        <v>3120.96</v>
      </c>
      <c r="H1121">
        <v>3667.45</v>
      </c>
      <c r="I1121">
        <v>920.56</v>
      </c>
      <c r="J1121">
        <v>12</v>
      </c>
      <c r="K1121">
        <v>675</v>
      </c>
      <c r="L1121">
        <v>23844</v>
      </c>
      <c r="M1121" t="s">
        <v>18</v>
      </c>
      <c r="N1121">
        <v>70095</v>
      </c>
      <c r="O1121">
        <v>378.2</v>
      </c>
      <c r="P1121">
        <v>56605.42</v>
      </c>
      <c r="Q1121">
        <v>2</v>
      </c>
    </row>
    <row r="1122" spans="2:17" x14ac:dyDescent="0.2">
      <c r="B1122">
        <v>6509</v>
      </c>
      <c r="C1122" t="s">
        <v>15</v>
      </c>
      <c r="D1122">
        <v>2007</v>
      </c>
      <c r="E1122">
        <v>12</v>
      </c>
      <c r="F1122">
        <v>369</v>
      </c>
      <c r="G1122">
        <v>1555.58</v>
      </c>
      <c r="H1122">
        <v>1827.93</v>
      </c>
      <c r="I1122">
        <v>548.95000000000005</v>
      </c>
      <c r="J1122">
        <v>12</v>
      </c>
      <c r="K1122">
        <v>675</v>
      </c>
      <c r="L1122">
        <v>23844</v>
      </c>
      <c r="M1122" t="s">
        <v>18</v>
      </c>
      <c r="N1122">
        <v>70095</v>
      </c>
      <c r="O1122">
        <v>378.2</v>
      </c>
      <c r="P1122">
        <v>56605.42</v>
      </c>
      <c r="Q1122">
        <v>2</v>
      </c>
    </row>
    <row r="1123" spans="2:17" x14ac:dyDescent="0.2">
      <c r="B1123">
        <v>6533</v>
      </c>
      <c r="C1123" t="s">
        <v>15</v>
      </c>
      <c r="D1123">
        <v>2007</v>
      </c>
      <c r="E1123">
        <v>1</v>
      </c>
      <c r="F1123">
        <v>248</v>
      </c>
      <c r="G1123">
        <v>945.37</v>
      </c>
      <c r="H1123">
        <v>1110.92</v>
      </c>
      <c r="I1123">
        <v>424.12</v>
      </c>
      <c r="J1123">
        <v>15</v>
      </c>
      <c r="K1123">
        <v>740</v>
      </c>
      <c r="L1123">
        <v>23880</v>
      </c>
      <c r="M1123" t="s">
        <v>18</v>
      </c>
      <c r="N1123">
        <v>153529</v>
      </c>
      <c r="O1123">
        <v>459</v>
      </c>
      <c r="P1123">
        <v>56811.83</v>
      </c>
      <c r="Q1123">
        <v>2</v>
      </c>
    </row>
    <row r="1124" spans="2:17" x14ac:dyDescent="0.2">
      <c r="B1124">
        <v>6533</v>
      </c>
      <c r="C1124" t="s">
        <v>15</v>
      </c>
      <c r="D1124">
        <v>2007</v>
      </c>
      <c r="E1124">
        <v>2</v>
      </c>
      <c r="F1124">
        <v>202</v>
      </c>
      <c r="G1124">
        <v>870</v>
      </c>
      <c r="H1124">
        <v>1022.36</v>
      </c>
      <c r="I1124">
        <v>501.35</v>
      </c>
      <c r="J1124">
        <v>15</v>
      </c>
      <c r="K1124">
        <v>740</v>
      </c>
      <c r="L1124">
        <v>23880</v>
      </c>
      <c r="M1124" t="s">
        <v>18</v>
      </c>
      <c r="N1124">
        <v>153529</v>
      </c>
      <c r="O1124">
        <v>459</v>
      </c>
      <c r="P1124">
        <v>56811.83</v>
      </c>
      <c r="Q1124">
        <v>2</v>
      </c>
    </row>
    <row r="1125" spans="2:17" x14ac:dyDescent="0.2">
      <c r="B1125">
        <v>6533</v>
      </c>
      <c r="C1125" t="s">
        <v>15</v>
      </c>
      <c r="D1125">
        <v>2007</v>
      </c>
      <c r="E1125">
        <v>3</v>
      </c>
      <c r="F1125">
        <v>180</v>
      </c>
      <c r="G1125">
        <v>839.88</v>
      </c>
      <c r="H1125">
        <v>986.8</v>
      </c>
      <c r="I1125">
        <v>475.9</v>
      </c>
      <c r="J1125">
        <v>15</v>
      </c>
      <c r="K1125">
        <v>740</v>
      </c>
      <c r="L1125">
        <v>23880</v>
      </c>
      <c r="M1125" t="s">
        <v>18</v>
      </c>
      <c r="N1125">
        <v>153529</v>
      </c>
      <c r="O1125">
        <v>459</v>
      </c>
      <c r="P1125">
        <v>56811.83</v>
      </c>
      <c r="Q1125">
        <v>2</v>
      </c>
    </row>
    <row r="1126" spans="2:17" x14ac:dyDescent="0.2">
      <c r="B1126">
        <v>6533</v>
      </c>
      <c r="C1126" t="s">
        <v>15</v>
      </c>
      <c r="D1126">
        <v>2007</v>
      </c>
      <c r="E1126">
        <v>4</v>
      </c>
      <c r="F1126">
        <v>279</v>
      </c>
      <c r="G1126">
        <v>1188.3599999999999</v>
      </c>
      <c r="H1126">
        <v>1396.43</v>
      </c>
      <c r="I1126">
        <v>620.32000000000005</v>
      </c>
      <c r="J1126">
        <v>15</v>
      </c>
      <c r="K1126">
        <v>740</v>
      </c>
      <c r="L1126">
        <v>23880</v>
      </c>
      <c r="M1126" t="s">
        <v>18</v>
      </c>
      <c r="N1126">
        <v>153529</v>
      </c>
      <c r="O1126">
        <v>459</v>
      </c>
      <c r="P1126">
        <v>56811.83</v>
      </c>
      <c r="Q1126">
        <v>2</v>
      </c>
    </row>
    <row r="1127" spans="2:17" x14ac:dyDescent="0.2">
      <c r="B1127">
        <v>6533</v>
      </c>
      <c r="C1127" t="s">
        <v>15</v>
      </c>
      <c r="D1127">
        <v>2007</v>
      </c>
      <c r="E1127">
        <v>5</v>
      </c>
      <c r="F1127">
        <v>415</v>
      </c>
      <c r="G1127">
        <v>1793.88</v>
      </c>
      <c r="H1127">
        <v>2108.04</v>
      </c>
      <c r="I1127">
        <v>858.02</v>
      </c>
      <c r="J1127">
        <v>15</v>
      </c>
      <c r="K1127">
        <v>740</v>
      </c>
      <c r="L1127">
        <v>23880</v>
      </c>
      <c r="M1127" t="s">
        <v>18</v>
      </c>
      <c r="N1127">
        <v>153529</v>
      </c>
      <c r="O1127">
        <v>459</v>
      </c>
      <c r="P1127">
        <v>56811.83</v>
      </c>
      <c r="Q1127">
        <v>2</v>
      </c>
    </row>
    <row r="1128" spans="2:17" x14ac:dyDescent="0.2">
      <c r="B1128">
        <v>6533</v>
      </c>
      <c r="C1128" t="s">
        <v>15</v>
      </c>
      <c r="D1128">
        <v>2007</v>
      </c>
      <c r="E1128">
        <v>6</v>
      </c>
      <c r="F1128">
        <v>513</v>
      </c>
      <c r="G1128">
        <v>2059.6</v>
      </c>
      <c r="H1128">
        <v>2420.09</v>
      </c>
      <c r="I1128">
        <v>1064.73</v>
      </c>
      <c r="J1128">
        <v>15</v>
      </c>
      <c r="K1128">
        <v>740</v>
      </c>
      <c r="L1128">
        <v>23880</v>
      </c>
      <c r="M1128" t="s">
        <v>18</v>
      </c>
      <c r="N1128">
        <v>153529</v>
      </c>
      <c r="O1128">
        <v>459</v>
      </c>
      <c r="P1128">
        <v>56811.83</v>
      </c>
      <c r="Q1128">
        <v>2</v>
      </c>
    </row>
    <row r="1129" spans="2:17" x14ac:dyDescent="0.2">
      <c r="B1129">
        <v>6533</v>
      </c>
      <c r="C1129" t="s">
        <v>15</v>
      </c>
      <c r="D1129">
        <v>2007</v>
      </c>
      <c r="E1129">
        <v>7</v>
      </c>
      <c r="F1129">
        <v>405</v>
      </c>
      <c r="G1129">
        <v>1709.08</v>
      </c>
      <c r="H1129">
        <v>2008.13</v>
      </c>
      <c r="I1129">
        <v>949.49</v>
      </c>
      <c r="J1129">
        <v>15</v>
      </c>
      <c r="K1129">
        <v>740</v>
      </c>
      <c r="L1129">
        <v>23880</v>
      </c>
      <c r="M1129" t="s">
        <v>18</v>
      </c>
      <c r="N1129">
        <v>153529</v>
      </c>
      <c r="O1129">
        <v>459</v>
      </c>
      <c r="P1129">
        <v>56811.83</v>
      </c>
      <c r="Q1129">
        <v>2</v>
      </c>
    </row>
    <row r="1130" spans="2:17" x14ac:dyDescent="0.2">
      <c r="B1130">
        <v>6533</v>
      </c>
      <c r="C1130" t="s">
        <v>15</v>
      </c>
      <c r="D1130">
        <v>2007</v>
      </c>
      <c r="E1130">
        <v>8</v>
      </c>
      <c r="F1130">
        <v>431</v>
      </c>
      <c r="G1130">
        <v>1781.15</v>
      </c>
      <c r="H1130">
        <v>2092.98</v>
      </c>
      <c r="I1130">
        <v>899.22</v>
      </c>
      <c r="J1130">
        <v>15</v>
      </c>
      <c r="K1130">
        <v>740</v>
      </c>
      <c r="L1130">
        <v>23880</v>
      </c>
      <c r="M1130" t="s">
        <v>18</v>
      </c>
      <c r="N1130">
        <v>153529</v>
      </c>
      <c r="O1130">
        <v>459</v>
      </c>
      <c r="P1130">
        <v>56811.83</v>
      </c>
      <c r="Q1130">
        <v>2</v>
      </c>
    </row>
    <row r="1131" spans="2:17" x14ac:dyDescent="0.2">
      <c r="B1131">
        <v>6533</v>
      </c>
      <c r="C1131" t="s">
        <v>15</v>
      </c>
      <c r="D1131">
        <v>2007</v>
      </c>
      <c r="E1131">
        <v>9</v>
      </c>
      <c r="F1131">
        <v>509</v>
      </c>
      <c r="G1131">
        <v>1844.52</v>
      </c>
      <c r="H1131">
        <v>2167.3200000000002</v>
      </c>
      <c r="I1131">
        <v>803.46</v>
      </c>
      <c r="J1131">
        <v>15</v>
      </c>
      <c r="K1131">
        <v>740</v>
      </c>
      <c r="L1131">
        <v>23880</v>
      </c>
      <c r="M1131" t="s">
        <v>18</v>
      </c>
      <c r="N1131">
        <v>153529</v>
      </c>
      <c r="O1131">
        <v>459</v>
      </c>
      <c r="P1131">
        <v>56811.83</v>
      </c>
      <c r="Q1131">
        <v>2</v>
      </c>
    </row>
    <row r="1132" spans="2:17" x14ac:dyDescent="0.2">
      <c r="B1132">
        <v>6533</v>
      </c>
      <c r="C1132" t="s">
        <v>15</v>
      </c>
      <c r="D1132">
        <v>2007</v>
      </c>
      <c r="E1132">
        <v>11</v>
      </c>
      <c r="F1132">
        <v>698</v>
      </c>
      <c r="G1132">
        <v>2607.46</v>
      </c>
      <c r="H1132">
        <v>3063.98</v>
      </c>
      <c r="I1132">
        <v>1209.29</v>
      </c>
      <c r="J1132">
        <v>15</v>
      </c>
      <c r="K1132">
        <v>740</v>
      </c>
      <c r="L1132">
        <v>23880</v>
      </c>
      <c r="M1132" t="s">
        <v>18</v>
      </c>
      <c r="N1132">
        <v>153529</v>
      </c>
      <c r="O1132">
        <v>459</v>
      </c>
      <c r="P1132">
        <v>56811.83</v>
      </c>
      <c r="Q1132">
        <v>2</v>
      </c>
    </row>
    <row r="1133" spans="2:17" x14ac:dyDescent="0.2">
      <c r="B1133">
        <v>6533</v>
      </c>
      <c r="C1133" t="s">
        <v>15</v>
      </c>
      <c r="D1133">
        <v>2007</v>
      </c>
      <c r="E1133">
        <v>12</v>
      </c>
      <c r="F1133">
        <v>384</v>
      </c>
      <c r="G1133">
        <v>1384.86</v>
      </c>
      <c r="H1133">
        <v>1627.3</v>
      </c>
      <c r="I1133">
        <v>596.75</v>
      </c>
      <c r="J1133">
        <v>15</v>
      </c>
      <c r="K1133">
        <v>740</v>
      </c>
      <c r="L1133">
        <v>23880</v>
      </c>
      <c r="M1133" t="s">
        <v>18</v>
      </c>
      <c r="N1133">
        <v>153529</v>
      </c>
      <c r="O1133">
        <v>459</v>
      </c>
      <c r="P1133">
        <v>56811.83</v>
      </c>
      <c r="Q1133">
        <v>2</v>
      </c>
    </row>
    <row r="1134" spans="2:17" x14ac:dyDescent="0.2">
      <c r="B1134">
        <v>6538</v>
      </c>
      <c r="C1134" t="s">
        <v>15</v>
      </c>
      <c r="D1134">
        <v>2007</v>
      </c>
      <c r="E1134">
        <v>1</v>
      </c>
      <c r="F1134">
        <v>167</v>
      </c>
      <c r="G1134">
        <v>754.93</v>
      </c>
      <c r="H1134">
        <v>887.19</v>
      </c>
      <c r="I1134">
        <v>302.60000000000002</v>
      </c>
      <c r="J1134">
        <v>16</v>
      </c>
      <c r="K1134">
        <v>1633</v>
      </c>
      <c r="L1134">
        <v>26448</v>
      </c>
      <c r="M1134" t="s">
        <v>18</v>
      </c>
      <c r="N1134">
        <v>153932</v>
      </c>
      <c r="O1134">
        <v>856.2</v>
      </c>
      <c r="P1134">
        <v>63473.19</v>
      </c>
      <c r="Q1134">
        <v>2</v>
      </c>
    </row>
    <row r="1135" spans="2:17" x14ac:dyDescent="0.2">
      <c r="B1135">
        <v>6538</v>
      </c>
      <c r="C1135" t="s">
        <v>15</v>
      </c>
      <c r="D1135">
        <v>2007</v>
      </c>
      <c r="E1135">
        <v>2</v>
      </c>
      <c r="F1135">
        <v>119</v>
      </c>
      <c r="G1135">
        <v>573.97</v>
      </c>
      <c r="H1135">
        <v>674.51</v>
      </c>
      <c r="I1135">
        <v>270.43</v>
      </c>
      <c r="J1135">
        <v>16</v>
      </c>
      <c r="K1135">
        <v>1633</v>
      </c>
      <c r="L1135">
        <v>26448</v>
      </c>
      <c r="M1135" t="s">
        <v>18</v>
      </c>
      <c r="N1135">
        <v>153932</v>
      </c>
      <c r="O1135">
        <v>856.2</v>
      </c>
      <c r="P1135">
        <v>63473.19</v>
      </c>
      <c r="Q1135">
        <v>2</v>
      </c>
    </row>
    <row r="1136" spans="2:17" x14ac:dyDescent="0.2">
      <c r="B1136">
        <v>6538</v>
      </c>
      <c r="C1136" t="s">
        <v>15</v>
      </c>
      <c r="D1136">
        <v>2007</v>
      </c>
      <c r="E1136">
        <v>3</v>
      </c>
      <c r="F1136">
        <v>165</v>
      </c>
      <c r="G1136">
        <v>761.84</v>
      </c>
      <c r="H1136">
        <v>895.21</v>
      </c>
      <c r="I1136">
        <v>310.87</v>
      </c>
      <c r="J1136">
        <v>16</v>
      </c>
      <c r="K1136">
        <v>1633</v>
      </c>
      <c r="L1136">
        <v>26448</v>
      </c>
      <c r="M1136" t="s">
        <v>18</v>
      </c>
      <c r="N1136">
        <v>153932</v>
      </c>
      <c r="O1136">
        <v>856.2</v>
      </c>
      <c r="P1136">
        <v>63473.19</v>
      </c>
      <c r="Q1136">
        <v>2</v>
      </c>
    </row>
    <row r="1137" spans="2:17" x14ac:dyDescent="0.2">
      <c r="B1137">
        <v>6538</v>
      </c>
      <c r="C1137" t="s">
        <v>15</v>
      </c>
      <c r="D1137">
        <v>2007</v>
      </c>
      <c r="E1137">
        <v>4</v>
      </c>
      <c r="F1137">
        <v>138</v>
      </c>
      <c r="G1137">
        <v>599.64</v>
      </c>
      <c r="H1137">
        <v>704.6</v>
      </c>
      <c r="I1137">
        <v>276.27</v>
      </c>
      <c r="J1137">
        <v>16</v>
      </c>
      <c r="K1137">
        <v>1633</v>
      </c>
      <c r="L1137">
        <v>26448</v>
      </c>
      <c r="M1137" t="s">
        <v>18</v>
      </c>
      <c r="N1137">
        <v>153932</v>
      </c>
      <c r="O1137">
        <v>856.2</v>
      </c>
      <c r="P1137">
        <v>63473.19</v>
      </c>
      <c r="Q1137">
        <v>2</v>
      </c>
    </row>
    <row r="1138" spans="2:17" x14ac:dyDescent="0.2">
      <c r="B1138">
        <v>6538</v>
      </c>
      <c r="C1138" t="s">
        <v>15</v>
      </c>
      <c r="D1138">
        <v>2007</v>
      </c>
      <c r="E1138">
        <v>5</v>
      </c>
      <c r="F1138">
        <v>309</v>
      </c>
      <c r="G1138">
        <v>1443.95</v>
      </c>
      <c r="H1138">
        <v>1696.75</v>
      </c>
      <c r="I1138">
        <v>648.35</v>
      </c>
      <c r="J1138">
        <v>16</v>
      </c>
      <c r="K1138">
        <v>1633</v>
      </c>
      <c r="L1138">
        <v>26448</v>
      </c>
      <c r="M1138" t="s">
        <v>18</v>
      </c>
      <c r="N1138">
        <v>153932</v>
      </c>
      <c r="O1138">
        <v>856.2</v>
      </c>
      <c r="P1138">
        <v>63473.19</v>
      </c>
      <c r="Q1138">
        <v>2</v>
      </c>
    </row>
    <row r="1139" spans="2:17" x14ac:dyDescent="0.2">
      <c r="B1139">
        <v>6538</v>
      </c>
      <c r="C1139" t="s">
        <v>15</v>
      </c>
      <c r="D1139">
        <v>2007</v>
      </c>
      <c r="E1139">
        <v>6</v>
      </c>
      <c r="F1139">
        <v>289</v>
      </c>
      <c r="G1139">
        <v>1266.5</v>
      </c>
      <c r="H1139">
        <v>1488.27</v>
      </c>
      <c r="I1139">
        <v>549.47</v>
      </c>
      <c r="J1139">
        <v>16</v>
      </c>
      <c r="K1139">
        <v>1633</v>
      </c>
      <c r="L1139">
        <v>26448</v>
      </c>
      <c r="M1139" t="s">
        <v>18</v>
      </c>
      <c r="N1139">
        <v>153932</v>
      </c>
      <c r="O1139">
        <v>856.2</v>
      </c>
      <c r="P1139">
        <v>63473.19</v>
      </c>
      <c r="Q1139">
        <v>2</v>
      </c>
    </row>
    <row r="1140" spans="2:17" x14ac:dyDescent="0.2">
      <c r="B1140">
        <v>6538</v>
      </c>
      <c r="C1140" t="s">
        <v>15</v>
      </c>
      <c r="D1140">
        <v>2007</v>
      </c>
      <c r="E1140">
        <v>7</v>
      </c>
      <c r="F1140">
        <v>270</v>
      </c>
      <c r="G1140">
        <v>1186.3699999999999</v>
      </c>
      <c r="H1140">
        <v>1394.15</v>
      </c>
      <c r="I1140">
        <v>579.37</v>
      </c>
      <c r="J1140">
        <v>16</v>
      </c>
      <c r="K1140">
        <v>1633</v>
      </c>
      <c r="L1140">
        <v>26448</v>
      </c>
      <c r="M1140" t="s">
        <v>18</v>
      </c>
      <c r="N1140">
        <v>153932</v>
      </c>
      <c r="O1140">
        <v>856.2</v>
      </c>
      <c r="P1140">
        <v>63473.19</v>
      </c>
      <c r="Q1140">
        <v>2</v>
      </c>
    </row>
    <row r="1141" spans="2:17" x14ac:dyDescent="0.2">
      <c r="B1141">
        <v>6538</v>
      </c>
      <c r="C1141" t="s">
        <v>15</v>
      </c>
      <c r="D1141">
        <v>2007</v>
      </c>
      <c r="E1141">
        <v>8</v>
      </c>
      <c r="F1141">
        <v>357</v>
      </c>
      <c r="G1141">
        <v>1345.78</v>
      </c>
      <c r="H1141">
        <v>1581.35</v>
      </c>
      <c r="I1141">
        <v>574.39</v>
      </c>
      <c r="J1141">
        <v>16</v>
      </c>
      <c r="K1141">
        <v>1633</v>
      </c>
      <c r="L1141">
        <v>26448</v>
      </c>
      <c r="M1141" t="s">
        <v>18</v>
      </c>
      <c r="N1141">
        <v>153932</v>
      </c>
      <c r="O1141">
        <v>856.2</v>
      </c>
      <c r="P1141">
        <v>63473.19</v>
      </c>
      <c r="Q1141">
        <v>2</v>
      </c>
    </row>
    <row r="1142" spans="2:17" x14ac:dyDescent="0.2">
      <c r="B1142">
        <v>6538</v>
      </c>
      <c r="C1142" t="s">
        <v>15</v>
      </c>
      <c r="D1142">
        <v>2007</v>
      </c>
      <c r="E1142">
        <v>9</v>
      </c>
      <c r="F1142">
        <v>418</v>
      </c>
      <c r="G1142">
        <v>1692.13</v>
      </c>
      <c r="H1142">
        <v>1988.32</v>
      </c>
      <c r="I1142">
        <v>654.54999999999995</v>
      </c>
      <c r="J1142">
        <v>16</v>
      </c>
      <c r="K1142">
        <v>1633</v>
      </c>
      <c r="L1142">
        <v>26448</v>
      </c>
      <c r="M1142" t="s">
        <v>18</v>
      </c>
      <c r="N1142">
        <v>153932</v>
      </c>
      <c r="O1142">
        <v>856.2</v>
      </c>
      <c r="P1142">
        <v>63473.19</v>
      </c>
      <c r="Q1142">
        <v>2</v>
      </c>
    </row>
    <row r="1143" spans="2:17" x14ac:dyDescent="0.2">
      <c r="B1143">
        <v>6538</v>
      </c>
      <c r="C1143" t="s">
        <v>15</v>
      </c>
      <c r="D1143">
        <v>2007</v>
      </c>
      <c r="E1143">
        <v>11</v>
      </c>
      <c r="F1143">
        <v>870</v>
      </c>
      <c r="G1143">
        <v>3305.87</v>
      </c>
      <c r="H1143">
        <v>3884.59</v>
      </c>
      <c r="I1143">
        <v>1173.07</v>
      </c>
      <c r="J1143">
        <v>16</v>
      </c>
      <c r="K1143">
        <v>1633</v>
      </c>
      <c r="L1143">
        <v>26448</v>
      </c>
      <c r="M1143" t="s">
        <v>18</v>
      </c>
      <c r="N1143">
        <v>153932</v>
      </c>
      <c r="O1143">
        <v>856.2</v>
      </c>
      <c r="P1143">
        <v>63473.19</v>
      </c>
      <c r="Q1143">
        <v>2</v>
      </c>
    </row>
    <row r="1144" spans="2:17" x14ac:dyDescent="0.2">
      <c r="B1144">
        <v>6538</v>
      </c>
      <c r="C1144" t="s">
        <v>15</v>
      </c>
      <c r="D1144">
        <v>2007</v>
      </c>
      <c r="E1144">
        <v>12</v>
      </c>
      <c r="F1144">
        <v>464</v>
      </c>
      <c r="G1144">
        <v>1803.94</v>
      </c>
      <c r="H1144">
        <v>2119.84</v>
      </c>
      <c r="I1144">
        <v>710.96</v>
      </c>
      <c r="J1144">
        <v>16</v>
      </c>
      <c r="K1144">
        <v>1633</v>
      </c>
      <c r="L1144">
        <v>26448</v>
      </c>
      <c r="M1144" t="s">
        <v>18</v>
      </c>
      <c r="N1144">
        <v>153932</v>
      </c>
      <c r="O1144">
        <v>856.2</v>
      </c>
      <c r="P1144">
        <v>63473.19</v>
      </c>
      <c r="Q1144">
        <v>2</v>
      </c>
    </row>
    <row r="1145" spans="2:17" x14ac:dyDescent="0.2">
      <c r="B1145">
        <v>6551</v>
      </c>
      <c r="C1145" t="s">
        <v>15</v>
      </c>
      <c r="D1145">
        <v>2007</v>
      </c>
      <c r="E1145">
        <v>1</v>
      </c>
      <c r="F1145">
        <v>196</v>
      </c>
      <c r="G1145">
        <v>730.99</v>
      </c>
      <c r="H1145">
        <v>858.97</v>
      </c>
      <c r="I1145">
        <v>341.9</v>
      </c>
      <c r="J1145">
        <v>18</v>
      </c>
      <c r="K1145">
        <v>775</v>
      </c>
      <c r="L1145">
        <v>22232</v>
      </c>
      <c r="M1145" t="s">
        <v>18</v>
      </c>
      <c r="N1145">
        <v>91517</v>
      </c>
      <c r="O1145">
        <v>480</v>
      </c>
      <c r="P1145">
        <v>50952.99</v>
      </c>
      <c r="Q1145">
        <v>2</v>
      </c>
    </row>
    <row r="1146" spans="2:17" x14ac:dyDescent="0.2">
      <c r="B1146">
        <v>6551</v>
      </c>
      <c r="C1146" t="s">
        <v>15</v>
      </c>
      <c r="D1146">
        <v>2007</v>
      </c>
      <c r="E1146">
        <v>2</v>
      </c>
      <c r="F1146">
        <v>195</v>
      </c>
      <c r="G1146">
        <v>874.14</v>
      </c>
      <c r="H1146">
        <v>1027.28</v>
      </c>
      <c r="I1146">
        <v>497.74</v>
      </c>
      <c r="J1146">
        <v>18</v>
      </c>
      <c r="K1146">
        <v>775</v>
      </c>
      <c r="L1146">
        <v>22232</v>
      </c>
      <c r="M1146" t="s">
        <v>18</v>
      </c>
      <c r="N1146">
        <v>91517</v>
      </c>
      <c r="O1146">
        <v>480</v>
      </c>
      <c r="P1146">
        <v>50952.99</v>
      </c>
      <c r="Q1146">
        <v>2</v>
      </c>
    </row>
    <row r="1147" spans="2:17" x14ac:dyDescent="0.2">
      <c r="B1147">
        <v>6551</v>
      </c>
      <c r="C1147" t="s">
        <v>15</v>
      </c>
      <c r="D1147">
        <v>2007</v>
      </c>
      <c r="E1147">
        <v>3</v>
      </c>
      <c r="F1147">
        <v>156</v>
      </c>
      <c r="G1147">
        <v>619.64</v>
      </c>
      <c r="H1147">
        <v>728.17</v>
      </c>
      <c r="I1147">
        <v>240.48</v>
      </c>
      <c r="J1147">
        <v>18</v>
      </c>
      <c r="K1147">
        <v>775</v>
      </c>
      <c r="L1147">
        <v>22232</v>
      </c>
      <c r="M1147" t="s">
        <v>18</v>
      </c>
      <c r="N1147">
        <v>91517</v>
      </c>
      <c r="O1147">
        <v>480</v>
      </c>
      <c r="P1147">
        <v>50952.99</v>
      </c>
      <c r="Q1147">
        <v>2</v>
      </c>
    </row>
    <row r="1148" spans="2:17" x14ac:dyDescent="0.2">
      <c r="B1148">
        <v>6551</v>
      </c>
      <c r="C1148" t="s">
        <v>15</v>
      </c>
      <c r="D1148">
        <v>2007</v>
      </c>
      <c r="E1148">
        <v>4</v>
      </c>
      <c r="F1148">
        <v>332</v>
      </c>
      <c r="G1148">
        <v>1331.93</v>
      </c>
      <c r="H1148">
        <v>1565.04</v>
      </c>
      <c r="I1148">
        <v>577.05999999999995</v>
      </c>
      <c r="J1148">
        <v>18</v>
      </c>
      <c r="K1148">
        <v>775</v>
      </c>
      <c r="L1148">
        <v>22232</v>
      </c>
      <c r="M1148" t="s">
        <v>18</v>
      </c>
      <c r="N1148">
        <v>91517</v>
      </c>
      <c r="O1148">
        <v>480</v>
      </c>
      <c r="P1148">
        <v>50952.99</v>
      </c>
      <c r="Q1148">
        <v>2</v>
      </c>
    </row>
    <row r="1149" spans="2:17" x14ac:dyDescent="0.2">
      <c r="B1149">
        <v>6551</v>
      </c>
      <c r="C1149" t="s">
        <v>15</v>
      </c>
      <c r="D1149">
        <v>2007</v>
      </c>
      <c r="E1149">
        <v>5</v>
      </c>
      <c r="F1149">
        <v>400</v>
      </c>
      <c r="G1149">
        <v>1562.89</v>
      </c>
      <c r="H1149">
        <v>1836.36</v>
      </c>
      <c r="I1149">
        <v>676.63</v>
      </c>
      <c r="J1149">
        <v>18</v>
      </c>
      <c r="K1149">
        <v>775</v>
      </c>
      <c r="L1149">
        <v>22232</v>
      </c>
      <c r="M1149" t="s">
        <v>18</v>
      </c>
      <c r="N1149">
        <v>91517</v>
      </c>
      <c r="O1149">
        <v>480</v>
      </c>
      <c r="P1149">
        <v>50952.99</v>
      </c>
      <c r="Q1149">
        <v>2</v>
      </c>
    </row>
    <row r="1150" spans="2:17" x14ac:dyDescent="0.2">
      <c r="B1150">
        <v>6551</v>
      </c>
      <c r="C1150" t="s">
        <v>15</v>
      </c>
      <c r="D1150">
        <v>2007</v>
      </c>
      <c r="E1150">
        <v>6</v>
      </c>
      <c r="F1150">
        <v>429</v>
      </c>
      <c r="G1150">
        <v>1746.8</v>
      </c>
      <c r="H1150">
        <v>2052.59</v>
      </c>
      <c r="I1150">
        <v>821.31</v>
      </c>
      <c r="J1150">
        <v>18</v>
      </c>
      <c r="K1150">
        <v>775</v>
      </c>
      <c r="L1150">
        <v>22232</v>
      </c>
      <c r="M1150" t="s">
        <v>18</v>
      </c>
      <c r="N1150">
        <v>91517</v>
      </c>
      <c r="O1150">
        <v>480</v>
      </c>
      <c r="P1150">
        <v>50952.99</v>
      </c>
      <c r="Q1150">
        <v>2</v>
      </c>
    </row>
    <row r="1151" spans="2:17" x14ac:dyDescent="0.2">
      <c r="B1151">
        <v>6551</v>
      </c>
      <c r="C1151" t="s">
        <v>15</v>
      </c>
      <c r="D1151">
        <v>2007</v>
      </c>
      <c r="E1151">
        <v>7</v>
      </c>
      <c r="F1151">
        <v>541</v>
      </c>
      <c r="G1151">
        <v>2112.86</v>
      </c>
      <c r="H1151">
        <v>2482.62</v>
      </c>
      <c r="I1151">
        <v>1074.3599999999999</v>
      </c>
      <c r="J1151">
        <v>18</v>
      </c>
      <c r="K1151">
        <v>775</v>
      </c>
      <c r="L1151">
        <v>22232</v>
      </c>
      <c r="M1151" t="s">
        <v>18</v>
      </c>
      <c r="N1151">
        <v>91517</v>
      </c>
      <c r="O1151">
        <v>480</v>
      </c>
      <c r="P1151">
        <v>50952.99</v>
      </c>
      <c r="Q1151">
        <v>2</v>
      </c>
    </row>
    <row r="1152" spans="2:17" x14ac:dyDescent="0.2">
      <c r="B1152">
        <v>6551</v>
      </c>
      <c r="C1152" t="s">
        <v>15</v>
      </c>
      <c r="D1152">
        <v>2007</v>
      </c>
      <c r="E1152">
        <v>8</v>
      </c>
      <c r="F1152">
        <v>317</v>
      </c>
      <c r="G1152">
        <v>1223.8599999999999</v>
      </c>
      <c r="H1152">
        <v>1438.2</v>
      </c>
      <c r="I1152">
        <v>530.95000000000005</v>
      </c>
      <c r="J1152">
        <v>18</v>
      </c>
      <c r="K1152">
        <v>775</v>
      </c>
      <c r="L1152">
        <v>22232</v>
      </c>
      <c r="M1152" t="s">
        <v>18</v>
      </c>
      <c r="N1152">
        <v>91517</v>
      </c>
      <c r="O1152">
        <v>480</v>
      </c>
      <c r="P1152">
        <v>50952.99</v>
      </c>
      <c r="Q1152">
        <v>2</v>
      </c>
    </row>
    <row r="1153" spans="2:17" x14ac:dyDescent="0.2">
      <c r="B1153">
        <v>6551</v>
      </c>
      <c r="C1153" t="s">
        <v>15</v>
      </c>
      <c r="D1153">
        <v>2007</v>
      </c>
      <c r="E1153">
        <v>9</v>
      </c>
      <c r="F1153">
        <v>572</v>
      </c>
      <c r="G1153">
        <v>2114.52</v>
      </c>
      <c r="H1153">
        <v>2484.5300000000002</v>
      </c>
      <c r="I1153">
        <v>804.66</v>
      </c>
      <c r="J1153">
        <v>18</v>
      </c>
      <c r="K1153">
        <v>775</v>
      </c>
      <c r="L1153">
        <v>22232</v>
      </c>
      <c r="M1153" t="s">
        <v>18</v>
      </c>
      <c r="N1153">
        <v>91517</v>
      </c>
      <c r="O1153">
        <v>480</v>
      </c>
      <c r="P1153">
        <v>50952.99</v>
      </c>
      <c r="Q1153">
        <v>2</v>
      </c>
    </row>
    <row r="1154" spans="2:17" x14ac:dyDescent="0.2">
      <c r="B1154">
        <v>6551</v>
      </c>
      <c r="C1154" t="s">
        <v>15</v>
      </c>
      <c r="D1154">
        <v>2007</v>
      </c>
      <c r="E1154">
        <v>11</v>
      </c>
      <c r="F1154">
        <v>808</v>
      </c>
      <c r="G1154">
        <v>2937.11</v>
      </c>
      <c r="H1154">
        <v>3451.3</v>
      </c>
      <c r="I1154">
        <v>1004.78</v>
      </c>
      <c r="J1154">
        <v>18</v>
      </c>
      <c r="K1154">
        <v>775</v>
      </c>
      <c r="L1154">
        <v>22232</v>
      </c>
      <c r="M1154" t="s">
        <v>18</v>
      </c>
      <c r="N1154">
        <v>91517</v>
      </c>
      <c r="O1154">
        <v>480</v>
      </c>
      <c r="P1154">
        <v>50952.99</v>
      </c>
      <c r="Q1154">
        <v>2</v>
      </c>
    </row>
    <row r="1155" spans="2:17" x14ac:dyDescent="0.2">
      <c r="B1155">
        <v>6551</v>
      </c>
      <c r="C1155" t="s">
        <v>15</v>
      </c>
      <c r="D1155">
        <v>2007</v>
      </c>
      <c r="E1155">
        <v>12</v>
      </c>
      <c r="F1155">
        <v>406</v>
      </c>
      <c r="G1155">
        <v>1519.94</v>
      </c>
      <c r="H1155">
        <v>1785.93</v>
      </c>
      <c r="I1155">
        <v>563</v>
      </c>
      <c r="J1155">
        <v>18</v>
      </c>
      <c r="K1155">
        <v>775</v>
      </c>
      <c r="L1155">
        <v>22232</v>
      </c>
      <c r="M1155" t="s">
        <v>18</v>
      </c>
      <c r="N1155">
        <v>91517</v>
      </c>
      <c r="O1155">
        <v>480</v>
      </c>
      <c r="P1155">
        <v>50952.99</v>
      </c>
      <c r="Q1155">
        <v>2</v>
      </c>
    </row>
    <row r="1156" spans="2:17" x14ac:dyDescent="0.2">
      <c r="B1156">
        <v>6561</v>
      </c>
      <c r="C1156" t="s">
        <v>15</v>
      </c>
      <c r="D1156">
        <v>2007</v>
      </c>
      <c r="E1156">
        <v>1</v>
      </c>
      <c r="F1156">
        <v>128</v>
      </c>
      <c r="G1156">
        <v>502.53</v>
      </c>
      <c r="H1156">
        <v>590.5</v>
      </c>
      <c r="I1156">
        <v>287.52</v>
      </c>
      <c r="J1156">
        <v>15</v>
      </c>
      <c r="K1156">
        <v>696</v>
      </c>
      <c r="L1156">
        <v>16353</v>
      </c>
      <c r="M1156" t="s">
        <v>18</v>
      </c>
      <c r="N1156">
        <v>136420</v>
      </c>
      <c r="O1156">
        <v>438</v>
      </c>
      <c r="P1156">
        <v>39239.1</v>
      </c>
      <c r="Q1156">
        <v>2</v>
      </c>
    </row>
    <row r="1157" spans="2:17" x14ac:dyDescent="0.2">
      <c r="B1157">
        <v>6561</v>
      </c>
      <c r="C1157" t="s">
        <v>15</v>
      </c>
      <c r="D1157">
        <v>2007</v>
      </c>
      <c r="E1157">
        <v>2</v>
      </c>
      <c r="F1157">
        <v>109</v>
      </c>
      <c r="G1157">
        <v>452.9</v>
      </c>
      <c r="H1157">
        <v>532.17999999999995</v>
      </c>
      <c r="I1157">
        <v>199.08</v>
      </c>
      <c r="J1157">
        <v>15</v>
      </c>
      <c r="K1157">
        <v>696</v>
      </c>
      <c r="L1157">
        <v>16353</v>
      </c>
      <c r="M1157" t="s">
        <v>18</v>
      </c>
      <c r="N1157">
        <v>136420</v>
      </c>
      <c r="O1157">
        <v>438</v>
      </c>
      <c r="P1157">
        <v>39239.1</v>
      </c>
      <c r="Q1157">
        <v>2</v>
      </c>
    </row>
    <row r="1158" spans="2:17" x14ac:dyDescent="0.2">
      <c r="B1158">
        <v>6561</v>
      </c>
      <c r="C1158" t="s">
        <v>15</v>
      </c>
      <c r="D1158">
        <v>2007</v>
      </c>
      <c r="E1158">
        <v>3</v>
      </c>
      <c r="F1158">
        <v>144</v>
      </c>
      <c r="G1158">
        <v>593.98</v>
      </c>
      <c r="H1158">
        <v>697.97</v>
      </c>
      <c r="I1158">
        <v>278.16000000000003</v>
      </c>
      <c r="J1158">
        <v>15</v>
      </c>
      <c r="K1158">
        <v>696</v>
      </c>
      <c r="L1158">
        <v>16353</v>
      </c>
      <c r="M1158" t="s">
        <v>18</v>
      </c>
      <c r="N1158">
        <v>136420</v>
      </c>
      <c r="O1158">
        <v>438</v>
      </c>
      <c r="P1158">
        <v>39239.1</v>
      </c>
      <c r="Q1158">
        <v>2</v>
      </c>
    </row>
    <row r="1159" spans="2:17" x14ac:dyDescent="0.2">
      <c r="B1159">
        <v>6561</v>
      </c>
      <c r="C1159" t="s">
        <v>15</v>
      </c>
      <c r="D1159">
        <v>2007</v>
      </c>
      <c r="E1159">
        <v>4</v>
      </c>
      <c r="F1159">
        <v>152</v>
      </c>
      <c r="G1159">
        <v>634.94000000000005</v>
      </c>
      <c r="H1159">
        <v>746.05</v>
      </c>
      <c r="I1159">
        <v>364.53</v>
      </c>
      <c r="J1159">
        <v>15</v>
      </c>
      <c r="K1159">
        <v>696</v>
      </c>
      <c r="L1159">
        <v>16353</v>
      </c>
      <c r="M1159" t="s">
        <v>18</v>
      </c>
      <c r="N1159">
        <v>136420</v>
      </c>
      <c r="O1159">
        <v>438</v>
      </c>
      <c r="P1159">
        <v>39239.1</v>
      </c>
      <c r="Q1159">
        <v>2</v>
      </c>
    </row>
    <row r="1160" spans="2:17" x14ac:dyDescent="0.2">
      <c r="B1160">
        <v>6561</v>
      </c>
      <c r="C1160" t="s">
        <v>15</v>
      </c>
      <c r="D1160">
        <v>2007</v>
      </c>
      <c r="E1160">
        <v>5</v>
      </c>
      <c r="F1160">
        <v>285</v>
      </c>
      <c r="G1160">
        <v>1126.17</v>
      </c>
      <c r="H1160">
        <v>1323.37</v>
      </c>
      <c r="I1160">
        <v>470.7</v>
      </c>
      <c r="J1160">
        <v>15</v>
      </c>
      <c r="K1160">
        <v>696</v>
      </c>
      <c r="L1160">
        <v>16353</v>
      </c>
      <c r="M1160" t="s">
        <v>18</v>
      </c>
      <c r="N1160">
        <v>136420</v>
      </c>
      <c r="O1160">
        <v>438</v>
      </c>
      <c r="P1160">
        <v>39239.1</v>
      </c>
      <c r="Q1160">
        <v>2</v>
      </c>
    </row>
    <row r="1161" spans="2:17" x14ac:dyDescent="0.2">
      <c r="B1161">
        <v>6561</v>
      </c>
      <c r="C1161" t="s">
        <v>15</v>
      </c>
      <c r="D1161">
        <v>2007</v>
      </c>
      <c r="E1161">
        <v>6</v>
      </c>
      <c r="F1161">
        <v>314</v>
      </c>
      <c r="G1161">
        <v>1333.92</v>
      </c>
      <c r="H1161">
        <v>1567.5</v>
      </c>
      <c r="I1161">
        <v>605.54999999999995</v>
      </c>
      <c r="J1161">
        <v>15</v>
      </c>
      <c r="K1161">
        <v>696</v>
      </c>
      <c r="L1161">
        <v>16353</v>
      </c>
      <c r="M1161" t="s">
        <v>18</v>
      </c>
      <c r="N1161">
        <v>136420</v>
      </c>
      <c r="O1161">
        <v>438</v>
      </c>
      <c r="P1161">
        <v>39239.1</v>
      </c>
      <c r="Q1161">
        <v>2</v>
      </c>
    </row>
    <row r="1162" spans="2:17" x14ac:dyDescent="0.2">
      <c r="B1162">
        <v>6561</v>
      </c>
      <c r="C1162" t="s">
        <v>15</v>
      </c>
      <c r="D1162">
        <v>2007</v>
      </c>
      <c r="E1162">
        <v>7</v>
      </c>
      <c r="F1162">
        <v>240</v>
      </c>
      <c r="G1162">
        <v>1039.8800000000001</v>
      </c>
      <c r="H1162">
        <v>1221.93</v>
      </c>
      <c r="I1162">
        <v>494.55</v>
      </c>
      <c r="J1162">
        <v>15</v>
      </c>
      <c r="K1162">
        <v>696</v>
      </c>
      <c r="L1162">
        <v>16353</v>
      </c>
      <c r="M1162" t="s">
        <v>18</v>
      </c>
      <c r="N1162">
        <v>136420</v>
      </c>
      <c r="O1162">
        <v>438</v>
      </c>
      <c r="P1162">
        <v>39239.1</v>
      </c>
      <c r="Q1162">
        <v>2</v>
      </c>
    </row>
    <row r="1163" spans="2:17" x14ac:dyDescent="0.2">
      <c r="B1163">
        <v>6561</v>
      </c>
      <c r="C1163" t="s">
        <v>15</v>
      </c>
      <c r="D1163">
        <v>2007</v>
      </c>
      <c r="E1163">
        <v>8</v>
      </c>
      <c r="F1163">
        <v>268</v>
      </c>
      <c r="G1163">
        <v>1133.6400000000001</v>
      </c>
      <c r="H1163">
        <v>1332.06</v>
      </c>
      <c r="I1163">
        <v>590.9</v>
      </c>
      <c r="J1163">
        <v>15</v>
      </c>
      <c r="K1163">
        <v>696</v>
      </c>
      <c r="L1163">
        <v>16353</v>
      </c>
      <c r="M1163" t="s">
        <v>18</v>
      </c>
      <c r="N1163">
        <v>136420</v>
      </c>
      <c r="O1163">
        <v>438</v>
      </c>
      <c r="P1163">
        <v>39239.1</v>
      </c>
      <c r="Q1163">
        <v>2</v>
      </c>
    </row>
    <row r="1164" spans="2:17" x14ac:dyDescent="0.2">
      <c r="B1164">
        <v>6561</v>
      </c>
      <c r="C1164" t="s">
        <v>15</v>
      </c>
      <c r="D1164">
        <v>2007</v>
      </c>
      <c r="E1164">
        <v>9</v>
      </c>
      <c r="F1164">
        <v>401</v>
      </c>
      <c r="G1164">
        <v>1639.55</v>
      </c>
      <c r="H1164">
        <v>1926.52</v>
      </c>
      <c r="I1164">
        <v>809.98</v>
      </c>
      <c r="J1164">
        <v>15</v>
      </c>
      <c r="K1164">
        <v>696</v>
      </c>
      <c r="L1164">
        <v>16353</v>
      </c>
      <c r="M1164" t="s">
        <v>18</v>
      </c>
      <c r="N1164">
        <v>136420</v>
      </c>
      <c r="O1164">
        <v>438</v>
      </c>
      <c r="P1164">
        <v>39239.1</v>
      </c>
      <c r="Q1164">
        <v>2</v>
      </c>
    </row>
    <row r="1165" spans="2:17" x14ac:dyDescent="0.2">
      <c r="B1165">
        <v>6561</v>
      </c>
      <c r="C1165" t="s">
        <v>15</v>
      </c>
      <c r="D1165">
        <v>2007</v>
      </c>
      <c r="E1165">
        <v>10</v>
      </c>
      <c r="F1165">
        <v>784</v>
      </c>
      <c r="G1165">
        <v>3130.72</v>
      </c>
      <c r="H1165">
        <v>3678.77</v>
      </c>
      <c r="I1165">
        <v>1173.53</v>
      </c>
      <c r="J1165">
        <v>15</v>
      </c>
      <c r="K1165">
        <v>696</v>
      </c>
      <c r="L1165">
        <v>16353</v>
      </c>
      <c r="M1165" t="s">
        <v>18</v>
      </c>
      <c r="N1165">
        <v>136420</v>
      </c>
      <c r="O1165">
        <v>438</v>
      </c>
      <c r="P1165">
        <v>39239.1</v>
      </c>
      <c r="Q1165">
        <v>2</v>
      </c>
    </row>
    <row r="1166" spans="2:17" x14ac:dyDescent="0.2">
      <c r="B1166">
        <v>6561</v>
      </c>
      <c r="C1166" t="s">
        <v>15</v>
      </c>
      <c r="D1166">
        <v>2007</v>
      </c>
      <c r="E1166">
        <v>11</v>
      </c>
      <c r="F1166">
        <v>585</v>
      </c>
      <c r="G1166">
        <v>2291.2600000000002</v>
      </c>
      <c r="H1166">
        <v>2692.52</v>
      </c>
      <c r="I1166">
        <v>735.14</v>
      </c>
      <c r="J1166">
        <v>15</v>
      </c>
      <c r="K1166">
        <v>696</v>
      </c>
      <c r="L1166">
        <v>16353</v>
      </c>
      <c r="M1166" t="s">
        <v>18</v>
      </c>
      <c r="N1166">
        <v>136420</v>
      </c>
      <c r="O1166">
        <v>438</v>
      </c>
      <c r="P1166">
        <v>39239.1</v>
      </c>
      <c r="Q1166">
        <v>2</v>
      </c>
    </row>
    <row r="1167" spans="2:17" x14ac:dyDescent="0.2">
      <c r="B1167">
        <v>6561</v>
      </c>
      <c r="C1167" t="s">
        <v>15</v>
      </c>
      <c r="D1167">
        <v>2007</v>
      </c>
      <c r="E1167">
        <v>12</v>
      </c>
      <c r="F1167">
        <v>352</v>
      </c>
      <c r="G1167">
        <v>1402.56</v>
      </c>
      <c r="H1167">
        <v>1647.97</v>
      </c>
      <c r="I1167">
        <v>447.95</v>
      </c>
      <c r="J1167">
        <v>15</v>
      </c>
      <c r="K1167">
        <v>696</v>
      </c>
      <c r="L1167">
        <v>16353</v>
      </c>
      <c r="M1167" t="s">
        <v>18</v>
      </c>
      <c r="N1167">
        <v>136420</v>
      </c>
      <c r="O1167">
        <v>438</v>
      </c>
      <c r="P1167">
        <v>39239.1</v>
      </c>
      <c r="Q1167">
        <v>2</v>
      </c>
    </row>
    <row r="1168" spans="2:17" x14ac:dyDescent="0.2">
      <c r="B1168">
        <v>6565</v>
      </c>
      <c r="C1168" t="s">
        <v>15</v>
      </c>
      <c r="D1168">
        <v>2007</v>
      </c>
      <c r="E1168">
        <v>1</v>
      </c>
      <c r="F1168">
        <v>99</v>
      </c>
      <c r="G1168">
        <v>448.61</v>
      </c>
      <c r="H1168">
        <v>527.21</v>
      </c>
      <c r="I1168">
        <v>175.64</v>
      </c>
      <c r="J1168">
        <v>12</v>
      </c>
      <c r="K1168">
        <v>736</v>
      </c>
      <c r="L1168">
        <v>16429</v>
      </c>
      <c r="M1168" t="s">
        <v>18</v>
      </c>
      <c r="N1168">
        <v>292562</v>
      </c>
      <c r="O1168">
        <v>437</v>
      </c>
      <c r="P1168">
        <v>38590.21</v>
      </c>
      <c r="Q1168">
        <v>2</v>
      </c>
    </row>
    <row r="1169" spans="2:17" x14ac:dyDescent="0.2">
      <c r="B1169">
        <v>6565</v>
      </c>
      <c r="C1169" t="s">
        <v>15</v>
      </c>
      <c r="D1169">
        <v>2007</v>
      </c>
      <c r="E1169">
        <v>2</v>
      </c>
      <c r="F1169">
        <v>94</v>
      </c>
      <c r="G1169">
        <v>390.24</v>
      </c>
      <c r="H1169">
        <v>458.62</v>
      </c>
      <c r="I1169">
        <v>117.57</v>
      </c>
      <c r="J1169">
        <v>12</v>
      </c>
      <c r="K1169">
        <v>736</v>
      </c>
      <c r="L1169">
        <v>16429</v>
      </c>
      <c r="M1169" t="s">
        <v>18</v>
      </c>
      <c r="N1169">
        <v>292562</v>
      </c>
      <c r="O1169">
        <v>437</v>
      </c>
      <c r="P1169">
        <v>38590.21</v>
      </c>
      <c r="Q1169">
        <v>2</v>
      </c>
    </row>
    <row r="1170" spans="2:17" x14ac:dyDescent="0.2">
      <c r="B1170">
        <v>6565</v>
      </c>
      <c r="C1170" t="s">
        <v>15</v>
      </c>
      <c r="D1170">
        <v>2007</v>
      </c>
      <c r="E1170">
        <v>3</v>
      </c>
      <c r="F1170">
        <v>136</v>
      </c>
      <c r="G1170">
        <v>585.1</v>
      </c>
      <c r="H1170">
        <v>687.52</v>
      </c>
      <c r="I1170">
        <v>225.44</v>
      </c>
      <c r="J1170">
        <v>12</v>
      </c>
      <c r="K1170">
        <v>736</v>
      </c>
      <c r="L1170">
        <v>16429</v>
      </c>
      <c r="M1170" t="s">
        <v>18</v>
      </c>
      <c r="N1170">
        <v>292562</v>
      </c>
      <c r="O1170">
        <v>437</v>
      </c>
      <c r="P1170">
        <v>38590.21</v>
      </c>
      <c r="Q1170">
        <v>2</v>
      </c>
    </row>
    <row r="1171" spans="2:17" x14ac:dyDescent="0.2">
      <c r="B1171">
        <v>6565</v>
      </c>
      <c r="C1171" t="s">
        <v>15</v>
      </c>
      <c r="D1171">
        <v>2007</v>
      </c>
      <c r="E1171">
        <v>4</v>
      </c>
      <c r="F1171">
        <v>199</v>
      </c>
      <c r="G1171">
        <v>855.19</v>
      </c>
      <c r="H1171">
        <v>1004.91</v>
      </c>
      <c r="I1171">
        <v>339.71</v>
      </c>
      <c r="J1171">
        <v>12</v>
      </c>
      <c r="K1171">
        <v>736</v>
      </c>
      <c r="L1171">
        <v>16429</v>
      </c>
      <c r="M1171" t="s">
        <v>18</v>
      </c>
      <c r="N1171">
        <v>292562</v>
      </c>
      <c r="O1171">
        <v>437</v>
      </c>
      <c r="P1171">
        <v>38590.21</v>
      </c>
      <c r="Q1171">
        <v>2</v>
      </c>
    </row>
    <row r="1172" spans="2:17" x14ac:dyDescent="0.2">
      <c r="B1172">
        <v>6565</v>
      </c>
      <c r="C1172" t="s">
        <v>15</v>
      </c>
      <c r="D1172">
        <v>2007</v>
      </c>
      <c r="E1172">
        <v>5</v>
      </c>
      <c r="F1172">
        <v>272</v>
      </c>
      <c r="G1172">
        <v>1240.3800000000001</v>
      </c>
      <c r="H1172">
        <v>1457.58</v>
      </c>
      <c r="I1172">
        <v>413.09</v>
      </c>
      <c r="J1172">
        <v>12</v>
      </c>
      <c r="K1172">
        <v>736</v>
      </c>
      <c r="L1172">
        <v>16429</v>
      </c>
      <c r="M1172" t="s">
        <v>18</v>
      </c>
      <c r="N1172">
        <v>292562</v>
      </c>
      <c r="O1172">
        <v>437</v>
      </c>
      <c r="P1172">
        <v>38590.21</v>
      </c>
      <c r="Q1172">
        <v>2</v>
      </c>
    </row>
    <row r="1173" spans="2:17" x14ac:dyDescent="0.2">
      <c r="B1173">
        <v>6565</v>
      </c>
      <c r="C1173" t="s">
        <v>15</v>
      </c>
      <c r="D1173">
        <v>2007</v>
      </c>
      <c r="E1173">
        <v>6</v>
      </c>
      <c r="F1173">
        <v>324</v>
      </c>
      <c r="G1173">
        <v>1384.76</v>
      </c>
      <c r="H1173">
        <v>1627.21</v>
      </c>
      <c r="I1173">
        <v>530.96</v>
      </c>
      <c r="J1173">
        <v>12</v>
      </c>
      <c r="K1173">
        <v>736</v>
      </c>
      <c r="L1173">
        <v>16429</v>
      </c>
      <c r="M1173" t="s">
        <v>18</v>
      </c>
      <c r="N1173">
        <v>292562</v>
      </c>
      <c r="O1173">
        <v>437</v>
      </c>
      <c r="P1173">
        <v>38590.21</v>
      </c>
      <c r="Q1173">
        <v>2</v>
      </c>
    </row>
    <row r="1174" spans="2:17" x14ac:dyDescent="0.2">
      <c r="B1174">
        <v>6565</v>
      </c>
      <c r="C1174" t="s">
        <v>15</v>
      </c>
      <c r="D1174">
        <v>2007</v>
      </c>
      <c r="E1174">
        <v>7</v>
      </c>
      <c r="F1174">
        <v>218</v>
      </c>
      <c r="G1174">
        <v>926.94</v>
      </c>
      <c r="H1174">
        <v>1089.21</v>
      </c>
      <c r="I1174">
        <v>462.04</v>
      </c>
      <c r="J1174">
        <v>12</v>
      </c>
      <c r="K1174">
        <v>736</v>
      </c>
      <c r="L1174">
        <v>16429</v>
      </c>
      <c r="M1174" t="s">
        <v>18</v>
      </c>
      <c r="N1174">
        <v>292562</v>
      </c>
      <c r="O1174">
        <v>437</v>
      </c>
      <c r="P1174">
        <v>38590.21</v>
      </c>
      <c r="Q1174">
        <v>2</v>
      </c>
    </row>
    <row r="1175" spans="2:17" x14ac:dyDescent="0.2">
      <c r="B1175">
        <v>6565</v>
      </c>
      <c r="C1175" t="s">
        <v>15</v>
      </c>
      <c r="D1175">
        <v>2007</v>
      </c>
      <c r="E1175">
        <v>8</v>
      </c>
      <c r="F1175">
        <v>185</v>
      </c>
      <c r="G1175">
        <v>749.26</v>
      </c>
      <c r="H1175">
        <v>880.42</v>
      </c>
      <c r="I1175">
        <v>370.87</v>
      </c>
      <c r="J1175">
        <v>12</v>
      </c>
      <c r="K1175">
        <v>736</v>
      </c>
      <c r="L1175">
        <v>16429</v>
      </c>
      <c r="M1175" t="s">
        <v>18</v>
      </c>
      <c r="N1175">
        <v>292562</v>
      </c>
      <c r="O1175">
        <v>437</v>
      </c>
      <c r="P1175">
        <v>38590.21</v>
      </c>
      <c r="Q1175">
        <v>2</v>
      </c>
    </row>
    <row r="1176" spans="2:17" x14ac:dyDescent="0.2">
      <c r="B1176">
        <v>6565</v>
      </c>
      <c r="C1176" t="s">
        <v>15</v>
      </c>
      <c r="D1176">
        <v>2007</v>
      </c>
      <c r="E1176">
        <v>9</v>
      </c>
      <c r="F1176">
        <v>484</v>
      </c>
      <c r="G1176">
        <v>1941.34</v>
      </c>
      <c r="H1176">
        <v>2281.16</v>
      </c>
      <c r="I1176">
        <v>665.14</v>
      </c>
      <c r="J1176">
        <v>12</v>
      </c>
      <c r="K1176">
        <v>736</v>
      </c>
      <c r="L1176">
        <v>16429</v>
      </c>
      <c r="M1176" t="s">
        <v>18</v>
      </c>
      <c r="N1176">
        <v>292562</v>
      </c>
      <c r="O1176">
        <v>437</v>
      </c>
      <c r="P1176">
        <v>38590.21</v>
      </c>
      <c r="Q1176">
        <v>2</v>
      </c>
    </row>
    <row r="1177" spans="2:17" x14ac:dyDescent="0.2">
      <c r="B1177">
        <v>6565</v>
      </c>
      <c r="C1177" t="s">
        <v>15</v>
      </c>
      <c r="D1177">
        <v>2007</v>
      </c>
      <c r="E1177">
        <v>10</v>
      </c>
      <c r="F1177">
        <v>785</v>
      </c>
      <c r="G1177">
        <v>3212.11</v>
      </c>
      <c r="H1177">
        <v>3774.38</v>
      </c>
      <c r="I1177">
        <v>1122.23</v>
      </c>
      <c r="J1177">
        <v>12</v>
      </c>
      <c r="K1177">
        <v>736</v>
      </c>
      <c r="L1177">
        <v>16429</v>
      </c>
      <c r="M1177" t="s">
        <v>18</v>
      </c>
      <c r="N1177">
        <v>292562</v>
      </c>
      <c r="O1177">
        <v>437</v>
      </c>
      <c r="P1177">
        <v>38590.21</v>
      </c>
      <c r="Q1177">
        <v>2</v>
      </c>
    </row>
    <row r="1178" spans="2:17" x14ac:dyDescent="0.2">
      <c r="B1178">
        <v>6565</v>
      </c>
      <c r="C1178" t="s">
        <v>15</v>
      </c>
      <c r="D1178">
        <v>2007</v>
      </c>
      <c r="E1178">
        <v>11</v>
      </c>
      <c r="F1178">
        <v>482</v>
      </c>
      <c r="G1178">
        <v>1949.18</v>
      </c>
      <c r="H1178">
        <v>2290.5</v>
      </c>
      <c r="I1178">
        <v>746.19</v>
      </c>
      <c r="J1178">
        <v>12</v>
      </c>
      <c r="K1178">
        <v>736</v>
      </c>
      <c r="L1178">
        <v>16429</v>
      </c>
      <c r="M1178" t="s">
        <v>18</v>
      </c>
      <c r="N1178">
        <v>292562</v>
      </c>
      <c r="O1178">
        <v>437</v>
      </c>
      <c r="P1178">
        <v>38590.21</v>
      </c>
      <c r="Q1178">
        <v>2</v>
      </c>
    </row>
    <row r="1179" spans="2:17" x14ac:dyDescent="0.2">
      <c r="B1179">
        <v>6565</v>
      </c>
      <c r="C1179" t="s">
        <v>15</v>
      </c>
      <c r="D1179">
        <v>2007</v>
      </c>
      <c r="E1179">
        <v>12</v>
      </c>
      <c r="F1179">
        <v>297</v>
      </c>
      <c r="G1179">
        <v>1112.8599999999999</v>
      </c>
      <c r="H1179">
        <v>1307.77</v>
      </c>
      <c r="I1179">
        <v>456.16</v>
      </c>
      <c r="J1179">
        <v>12</v>
      </c>
      <c r="K1179">
        <v>736</v>
      </c>
      <c r="L1179">
        <v>16429</v>
      </c>
      <c r="M1179" t="s">
        <v>18</v>
      </c>
      <c r="N1179">
        <v>292562</v>
      </c>
      <c r="O1179">
        <v>437</v>
      </c>
      <c r="P1179">
        <v>38590.21</v>
      </c>
      <c r="Q1179">
        <v>2</v>
      </c>
    </row>
    <row r="1180" spans="2:17" x14ac:dyDescent="0.2">
      <c r="B1180">
        <v>6566</v>
      </c>
      <c r="C1180" t="s">
        <v>15</v>
      </c>
      <c r="D1180">
        <v>2007</v>
      </c>
      <c r="E1180">
        <v>1</v>
      </c>
      <c r="F1180">
        <v>165</v>
      </c>
      <c r="G1180">
        <v>726.56</v>
      </c>
      <c r="H1180">
        <v>853.72</v>
      </c>
      <c r="I1180">
        <v>355.99</v>
      </c>
      <c r="J1180">
        <v>12</v>
      </c>
      <c r="K1180">
        <v>980</v>
      </c>
      <c r="L1180">
        <v>20651</v>
      </c>
      <c r="M1180" t="s">
        <v>18</v>
      </c>
      <c r="N1180">
        <v>297849</v>
      </c>
      <c r="O1180">
        <v>617</v>
      </c>
      <c r="P1180">
        <v>57909.15</v>
      </c>
      <c r="Q1180">
        <v>2</v>
      </c>
    </row>
    <row r="1181" spans="2:17" x14ac:dyDescent="0.2">
      <c r="B1181">
        <v>6566</v>
      </c>
      <c r="C1181" t="s">
        <v>15</v>
      </c>
      <c r="D1181">
        <v>2007</v>
      </c>
      <c r="E1181">
        <v>2</v>
      </c>
      <c r="F1181">
        <v>150</v>
      </c>
      <c r="G1181">
        <v>679.23</v>
      </c>
      <c r="H1181">
        <v>798.05</v>
      </c>
      <c r="I1181">
        <v>270.77999999999997</v>
      </c>
      <c r="J1181">
        <v>12</v>
      </c>
      <c r="K1181">
        <v>980</v>
      </c>
      <c r="L1181">
        <v>20651</v>
      </c>
      <c r="M1181" t="s">
        <v>18</v>
      </c>
      <c r="N1181">
        <v>297849</v>
      </c>
      <c r="O1181">
        <v>617</v>
      </c>
      <c r="P1181">
        <v>57909.15</v>
      </c>
      <c r="Q1181">
        <v>2</v>
      </c>
    </row>
    <row r="1182" spans="2:17" x14ac:dyDescent="0.2">
      <c r="B1182">
        <v>6566</v>
      </c>
      <c r="C1182" t="s">
        <v>15</v>
      </c>
      <c r="D1182">
        <v>2007</v>
      </c>
      <c r="E1182">
        <v>3</v>
      </c>
      <c r="F1182">
        <v>148</v>
      </c>
      <c r="G1182">
        <v>580.58000000000004</v>
      </c>
      <c r="H1182">
        <v>682.25</v>
      </c>
      <c r="I1182">
        <v>199.81</v>
      </c>
      <c r="J1182">
        <v>12</v>
      </c>
      <c r="K1182">
        <v>980</v>
      </c>
      <c r="L1182">
        <v>20651</v>
      </c>
      <c r="M1182" t="s">
        <v>18</v>
      </c>
      <c r="N1182">
        <v>297849</v>
      </c>
      <c r="O1182">
        <v>617</v>
      </c>
      <c r="P1182">
        <v>57909.15</v>
      </c>
      <c r="Q1182">
        <v>2</v>
      </c>
    </row>
    <row r="1183" spans="2:17" x14ac:dyDescent="0.2">
      <c r="B1183">
        <v>6566</v>
      </c>
      <c r="C1183" t="s">
        <v>15</v>
      </c>
      <c r="D1183">
        <v>2007</v>
      </c>
      <c r="E1183">
        <v>4</v>
      </c>
      <c r="F1183">
        <v>226</v>
      </c>
      <c r="G1183">
        <v>945.92</v>
      </c>
      <c r="H1183">
        <v>1111.43</v>
      </c>
      <c r="I1183">
        <v>488.76</v>
      </c>
      <c r="J1183">
        <v>12</v>
      </c>
      <c r="K1183">
        <v>980</v>
      </c>
      <c r="L1183">
        <v>20651</v>
      </c>
      <c r="M1183" t="s">
        <v>18</v>
      </c>
      <c r="N1183">
        <v>297849</v>
      </c>
      <c r="O1183">
        <v>617</v>
      </c>
      <c r="P1183">
        <v>57909.15</v>
      </c>
      <c r="Q1183">
        <v>2</v>
      </c>
    </row>
    <row r="1184" spans="2:17" x14ac:dyDescent="0.2">
      <c r="B1184">
        <v>6566</v>
      </c>
      <c r="C1184" t="s">
        <v>15</v>
      </c>
      <c r="D1184">
        <v>2007</v>
      </c>
      <c r="E1184">
        <v>5</v>
      </c>
      <c r="F1184">
        <v>490</v>
      </c>
      <c r="G1184">
        <v>2181.89</v>
      </c>
      <c r="H1184">
        <v>2563.79</v>
      </c>
      <c r="I1184">
        <v>995.95</v>
      </c>
      <c r="J1184">
        <v>12</v>
      </c>
      <c r="K1184">
        <v>980</v>
      </c>
      <c r="L1184">
        <v>20651</v>
      </c>
      <c r="M1184" t="s">
        <v>18</v>
      </c>
      <c r="N1184">
        <v>297849</v>
      </c>
      <c r="O1184">
        <v>617</v>
      </c>
      <c r="P1184">
        <v>57909.15</v>
      </c>
      <c r="Q1184">
        <v>2</v>
      </c>
    </row>
    <row r="1185" spans="2:17" x14ac:dyDescent="0.2">
      <c r="B1185">
        <v>6566</v>
      </c>
      <c r="C1185" t="s">
        <v>15</v>
      </c>
      <c r="D1185">
        <v>2007</v>
      </c>
      <c r="E1185">
        <v>6</v>
      </c>
      <c r="F1185">
        <v>448</v>
      </c>
      <c r="G1185">
        <v>1977.58</v>
      </c>
      <c r="H1185">
        <v>2323.63</v>
      </c>
      <c r="I1185">
        <v>906.23</v>
      </c>
      <c r="J1185">
        <v>12</v>
      </c>
      <c r="K1185">
        <v>980</v>
      </c>
      <c r="L1185">
        <v>20651</v>
      </c>
      <c r="M1185" t="s">
        <v>18</v>
      </c>
      <c r="N1185">
        <v>297849</v>
      </c>
      <c r="O1185">
        <v>617</v>
      </c>
      <c r="P1185">
        <v>57909.15</v>
      </c>
      <c r="Q1185">
        <v>2</v>
      </c>
    </row>
    <row r="1186" spans="2:17" x14ac:dyDescent="0.2">
      <c r="B1186">
        <v>6566</v>
      </c>
      <c r="C1186" t="s">
        <v>15</v>
      </c>
      <c r="D1186">
        <v>2007</v>
      </c>
      <c r="E1186">
        <v>7</v>
      </c>
      <c r="F1186">
        <v>332</v>
      </c>
      <c r="G1186">
        <v>1399.98</v>
      </c>
      <c r="H1186">
        <v>1645.03</v>
      </c>
      <c r="I1186">
        <v>780.98</v>
      </c>
      <c r="J1186">
        <v>12</v>
      </c>
      <c r="K1186">
        <v>980</v>
      </c>
      <c r="L1186">
        <v>20651</v>
      </c>
      <c r="M1186" t="s">
        <v>18</v>
      </c>
      <c r="N1186">
        <v>297849</v>
      </c>
      <c r="O1186">
        <v>617</v>
      </c>
      <c r="P1186">
        <v>57909.15</v>
      </c>
      <c r="Q1186">
        <v>2</v>
      </c>
    </row>
    <row r="1187" spans="2:17" x14ac:dyDescent="0.2">
      <c r="B1187">
        <v>6566</v>
      </c>
      <c r="C1187" t="s">
        <v>15</v>
      </c>
      <c r="D1187">
        <v>2007</v>
      </c>
      <c r="E1187">
        <v>8</v>
      </c>
      <c r="F1187">
        <v>376</v>
      </c>
      <c r="G1187">
        <v>1448.96</v>
      </c>
      <c r="H1187">
        <v>1702.62</v>
      </c>
      <c r="I1187">
        <v>707.37</v>
      </c>
      <c r="J1187">
        <v>12</v>
      </c>
      <c r="K1187">
        <v>980</v>
      </c>
      <c r="L1187">
        <v>20651</v>
      </c>
      <c r="M1187" t="s">
        <v>18</v>
      </c>
      <c r="N1187">
        <v>297849</v>
      </c>
      <c r="O1187">
        <v>617</v>
      </c>
      <c r="P1187">
        <v>57909.15</v>
      </c>
      <c r="Q1187">
        <v>2</v>
      </c>
    </row>
    <row r="1188" spans="2:17" x14ac:dyDescent="0.2">
      <c r="B1188">
        <v>6566</v>
      </c>
      <c r="C1188" t="s">
        <v>15</v>
      </c>
      <c r="D1188">
        <v>2007</v>
      </c>
      <c r="E1188">
        <v>9</v>
      </c>
      <c r="F1188">
        <v>471</v>
      </c>
      <c r="G1188">
        <v>1847.11</v>
      </c>
      <c r="H1188">
        <v>2170.4899999999998</v>
      </c>
      <c r="I1188">
        <v>762.06</v>
      </c>
      <c r="J1188">
        <v>12</v>
      </c>
      <c r="K1188">
        <v>980</v>
      </c>
      <c r="L1188">
        <v>20651</v>
      </c>
      <c r="M1188" t="s">
        <v>18</v>
      </c>
      <c r="N1188">
        <v>297849</v>
      </c>
      <c r="O1188">
        <v>617</v>
      </c>
      <c r="P1188">
        <v>57909.15</v>
      </c>
      <c r="Q1188">
        <v>2</v>
      </c>
    </row>
    <row r="1189" spans="2:17" x14ac:dyDescent="0.2">
      <c r="B1189">
        <v>6566</v>
      </c>
      <c r="C1189" t="s">
        <v>15</v>
      </c>
      <c r="D1189">
        <v>2007</v>
      </c>
      <c r="E1189">
        <v>11</v>
      </c>
      <c r="F1189">
        <v>724</v>
      </c>
      <c r="G1189">
        <v>2944.04</v>
      </c>
      <c r="H1189">
        <v>3459.34</v>
      </c>
      <c r="I1189">
        <v>1171.17</v>
      </c>
      <c r="J1189">
        <v>12</v>
      </c>
      <c r="K1189">
        <v>980</v>
      </c>
      <c r="L1189">
        <v>20651</v>
      </c>
      <c r="M1189" t="s">
        <v>18</v>
      </c>
      <c r="N1189">
        <v>297849</v>
      </c>
      <c r="O1189">
        <v>617</v>
      </c>
      <c r="P1189">
        <v>57909.15</v>
      </c>
      <c r="Q1189">
        <v>2</v>
      </c>
    </row>
    <row r="1190" spans="2:17" x14ac:dyDescent="0.2">
      <c r="B1190">
        <v>6566</v>
      </c>
      <c r="C1190" t="s">
        <v>15</v>
      </c>
      <c r="D1190">
        <v>2007</v>
      </c>
      <c r="E1190">
        <v>12</v>
      </c>
      <c r="F1190">
        <v>338</v>
      </c>
      <c r="G1190">
        <v>1406.53</v>
      </c>
      <c r="H1190">
        <v>1652.77</v>
      </c>
      <c r="I1190">
        <v>428.96</v>
      </c>
      <c r="J1190">
        <v>12</v>
      </c>
      <c r="K1190">
        <v>980</v>
      </c>
      <c r="L1190">
        <v>20651</v>
      </c>
      <c r="M1190" t="s">
        <v>18</v>
      </c>
      <c r="N1190">
        <v>297849</v>
      </c>
      <c r="O1190">
        <v>617</v>
      </c>
      <c r="P1190">
        <v>57909.15</v>
      </c>
      <c r="Q1190">
        <v>2</v>
      </c>
    </row>
    <row r="1191" spans="2:17" x14ac:dyDescent="0.2">
      <c r="B1191">
        <v>6577</v>
      </c>
      <c r="C1191" t="s">
        <v>15</v>
      </c>
      <c r="D1191">
        <v>2007</v>
      </c>
      <c r="E1191">
        <v>1</v>
      </c>
      <c r="F1191">
        <v>199</v>
      </c>
      <c r="G1191">
        <v>752.8</v>
      </c>
      <c r="H1191">
        <v>884.67</v>
      </c>
      <c r="I1191">
        <v>346.56</v>
      </c>
      <c r="J1191">
        <v>18</v>
      </c>
      <c r="K1191">
        <v>1075</v>
      </c>
      <c r="L1191">
        <v>22168</v>
      </c>
      <c r="M1191" t="s">
        <v>18</v>
      </c>
      <c r="N1191">
        <v>145258</v>
      </c>
      <c r="O1191">
        <v>645</v>
      </c>
      <c r="P1191">
        <v>50108.97</v>
      </c>
      <c r="Q1191">
        <v>2</v>
      </c>
    </row>
    <row r="1192" spans="2:17" x14ac:dyDescent="0.2">
      <c r="B1192">
        <v>6577</v>
      </c>
      <c r="C1192" t="s">
        <v>15</v>
      </c>
      <c r="D1192">
        <v>2007</v>
      </c>
      <c r="E1192">
        <v>2</v>
      </c>
      <c r="F1192">
        <v>152</v>
      </c>
      <c r="G1192">
        <v>683.19</v>
      </c>
      <c r="H1192">
        <v>802.75</v>
      </c>
      <c r="I1192">
        <v>330.16</v>
      </c>
      <c r="J1192">
        <v>18</v>
      </c>
      <c r="K1192">
        <v>1075</v>
      </c>
      <c r="L1192">
        <v>22168</v>
      </c>
      <c r="M1192" t="s">
        <v>18</v>
      </c>
      <c r="N1192">
        <v>145258</v>
      </c>
      <c r="O1192">
        <v>645</v>
      </c>
      <c r="P1192">
        <v>50108.97</v>
      </c>
      <c r="Q1192">
        <v>2</v>
      </c>
    </row>
    <row r="1193" spans="2:17" x14ac:dyDescent="0.2">
      <c r="B1193">
        <v>6577</v>
      </c>
      <c r="C1193" t="s">
        <v>15</v>
      </c>
      <c r="D1193">
        <v>2007</v>
      </c>
      <c r="E1193">
        <v>3</v>
      </c>
      <c r="F1193">
        <v>219</v>
      </c>
      <c r="G1193">
        <v>937.51</v>
      </c>
      <c r="H1193">
        <v>1101.73</v>
      </c>
      <c r="I1193">
        <v>430.18</v>
      </c>
      <c r="J1193">
        <v>18</v>
      </c>
      <c r="K1193">
        <v>1075</v>
      </c>
      <c r="L1193">
        <v>22168</v>
      </c>
      <c r="M1193" t="s">
        <v>18</v>
      </c>
      <c r="N1193">
        <v>145258</v>
      </c>
      <c r="O1193">
        <v>645</v>
      </c>
      <c r="P1193">
        <v>50108.97</v>
      </c>
      <c r="Q1193">
        <v>2</v>
      </c>
    </row>
    <row r="1194" spans="2:17" x14ac:dyDescent="0.2">
      <c r="B1194">
        <v>6577</v>
      </c>
      <c r="C1194" t="s">
        <v>15</v>
      </c>
      <c r="D1194">
        <v>2007</v>
      </c>
      <c r="E1194">
        <v>4</v>
      </c>
      <c r="F1194">
        <v>280</v>
      </c>
      <c r="G1194">
        <v>1132.95</v>
      </c>
      <c r="H1194">
        <v>1331.2</v>
      </c>
      <c r="I1194">
        <v>510.66</v>
      </c>
      <c r="J1194">
        <v>18</v>
      </c>
      <c r="K1194">
        <v>1075</v>
      </c>
      <c r="L1194">
        <v>22168</v>
      </c>
      <c r="M1194" t="s">
        <v>18</v>
      </c>
      <c r="N1194">
        <v>145258</v>
      </c>
      <c r="O1194">
        <v>645</v>
      </c>
      <c r="P1194">
        <v>50108.97</v>
      </c>
      <c r="Q1194">
        <v>2</v>
      </c>
    </row>
    <row r="1195" spans="2:17" x14ac:dyDescent="0.2">
      <c r="B1195">
        <v>6577</v>
      </c>
      <c r="C1195" t="s">
        <v>15</v>
      </c>
      <c r="D1195">
        <v>2007</v>
      </c>
      <c r="E1195">
        <v>5</v>
      </c>
      <c r="F1195">
        <v>367</v>
      </c>
      <c r="G1195">
        <v>1510.44</v>
      </c>
      <c r="H1195">
        <v>1774.89</v>
      </c>
      <c r="I1195">
        <v>677.68</v>
      </c>
      <c r="J1195">
        <v>18</v>
      </c>
      <c r="K1195">
        <v>1075</v>
      </c>
      <c r="L1195">
        <v>22168</v>
      </c>
      <c r="M1195" t="s">
        <v>18</v>
      </c>
      <c r="N1195">
        <v>145258</v>
      </c>
      <c r="O1195">
        <v>645</v>
      </c>
      <c r="P1195">
        <v>50108.97</v>
      </c>
      <c r="Q1195">
        <v>2</v>
      </c>
    </row>
    <row r="1196" spans="2:17" x14ac:dyDescent="0.2">
      <c r="B1196">
        <v>6577</v>
      </c>
      <c r="C1196" t="s">
        <v>15</v>
      </c>
      <c r="D1196">
        <v>2007</v>
      </c>
      <c r="E1196">
        <v>6</v>
      </c>
      <c r="F1196">
        <v>362</v>
      </c>
      <c r="G1196">
        <v>1414.27</v>
      </c>
      <c r="H1196">
        <v>1661.95</v>
      </c>
      <c r="I1196">
        <v>624.09</v>
      </c>
      <c r="J1196">
        <v>18</v>
      </c>
      <c r="K1196">
        <v>1075</v>
      </c>
      <c r="L1196">
        <v>22168</v>
      </c>
      <c r="M1196" t="s">
        <v>18</v>
      </c>
      <c r="N1196">
        <v>145258</v>
      </c>
      <c r="O1196">
        <v>645</v>
      </c>
      <c r="P1196">
        <v>50108.97</v>
      </c>
      <c r="Q1196">
        <v>2</v>
      </c>
    </row>
    <row r="1197" spans="2:17" x14ac:dyDescent="0.2">
      <c r="B1197">
        <v>6577</v>
      </c>
      <c r="C1197" t="s">
        <v>15</v>
      </c>
      <c r="D1197">
        <v>2007</v>
      </c>
      <c r="E1197">
        <v>7</v>
      </c>
      <c r="F1197">
        <v>300</v>
      </c>
      <c r="G1197">
        <v>1132.25</v>
      </c>
      <c r="H1197">
        <v>1330.6</v>
      </c>
      <c r="I1197">
        <v>483.14</v>
      </c>
      <c r="J1197">
        <v>18</v>
      </c>
      <c r="K1197">
        <v>1075</v>
      </c>
      <c r="L1197">
        <v>22168</v>
      </c>
      <c r="M1197" t="s">
        <v>18</v>
      </c>
      <c r="N1197">
        <v>145258</v>
      </c>
      <c r="O1197">
        <v>645</v>
      </c>
      <c r="P1197">
        <v>50108.97</v>
      </c>
      <c r="Q1197">
        <v>2</v>
      </c>
    </row>
    <row r="1198" spans="2:17" x14ac:dyDescent="0.2">
      <c r="B1198">
        <v>6577</v>
      </c>
      <c r="C1198" t="s">
        <v>15</v>
      </c>
      <c r="D1198">
        <v>2007</v>
      </c>
      <c r="E1198">
        <v>8</v>
      </c>
      <c r="F1198">
        <v>376</v>
      </c>
      <c r="G1198">
        <v>1478.31</v>
      </c>
      <c r="H1198">
        <v>1737.2</v>
      </c>
      <c r="I1198">
        <v>551.26</v>
      </c>
      <c r="J1198">
        <v>18</v>
      </c>
      <c r="K1198">
        <v>1075</v>
      </c>
      <c r="L1198">
        <v>22168</v>
      </c>
      <c r="M1198" t="s">
        <v>18</v>
      </c>
      <c r="N1198">
        <v>145258</v>
      </c>
      <c r="O1198">
        <v>645</v>
      </c>
      <c r="P1198">
        <v>50108.97</v>
      </c>
      <c r="Q1198">
        <v>2</v>
      </c>
    </row>
    <row r="1199" spans="2:17" x14ac:dyDescent="0.2">
      <c r="B1199">
        <v>6577</v>
      </c>
      <c r="C1199" t="s">
        <v>15</v>
      </c>
      <c r="D1199">
        <v>2007</v>
      </c>
      <c r="E1199">
        <v>9</v>
      </c>
      <c r="F1199">
        <v>514</v>
      </c>
      <c r="G1199">
        <v>1945.52</v>
      </c>
      <c r="H1199">
        <v>2286.08</v>
      </c>
      <c r="I1199">
        <v>779.53</v>
      </c>
      <c r="J1199">
        <v>18</v>
      </c>
      <c r="K1199">
        <v>1075</v>
      </c>
      <c r="L1199">
        <v>22168</v>
      </c>
      <c r="M1199" t="s">
        <v>18</v>
      </c>
      <c r="N1199">
        <v>145258</v>
      </c>
      <c r="O1199">
        <v>645</v>
      </c>
      <c r="P1199">
        <v>50108.97</v>
      </c>
      <c r="Q1199">
        <v>2</v>
      </c>
    </row>
    <row r="1200" spans="2:17" x14ac:dyDescent="0.2">
      <c r="B1200">
        <v>6577</v>
      </c>
      <c r="C1200" t="s">
        <v>15</v>
      </c>
      <c r="D1200">
        <v>2007</v>
      </c>
      <c r="E1200">
        <v>11</v>
      </c>
      <c r="F1200">
        <v>691</v>
      </c>
      <c r="G1200">
        <v>2561.8200000000002</v>
      </c>
      <c r="H1200">
        <v>3010.35</v>
      </c>
      <c r="I1200">
        <v>964.79</v>
      </c>
      <c r="J1200">
        <v>18</v>
      </c>
      <c r="K1200">
        <v>1075</v>
      </c>
      <c r="L1200">
        <v>22168</v>
      </c>
      <c r="M1200" t="s">
        <v>18</v>
      </c>
      <c r="N1200">
        <v>145258</v>
      </c>
      <c r="O1200">
        <v>645</v>
      </c>
      <c r="P1200">
        <v>50108.97</v>
      </c>
      <c r="Q1200">
        <v>2</v>
      </c>
    </row>
    <row r="1201" spans="2:17" x14ac:dyDescent="0.2">
      <c r="B1201">
        <v>6577</v>
      </c>
      <c r="C1201" t="s">
        <v>15</v>
      </c>
      <c r="D1201">
        <v>2007</v>
      </c>
      <c r="E1201">
        <v>12</v>
      </c>
      <c r="F1201">
        <v>348</v>
      </c>
      <c r="G1201">
        <v>1315.77</v>
      </c>
      <c r="H1201">
        <v>1546.26</v>
      </c>
      <c r="I1201">
        <v>498.89</v>
      </c>
      <c r="J1201">
        <v>18</v>
      </c>
      <c r="K1201">
        <v>1075</v>
      </c>
      <c r="L1201">
        <v>22168</v>
      </c>
      <c r="M1201" t="s">
        <v>18</v>
      </c>
      <c r="N1201">
        <v>145258</v>
      </c>
      <c r="O1201">
        <v>645</v>
      </c>
      <c r="P1201">
        <v>50108.97</v>
      </c>
      <c r="Q1201">
        <v>2</v>
      </c>
    </row>
  </sheetData>
  <autoFilter ref="D1:D1201"/>
  <sortState ref="B2:Q1315">
    <sortCondition ref="B2:B13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0" sqref="A20:A28"/>
    </sheetView>
  </sheetViews>
  <sheetFormatPr baseColWidth="10" defaultRowHeight="15" x14ac:dyDescent="0.2"/>
  <sheetData>
    <row r="1" spans="1:7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">
      <c r="A2" t="s">
        <v>59</v>
      </c>
    </row>
    <row r="3" spans="1:7" x14ac:dyDescent="0.2">
      <c r="A3" t="s">
        <v>60</v>
      </c>
    </row>
    <row r="4" spans="1:7" x14ac:dyDescent="0.2">
      <c r="A4" t="s">
        <v>61</v>
      </c>
    </row>
    <row r="5" spans="1:7" x14ac:dyDescent="0.2">
      <c r="A5" t="s">
        <v>62</v>
      </c>
    </row>
    <row r="6" spans="1:7" x14ac:dyDescent="0.2">
      <c r="A6" t="s">
        <v>63</v>
      </c>
    </row>
    <row r="7" spans="1:7" x14ac:dyDescent="0.2">
      <c r="A7" t="s">
        <v>64</v>
      </c>
    </row>
    <row r="10" spans="1:7" x14ac:dyDescent="0.2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</row>
    <row r="11" spans="1:7" x14ac:dyDescent="0.2">
      <c r="A11">
        <v>2</v>
      </c>
    </row>
    <row r="12" spans="1:7" x14ac:dyDescent="0.2">
      <c r="A12">
        <v>3</v>
      </c>
    </row>
    <row r="13" spans="1:7" x14ac:dyDescent="0.2">
      <c r="A13">
        <v>4</v>
      </c>
    </row>
    <row r="14" spans="1:7" x14ac:dyDescent="0.2">
      <c r="A14">
        <v>5</v>
      </c>
    </row>
    <row r="15" spans="1:7" x14ac:dyDescent="0.2">
      <c r="A15">
        <v>6</v>
      </c>
    </row>
    <row r="16" spans="1:7" x14ac:dyDescent="0.2">
      <c r="A16">
        <v>7</v>
      </c>
    </row>
    <row r="17" spans="1:1" x14ac:dyDescent="0.2">
      <c r="A17">
        <v>8</v>
      </c>
    </row>
    <row r="20" spans="1:1" x14ac:dyDescent="0.2">
      <c r="A20" t="s">
        <v>56</v>
      </c>
    </row>
    <row r="21" spans="1:1" x14ac:dyDescent="0.2">
      <c r="A21" t="s">
        <v>65</v>
      </c>
    </row>
    <row r="22" spans="1:1" x14ac:dyDescent="0.2">
      <c r="A22" t="s">
        <v>54</v>
      </c>
    </row>
    <row r="23" spans="1:1" x14ac:dyDescent="0.2">
      <c r="A23" t="s">
        <v>66</v>
      </c>
    </row>
    <row r="24" spans="1:1" x14ac:dyDescent="0.2">
      <c r="A24" t="s">
        <v>55</v>
      </c>
    </row>
    <row r="25" spans="1:1" x14ac:dyDescent="0.2">
      <c r="A25" t="s">
        <v>67</v>
      </c>
    </row>
    <row r="26" spans="1:1" x14ac:dyDescent="0.2">
      <c r="A26" t="s">
        <v>56</v>
      </c>
    </row>
    <row r="27" spans="1:1" x14ac:dyDescent="0.2">
      <c r="A27" t="s">
        <v>65</v>
      </c>
    </row>
    <row r="28" spans="1:1" x14ac:dyDescent="0.2">
      <c r="A28" t="s">
        <v>54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6.6640625" bestFit="1" customWidth="1"/>
    <col min="2" max="2" width="23" customWidth="1"/>
    <col min="3" max="3" width="22.5" customWidth="1"/>
  </cols>
  <sheetData>
    <row r="1" spans="1:3" x14ac:dyDescent="0.2">
      <c r="B1" t="s">
        <v>19</v>
      </c>
      <c r="C1" t="s">
        <v>20</v>
      </c>
    </row>
    <row r="2" spans="1:3" x14ac:dyDescent="0.2">
      <c r="A2" t="s">
        <v>0</v>
      </c>
      <c r="B2" t="s">
        <v>0</v>
      </c>
      <c r="C2" t="s">
        <v>21</v>
      </c>
    </row>
    <row r="3" spans="1:3" x14ac:dyDescent="0.2">
      <c r="A3" t="s">
        <v>1</v>
      </c>
      <c r="B3" t="s">
        <v>22</v>
      </c>
      <c r="C3" t="s">
        <v>21</v>
      </c>
    </row>
    <row r="4" spans="1:3" x14ac:dyDescent="0.2">
      <c r="A4" t="s">
        <v>2</v>
      </c>
      <c r="B4" t="s">
        <v>23</v>
      </c>
      <c r="C4" t="s">
        <v>21</v>
      </c>
    </row>
    <row r="5" spans="1:3" x14ac:dyDescent="0.2">
      <c r="A5" t="s">
        <v>3</v>
      </c>
      <c r="B5" t="s">
        <v>24</v>
      </c>
      <c r="C5" t="s">
        <v>21</v>
      </c>
    </row>
    <row r="6" spans="1:3" x14ac:dyDescent="0.2">
      <c r="A6" t="s">
        <v>4</v>
      </c>
      <c r="B6" t="s">
        <v>25</v>
      </c>
      <c r="C6" t="s">
        <v>26</v>
      </c>
    </row>
    <row r="7" spans="1:3" x14ac:dyDescent="0.2">
      <c r="A7" t="s">
        <v>5</v>
      </c>
      <c r="B7" t="s">
        <v>27</v>
      </c>
      <c r="C7" t="s">
        <v>26</v>
      </c>
    </row>
    <row r="8" spans="1:3" x14ac:dyDescent="0.2">
      <c r="A8" t="s">
        <v>6</v>
      </c>
      <c r="B8" t="s">
        <v>39</v>
      </c>
      <c r="C8" t="s">
        <v>26</v>
      </c>
    </row>
    <row r="9" spans="1:3" x14ac:dyDescent="0.2">
      <c r="A9" t="s">
        <v>7</v>
      </c>
      <c r="B9" t="s">
        <v>28</v>
      </c>
      <c r="C9" t="s">
        <v>26</v>
      </c>
    </row>
    <row r="10" spans="1:3" x14ac:dyDescent="0.2">
      <c r="A10" t="s">
        <v>8</v>
      </c>
      <c r="B10" t="s">
        <v>29</v>
      </c>
      <c r="C10" t="s">
        <v>30</v>
      </c>
    </row>
    <row r="11" spans="1:3" x14ac:dyDescent="0.2">
      <c r="A11" t="s">
        <v>9</v>
      </c>
      <c r="B11" t="s">
        <v>31</v>
      </c>
      <c r="C11" t="s">
        <v>32</v>
      </c>
    </row>
    <row r="12" spans="1:3" x14ac:dyDescent="0.2">
      <c r="A12" t="s">
        <v>10</v>
      </c>
      <c r="B12" t="s">
        <v>40</v>
      </c>
      <c r="C12" t="s">
        <v>32</v>
      </c>
    </row>
    <row r="13" spans="1:3" x14ac:dyDescent="0.2">
      <c r="A13" t="s">
        <v>11</v>
      </c>
      <c r="B13" t="s">
        <v>33</v>
      </c>
      <c r="C13" t="s">
        <v>32</v>
      </c>
    </row>
    <row r="14" spans="1:3" x14ac:dyDescent="0.2">
      <c r="A14" t="s">
        <v>12</v>
      </c>
      <c r="B14" t="s">
        <v>34</v>
      </c>
      <c r="C14" t="s">
        <v>32</v>
      </c>
    </row>
    <row r="15" spans="1:3" x14ac:dyDescent="0.2">
      <c r="A15" t="s">
        <v>13</v>
      </c>
      <c r="B15" t="s">
        <v>35</v>
      </c>
      <c r="C15" t="s">
        <v>32</v>
      </c>
    </row>
    <row r="16" spans="1:3" x14ac:dyDescent="0.2">
      <c r="A16" t="s">
        <v>14</v>
      </c>
      <c r="B16" t="s">
        <v>36</v>
      </c>
      <c r="C16" t="s">
        <v>32</v>
      </c>
    </row>
    <row r="17" spans="1:3" x14ac:dyDescent="0.2">
      <c r="A17" t="s">
        <v>37</v>
      </c>
      <c r="B17" t="s">
        <v>38</v>
      </c>
      <c r="C1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LeilaErbay.csv</vt:lpstr>
      <vt:lpstr>LeilaErbay (Autosaved).csv</vt:lpstr>
      <vt:lpstr>PivotTable</vt:lpstr>
      <vt:lpstr>Week1-Excel-DT1</vt:lpstr>
      <vt:lpstr>Sheet5</vt:lpstr>
      <vt:lpstr>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zmwang</dc:creator>
  <cp:lastModifiedBy>Leila Erbay</cp:lastModifiedBy>
  <dcterms:created xsi:type="dcterms:W3CDTF">2015-10-27T01:11:13Z</dcterms:created>
  <dcterms:modified xsi:type="dcterms:W3CDTF">2018-06-27T02:28:38Z</dcterms:modified>
</cp:coreProperties>
</file>