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History" sheetId="2" r:id="rId5"/>
    <sheet state="visible" name="Positions" sheetId="3" r:id="rId6"/>
    <sheet state="visible" name="Breakdown" sheetId="4" r:id="rId7"/>
  </sheets>
  <definedNames/>
  <calcPr/>
</workbook>
</file>

<file path=xl/sharedStrings.xml><?xml version="1.0" encoding="utf-8"?>
<sst xmlns="http://schemas.openxmlformats.org/spreadsheetml/2006/main" count="50" uniqueCount="38">
  <si>
    <t>Portfolio Balances</t>
  </si>
  <si>
    <t>Account Value</t>
  </si>
  <si>
    <t>Positions</t>
  </si>
  <si>
    <t>Cash</t>
  </si>
  <si>
    <t>Day Change</t>
  </si>
  <si>
    <t>Unrealized Gains</t>
  </si>
  <si>
    <t>Realized Gains</t>
  </si>
  <si>
    <t>Portfolio Stats</t>
  </si>
  <si>
    <t>Number of Trades</t>
  </si>
  <si>
    <t>Shares Owned</t>
  </si>
  <si>
    <t>Average Share Cost</t>
  </si>
  <si>
    <t>Number of Cash Deposits</t>
  </si>
  <si>
    <t>Money Hourly Salary</t>
  </si>
  <si>
    <t>Dividend Income</t>
  </si>
  <si>
    <t>Transactions</t>
  </si>
  <si>
    <t>Date</t>
  </si>
  <si>
    <t>Security</t>
  </si>
  <si>
    <t>Action</t>
  </si>
  <si>
    <t>Quantity</t>
  </si>
  <si>
    <t>Price</t>
  </si>
  <si>
    <t>Total</t>
  </si>
  <si>
    <t>Deposit</t>
  </si>
  <si>
    <t>12/28.2022</t>
  </si>
  <si>
    <t>AAPL</t>
  </si>
  <si>
    <t>Buy</t>
  </si>
  <si>
    <t>TSLA</t>
  </si>
  <si>
    <t>BAX</t>
  </si>
  <si>
    <t>AMD</t>
  </si>
  <si>
    <t>Portfolio Positions</t>
  </si>
  <si>
    <t>Tickers</t>
  </si>
  <si>
    <t>Shares</t>
  </si>
  <si>
    <t>Purchase</t>
  </si>
  <si>
    <t>Change%</t>
  </si>
  <si>
    <t>Change(£)</t>
  </si>
  <si>
    <t>Cost</t>
  </si>
  <si>
    <t>Value</t>
  </si>
  <si>
    <t>Gain%</t>
  </si>
  <si>
    <t>Gain(£)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</si>
</sst>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]#,##0.00"/>
    <numFmt numFmtId="165" formatCode="m/d/yyyy"/>
    <numFmt numFmtId="166" formatCode="mm/dd/yyyy"/>
  </numFmts>
  <fonts count="9">
    <font>
      <sz val="10.0"/>
      <color rgb="FF000000"/>
      <name val="Arial"/>
      <scheme val="minor"/>
    </font>
    <font>
      <b/>
      <sz val="12.0"/>
      <color rgb="FFF3F3F3"/>
      <name val="Arial"/>
      <scheme val="minor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3" numFmtId="164" xfId="0" applyFill="1" applyFont="1" applyNumberFormat="1"/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4" fontId="4" numFmtId="0" xfId="0" applyFont="1"/>
    <xf borderId="0" fillId="5" fontId="5" numFmtId="0" xfId="0" applyFont="1"/>
    <xf borderId="0" fillId="4" fontId="3" numFmtId="0" xfId="0" applyFont="1"/>
    <xf borderId="0" fillId="4" fontId="3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0" fillId="5" fontId="7" numFmtId="0" xfId="0" applyAlignment="1" applyFont="1">
      <alignment readingOrder="0"/>
    </xf>
    <xf borderId="0" fillId="4" fontId="8" numFmtId="0" xfId="0" applyFont="1"/>
    <xf borderId="0" fillId="7" fontId="6" numFmtId="0" xfId="0" applyAlignment="1" applyFill="1" applyFont="1">
      <alignment horizontal="center" readingOrder="0"/>
    </xf>
    <xf borderId="0" fillId="8" fontId="7" numFmtId="0" xfId="0" applyAlignment="1" applyFill="1" applyFont="1">
      <alignment horizontal="center" readingOrder="0"/>
    </xf>
    <xf borderId="0" fillId="9" fontId="5" numFmtId="165" xfId="0" applyAlignment="1" applyFill="1" applyFont="1" applyNumberFormat="1">
      <alignment horizontal="center" readingOrder="0"/>
    </xf>
    <xf borderId="0" fillId="9" fontId="5" numFmtId="0" xfId="0" applyAlignment="1" applyFont="1">
      <alignment horizontal="center" readingOrder="0"/>
    </xf>
    <xf borderId="0" fillId="9" fontId="5" numFmtId="164" xfId="0" applyAlignment="1" applyFont="1" applyNumberFormat="1">
      <alignment horizontal="center" readingOrder="0"/>
    </xf>
    <xf borderId="0" fillId="9" fontId="5" numFmtId="164" xfId="0" applyAlignment="1" applyFont="1" applyNumberFormat="1">
      <alignment horizontal="center"/>
    </xf>
    <xf borderId="0" fillId="9" fontId="5" numFmtId="166" xfId="0" applyAlignment="1" applyFont="1" applyNumberFormat="1">
      <alignment horizontal="center" readingOrder="0"/>
    </xf>
    <xf borderId="0" fillId="9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/>
    </xf>
    <xf borderId="0" fillId="10" fontId="3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1" fontId="3" numFmtId="10" xfId="0" applyAlignment="1" applyFont="1" applyNumberFormat="1">
      <alignment horizontal="center" readingOrder="0"/>
    </xf>
    <xf borderId="0" fillId="11" fontId="3" numFmtId="164" xfId="0" applyAlignment="1" applyFont="1" applyNumberFormat="1">
      <alignment horizontal="center" readingOrder="0"/>
    </xf>
    <xf borderId="0" fillId="0" fontId="7" numFmtId="0" xfId="0" applyFont="1"/>
    <xf borderId="0" fillId="0" fontId="7" numFmtId="10" xfId="0" applyFont="1" applyNumberFormat="1"/>
    <xf borderId="0" fillId="0" fontId="7" numFmtId="164" xfId="0" applyFont="1" applyNumberFormat="1"/>
    <xf borderId="0" fillId="0" fontId="5" numFmtId="10" xfId="0" applyFont="1" applyNumberFormat="1"/>
    <xf borderId="0" fillId="0" fontId="5" numFmtId="164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>
        <color rgb="FF0B8043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Balance Breakdown</a:t>
            </a:r>
          </a:p>
        </c:rich>
      </c:tx>
      <c:overlay val="0"/>
    </c:title>
    <c:plotArea>
      <c:layout>
        <c:manualLayout>
          <c:xMode val="edge"/>
          <c:yMode val="edge"/>
          <c:x val="0.041697328427451656"/>
          <c:y val="0.2085201793721973"/>
          <c:w val="0.9105263157894737"/>
          <c:h val="0.71488407594695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F1C232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Dashboard!$A$3:$A$4</c:f>
            </c:strRef>
          </c:cat>
          <c:val>
            <c:numRef>
              <c:f>Dashboard!$B$3:$B$4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00"/>
                </a:solidFill>
                <a:latin typeface="+mn-lt"/>
              </a:defRPr>
            </a:pPr>
            <a:r>
              <a:rPr b="1">
                <a:solidFill>
                  <a:srgbClr val="FF0000"/>
                </a:solidFill>
                <a:latin typeface="+mn-lt"/>
              </a:rPr>
              <a:t>Stock Beakdown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Positions!$A$3:$A$100</c:f>
            </c:strRef>
          </c:cat>
          <c:val>
            <c:numRef>
              <c:f>Positions!$H$3:$H$100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13</xdr:row>
      <xdr:rowOff>190500</xdr:rowOff>
    </xdr:from>
    <xdr:ext cx="345757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1</xdr:row>
      <xdr:rowOff>0</xdr:rowOff>
    </xdr:from>
    <xdr:ext cx="5715000" cy="2562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3.88"/>
  </cols>
  <sheetData>
    <row r="1">
      <c r="A1" s="1" t="s">
        <v>0</v>
      </c>
    </row>
    <row r="2">
      <c r="A2" s="2" t="s">
        <v>1</v>
      </c>
      <c r="B2" s="3">
        <f>B3+B4</f>
        <v>25806.64</v>
      </c>
    </row>
    <row r="3">
      <c r="A3" s="4" t="s">
        <v>2</v>
      </c>
      <c r="B3" s="3">
        <f>SUM(Positions!H3:H100)</f>
        <v>17845.4</v>
      </c>
    </row>
    <row r="4">
      <c r="A4" s="5" t="s">
        <v>3</v>
      </c>
      <c r="B4" s="6">
        <f>sumif(History!C:C,"Deposit",History!F:F)-sumif(History!C:C,"Withdrawal",History!F:F)+sumif(History!C:C,"Sell",History!F:F)-sumif(History!C:C,"Buy",History!F:F)</f>
        <v>7961.24</v>
      </c>
      <c r="H4" s="7"/>
    </row>
    <row r="5">
      <c r="A5" s="4" t="s">
        <v>4</v>
      </c>
      <c r="B5" s="8">
        <f>sum(Positions!F3:F30)</f>
        <v>91.6</v>
      </c>
    </row>
    <row r="6">
      <c r="A6" s="4" t="s">
        <v>5</v>
      </c>
      <c r="B6" s="3">
        <f>sum(Positions!J3:J30)</f>
        <v>7324.4</v>
      </c>
    </row>
    <row r="7">
      <c r="A7" s="4" t="s">
        <v>6</v>
      </c>
      <c r="B7" s="9"/>
    </row>
    <row r="8">
      <c r="A8" s="10" t="s">
        <v>7</v>
      </c>
    </row>
    <row r="9">
      <c r="A9" s="11" t="s">
        <v>8</v>
      </c>
      <c r="B9" s="8">
        <f>countif(History!C:C,"Buy")+countif(History!C:C,"Sell")</f>
        <v>5</v>
      </c>
    </row>
    <row r="10">
      <c r="A10" s="11" t="s">
        <v>9</v>
      </c>
      <c r="B10" s="8">
        <f>sum(Positions!B3:B20)</f>
        <v>140</v>
      </c>
    </row>
    <row r="11">
      <c r="A11" s="11" t="s">
        <v>10</v>
      </c>
      <c r="B11" s="3">
        <f>(Sum(Positions!G3:G16))/B10</f>
        <v>75.15</v>
      </c>
    </row>
    <row r="12">
      <c r="A12" s="11" t="s">
        <v>11</v>
      </c>
      <c r="B12" s="8">
        <f>countif(History!C:C,"Deposit")</f>
        <v>2</v>
      </c>
    </row>
    <row r="13">
      <c r="A13" s="11" t="s">
        <v>12</v>
      </c>
      <c r="B13" s="3">
        <f>(B6+B7)/2080</f>
        <v>3.521346154</v>
      </c>
    </row>
    <row r="14">
      <c r="A14" s="11" t="s">
        <v>13</v>
      </c>
      <c r="B14" s="12"/>
    </row>
  </sheetData>
  <mergeCells count="2">
    <mergeCell ref="A1:B1"/>
    <mergeCell ref="A8:B8"/>
  </mergeCells>
  <conditionalFormatting sqref="B11">
    <cfRule type="notContainsBlanks" dxfId="0" priority="1">
      <formula>LEN(TRIM(B11))&gt;0</formula>
    </cfRule>
  </conditionalFormatting>
  <conditionalFormatting sqref="B6">
    <cfRule type="cellIs" dxfId="1" priority="2" operator="greaterThan">
      <formula>0</formula>
    </cfRule>
  </conditionalFormatting>
  <conditionalFormatting sqref="B6">
    <cfRule type="cellIs" dxfId="2" priority="3" operator="lessThan">
      <formula>0</formula>
    </cfRule>
  </conditionalFormatting>
  <conditionalFormatting sqref="B5">
    <cfRule type="cellIs" dxfId="1" priority="4" operator="greaterThan">
      <formula>0</formula>
    </cfRule>
  </conditionalFormatting>
  <conditionalFormatting sqref="B5">
    <cfRule type="cellIs" dxfId="2" priority="5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14</v>
      </c>
    </row>
    <row r="2">
      <c r="A2" s="14" t="s">
        <v>15</v>
      </c>
      <c r="B2" s="14" t="s">
        <v>16</v>
      </c>
      <c r="C2" s="14" t="s">
        <v>17</v>
      </c>
      <c r="D2" s="14" t="s">
        <v>18</v>
      </c>
      <c r="E2" s="14" t="s">
        <v>19</v>
      </c>
      <c r="F2" s="14" t="s">
        <v>20</v>
      </c>
    </row>
    <row r="3">
      <c r="A3" s="15">
        <v>44918.0</v>
      </c>
      <c r="B3" s="16" t="s">
        <v>3</v>
      </c>
      <c r="C3" s="16" t="s">
        <v>21</v>
      </c>
      <c r="D3" s="16">
        <v>1.0</v>
      </c>
      <c r="E3" s="17">
        <v>8482.24</v>
      </c>
      <c r="F3" s="18">
        <f t="shared" ref="F3:F48" si="1">(if(isblank(B3),"",Abs(E3*D3)))</f>
        <v>8482.24</v>
      </c>
    </row>
    <row r="4">
      <c r="A4" s="15">
        <v>44921.0</v>
      </c>
      <c r="B4" s="16" t="s">
        <v>3</v>
      </c>
      <c r="C4" s="16" t="s">
        <v>21</v>
      </c>
      <c r="D4" s="16">
        <v>1.0</v>
      </c>
      <c r="E4" s="17">
        <v>10000.0</v>
      </c>
      <c r="F4" s="18">
        <f t="shared" si="1"/>
        <v>10000</v>
      </c>
    </row>
    <row r="5">
      <c r="A5" s="16" t="s">
        <v>22</v>
      </c>
      <c r="B5" s="16" t="s">
        <v>23</v>
      </c>
      <c r="C5" s="16" t="s">
        <v>24</v>
      </c>
      <c r="D5" s="16">
        <v>10.0</v>
      </c>
      <c r="E5" s="17">
        <v>118.63</v>
      </c>
      <c r="F5" s="18">
        <f t="shared" si="1"/>
        <v>1186.3</v>
      </c>
    </row>
    <row r="6">
      <c r="A6" s="19">
        <v>44929.0</v>
      </c>
      <c r="B6" s="16" t="s">
        <v>25</v>
      </c>
      <c r="C6" s="16" t="s">
        <v>24</v>
      </c>
      <c r="D6" s="16">
        <v>40.0</v>
      </c>
      <c r="E6" s="17">
        <v>109.86</v>
      </c>
      <c r="F6" s="18">
        <f t="shared" si="1"/>
        <v>4394.4</v>
      </c>
    </row>
    <row r="7">
      <c r="A7" s="19">
        <v>44930.0</v>
      </c>
      <c r="B7" s="16" t="s">
        <v>26</v>
      </c>
      <c r="C7" s="16" t="s">
        <v>24</v>
      </c>
      <c r="D7" s="16">
        <v>60.0</v>
      </c>
      <c r="E7" s="17">
        <v>44.3</v>
      </c>
      <c r="F7" s="18">
        <f t="shared" si="1"/>
        <v>2658</v>
      </c>
    </row>
    <row r="8">
      <c r="A8" s="19">
        <v>44930.0</v>
      </c>
      <c r="B8" s="16" t="s">
        <v>23</v>
      </c>
      <c r="C8" s="16" t="s">
        <v>24</v>
      </c>
      <c r="D8" s="16">
        <v>10.0</v>
      </c>
      <c r="E8" s="17">
        <v>115.83</v>
      </c>
      <c r="F8" s="18">
        <f t="shared" si="1"/>
        <v>1158.3</v>
      </c>
    </row>
    <row r="9">
      <c r="A9" s="19">
        <v>44931.0</v>
      </c>
      <c r="B9" s="16" t="s">
        <v>27</v>
      </c>
      <c r="C9" s="16" t="s">
        <v>24</v>
      </c>
      <c r="D9" s="16">
        <v>20.0</v>
      </c>
      <c r="E9" s="17">
        <v>56.2</v>
      </c>
      <c r="F9" s="18">
        <f t="shared" si="1"/>
        <v>1124</v>
      </c>
    </row>
    <row r="10">
      <c r="A10" s="20"/>
      <c r="B10" s="20"/>
      <c r="C10" s="16"/>
      <c r="D10" s="20"/>
      <c r="E10" s="18"/>
      <c r="F10" s="18" t="str">
        <f t="shared" si="1"/>
        <v/>
      </c>
    </row>
    <row r="11">
      <c r="A11" s="20"/>
      <c r="B11" s="20"/>
      <c r="C11" s="16"/>
      <c r="D11" s="20"/>
      <c r="E11" s="18"/>
      <c r="F11" s="18" t="str">
        <f t="shared" si="1"/>
        <v/>
      </c>
    </row>
    <row r="12">
      <c r="A12" s="20"/>
      <c r="B12" s="20"/>
      <c r="C12" s="16"/>
      <c r="D12" s="20"/>
      <c r="E12" s="18"/>
      <c r="F12" s="18" t="str">
        <f t="shared" si="1"/>
        <v/>
      </c>
    </row>
    <row r="13">
      <c r="A13" s="20"/>
      <c r="B13" s="20"/>
      <c r="C13" s="16"/>
      <c r="D13" s="20"/>
      <c r="E13" s="18"/>
      <c r="F13" s="18" t="str">
        <f t="shared" si="1"/>
        <v/>
      </c>
    </row>
    <row r="14">
      <c r="A14" s="20"/>
      <c r="B14" s="20"/>
      <c r="C14" s="16"/>
      <c r="D14" s="20"/>
      <c r="E14" s="18"/>
      <c r="F14" s="18" t="str">
        <f t="shared" si="1"/>
        <v/>
      </c>
    </row>
    <row r="15">
      <c r="A15" s="20"/>
      <c r="B15" s="20"/>
      <c r="C15" s="16"/>
      <c r="D15" s="20"/>
      <c r="E15" s="18"/>
      <c r="F15" s="18" t="str">
        <f t="shared" si="1"/>
        <v/>
      </c>
    </row>
    <row r="16">
      <c r="A16" s="20"/>
      <c r="B16" s="20"/>
      <c r="C16" s="16"/>
      <c r="D16" s="20"/>
      <c r="E16" s="18"/>
      <c r="F16" s="18" t="str">
        <f t="shared" si="1"/>
        <v/>
      </c>
    </row>
    <row r="17">
      <c r="A17" s="20"/>
      <c r="B17" s="20"/>
      <c r="C17" s="16"/>
      <c r="D17" s="20"/>
      <c r="E17" s="18"/>
      <c r="F17" s="18" t="str">
        <f t="shared" si="1"/>
        <v/>
      </c>
    </row>
    <row r="18">
      <c r="A18" s="20"/>
      <c r="B18" s="20"/>
      <c r="C18" s="16"/>
      <c r="D18" s="20"/>
      <c r="E18" s="18"/>
      <c r="F18" s="18" t="str">
        <f t="shared" si="1"/>
        <v/>
      </c>
    </row>
    <row r="19">
      <c r="A19" s="20"/>
      <c r="B19" s="20"/>
      <c r="C19" s="16"/>
      <c r="D19" s="20"/>
      <c r="E19" s="18"/>
      <c r="F19" s="18" t="str">
        <f t="shared" si="1"/>
        <v/>
      </c>
    </row>
    <row r="20">
      <c r="A20" s="20"/>
      <c r="B20" s="20"/>
      <c r="C20" s="16"/>
      <c r="D20" s="20"/>
      <c r="E20" s="18"/>
      <c r="F20" s="18" t="str">
        <f t="shared" si="1"/>
        <v/>
      </c>
    </row>
    <row r="21">
      <c r="A21" s="20"/>
      <c r="B21" s="20"/>
      <c r="C21" s="16"/>
      <c r="D21" s="20"/>
      <c r="E21" s="18"/>
      <c r="F21" s="18" t="str">
        <f t="shared" si="1"/>
        <v/>
      </c>
    </row>
    <row r="22">
      <c r="A22" s="20"/>
      <c r="B22" s="20"/>
      <c r="C22" s="16"/>
      <c r="D22" s="20"/>
      <c r="E22" s="18"/>
      <c r="F22" s="18" t="str">
        <f t="shared" si="1"/>
        <v/>
      </c>
    </row>
    <row r="23">
      <c r="A23" s="20"/>
      <c r="B23" s="20"/>
      <c r="C23" s="16"/>
      <c r="D23" s="20"/>
      <c r="E23" s="18"/>
      <c r="F23" s="18" t="str">
        <f t="shared" si="1"/>
        <v/>
      </c>
    </row>
    <row r="24">
      <c r="A24" s="20"/>
      <c r="B24" s="20"/>
      <c r="C24" s="16"/>
      <c r="D24" s="20"/>
      <c r="E24" s="18"/>
      <c r="F24" s="18" t="str">
        <f t="shared" si="1"/>
        <v/>
      </c>
    </row>
    <row r="25">
      <c r="A25" s="20"/>
      <c r="B25" s="20"/>
      <c r="C25" s="16"/>
      <c r="D25" s="20"/>
      <c r="E25" s="18"/>
      <c r="F25" s="18" t="str">
        <f t="shared" si="1"/>
        <v/>
      </c>
    </row>
    <row r="26">
      <c r="A26" s="20"/>
      <c r="B26" s="20"/>
      <c r="C26" s="16"/>
      <c r="D26" s="20"/>
      <c r="E26" s="18"/>
      <c r="F26" s="18" t="str">
        <f t="shared" si="1"/>
        <v/>
      </c>
    </row>
    <row r="27">
      <c r="A27" s="20"/>
      <c r="B27" s="20"/>
      <c r="C27" s="16"/>
      <c r="D27" s="20"/>
      <c r="E27" s="18"/>
      <c r="F27" s="18" t="str">
        <f t="shared" si="1"/>
        <v/>
      </c>
    </row>
    <row r="28">
      <c r="A28" s="20"/>
      <c r="B28" s="20"/>
      <c r="C28" s="16"/>
      <c r="D28" s="20"/>
      <c r="E28" s="18"/>
      <c r="F28" s="18" t="str">
        <f t="shared" si="1"/>
        <v/>
      </c>
    </row>
    <row r="29">
      <c r="A29" s="20"/>
      <c r="B29" s="20"/>
      <c r="C29" s="16"/>
      <c r="D29" s="20"/>
      <c r="E29" s="18"/>
      <c r="F29" s="18" t="str">
        <f t="shared" si="1"/>
        <v/>
      </c>
    </row>
    <row r="30">
      <c r="A30" s="20"/>
      <c r="B30" s="20"/>
      <c r="C30" s="16"/>
      <c r="D30" s="20"/>
      <c r="E30" s="18"/>
      <c r="F30" s="18" t="str">
        <f t="shared" si="1"/>
        <v/>
      </c>
    </row>
    <row r="31">
      <c r="A31" s="20"/>
      <c r="B31" s="20"/>
      <c r="C31" s="16"/>
      <c r="D31" s="20"/>
      <c r="E31" s="18"/>
      <c r="F31" s="18" t="str">
        <f t="shared" si="1"/>
        <v/>
      </c>
    </row>
    <row r="32">
      <c r="A32" s="20"/>
      <c r="B32" s="20"/>
      <c r="C32" s="16"/>
      <c r="D32" s="20"/>
      <c r="E32" s="18"/>
      <c r="F32" s="18" t="str">
        <f t="shared" si="1"/>
        <v/>
      </c>
    </row>
    <row r="33">
      <c r="A33" s="20"/>
      <c r="B33" s="20"/>
      <c r="C33" s="16"/>
      <c r="D33" s="20"/>
      <c r="E33" s="18"/>
      <c r="F33" s="18" t="str">
        <f t="shared" si="1"/>
        <v/>
      </c>
    </row>
    <row r="34">
      <c r="A34" s="20"/>
      <c r="B34" s="20"/>
      <c r="C34" s="16"/>
      <c r="D34" s="20"/>
      <c r="E34" s="18"/>
      <c r="F34" s="18" t="str">
        <f t="shared" si="1"/>
        <v/>
      </c>
    </row>
    <row r="35">
      <c r="A35" s="20"/>
      <c r="B35" s="20"/>
      <c r="C35" s="16"/>
      <c r="D35" s="20"/>
      <c r="E35" s="18"/>
      <c r="F35" s="18" t="str">
        <f t="shared" si="1"/>
        <v/>
      </c>
    </row>
    <row r="36">
      <c r="A36" s="20"/>
      <c r="B36" s="20"/>
      <c r="C36" s="16"/>
      <c r="D36" s="20"/>
      <c r="E36" s="18"/>
      <c r="F36" s="18" t="str">
        <f t="shared" si="1"/>
        <v/>
      </c>
    </row>
    <row r="37">
      <c r="A37" s="20"/>
      <c r="B37" s="20"/>
      <c r="C37" s="16"/>
      <c r="D37" s="20"/>
      <c r="E37" s="18"/>
      <c r="F37" s="18" t="str">
        <f t="shared" si="1"/>
        <v/>
      </c>
    </row>
    <row r="38">
      <c r="A38" s="20"/>
      <c r="B38" s="20"/>
      <c r="C38" s="16"/>
      <c r="D38" s="20"/>
      <c r="E38" s="18"/>
      <c r="F38" s="18" t="str">
        <f t="shared" si="1"/>
        <v/>
      </c>
    </row>
    <row r="39">
      <c r="A39" s="20"/>
      <c r="B39" s="20"/>
      <c r="C39" s="16"/>
      <c r="D39" s="20"/>
      <c r="E39" s="18"/>
      <c r="F39" s="18" t="str">
        <f t="shared" si="1"/>
        <v/>
      </c>
    </row>
    <row r="40">
      <c r="A40" s="20"/>
      <c r="B40" s="20"/>
      <c r="C40" s="16"/>
      <c r="D40" s="20"/>
      <c r="E40" s="18"/>
      <c r="F40" s="18" t="str">
        <f t="shared" si="1"/>
        <v/>
      </c>
    </row>
    <row r="41">
      <c r="A41" s="20"/>
      <c r="B41" s="20"/>
      <c r="C41" s="16"/>
      <c r="D41" s="20"/>
      <c r="E41" s="18"/>
      <c r="F41" s="18" t="str">
        <f t="shared" si="1"/>
        <v/>
      </c>
    </row>
    <row r="42">
      <c r="A42" s="20"/>
      <c r="B42" s="20"/>
      <c r="C42" s="16"/>
      <c r="D42" s="20"/>
      <c r="E42" s="18"/>
      <c r="F42" s="18" t="str">
        <f t="shared" si="1"/>
        <v/>
      </c>
    </row>
    <row r="43">
      <c r="A43" s="21"/>
      <c r="B43" s="21"/>
      <c r="C43" s="22"/>
      <c r="D43" s="21"/>
      <c r="E43" s="23"/>
      <c r="F43" s="23" t="str">
        <f t="shared" si="1"/>
        <v/>
      </c>
    </row>
    <row r="44">
      <c r="A44" s="21"/>
      <c r="B44" s="21"/>
      <c r="C44" s="22"/>
      <c r="D44" s="21"/>
      <c r="E44" s="23"/>
      <c r="F44" s="23" t="str">
        <f t="shared" si="1"/>
        <v/>
      </c>
    </row>
    <row r="45">
      <c r="A45" s="21"/>
      <c r="B45" s="21"/>
      <c r="C45" s="22"/>
      <c r="D45" s="21"/>
      <c r="E45" s="23"/>
      <c r="F45" s="23" t="str">
        <f t="shared" si="1"/>
        <v/>
      </c>
    </row>
    <row r="46">
      <c r="A46" s="21"/>
      <c r="B46" s="21"/>
      <c r="C46" s="22"/>
      <c r="D46" s="21"/>
      <c r="E46" s="23"/>
      <c r="F46" s="23" t="str">
        <f t="shared" si="1"/>
        <v/>
      </c>
    </row>
    <row r="47">
      <c r="A47" s="21"/>
      <c r="B47" s="21"/>
      <c r="C47" s="22"/>
      <c r="D47" s="21"/>
      <c r="E47" s="23"/>
      <c r="F47" s="23" t="str">
        <f t="shared" si="1"/>
        <v/>
      </c>
    </row>
    <row r="48">
      <c r="A48" s="21"/>
      <c r="B48" s="21"/>
      <c r="C48" s="22"/>
      <c r="D48" s="21"/>
      <c r="E48" s="23"/>
      <c r="F48" s="23" t="str">
        <f t="shared" si="1"/>
        <v/>
      </c>
    </row>
    <row r="49">
      <c r="A49" s="21"/>
      <c r="B49" s="21"/>
      <c r="C49" s="22"/>
      <c r="D49" s="21"/>
      <c r="E49" s="23"/>
      <c r="F49" s="23"/>
    </row>
    <row r="50">
      <c r="A50" s="21"/>
      <c r="B50" s="21"/>
      <c r="C50" s="22"/>
      <c r="D50" s="21"/>
      <c r="E50" s="23"/>
      <c r="F50" s="23"/>
    </row>
    <row r="51">
      <c r="A51" s="21"/>
      <c r="B51" s="21"/>
      <c r="C51" s="22"/>
      <c r="D51" s="21"/>
      <c r="E51" s="23"/>
      <c r="F51" s="23"/>
    </row>
    <row r="52">
      <c r="A52" s="21"/>
      <c r="B52" s="21"/>
      <c r="C52" s="22"/>
      <c r="D52" s="21"/>
      <c r="E52" s="23"/>
      <c r="F52" s="23"/>
    </row>
    <row r="53">
      <c r="A53" s="21"/>
      <c r="B53" s="21"/>
      <c r="C53" s="22"/>
      <c r="D53" s="21"/>
      <c r="E53" s="23"/>
      <c r="F53" s="23"/>
    </row>
    <row r="54">
      <c r="A54" s="21"/>
      <c r="B54" s="21"/>
      <c r="C54" s="22"/>
      <c r="D54" s="21"/>
      <c r="E54" s="23"/>
      <c r="F54" s="23"/>
    </row>
    <row r="55">
      <c r="A55" s="21"/>
      <c r="B55" s="21"/>
      <c r="C55" s="22"/>
      <c r="D55" s="21"/>
      <c r="E55" s="23"/>
      <c r="F55" s="23"/>
    </row>
    <row r="56">
      <c r="A56" s="21"/>
      <c r="B56" s="21"/>
      <c r="C56" s="22"/>
      <c r="D56" s="21"/>
      <c r="E56" s="23"/>
      <c r="F56" s="23"/>
    </row>
    <row r="57">
      <c r="A57" s="21"/>
      <c r="B57" s="21"/>
      <c r="C57" s="22"/>
      <c r="D57" s="21"/>
      <c r="E57" s="23"/>
      <c r="F57" s="23"/>
    </row>
    <row r="58">
      <c r="A58" s="21"/>
      <c r="B58" s="21"/>
      <c r="C58" s="22"/>
      <c r="D58" s="21"/>
      <c r="E58" s="23"/>
      <c r="F58" s="23"/>
    </row>
    <row r="59">
      <c r="A59" s="21"/>
      <c r="B59" s="21"/>
      <c r="C59" s="22"/>
      <c r="D59" s="21"/>
      <c r="E59" s="21"/>
      <c r="F59" s="21"/>
    </row>
    <row r="60">
      <c r="A60" s="21"/>
      <c r="B60" s="21"/>
      <c r="C60" s="21"/>
      <c r="D60" s="21"/>
      <c r="E60" s="21"/>
      <c r="F60" s="21"/>
    </row>
    <row r="61">
      <c r="A61" s="21"/>
      <c r="B61" s="21"/>
      <c r="C61" s="21"/>
      <c r="D61" s="21"/>
      <c r="E61" s="21"/>
      <c r="F61" s="21"/>
    </row>
    <row r="62">
      <c r="A62" s="21"/>
      <c r="B62" s="21"/>
      <c r="C62" s="21"/>
      <c r="D62" s="21"/>
      <c r="E62" s="21"/>
      <c r="F62" s="21"/>
    </row>
    <row r="63">
      <c r="A63" s="21"/>
      <c r="B63" s="21"/>
      <c r="C63" s="21"/>
      <c r="D63" s="21"/>
      <c r="E63" s="21"/>
      <c r="F63" s="21"/>
    </row>
    <row r="64">
      <c r="A64" s="21"/>
      <c r="B64" s="21"/>
      <c r="C64" s="21"/>
      <c r="D64" s="21"/>
      <c r="E64" s="21"/>
      <c r="F64" s="21"/>
    </row>
    <row r="65">
      <c r="A65" s="21"/>
      <c r="B65" s="21"/>
      <c r="C65" s="21"/>
      <c r="D65" s="21"/>
      <c r="E65" s="21"/>
      <c r="F65" s="21"/>
    </row>
    <row r="66">
      <c r="A66" s="21"/>
      <c r="B66" s="21"/>
      <c r="C66" s="21"/>
      <c r="D66" s="21"/>
      <c r="E66" s="21"/>
      <c r="F66" s="21"/>
    </row>
    <row r="67">
      <c r="A67" s="21"/>
      <c r="B67" s="21"/>
      <c r="C67" s="21"/>
      <c r="D67" s="21"/>
      <c r="E67" s="21"/>
      <c r="F67" s="21"/>
    </row>
    <row r="68">
      <c r="A68" s="21"/>
      <c r="B68" s="21"/>
      <c r="C68" s="21"/>
      <c r="D68" s="21"/>
      <c r="E68" s="21"/>
      <c r="F68" s="21"/>
    </row>
    <row r="69">
      <c r="A69" s="21"/>
      <c r="B69" s="21"/>
      <c r="C69" s="21"/>
      <c r="D69" s="21"/>
      <c r="E69" s="21"/>
      <c r="F69" s="21"/>
    </row>
    <row r="70">
      <c r="A70" s="21"/>
      <c r="B70" s="21"/>
      <c r="C70" s="21"/>
      <c r="D70" s="21"/>
      <c r="E70" s="21"/>
      <c r="F70" s="21"/>
    </row>
    <row r="71">
      <c r="A71" s="21"/>
      <c r="B71" s="21"/>
      <c r="C71" s="21"/>
      <c r="D71" s="21"/>
      <c r="E71" s="21"/>
      <c r="F71" s="21"/>
    </row>
    <row r="72">
      <c r="A72" s="21"/>
      <c r="B72" s="21"/>
      <c r="C72" s="21"/>
      <c r="D72" s="21"/>
      <c r="E72" s="21"/>
      <c r="F72" s="21"/>
    </row>
    <row r="73">
      <c r="A73" s="21"/>
      <c r="B73" s="21"/>
      <c r="C73" s="21"/>
      <c r="D73" s="21"/>
      <c r="E73" s="21"/>
      <c r="F73" s="21"/>
    </row>
    <row r="74">
      <c r="A74" s="21"/>
      <c r="B74" s="21"/>
      <c r="C74" s="21"/>
      <c r="D74" s="21"/>
      <c r="E74" s="21"/>
      <c r="F74" s="21"/>
    </row>
    <row r="75">
      <c r="A75" s="21"/>
      <c r="B75" s="21"/>
      <c r="C75" s="21"/>
      <c r="D75" s="21"/>
      <c r="E75" s="21"/>
      <c r="F75" s="21"/>
    </row>
    <row r="76">
      <c r="A76" s="21"/>
      <c r="B76" s="21"/>
      <c r="C76" s="21"/>
      <c r="D76" s="21"/>
      <c r="E76" s="21"/>
      <c r="F76" s="21"/>
    </row>
    <row r="77">
      <c r="A77" s="21"/>
      <c r="B77" s="21"/>
      <c r="C77" s="21"/>
      <c r="D77" s="21"/>
      <c r="E77" s="21"/>
      <c r="F77" s="21"/>
    </row>
    <row r="78">
      <c r="A78" s="21"/>
      <c r="B78" s="21"/>
      <c r="C78" s="21"/>
      <c r="D78" s="21"/>
      <c r="E78" s="21"/>
      <c r="F78" s="21"/>
    </row>
    <row r="79">
      <c r="A79" s="21"/>
      <c r="B79" s="21"/>
      <c r="C79" s="21"/>
      <c r="D79" s="21"/>
      <c r="E79" s="21"/>
      <c r="F79" s="21"/>
    </row>
    <row r="80">
      <c r="A80" s="21"/>
      <c r="B80" s="21"/>
      <c r="C80" s="21"/>
      <c r="D80" s="21"/>
      <c r="E80" s="21"/>
      <c r="F80" s="21"/>
    </row>
    <row r="81">
      <c r="A81" s="21"/>
      <c r="B81" s="21"/>
      <c r="C81" s="21"/>
      <c r="D81" s="21"/>
      <c r="E81" s="21"/>
      <c r="F81" s="21"/>
    </row>
    <row r="82">
      <c r="A82" s="21"/>
      <c r="B82" s="21"/>
      <c r="C82" s="21"/>
      <c r="D82" s="21"/>
      <c r="E82" s="21"/>
      <c r="F82" s="21"/>
    </row>
    <row r="83">
      <c r="A83" s="21"/>
      <c r="B83" s="21"/>
      <c r="C83" s="21"/>
      <c r="D83" s="21"/>
      <c r="E83" s="21"/>
      <c r="F83" s="21"/>
    </row>
    <row r="84">
      <c r="A84" s="21"/>
      <c r="B84" s="21"/>
      <c r="C84" s="21"/>
      <c r="D84" s="21"/>
      <c r="E84" s="21"/>
      <c r="F84" s="21"/>
    </row>
    <row r="85">
      <c r="A85" s="21"/>
      <c r="B85" s="21"/>
      <c r="C85" s="21"/>
      <c r="D85" s="21"/>
      <c r="E85" s="21"/>
      <c r="F85" s="21"/>
    </row>
    <row r="86">
      <c r="A86" s="21"/>
      <c r="B86" s="21"/>
      <c r="C86" s="21"/>
      <c r="D86" s="21"/>
      <c r="E86" s="21"/>
      <c r="F86" s="21"/>
    </row>
    <row r="87">
      <c r="A87" s="21"/>
      <c r="B87" s="21"/>
      <c r="C87" s="21"/>
      <c r="D87" s="21"/>
      <c r="E87" s="21"/>
      <c r="F87" s="21"/>
    </row>
    <row r="88">
      <c r="A88" s="21"/>
      <c r="B88" s="21"/>
      <c r="C88" s="21"/>
      <c r="D88" s="21"/>
      <c r="E88" s="21"/>
      <c r="F88" s="21"/>
    </row>
    <row r="89">
      <c r="A89" s="21"/>
      <c r="B89" s="21"/>
      <c r="C89" s="21"/>
      <c r="D89" s="21"/>
      <c r="E89" s="21"/>
      <c r="F89" s="21"/>
    </row>
    <row r="90">
      <c r="A90" s="21"/>
      <c r="B90" s="21"/>
      <c r="C90" s="21"/>
      <c r="D90" s="21"/>
      <c r="E90" s="21"/>
      <c r="F90" s="21"/>
    </row>
    <row r="91">
      <c r="A91" s="21"/>
      <c r="B91" s="21"/>
      <c r="C91" s="21"/>
      <c r="D91" s="21"/>
      <c r="E91" s="21"/>
      <c r="F91" s="21"/>
    </row>
    <row r="92">
      <c r="A92" s="21"/>
      <c r="B92" s="21"/>
      <c r="C92" s="21"/>
      <c r="D92" s="21"/>
      <c r="E92" s="21"/>
      <c r="F92" s="21"/>
    </row>
    <row r="93">
      <c r="A93" s="21"/>
      <c r="B93" s="21"/>
      <c r="C93" s="21"/>
      <c r="D93" s="21"/>
      <c r="E93" s="21"/>
      <c r="F93" s="21"/>
    </row>
    <row r="94">
      <c r="A94" s="21"/>
      <c r="B94" s="21"/>
      <c r="C94" s="21"/>
      <c r="D94" s="21"/>
      <c r="E94" s="21"/>
      <c r="F94" s="21"/>
    </row>
    <row r="95">
      <c r="A95" s="21"/>
      <c r="B95" s="21"/>
      <c r="C95" s="21"/>
      <c r="D95" s="21"/>
      <c r="E95" s="21"/>
      <c r="F95" s="21"/>
    </row>
    <row r="96">
      <c r="A96" s="21"/>
      <c r="B96" s="21"/>
      <c r="C96" s="21"/>
      <c r="D96" s="21"/>
      <c r="E96" s="21"/>
      <c r="F96" s="21"/>
    </row>
    <row r="97">
      <c r="A97" s="21"/>
      <c r="B97" s="21"/>
      <c r="C97" s="21"/>
      <c r="D97" s="21"/>
      <c r="E97" s="21"/>
      <c r="F97" s="21"/>
    </row>
    <row r="98">
      <c r="A98" s="21"/>
      <c r="B98" s="21"/>
      <c r="C98" s="21"/>
      <c r="D98" s="21"/>
      <c r="E98" s="21"/>
      <c r="F98" s="21"/>
    </row>
    <row r="99">
      <c r="A99" s="21"/>
      <c r="B99" s="21"/>
      <c r="C99" s="21"/>
      <c r="D99" s="21"/>
      <c r="E99" s="21"/>
      <c r="F99" s="21"/>
    </row>
    <row r="100">
      <c r="A100" s="21"/>
      <c r="B100" s="21"/>
      <c r="C100" s="21"/>
      <c r="D100" s="21"/>
      <c r="E100" s="21"/>
      <c r="F100" s="21"/>
    </row>
    <row r="101">
      <c r="A101" s="21"/>
      <c r="B101" s="21"/>
      <c r="C101" s="21"/>
      <c r="D101" s="21"/>
      <c r="E101" s="21"/>
      <c r="F101" s="21"/>
    </row>
    <row r="102">
      <c r="A102" s="21"/>
      <c r="B102" s="21"/>
      <c r="C102" s="21"/>
      <c r="D102" s="21"/>
      <c r="E102" s="21"/>
      <c r="F102" s="21"/>
    </row>
    <row r="103">
      <c r="A103" s="21"/>
      <c r="B103" s="21"/>
      <c r="C103" s="21"/>
      <c r="D103" s="21"/>
      <c r="E103" s="21"/>
      <c r="F103" s="21"/>
    </row>
    <row r="104">
      <c r="A104" s="21"/>
      <c r="B104" s="21"/>
      <c r="C104" s="21"/>
      <c r="D104" s="21"/>
      <c r="E104" s="21"/>
      <c r="F104" s="21"/>
    </row>
    <row r="105">
      <c r="A105" s="21"/>
      <c r="B105" s="21"/>
      <c r="C105" s="21"/>
      <c r="D105" s="21"/>
      <c r="E105" s="21"/>
      <c r="F105" s="21"/>
    </row>
    <row r="106">
      <c r="A106" s="21"/>
      <c r="B106" s="21"/>
      <c r="C106" s="21"/>
      <c r="D106" s="21"/>
      <c r="E106" s="21"/>
      <c r="F106" s="21"/>
    </row>
    <row r="107">
      <c r="A107" s="21"/>
      <c r="B107" s="21"/>
      <c r="C107" s="21"/>
      <c r="D107" s="21"/>
      <c r="E107" s="21"/>
      <c r="F107" s="21"/>
    </row>
    <row r="108">
      <c r="A108" s="21"/>
      <c r="B108" s="21"/>
      <c r="C108" s="21"/>
      <c r="D108" s="21"/>
      <c r="E108" s="21"/>
      <c r="F108" s="21"/>
    </row>
    <row r="109">
      <c r="A109" s="21"/>
      <c r="B109" s="21"/>
      <c r="C109" s="21"/>
      <c r="D109" s="21"/>
      <c r="E109" s="21"/>
      <c r="F109" s="21"/>
    </row>
    <row r="110">
      <c r="A110" s="21"/>
      <c r="B110" s="21"/>
      <c r="C110" s="21"/>
      <c r="D110" s="21"/>
      <c r="E110" s="21"/>
      <c r="F110" s="21"/>
    </row>
    <row r="111">
      <c r="A111" s="21"/>
      <c r="B111" s="21"/>
      <c r="C111" s="21"/>
      <c r="D111" s="21"/>
      <c r="E111" s="21"/>
      <c r="F111" s="21"/>
    </row>
  </sheetData>
  <mergeCells count="1">
    <mergeCell ref="A1:F1"/>
  </mergeCells>
  <conditionalFormatting sqref="E3:F58">
    <cfRule type="notContainsBlanks" dxfId="0" priority="1">
      <formula>LEN(TRIM(E3))&gt;0</formula>
    </cfRule>
  </conditionalFormatting>
  <dataValidations>
    <dataValidation type="list" allowBlank="1" showErrorMessage="1" sqref="C3:C48">
      <formula1>"Deposit,Buy,Sell,Drip,Withdrawal,Dividend"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28</v>
      </c>
    </row>
    <row r="2">
      <c r="A2" s="25" t="s">
        <v>29</v>
      </c>
      <c r="B2" s="25" t="s">
        <v>30</v>
      </c>
      <c r="C2" s="25" t="s">
        <v>31</v>
      </c>
      <c r="D2" s="25" t="s">
        <v>19</v>
      </c>
      <c r="E2" s="26" t="s">
        <v>32</v>
      </c>
      <c r="F2" s="25" t="s">
        <v>33</v>
      </c>
      <c r="G2" s="25" t="s">
        <v>34</v>
      </c>
      <c r="H2" s="27" t="s">
        <v>35</v>
      </c>
      <c r="I2" s="26" t="s">
        <v>36</v>
      </c>
      <c r="J2" s="25" t="s">
        <v>37</v>
      </c>
    </row>
    <row r="3">
      <c r="A3" s="28" t="str">
        <f>FCTLPortfolio(History!B3:B1000,History!D3:D1000)</f>
        <v>AAPL</v>
      </c>
      <c r="B3" s="28">
        <v>20.0</v>
      </c>
      <c r="C3" s="28">
        <f>IFERROR(__xludf.DUMMYFUNCTION("if(isblank(A3),"""",AVERAGE.WEIGHTED(filter(History!E:E,History!B:B=A3,History!D:D&gt;0),filter(History!D:D,History!B:B=A3,History!D:D&gt;0)))"),117.22999999999999)</f>
        <v>117.23</v>
      </c>
      <c r="D3" s="28">
        <f>IFERROR(__xludf.DUMMYFUNCTION("if(isblank(A3),"""",GOOGLEFINANCE(A3,""Price""))"),173.75)</f>
        <v>173.75</v>
      </c>
      <c r="E3" s="29">
        <f>IFERROR(__xludf.DUMMYFUNCTION("if(isblank(A3),"""",GOOGLEFINANCE(A3,""Changepct"")/100)"),0.0148)</f>
        <v>0.0148</v>
      </c>
      <c r="F3" s="28">
        <f>IFERROR(__xludf.DUMMYFUNCTION("if(isblank(A3),"""",GOOGLEFINANCE(A3,""Change"")*B3)"),50.8)</f>
        <v>50.8</v>
      </c>
      <c r="G3" s="28">
        <f t="shared" ref="G3:G26" si="1">if(isblank(A3),"",C3*B3)</f>
        <v>2344.6</v>
      </c>
      <c r="H3" s="30">
        <f t="shared" ref="H3:H31" si="2">if(isblank(A3),"",D3*B3)</f>
        <v>3475</v>
      </c>
      <c r="I3" s="29">
        <f t="shared" ref="I3:I25" si="3">if(isblank(A3),"",(D3-C3)/C3)</f>
        <v>0.4821291478</v>
      </c>
      <c r="J3" s="30">
        <f t="shared" ref="J3:J33" si="4">if(isblank(A3),"",H3-G3)</f>
        <v>1130.4</v>
      </c>
    </row>
    <row r="4">
      <c r="A4" s="28" t="s">
        <v>25</v>
      </c>
      <c r="B4" s="28">
        <v>40.0</v>
      </c>
      <c r="C4" s="28">
        <f>IFERROR(__xludf.DUMMYFUNCTION("if(isblank(A4),"""",AVERAGE.WEIGHTED(filter(History!E:E,History!B:B=A4,History!D:D&gt;0),filter(History!D:D,History!B:B=A4,History!D:D&gt;0)))"),109.86)</f>
        <v>109.86</v>
      </c>
      <c r="D4" s="28">
        <f>IFERROR(__xludf.DUMMYFUNCTION("if(isblank(A4),"""",GOOGLEFINANCE(A4,""Price""))"),251.6)</f>
        <v>251.6</v>
      </c>
      <c r="E4" s="29">
        <f>IFERROR(__xludf.DUMMYFUNCTION("if(isblank(A4),"""",GOOGLEFINANCE(A4,""Changepct"")/100)"),0.0055000000000000005)</f>
        <v>0.0055</v>
      </c>
      <c r="F4" s="28">
        <f>IFERROR(__xludf.DUMMYFUNCTION("if(isblank(A4),"""",GOOGLEFINANCE(A4,""Change"")*B4)"),55.199999999999996)</f>
        <v>55.2</v>
      </c>
      <c r="G4" s="28">
        <f t="shared" si="1"/>
        <v>4394.4</v>
      </c>
      <c r="H4" s="30">
        <f t="shared" si="2"/>
        <v>10064</v>
      </c>
      <c r="I4" s="29">
        <f t="shared" si="3"/>
        <v>1.290187511</v>
      </c>
      <c r="J4" s="30">
        <f t="shared" si="4"/>
        <v>5669.6</v>
      </c>
    </row>
    <row r="5">
      <c r="A5" s="28" t="s">
        <v>26</v>
      </c>
      <c r="B5" s="28">
        <v>60.0</v>
      </c>
      <c r="C5" s="28">
        <f>IFERROR(__xludf.DUMMYFUNCTION("if(isblank(A5),"""",AVERAGE.WEIGHTED(filter(History!E:E,History!B:B=A5,History!D:D&gt;0),filter(History!D:D,History!B:B=A5,History!D:D&gt;0)))"),44.3)</f>
        <v>44.3</v>
      </c>
      <c r="D5" s="28">
        <f>IFERROR(__xludf.DUMMYFUNCTION("if(isblank(A5),"""",GOOGLEFINANCE(A5,""Price""))"),37.35)</f>
        <v>37.35</v>
      </c>
      <c r="E5" s="29">
        <f>IFERROR(__xludf.DUMMYFUNCTION("if(isblank(A5),"""",GOOGLEFINANCE(A5,""Changepct"")/100)"),-0.0103)</f>
        <v>-0.0103</v>
      </c>
      <c r="F5" s="28">
        <f>IFERROR(__xludf.DUMMYFUNCTION("if(isblank(A5),"""",GOOGLEFINANCE(A5,""Change"")*B5)"),-23.400000000000002)</f>
        <v>-23.4</v>
      </c>
      <c r="G5" s="28">
        <f t="shared" si="1"/>
        <v>2658</v>
      </c>
      <c r="H5" s="30">
        <f t="shared" si="2"/>
        <v>2241</v>
      </c>
      <c r="I5" s="29">
        <f t="shared" si="3"/>
        <v>-0.1568848758</v>
      </c>
      <c r="J5" s="30">
        <f t="shared" si="4"/>
        <v>-417</v>
      </c>
    </row>
    <row r="6">
      <c r="A6" s="28" t="s">
        <v>27</v>
      </c>
      <c r="B6" s="28">
        <v>20.0</v>
      </c>
      <c r="C6" s="28">
        <f>IFERROR(__xludf.DUMMYFUNCTION("if(isblank(A6),"""",AVERAGE.WEIGHTED(filter(History!E:E,History!B:B=A6,History!D:D&gt;0),filter(History!D:D,History!B:B=A6,History!D:D&gt;0)))"),56.2)</f>
        <v>56.2</v>
      </c>
      <c r="D6" s="28">
        <f>IFERROR(__xludf.DUMMYFUNCTION("if(isblank(A6),"""",GOOGLEFINANCE(A6,""Price""))"),103.27)</f>
        <v>103.27</v>
      </c>
      <c r="E6" s="29">
        <f>IFERROR(__xludf.DUMMYFUNCTION("if(isblank(A6),"""",GOOGLEFINANCE(A6,""Changepct"")/100)"),0.0044)</f>
        <v>0.0044</v>
      </c>
      <c r="F6" s="28">
        <f>IFERROR(__xludf.DUMMYFUNCTION("if(isblank(A6),"""",GOOGLEFINANCE(A6,""Change"")*B6)"),9.0)</f>
        <v>9</v>
      </c>
      <c r="G6" s="28">
        <f t="shared" si="1"/>
        <v>1124</v>
      </c>
      <c r="H6" s="30">
        <f t="shared" si="2"/>
        <v>2065.4</v>
      </c>
      <c r="I6" s="29">
        <f t="shared" si="3"/>
        <v>0.837544484</v>
      </c>
      <c r="J6" s="30">
        <f t="shared" si="4"/>
        <v>941.4</v>
      </c>
    </row>
    <row r="7">
      <c r="A7" s="28"/>
      <c r="B7" s="28"/>
      <c r="C7" s="28" t="str">
        <f>IFERROR(__xludf.DUMMYFUNCTION("if(isblank(A7),"""",AVERAGE.WEIGHTED(filter(History!E:E,History!B:B=A7,History!D:D&gt;0),filter(History!D:D,History!B:B=A7,History!D:D&gt;0)))"),"")</f>
        <v/>
      </c>
      <c r="D7" s="28" t="str">
        <f>IFERROR(__xludf.DUMMYFUNCTION("if(isblank(A7),"""",GOOGLEFINANCE(A7,""Price""))"),"")</f>
        <v/>
      </c>
      <c r="E7" s="29" t="str">
        <f>IFERROR(__xludf.DUMMYFUNCTION("if(isblank(A7),"""",GOOGLEFINANCE(A7,""Changepct"")/100)"),"")</f>
        <v/>
      </c>
      <c r="F7" s="28" t="str">
        <f>IFERROR(__xludf.DUMMYFUNCTION("if(isblank(A7),"""",GOOGLEFINANCE(A7,""Change"")*B7)"),"")</f>
        <v/>
      </c>
      <c r="G7" s="28" t="str">
        <f t="shared" si="1"/>
        <v/>
      </c>
      <c r="H7" s="30" t="str">
        <f t="shared" si="2"/>
        <v/>
      </c>
      <c r="I7" s="29" t="str">
        <f t="shared" si="3"/>
        <v/>
      </c>
      <c r="J7" s="28" t="str">
        <f t="shared" si="4"/>
        <v/>
      </c>
    </row>
    <row r="8">
      <c r="A8" s="28"/>
      <c r="B8" s="28"/>
      <c r="C8" s="28" t="str">
        <f>IFERROR(__xludf.DUMMYFUNCTION("if(isblank(A8),"""",AVERAGE.WEIGHTED(filter(History!E:E,History!B:B=A8,History!D:D&gt;0),filter(History!D:D,History!B:B=A8,History!D:D&gt;0)))"),"")</f>
        <v/>
      </c>
      <c r="D8" s="28" t="str">
        <f>IFERROR(__xludf.DUMMYFUNCTION("if(isblank(A8),"""",GOOGLEFINANCE(A8,""Price""))"),"")</f>
        <v/>
      </c>
      <c r="E8" s="29" t="str">
        <f>IFERROR(__xludf.DUMMYFUNCTION("if(isblank(A8),"""",GOOGLEFINANCE(A8,""Changepct"")/100)"),"")</f>
        <v/>
      </c>
      <c r="F8" s="28" t="str">
        <f>IFERROR(__xludf.DUMMYFUNCTION("if(isblank(A8),"""",GOOGLEFINANCE(A8,""Change"")*B8)"),"")</f>
        <v/>
      </c>
      <c r="G8" s="28" t="str">
        <f t="shared" si="1"/>
        <v/>
      </c>
      <c r="H8" s="30" t="str">
        <f t="shared" si="2"/>
        <v/>
      </c>
      <c r="I8" s="29" t="str">
        <f t="shared" si="3"/>
        <v/>
      </c>
      <c r="J8" s="28" t="str">
        <f t="shared" si="4"/>
        <v/>
      </c>
    </row>
    <row r="9">
      <c r="A9" s="28"/>
      <c r="B9" s="28"/>
      <c r="C9" s="28" t="str">
        <f>IFERROR(__xludf.DUMMYFUNCTION("if(isblank(A9),"""",AVERAGE.WEIGHTED(filter(History!E:E,History!B:B=A9,History!D:D&gt;0),filter(History!D:D,History!B:B=A9,History!D:D&gt;0)))"),"")</f>
        <v/>
      </c>
      <c r="D9" s="28" t="str">
        <f>IFERROR(__xludf.DUMMYFUNCTION("if(isblank(A9),"""",GOOGLEFINANCE(A9,""Price""))"),"")</f>
        <v/>
      </c>
      <c r="E9" s="29" t="str">
        <f>IFERROR(__xludf.DUMMYFUNCTION("if(isblank(A9),"""",GOOGLEFINANCE(A9,""Changepct"")/100)"),"")</f>
        <v/>
      </c>
      <c r="F9" s="28" t="str">
        <f>IFERROR(__xludf.DUMMYFUNCTION("if(isblank(A9),"""",GOOGLEFINANCE(A9,""Change"")*B9)"),"")</f>
        <v/>
      </c>
      <c r="G9" s="28" t="str">
        <f t="shared" si="1"/>
        <v/>
      </c>
      <c r="H9" s="30" t="str">
        <f t="shared" si="2"/>
        <v/>
      </c>
      <c r="I9" s="29" t="str">
        <f t="shared" si="3"/>
        <v/>
      </c>
      <c r="J9" s="28" t="str">
        <f t="shared" si="4"/>
        <v/>
      </c>
    </row>
    <row r="10">
      <c r="A10" s="28"/>
      <c r="B10" s="28"/>
      <c r="C10" s="28" t="str">
        <f>IFERROR(__xludf.DUMMYFUNCTION("if(isblank(A10),"""",AVERAGE.WEIGHTED(filter(History!E:E,History!B:B=A10,History!D:D&gt;0),filter(History!D:D,History!B:B=A10,History!D:D&gt;0)))"),"")</f>
        <v/>
      </c>
      <c r="D10" s="28" t="str">
        <f>IFERROR(__xludf.DUMMYFUNCTION("if(isblank(A10),"""",GOOGLEFINANCE(A10,""Price""))"),"")</f>
        <v/>
      </c>
      <c r="E10" s="29" t="str">
        <f>IFERROR(__xludf.DUMMYFUNCTION("if(isblank(A10),"""",GOOGLEFINANCE(A10,""Changepct"")/100)"),"")</f>
        <v/>
      </c>
      <c r="F10" s="28" t="str">
        <f>IFERROR(__xludf.DUMMYFUNCTION("if(isblank(A10),"""",GOOGLEFINANCE(A10,""Change"")*B10)"),"")</f>
        <v/>
      </c>
      <c r="G10" s="28" t="str">
        <f t="shared" si="1"/>
        <v/>
      </c>
      <c r="H10" s="30" t="str">
        <f t="shared" si="2"/>
        <v/>
      </c>
      <c r="I10" s="29" t="str">
        <f t="shared" si="3"/>
        <v/>
      </c>
      <c r="J10" s="28" t="str">
        <f t="shared" si="4"/>
        <v/>
      </c>
    </row>
    <row r="11">
      <c r="A11" s="28"/>
      <c r="B11" s="28"/>
      <c r="C11" s="28" t="str">
        <f>IFERROR(__xludf.DUMMYFUNCTION("if(isblank(A11),"""",AVERAGE.WEIGHTED(filter(History!E:E,History!B:B=A11,History!D:D&gt;0),filter(History!D:D,History!B:B=A11,History!D:D&gt;0)))"),"")</f>
        <v/>
      </c>
      <c r="D11" s="28" t="str">
        <f>IFERROR(__xludf.DUMMYFUNCTION("if(isblank(A11),"""",GOOGLEFINANCE(A11,""Price""))"),"")</f>
        <v/>
      </c>
      <c r="E11" s="29" t="str">
        <f>IFERROR(__xludf.DUMMYFUNCTION("if(isblank(A11),"""",GOOGLEFINANCE(A11,""Changepct"")/100)"),"")</f>
        <v/>
      </c>
      <c r="F11" s="28" t="str">
        <f>IFERROR(__xludf.DUMMYFUNCTION("if(isblank(A11),"""",GOOGLEFINANCE(A11,""Change"")*B11)"),"")</f>
        <v/>
      </c>
      <c r="G11" s="28" t="str">
        <f t="shared" si="1"/>
        <v/>
      </c>
      <c r="H11" s="30" t="str">
        <f t="shared" si="2"/>
        <v/>
      </c>
      <c r="I11" s="29" t="str">
        <f t="shared" si="3"/>
        <v/>
      </c>
      <c r="J11" s="28" t="str">
        <f t="shared" si="4"/>
        <v/>
      </c>
    </row>
    <row r="12">
      <c r="A12" s="28"/>
      <c r="B12" s="28"/>
      <c r="C12" s="28" t="str">
        <f>IFERROR(__xludf.DUMMYFUNCTION("if(isblank(A12),"""",AVERAGE.WEIGHTED(filter(History!E:E,History!B:B=A12,History!D:D&gt;0),filter(History!D:D,History!B:B=A12,History!D:D&gt;0)))"),"")</f>
        <v/>
      </c>
      <c r="D12" s="28" t="str">
        <f>IFERROR(__xludf.DUMMYFUNCTION("if(isblank(A12),"""",GOOGLEFINANCE(A12,""Price""))"),"")</f>
        <v/>
      </c>
      <c r="E12" s="29" t="str">
        <f>IFERROR(__xludf.DUMMYFUNCTION("if(isblank(A12),"""",GOOGLEFINANCE(A12,""Changepct"")/100)"),"")</f>
        <v/>
      </c>
      <c r="F12" s="28" t="str">
        <f>IFERROR(__xludf.DUMMYFUNCTION("if(isblank(A12),"""",GOOGLEFINANCE(A12,""Change"")*B12)"),"")</f>
        <v/>
      </c>
      <c r="G12" s="28" t="str">
        <f t="shared" si="1"/>
        <v/>
      </c>
      <c r="H12" s="30" t="str">
        <f t="shared" si="2"/>
        <v/>
      </c>
      <c r="I12" s="29" t="str">
        <f t="shared" si="3"/>
        <v/>
      </c>
      <c r="J12" s="28" t="str">
        <f t="shared" si="4"/>
        <v/>
      </c>
    </row>
    <row r="13">
      <c r="A13" s="28"/>
      <c r="B13" s="28"/>
      <c r="C13" s="28" t="str">
        <f>IFERROR(__xludf.DUMMYFUNCTION("if(isblank(A13),"""",AVERAGE.WEIGHTED(filter(History!E:E,History!B:B=A13,History!D:D&gt;0),filter(History!D:D,History!B:B=A13,History!D:D&gt;0)))"),"")</f>
        <v/>
      </c>
      <c r="D13" s="28" t="str">
        <f>IFERROR(__xludf.DUMMYFUNCTION("if(isblank(A13),"""",GOOGLEFINANCE(A13,""Price""))"),"")</f>
        <v/>
      </c>
      <c r="E13" s="29" t="str">
        <f>IFERROR(__xludf.DUMMYFUNCTION("if(isblank(A13),"""",GOOGLEFINANCE(A13,""Changepct"")/100)"),"")</f>
        <v/>
      </c>
      <c r="F13" s="28" t="str">
        <f>IFERROR(__xludf.DUMMYFUNCTION("if(isblank(A13),"""",GOOGLEFINANCE(A13,""Change"")*B13)"),"")</f>
        <v/>
      </c>
      <c r="G13" s="28" t="str">
        <f t="shared" si="1"/>
        <v/>
      </c>
      <c r="H13" s="30" t="str">
        <f t="shared" si="2"/>
        <v/>
      </c>
      <c r="I13" s="29" t="str">
        <f t="shared" si="3"/>
        <v/>
      </c>
      <c r="J13" s="28" t="str">
        <f t="shared" si="4"/>
        <v/>
      </c>
    </row>
    <row r="14">
      <c r="A14" s="28"/>
      <c r="B14" s="28"/>
      <c r="C14" s="28" t="str">
        <f>IFERROR(__xludf.DUMMYFUNCTION("if(isblank(A14),"""",AVERAGE.WEIGHTED(filter(History!E:E,History!B:B=A14,History!D:D&gt;0),filter(History!D:D,History!B:B=A14,History!D:D&gt;0)))"),"")</f>
        <v/>
      </c>
      <c r="D14" s="28" t="str">
        <f>IFERROR(__xludf.DUMMYFUNCTION("if(isblank(A14),"""",GOOGLEFINANCE(A14,""Price""))"),"")</f>
        <v/>
      </c>
      <c r="E14" s="29" t="str">
        <f>IFERROR(__xludf.DUMMYFUNCTION("if(isblank(A14),"""",GOOGLEFINANCE(A14,""Changepct"")/100)"),"")</f>
        <v/>
      </c>
      <c r="F14" s="28" t="str">
        <f>IFERROR(__xludf.DUMMYFUNCTION("if(isblank(A14),"""",GOOGLEFINANCE(A14,""Change"")*B14)"),"")</f>
        <v/>
      </c>
      <c r="G14" s="28" t="str">
        <f t="shared" si="1"/>
        <v/>
      </c>
      <c r="H14" s="30" t="str">
        <f t="shared" si="2"/>
        <v/>
      </c>
      <c r="I14" s="29" t="str">
        <f t="shared" si="3"/>
        <v/>
      </c>
      <c r="J14" s="28" t="str">
        <f t="shared" si="4"/>
        <v/>
      </c>
    </row>
    <row r="15">
      <c r="A15" s="28"/>
      <c r="B15" s="28"/>
      <c r="C15" s="28" t="str">
        <f>IFERROR(__xludf.DUMMYFUNCTION("if(isblank(A15),"""",AVERAGE.WEIGHTED(filter(History!E:E,History!B:B=A15,History!D:D&gt;0),filter(History!D:D,History!B:B=A15,History!D:D&gt;0)))"),"")</f>
        <v/>
      </c>
      <c r="D15" s="28" t="str">
        <f>IFERROR(__xludf.DUMMYFUNCTION("if(isblank(A15),"""",GOOGLEFINANCE(A15,""Price""))"),"")</f>
        <v/>
      </c>
      <c r="E15" s="29" t="str">
        <f>IFERROR(__xludf.DUMMYFUNCTION("if(isblank(A15),"""",GOOGLEFINANCE(A15,""Changepct"")/100)"),"")</f>
        <v/>
      </c>
      <c r="F15" s="28" t="str">
        <f>IFERROR(__xludf.DUMMYFUNCTION("if(isblank(A15),"""",GOOGLEFINANCE(A15,""Change"")*B15)"),"")</f>
        <v/>
      </c>
      <c r="G15" s="28" t="str">
        <f t="shared" si="1"/>
        <v/>
      </c>
      <c r="H15" s="30" t="str">
        <f t="shared" si="2"/>
        <v/>
      </c>
      <c r="I15" s="29" t="str">
        <f t="shared" si="3"/>
        <v/>
      </c>
      <c r="J15" s="28" t="str">
        <f t="shared" si="4"/>
        <v/>
      </c>
    </row>
    <row r="16">
      <c r="A16" s="28"/>
      <c r="B16" s="28"/>
      <c r="C16" s="28" t="str">
        <f>IFERROR(__xludf.DUMMYFUNCTION("if(isblank(A16),"""",AVERAGE.WEIGHTED(filter(History!E:E,History!B:B=A16,History!D:D&gt;0),filter(History!D:D,History!B:B=A16,History!D:D&gt;0)))"),"")</f>
        <v/>
      </c>
      <c r="D16" s="28" t="str">
        <f>IFERROR(__xludf.DUMMYFUNCTION("if(isblank(A16),"""",GOOGLEFINANCE(A16,""Price""))"),"")</f>
        <v/>
      </c>
      <c r="E16" s="29" t="str">
        <f>IFERROR(__xludf.DUMMYFUNCTION("if(isblank(A16),"""",GOOGLEFINANCE(A16,""Changepct"")/100)"),"")</f>
        <v/>
      </c>
      <c r="F16" s="28" t="str">
        <f>IFERROR(__xludf.DUMMYFUNCTION("if(isblank(A16),"""",GOOGLEFINANCE(A16,""Change"")*B16)"),"")</f>
        <v/>
      </c>
      <c r="G16" s="28" t="str">
        <f t="shared" si="1"/>
        <v/>
      </c>
      <c r="H16" s="30" t="str">
        <f t="shared" si="2"/>
        <v/>
      </c>
      <c r="I16" s="29" t="str">
        <f t="shared" si="3"/>
        <v/>
      </c>
      <c r="J16" s="28" t="str">
        <f t="shared" si="4"/>
        <v/>
      </c>
    </row>
    <row r="17">
      <c r="A17" s="28"/>
      <c r="B17" s="28"/>
      <c r="C17" s="28" t="str">
        <f>IFERROR(__xludf.DUMMYFUNCTION("if(isblank(A17),"""",AVERAGE.WEIGHTED(filter(History!E:E,History!B:B=A17,History!D:D&gt;0),filter(History!D:D,History!B:B=A17,History!D:D&gt;0)))"),"")</f>
        <v/>
      </c>
      <c r="D17" s="28" t="str">
        <f>IFERROR(__xludf.DUMMYFUNCTION("if(isblank(A17),"""",GOOGLEFINANCE(A17,""Price""))"),"")</f>
        <v/>
      </c>
      <c r="E17" s="29" t="str">
        <f>IFERROR(__xludf.DUMMYFUNCTION("if(isblank(A17),"""",GOOGLEFINANCE(A17,""Changepct"")/100)"),"")</f>
        <v/>
      </c>
      <c r="F17" s="28" t="str">
        <f>IFERROR(__xludf.DUMMYFUNCTION("if(isblank(A17),"""",GOOGLEFINANCE(A17,""Change"")*B17)"),"")</f>
        <v/>
      </c>
      <c r="G17" s="28" t="str">
        <f t="shared" si="1"/>
        <v/>
      </c>
      <c r="H17" s="30" t="str">
        <f t="shared" si="2"/>
        <v/>
      </c>
      <c r="I17" s="29" t="str">
        <f t="shared" si="3"/>
        <v/>
      </c>
      <c r="J17" s="28" t="str">
        <f t="shared" si="4"/>
        <v/>
      </c>
    </row>
    <row r="18">
      <c r="A18" s="28"/>
      <c r="B18" s="28"/>
      <c r="C18" s="28" t="str">
        <f>IFERROR(__xludf.DUMMYFUNCTION("if(isblank(A18),"""",AVERAGE.WEIGHTED(filter(History!E:E,History!B:B=A18,History!D:D&gt;0),filter(History!D:D,History!B:B=A18,History!D:D&gt;0)))"),"")</f>
        <v/>
      </c>
      <c r="D18" s="28" t="str">
        <f>IFERROR(__xludf.DUMMYFUNCTION("if(isblank(A18),"""",GOOGLEFINANCE(A18,""Price""))"),"")</f>
        <v/>
      </c>
      <c r="E18" s="29" t="str">
        <f>IFERROR(__xludf.DUMMYFUNCTION("if(isblank(A18),"""",GOOGLEFINANCE(A18,""Changepct"")/100)"),"")</f>
        <v/>
      </c>
      <c r="F18" s="28" t="str">
        <f>IFERROR(__xludf.DUMMYFUNCTION("if(isblank(A18),"""",GOOGLEFINANCE(A18,""Change"")*B18)"),"")</f>
        <v/>
      </c>
      <c r="G18" s="28" t="str">
        <f t="shared" si="1"/>
        <v/>
      </c>
      <c r="H18" s="30" t="str">
        <f t="shared" si="2"/>
        <v/>
      </c>
      <c r="I18" s="29" t="str">
        <f t="shared" si="3"/>
        <v/>
      </c>
      <c r="J18" s="28" t="str">
        <f t="shared" si="4"/>
        <v/>
      </c>
    </row>
    <row r="19">
      <c r="A19" s="28"/>
      <c r="B19" s="28"/>
      <c r="C19" s="28" t="str">
        <f>IFERROR(__xludf.DUMMYFUNCTION("if(isblank(A19),"""",AVERAGE.WEIGHTED(filter(History!E:E,History!B:B=A19,History!D:D&gt;0),filter(History!D:D,History!B:B=A19,History!D:D&gt;0)))"),"")</f>
        <v/>
      </c>
      <c r="D19" s="28" t="str">
        <f>IFERROR(__xludf.DUMMYFUNCTION("if(isblank(A19),"""",GOOGLEFINANCE(A19,""Price""))"),"")</f>
        <v/>
      </c>
      <c r="E19" s="29" t="str">
        <f>IFERROR(__xludf.DUMMYFUNCTION("if(isblank(A19),"""",GOOGLEFINANCE(A19,""Changepct"")/100)"),"")</f>
        <v/>
      </c>
      <c r="F19" s="28" t="str">
        <f>IFERROR(__xludf.DUMMYFUNCTION("if(isblank(A19),"""",GOOGLEFINANCE(A19,""Change"")*B19)"),"")</f>
        <v/>
      </c>
      <c r="G19" s="28" t="str">
        <f t="shared" si="1"/>
        <v/>
      </c>
      <c r="H19" s="30" t="str">
        <f t="shared" si="2"/>
        <v/>
      </c>
      <c r="I19" s="29" t="str">
        <f t="shared" si="3"/>
        <v/>
      </c>
      <c r="J19" s="28" t="str">
        <f t="shared" si="4"/>
        <v/>
      </c>
    </row>
    <row r="20">
      <c r="A20" s="28"/>
      <c r="B20" s="28"/>
      <c r="C20" s="28" t="str">
        <f>IFERROR(__xludf.DUMMYFUNCTION("if(isblank(A20),"""",AVERAGE.WEIGHTED(filter(History!E:E,History!B:B=A20,History!D:D&gt;0),filter(History!D:D,History!B:B=A20,History!D:D&gt;0)))"),"")</f>
        <v/>
      </c>
      <c r="D20" s="28" t="str">
        <f>IFERROR(__xludf.DUMMYFUNCTION("if(isblank(A20),"""",GOOGLEFINANCE(A20,""Price""))"),"")</f>
        <v/>
      </c>
      <c r="E20" s="29" t="str">
        <f>IFERROR(__xludf.DUMMYFUNCTION("if(isblank(A20),"""",GOOGLEFINANCE(A20,""Changepct"")/100)"),"")</f>
        <v/>
      </c>
      <c r="F20" s="28" t="str">
        <f>IFERROR(__xludf.DUMMYFUNCTION("if(isblank(A20),"""",GOOGLEFINANCE(A20,""Change"")*B20)"),"")</f>
        <v/>
      </c>
      <c r="G20" s="28" t="str">
        <f t="shared" si="1"/>
        <v/>
      </c>
      <c r="H20" s="30" t="str">
        <f t="shared" si="2"/>
        <v/>
      </c>
      <c r="I20" s="29" t="str">
        <f t="shared" si="3"/>
        <v/>
      </c>
      <c r="J20" s="28" t="str">
        <f t="shared" si="4"/>
        <v/>
      </c>
    </row>
    <row r="21">
      <c r="A21" s="28"/>
      <c r="B21" s="28"/>
      <c r="C21" s="28" t="str">
        <f>IFERROR(__xludf.DUMMYFUNCTION("if(isblank(A21),"""",AVERAGE.WEIGHTED(filter(History!E:E,History!B:B=A21,History!D:D&gt;0),filter(History!D:D,History!B:B=A21,History!D:D&gt;0)))"),"")</f>
        <v/>
      </c>
      <c r="D21" s="28" t="str">
        <f>IFERROR(__xludf.DUMMYFUNCTION("if(isblank(A21),"""",GOOGLEFINANCE(A21,""Price""))"),"")</f>
        <v/>
      </c>
      <c r="E21" s="29" t="str">
        <f>IFERROR(__xludf.DUMMYFUNCTION("if(isblank(A21),"""",GOOGLEFINANCE(A21,""Changepct"")/100)"),"")</f>
        <v/>
      </c>
      <c r="F21" s="28" t="str">
        <f>IFERROR(__xludf.DUMMYFUNCTION("if(isblank(A21),"""",GOOGLEFINANCE(A21,""Change"")*B21)"),"")</f>
        <v/>
      </c>
      <c r="G21" s="28" t="str">
        <f t="shared" si="1"/>
        <v/>
      </c>
      <c r="H21" s="30" t="str">
        <f t="shared" si="2"/>
        <v/>
      </c>
      <c r="I21" s="29" t="str">
        <f t="shared" si="3"/>
        <v/>
      </c>
      <c r="J21" s="28" t="str">
        <f t="shared" si="4"/>
        <v/>
      </c>
    </row>
    <row r="22">
      <c r="A22" s="28"/>
      <c r="B22" s="28"/>
      <c r="C22" s="28" t="str">
        <f>IFERROR(__xludf.DUMMYFUNCTION("if(isblank(A22),"""",AVERAGE.WEIGHTED(filter(History!E:E,History!B:B=A22,History!D:D&gt;0),filter(History!D:D,History!B:B=A22,History!D:D&gt;0)))"),"")</f>
        <v/>
      </c>
      <c r="D22" s="28" t="str">
        <f>IFERROR(__xludf.DUMMYFUNCTION("if(isblank(A22),"""",GOOGLEFINANCE(A22,""Price""))"),"")</f>
        <v/>
      </c>
      <c r="E22" s="29" t="str">
        <f>IFERROR(__xludf.DUMMYFUNCTION("if(isblank(A22),"""",GOOGLEFINANCE(A22,""Changepct"")/100)"),"")</f>
        <v/>
      </c>
      <c r="F22" s="28" t="str">
        <f>IFERROR(__xludf.DUMMYFUNCTION("if(isblank(A22),"""",GOOGLEFINANCE(A22,""Change"")*B22)"),"")</f>
        <v/>
      </c>
      <c r="G22" s="28" t="str">
        <f t="shared" si="1"/>
        <v/>
      </c>
      <c r="H22" s="30" t="str">
        <f t="shared" si="2"/>
        <v/>
      </c>
      <c r="I22" s="29" t="str">
        <f t="shared" si="3"/>
        <v/>
      </c>
      <c r="J22" s="28" t="str">
        <f t="shared" si="4"/>
        <v/>
      </c>
    </row>
    <row r="23">
      <c r="A23" s="28"/>
      <c r="B23" s="28"/>
      <c r="C23" s="28" t="str">
        <f>IFERROR(__xludf.DUMMYFUNCTION("if(isblank(A23),"""",AVERAGE.WEIGHTED(filter(History!E:E,History!B:B=A23,History!D:D&gt;0),filter(History!D:D,History!B:B=A23,History!D:D&gt;0)))"),"")</f>
        <v/>
      </c>
      <c r="D23" s="28" t="str">
        <f>IFERROR(__xludf.DUMMYFUNCTION("if(isblank(A23),"""",GOOGLEFINANCE(A23,""Price""))"),"")</f>
        <v/>
      </c>
      <c r="E23" s="29" t="str">
        <f>IFERROR(__xludf.DUMMYFUNCTION("if(isblank(A23),"""",GOOGLEFINANCE(A23,""Changepct"")/100)"),"")</f>
        <v/>
      </c>
      <c r="F23" s="28" t="str">
        <f>IFERROR(__xludf.DUMMYFUNCTION("if(isblank(A23),"""",GOOGLEFINANCE(A23,""Change"")*B23)"),"")</f>
        <v/>
      </c>
      <c r="G23" s="28" t="str">
        <f t="shared" si="1"/>
        <v/>
      </c>
      <c r="H23" s="30" t="str">
        <f t="shared" si="2"/>
        <v/>
      </c>
      <c r="I23" s="29" t="str">
        <f t="shared" si="3"/>
        <v/>
      </c>
      <c r="J23" s="28" t="str">
        <f t="shared" si="4"/>
        <v/>
      </c>
    </row>
    <row r="24">
      <c r="A24" s="28"/>
      <c r="B24" s="28"/>
      <c r="C24" s="28" t="str">
        <f>IFERROR(__xludf.DUMMYFUNCTION("if(isblank(A24),"""",AVERAGE.WEIGHTED(filter(History!E:E,History!B:B=A24,History!D:D&gt;0),filter(History!D:D,History!B:B=A24,History!D:D&gt;0)))"),"")</f>
        <v/>
      </c>
      <c r="D24" s="28" t="str">
        <f>IFERROR(__xludf.DUMMYFUNCTION("if(isblank(A24),"""",GOOGLEFINANCE(A24,""Price""))"),"")</f>
        <v/>
      </c>
      <c r="E24" s="29" t="str">
        <f>IFERROR(__xludf.DUMMYFUNCTION("if(isblank(A24),"""",GOOGLEFINANCE(A24,""Changepct"")/100)"),"")</f>
        <v/>
      </c>
      <c r="F24" s="28" t="str">
        <f>IFERROR(__xludf.DUMMYFUNCTION("if(isblank(A24),"""",GOOGLEFINANCE(A24,""Change"")*B24)"),"")</f>
        <v/>
      </c>
      <c r="G24" s="28" t="str">
        <f t="shared" si="1"/>
        <v/>
      </c>
      <c r="H24" s="30" t="str">
        <f t="shared" si="2"/>
        <v/>
      </c>
      <c r="I24" s="29" t="str">
        <f t="shared" si="3"/>
        <v/>
      </c>
      <c r="J24" s="28" t="str">
        <f t="shared" si="4"/>
        <v/>
      </c>
    </row>
    <row r="25">
      <c r="A25" s="28"/>
      <c r="B25" s="28"/>
      <c r="C25" s="28" t="str">
        <f>IFERROR(__xludf.DUMMYFUNCTION("if(isblank(A25),"""",AVERAGE.WEIGHTED(filter(History!E:E,History!B:B=A25,History!D:D&gt;0),filter(History!D:D,History!B:B=A25,History!D:D&gt;0)))"),"")</f>
        <v/>
      </c>
      <c r="D25" s="28" t="str">
        <f>IFERROR(__xludf.DUMMYFUNCTION("if(isblank(A25),"""",GOOGLEFINANCE(A25,""Price""))"),"")</f>
        <v/>
      </c>
      <c r="E25" s="29" t="str">
        <f>IFERROR(__xludf.DUMMYFUNCTION("if(isblank(A25),"""",GOOGLEFINANCE(A25,""Changepct"")/100)"),"")</f>
        <v/>
      </c>
      <c r="F25" s="28" t="str">
        <f>IFERROR(__xludf.DUMMYFUNCTION("if(isblank(A25),"""",GOOGLEFINANCE(A25,""Change"")*B25)"),"")</f>
        <v/>
      </c>
      <c r="G25" s="28" t="str">
        <f t="shared" si="1"/>
        <v/>
      </c>
      <c r="H25" s="30" t="str">
        <f t="shared" si="2"/>
        <v/>
      </c>
      <c r="I25" s="29" t="str">
        <f t="shared" si="3"/>
        <v/>
      </c>
      <c r="J25" s="28" t="str">
        <f t="shared" si="4"/>
        <v/>
      </c>
    </row>
    <row r="26">
      <c r="A26" s="28"/>
      <c r="B26" s="28"/>
      <c r="C26" s="28" t="str">
        <f>IFERROR(__xludf.DUMMYFUNCTION("if(isblank(A26),"""",AVERAGE.WEIGHTED(filter(History!E:E,History!B:B=A26,History!D:D&gt;0),filter(History!D:D,History!B:B=A26,History!D:D&gt;0)))"),"")</f>
        <v/>
      </c>
      <c r="D26" s="28" t="str">
        <f>IFERROR(__xludf.DUMMYFUNCTION("if(isblank(A26),"""",GOOGLEFINANCE(A26,""Price""))"),"")</f>
        <v/>
      </c>
      <c r="E26" s="29"/>
      <c r="F26" s="28"/>
      <c r="G26" s="28" t="str">
        <f t="shared" si="1"/>
        <v/>
      </c>
      <c r="H26" s="30" t="str">
        <f t="shared" si="2"/>
        <v/>
      </c>
      <c r="I26" s="29"/>
      <c r="J26" s="28" t="str">
        <f t="shared" si="4"/>
        <v/>
      </c>
    </row>
    <row r="27">
      <c r="A27" s="28"/>
      <c r="B27" s="28"/>
      <c r="C27" s="28" t="str">
        <f>IFERROR(__xludf.DUMMYFUNCTION("if(isblank(A27),"""",AVERAGE.WEIGHTED(filter(History!E:E,History!B:B=A27,History!D:D&gt;0),filter(History!D:D,History!B:B=A27,History!D:D&gt;0)))"),"")</f>
        <v/>
      </c>
      <c r="D27" s="28" t="str">
        <f>IFERROR(__xludf.DUMMYFUNCTION("if(isblank(A27),"""",GOOGLEFINANCE(A27,""Price""))"),"")</f>
        <v/>
      </c>
      <c r="E27" s="29"/>
      <c r="F27" s="28"/>
      <c r="G27" s="28"/>
      <c r="H27" s="30" t="str">
        <f t="shared" si="2"/>
        <v/>
      </c>
      <c r="I27" s="29"/>
      <c r="J27" s="28" t="str">
        <f t="shared" si="4"/>
        <v/>
      </c>
    </row>
    <row r="28">
      <c r="A28" s="28"/>
      <c r="B28" s="28"/>
      <c r="C28" s="28" t="str">
        <f>IFERROR(__xludf.DUMMYFUNCTION("if(isblank(A28),"""",AVERAGE.WEIGHTED(filter(History!E:E,History!B:B=A28,History!D:D&gt;0),filter(History!D:D,History!B:B=A28,History!D:D&gt;0)))"),"")</f>
        <v/>
      </c>
      <c r="D28" s="28"/>
      <c r="E28" s="29"/>
      <c r="F28" s="28"/>
      <c r="G28" s="28"/>
      <c r="H28" s="30" t="str">
        <f t="shared" si="2"/>
        <v/>
      </c>
      <c r="I28" s="29"/>
      <c r="J28" s="28" t="str">
        <f t="shared" si="4"/>
        <v/>
      </c>
    </row>
    <row r="29">
      <c r="A29" s="28"/>
      <c r="B29" s="28"/>
      <c r="C29" s="28" t="str">
        <f>IFERROR(__xludf.DUMMYFUNCTION("if(isblank(A29),"""",AVERAGE.WEIGHTED(filter(History!E:E,History!B:B=A29,History!D:D&gt;0),filter(History!D:D,History!B:B=A29,History!D:D&gt;0)))"),"")</f>
        <v/>
      </c>
      <c r="D29" s="28"/>
      <c r="E29" s="29"/>
      <c r="F29" s="28"/>
      <c r="G29" s="28"/>
      <c r="H29" s="30" t="str">
        <f t="shared" si="2"/>
        <v/>
      </c>
      <c r="I29" s="29"/>
      <c r="J29" s="28" t="str">
        <f t="shared" si="4"/>
        <v/>
      </c>
    </row>
    <row r="30">
      <c r="A30" s="28"/>
      <c r="B30" s="28"/>
      <c r="C30" s="28" t="str">
        <f>IFERROR(__xludf.DUMMYFUNCTION("if(isblank(A30),"""",AVERAGE.WEIGHTED(filter(History!E:E,History!B:B=A30,History!D:D&gt;0),filter(History!D:D,History!B:B=A30,History!D:D&gt;0)))"),"")</f>
        <v/>
      </c>
      <c r="D30" s="28"/>
      <c r="E30" s="29"/>
      <c r="F30" s="28"/>
      <c r="G30" s="28"/>
      <c r="H30" s="30" t="str">
        <f t="shared" si="2"/>
        <v/>
      </c>
      <c r="I30" s="29"/>
      <c r="J30" s="28" t="str">
        <f t="shared" si="4"/>
        <v/>
      </c>
    </row>
    <row r="31">
      <c r="A31" s="28"/>
      <c r="B31" s="28"/>
      <c r="C31" s="28"/>
      <c r="D31" s="28"/>
      <c r="E31" s="29"/>
      <c r="F31" s="28"/>
      <c r="G31" s="28"/>
      <c r="H31" s="30" t="str">
        <f t="shared" si="2"/>
        <v/>
      </c>
      <c r="I31" s="29"/>
      <c r="J31" s="28" t="str">
        <f t="shared" si="4"/>
        <v/>
      </c>
    </row>
    <row r="32">
      <c r="A32" s="28"/>
      <c r="B32" s="28"/>
      <c r="C32" s="28"/>
      <c r="D32" s="28"/>
      <c r="E32" s="29"/>
      <c r="F32" s="28"/>
      <c r="G32" s="28"/>
      <c r="H32" s="30"/>
      <c r="I32" s="29"/>
      <c r="J32" s="28" t="str">
        <f t="shared" si="4"/>
        <v/>
      </c>
    </row>
    <row r="33">
      <c r="A33" s="28"/>
      <c r="B33" s="28"/>
      <c r="C33" s="28"/>
      <c r="D33" s="28"/>
      <c r="E33" s="29"/>
      <c r="F33" s="28"/>
      <c r="G33" s="28"/>
      <c r="H33" s="30"/>
      <c r="I33" s="29"/>
      <c r="J33" s="28" t="str">
        <f t="shared" si="4"/>
        <v/>
      </c>
    </row>
    <row r="34">
      <c r="A34" s="28"/>
      <c r="B34" s="28"/>
      <c r="C34" s="28"/>
      <c r="D34" s="28"/>
      <c r="E34" s="29"/>
      <c r="F34" s="28"/>
      <c r="G34" s="28"/>
      <c r="H34" s="30"/>
      <c r="I34" s="29"/>
      <c r="J34" s="28"/>
    </row>
    <row r="35">
      <c r="A35" s="28"/>
      <c r="B35" s="28"/>
      <c r="C35" s="28"/>
      <c r="D35" s="28"/>
      <c r="E35" s="29"/>
      <c r="F35" s="28"/>
      <c r="G35" s="28"/>
      <c r="H35" s="30"/>
      <c r="I35" s="29"/>
      <c r="J35" s="28"/>
    </row>
    <row r="36">
      <c r="A36" s="28"/>
      <c r="B36" s="28"/>
      <c r="C36" s="28"/>
      <c r="D36" s="28"/>
      <c r="E36" s="29"/>
      <c r="F36" s="28"/>
      <c r="G36" s="28"/>
      <c r="H36" s="30"/>
      <c r="I36" s="29"/>
      <c r="J36" s="28"/>
    </row>
    <row r="37">
      <c r="A37" s="28"/>
      <c r="B37" s="28"/>
      <c r="C37" s="28"/>
      <c r="D37" s="28"/>
      <c r="E37" s="29"/>
      <c r="F37" s="28"/>
      <c r="G37" s="28"/>
      <c r="H37" s="30"/>
      <c r="I37" s="29"/>
      <c r="J37" s="28"/>
    </row>
    <row r="38">
      <c r="A38" s="28"/>
      <c r="B38" s="28"/>
      <c r="C38" s="28"/>
      <c r="D38" s="28"/>
      <c r="E38" s="29"/>
      <c r="F38" s="28"/>
      <c r="G38" s="28"/>
      <c r="H38" s="30"/>
      <c r="I38" s="29"/>
      <c r="J38" s="28"/>
    </row>
    <row r="39">
      <c r="A39" s="28"/>
      <c r="B39" s="28"/>
      <c r="C39" s="28"/>
      <c r="D39" s="28"/>
      <c r="E39" s="29"/>
      <c r="F39" s="28"/>
      <c r="G39" s="28"/>
      <c r="H39" s="30"/>
      <c r="I39" s="29"/>
      <c r="J39" s="28"/>
    </row>
    <row r="40">
      <c r="A40" s="28"/>
      <c r="B40" s="28"/>
      <c r="C40" s="28"/>
      <c r="D40" s="28"/>
      <c r="E40" s="29"/>
      <c r="F40" s="28"/>
      <c r="G40" s="28"/>
      <c r="H40" s="30"/>
      <c r="I40" s="29"/>
      <c r="J40" s="28"/>
    </row>
    <row r="41">
      <c r="A41" s="28"/>
      <c r="B41" s="28"/>
      <c r="C41" s="28"/>
      <c r="D41" s="28"/>
      <c r="E41" s="29"/>
      <c r="F41" s="28"/>
      <c r="G41" s="28"/>
      <c r="H41" s="30"/>
      <c r="I41" s="29"/>
      <c r="J41" s="28"/>
    </row>
    <row r="42">
      <c r="A42" s="28"/>
      <c r="B42" s="28"/>
      <c r="C42" s="28"/>
      <c r="D42" s="28"/>
      <c r="E42" s="29"/>
      <c r="F42" s="28"/>
      <c r="G42" s="28"/>
      <c r="H42" s="30"/>
      <c r="I42" s="29"/>
      <c r="J42" s="28"/>
    </row>
    <row r="43">
      <c r="A43" s="28"/>
      <c r="B43" s="28"/>
      <c r="C43" s="28"/>
      <c r="D43" s="28"/>
      <c r="E43" s="29"/>
      <c r="F43" s="28"/>
      <c r="G43" s="28"/>
      <c r="H43" s="30"/>
      <c r="I43" s="29"/>
      <c r="J43" s="28"/>
    </row>
    <row r="44">
      <c r="A44" s="28"/>
      <c r="B44" s="28"/>
      <c r="C44" s="28"/>
      <c r="D44" s="28"/>
      <c r="E44" s="29"/>
      <c r="F44" s="28"/>
      <c r="G44" s="28"/>
      <c r="H44" s="30"/>
      <c r="I44" s="29"/>
      <c r="J44" s="28"/>
    </row>
    <row r="45">
      <c r="A45" s="28"/>
      <c r="B45" s="28"/>
      <c r="C45" s="28"/>
      <c r="D45" s="28"/>
      <c r="E45" s="29"/>
      <c r="F45" s="28"/>
      <c r="G45" s="28"/>
      <c r="H45" s="30"/>
      <c r="I45" s="29"/>
      <c r="J45" s="28"/>
    </row>
    <row r="46">
      <c r="A46" s="28"/>
      <c r="B46" s="28"/>
      <c r="C46" s="28"/>
      <c r="D46" s="28"/>
      <c r="E46" s="29"/>
      <c r="F46" s="28"/>
      <c r="G46" s="28"/>
      <c r="H46" s="30"/>
      <c r="I46" s="29"/>
      <c r="J46" s="28"/>
    </row>
    <row r="47">
      <c r="A47" s="28"/>
      <c r="B47" s="28"/>
      <c r="C47" s="28"/>
      <c r="D47" s="28"/>
      <c r="E47" s="29"/>
      <c r="F47" s="28"/>
      <c r="G47" s="28"/>
      <c r="H47" s="30"/>
      <c r="I47" s="29"/>
      <c r="J47" s="28"/>
    </row>
    <row r="48">
      <c r="A48" s="28"/>
      <c r="B48" s="28"/>
      <c r="C48" s="28"/>
      <c r="D48" s="28"/>
      <c r="E48" s="29"/>
      <c r="F48" s="28"/>
      <c r="G48" s="28"/>
      <c r="H48" s="30"/>
      <c r="I48" s="29"/>
      <c r="J48" s="28"/>
    </row>
    <row r="49">
      <c r="A49" s="28"/>
      <c r="B49" s="28"/>
      <c r="C49" s="28"/>
      <c r="D49" s="28"/>
      <c r="E49" s="29"/>
      <c r="F49" s="28"/>
      <c r="G49" s="28"/>
      <c r="H49" s="30"/>
      <c r="I49" s="29"/>
      <c r="J49" s="28"/>
    </row>
    <row r="50">
      <c r="A50" s="28"/>
      <c r="B50" s="28"/>
      <c r="C50" s="28"/>
      <c r="D50" s="28"/>
      <c r="E50" s="29"/>
      <c r="F50" s="28"/>
      <c r="G50" s="28"/>
      <c r="H50" s="30"/>
      <c r="I50" s="29"/>
      <c r="J50" s="28"/>
    </row>
    <row r="51">
      <c r="A51" s="28"/>
      <c r="B51" s="28"/>
      <c r="C51" s="28"/>
      <c r="D51" s="28"/>
      <c r="E51" s="29"/>
      <c r="F51" s="28"/>
      <c r="G51" s="28"/>
      <c r="H51" s="30"/>
      <c r="I51" s="29"/>
      <c r="J51" s="28"/>
    </row>
    <row r="52">
      <c r="A52" s="28"/>
      <c r="B52" s="28"/>
      <c r="C52" s="28"/>
      <c r="D52" s="28"/>
      <c r="E52" s="29"/>
      <c r="F52" s="28"/>
      <c r="G52" s="28"/>
      <c r="H52" s="30"/>
      <c r="I52" s="29"/>
      <c r="J52" s="28"/>
    </row>
    <row r="53">
      <c r="A53" s="28"/>
      <c r="B53" s="28"/>
      <c r="C53" s="28"/>
      <c r="D53" s="28"/>
      <c r="E53" s="29"/>
      <c r="F53" s="28"/>
      <c r="G53" s="28"/>
      <c r="H53" s="30"/>
      <c r="I53" s="29"/>
      <c r="J53" s="28"/>
    </row>
    <row r="54">
      <c r="A54" s="28"/>
      <c r="B54" s="28"/>
      <c r="C54" s="28"/>
      <c r="D54" s="28"/>
      <c r="E54" s="29"/>
      <c r="F54" s="28"/>
      <c r="G54" s="28"/>
      <c r="H54" s="30"/>
      <c r="I54" s="29"/>
      <c r="J54" s="28"/>
    </row>
    <row r="55">
      <c r="A55" s="28"/>
      <c r="B55" s="28"/>
      <c r="C55" s="28"/>
      <c r="D55" s="28"/>
      <c r="E55" s="29"/>
      <c r="F55" s="28"/>
      <c r="G55" s="28"/>
      <c r="H55" s="30"/>
      <c r="I55" s="29"/>
      <c r="J55" s="28"/>
    </row>
    <row r="56">
      <c r="A56" s="28"/>
      <c r="B56" s="28"/>
      <c r="C56" s="28"/>
      <c r="D56" s="28"/>
      <c r="E56" s="29"/>
      <c r="F56" s="28"/>
      <c r="G56" s="28"/>
      <c r="H56" s="30"/>
      <c r="I56" s="29"/>
      <c r="J56" s="28"/>
    </row>
    <row r="57">
      <c r="A57" s="28"/>
      <c r="B57" s="28"/>
      <c r="C57" s="28"/>
      <c r="D57" s="28"/>
      <c r="E57" s="29"/>
      <c r="F57" s="28"/>
      <c r="G57" s="28"/>
      <c r="H57" s="30"/>
      <c r="I57" s="29"/>
      <c r="J57" s="28"/>
    </row>
    <row r="58">
      <c r="A58" s="28"/>
      <c r="B58" s="28"/>
      <c r="C58" s="28"/>
      <c r="D58" s="28"/>
      <c r="E58" s="29"/>
      <c r="F58" s="28"/>
      <c r="G58" s="28"/>
      <c r="H58" s="30"/>
      <c r="I58" s="29"/>
      <c r="J58" s="28"/>
    </row>
    <row r="59">
      <c r="A59" s="28"/>
      <c r="B59" s="28"/>
      <c r="C59" s="28"/>
      <c r="D59" s="28"/>
      <c r="E59" s="29"/>
      <c r="F59" s="28"/>
      <c r="G59" s="28"/>
      <c r="H59" s="30"/>
      <c r="I59" s="29"/>
      <c r="J59" s="28"/>
    </row>
    <row r="60">
      <c r="A60" s="28"/>
      <c r="B60" s="28"/>
      <c r="C60" s="28"/>
      <c r="D60" s="28"/>
      <c r="E60" s="29"/>
      <c r="F60" s="28"/>
      <c r="G60" s="28"/>
      <c r="H60" s="30"/>
      <c r="I60" s="29"/>
      <c r="J60" s="28"/>
    </row>
    <row r="61">
      <c r="A61" s="28"/>
      <c r="B61" s="28"/>
      <c r="C61" s="28"/>
      <c r="D61" s="28"/>
      <c r="E61" s="29"/>
      <c r="F61" s="28"/>
      <c r="G61" s="28"/>
      <c r="H61" s="30"/>
      <c r="I61" s="29"/>
      <c r="J61" s="28"/>
    </row>
    <row r="62">
      <c r="A62" s="28"/>
      <c r="B62" s="28"/>
      <c r="C62" s="28"/>
      <c r="D62" s="28"/>
      <c r="E62" s="29"/>
      <c r="F62" s="28"/>
      <c r="G62" s="28"/>
      <c r="H62" s="30"/>
      <c r="I62" s="29"/>
      <c r="J62" s="28"/>
    </row>
    <row r="63">
      <c r="A63" s="28"/>
      <c r="B63" s="28"/>
      <c r="C63" s="28"/>
      <c r="D63" s="28"/>
      <c r="E63" s="29"/>
      <c r="F63" s="28"/>
      <c r="G63" s="28"/>
      <c r="H63" s="30"/>
      <c r="I63" s="29"/>
      <c r="J63" s="28"/>
    </row>
    <row r="64">
      <c r="A64" s="28"/>
      <c r="B64" s="28"/>
      <c r="C64" s="28"/>
      <c r="D64" s="28"/>
      <c r="E64" s="29"/>
      <c r="F64" s="28"/>
      <c r="G64" s="28"/>
      <c r="H64" s="30"/>
      <c r="I64" s="29"/>
      <c r="J64" s="28"/>
    </row>
    <row r="65">
      <c r="A65" s="28"/>
      <c r="B65" s="28"/>
      <c r="C65" s="28"/>
      <c r="D65" s="28"/>
      <c r="E65" s="29"/>
      <c r="F65" s="28"/>
      <c r="G65" s="28"/>
      <c r="H65" s="30"/>
      <c r="I65" s="29"/>
      <c r="J65" s="28"/>
    </row>
    <row r="66">
      <c r="A66" s="28"/>
      <c r="B66" s="28"/>
      <c r="C66" s="28"/>
      <c r="D66" s="28"/>
      <c r="E66" s="29"/>
      <c r="F66" s="28"/>
      <c r="G66" s="28"/>
      <c r="H66" s="30"/>
      <c r="I66" s="29"/>
      <c r="J66" s="28"/>
    </row>
    <row r="67">
      <c r="A67" s="28"/>
      <c r="B67" s="28"/>
      <c r="C67" s="28"/>
      <c r="D67" s="28"/>
      <c r="E67" s="29"/>
      <c r="F67" s="28"/>
      <c r="G67" s="28"/>
      <c r="H67" s="30"/>
      <c r="I67" s="29"/>
      <c r="J67" s="28"/>
    </row>
    <row r="68">
      <c r="A68" s="28"/>
      <c r="B68" s="28"/>
      <c r="C68" s="28"/>
      <c r="D68" s="28"/>
      <c r="E68" s="29"/>
      <c r="F68" s="28"/>
      <c r="G68" s="28"/>
      <c r="H68" s="30"/>
      <c r="I68" s="29"/>
      <c r="J68" s="28"/>
    </row>
    <row r="69">
      <c r="A69" s="28"/>
      <c r="B69" s="28"/>
      <c r="C69" s="28"/>
      <c r="D69" s="28"/>
      <c r="E69" s="29"/>
      <c r="F69" s="28"/>
      <c r="G69" s="28"/>
      <c r="H69" s="30"/>
      <c r="I69" s="29"/>
      <c r="J69" s="28"/>
    </row>
    <row r="70">
      <c r="A70" s="28"/>
      <c r="B70" s="28"/>
      <c r="C70" s="28"/>
      <c r="D70" s="28"/>
      <c r="E70" s="29"/>
      <c r="F70" s="28"/>
      <c r="G70" s="28"/>
      <c r="H70" s="30"/>
      <c r="I70" s="29"/>
      <c r="J70" s="28"/>
    </row>
    <row r="71">
      <c r="A71" s="28"/>
      <c r="B71" s="28"/>
      <c r="C71" s="28"/>
      <c r="D71" s="28"/>
      <c r="E71" s="29"/>
      <c r="F71" s="28"/>
      <c r="G71" s="28"/>
      <c r="H71" s="30"/>
      <c r="I71" s="29"/>
      <c r="J71" s="28"/>
    </row>
    <row r="72">
      <c r="A72" s="28"/>
      <c r="B72" s="28"/>
      <c r="C72" s="28"/>
      <c r="D72" s="28"/>
      <c r="E72" s="29"/>
      <c r="F72" s="28"/>
      <c r="G72" s="28"/>
      <c r="H72" s="30"/>
      <c r="I72" s="29"/>
      <c r="J72" s="28"/>
    </row>
    <row r="73">
      <c r="A73" s="28"/>
      <c r="B73" s="28"/>
      <c r="C73" s="28"/>
      <c r="D73" s="28"/>
      <c r="E73" s="29"/>
      <c r="F73" s="28"/>
      <c r="G73" s="28"/>
      <c r="H73" s="30"/>
      <c r="I73" s="29"/>
      <c r="J73" s="28"/>
    </row>
    <row r="74">
      <c r="A74" s="28"/>
      <c r="B74" s="28"/>
      <c r="C74" s="28"/>
      <c r="D74" s="28"/>
      <c r="E74" s="29"/>
      <c r="F74" s="28"/>
      <c r="G74" s="28"/>
      <c r="H74" s="30"/>
      <c r="I74" s="29"/>
      <c r="J74" s="28"/>
    </row>
    <row r="75">
      <c r="A75" s="28"/>
      <c r="B75" s="28"/>
      <c r="C75" s="28"/>
      <c r="D75" s="28"/>
      <c r="E75" s="29"/>
      <c r="F75" s="28"/>
      <c r="G75" s="28"/>
      <c r="H75" s="30"/>
      <c r="I75" s="29"/>
      <c r="J75" s="28"/>
    </row>
    <row r="76">
      <c r="A76" s="28"/>
      <c r="B76" s="28"/>
      <c r="C76" s="28"/>
      <c r="D76" s="28"/>
      <c r="E76" s="29"/>
      <c r="F76" s="28"/>
      <c r="G76" s="28"/>
      <c r="H76" s="30"/>
      <c r="I76" s="29"/>
      <c r="J76" s="28"/>
    </row>
    <row r="77">
      <c r="A77" s="28"/>
      <c r="B77" s="28"/>
      <c r="C77" s="28"/>
      <c r="D77" s="28"/>
      <c r="E77" s="29"/>
      <c r="F77" s="28"/>
      <c r="G77" s="28"/>
      <c r="H77" s="30"/>
      <c r="I77" s="29"/>
      <c r="J77" s="28"/>
    </row>
    <row r="78">
      <c r="A78" s="28"/>
      <c r="B78" s="28"/>
      <c r="C78" s="28"/>
      <c r="D78" s="28"/>
      <c r="E78" s="29"/>
      <c r="F78" s="28"/>
      <c r="G78" s="28"/>
      <c r="H78" s="30"/>
      <c r="I78" s="29"/>
      <c r="J78" s="28"/>
    </row>
    <row r="79">
      <c r="A79" s="28"/>
      <c r="B79" s="28"/>
      <c r="C79" s="28"/>
      <c r="D79" s="28"/>
      <c r="E79" s="29"/>
      <c r="F79" s="28"/>
      <c r="G79" s="28"/>
      <c r="H79" s="30"/>
      <c r="I79" s="29"/>
      <c r="J79" s="28"/>
    </row>
    <row r="80">
      <c r="A80" s="28"/>
      <c r="B80" s="28"/>
      <c r="C80" s="28"/>
      <c r="D80" s="28"/>
      <c r="E80" s="29"/>
      <c r="F80" s="28"/>
      <c r="G80" s="28"/>
      <c r="H80" s="30"/>
      <c r="I80" s="29"/>
      <c r="J80" s="28"/>
    </row>
    <row r="81">
      <c r="A81" s="28"/>
      <c r="B81" s="28"/>
      <c r="C81" s="28"/>
      <c r="D81" s="28"/>
      <c r="E81" s="29"/>
      <c r="F81" s="28"/>
      <c r="G81" s="28"/>
      <c r="H81" s="30"/>
      <c r="I81" s="29"/>
      <c r="J81" s="28"/>
    </row>
    <row r="82">
      <c r="A82" s="28"/>
      <c r="B82" s="28"/>
      <c r="C82" s="28"/>
      <c r="D82" s="28"/>
      <c r="E82" s="29"/>
      <c r="F82" s="28"/>
      <c r="G82" s="28"/>
      <c r="H82" s="30"/>
      <c r="I82" s="29"/>
      <c r="J82" s="28"/>
    </row>
    <row r="83">
      <c r="A83" s="28"/>
      <c r="B83" s="28"/>
      <c r="C83" s="28"/>
      <c r="D83" s="28"/>
      <c r="E83" s="29"/>
      <c r="F83" s="28"/>
      <c r="G83" s="28"/>
      <c r="H83" s="30"/>
      <c r="I83" s="29"/>
      <c r="J83" s="28"/>
    </row>
    <row r="84">
      <c r="A84" s="28"/>
      <c r="B84" s="28"/>
      <c r="C84" s="28"/>
      <c r="D84" s="28"/>
      <c r="E84" s="29"/>
      <c r="F84" s="28"/>
      <c r="G84" s="28"/>
      <c r="H84" s="30"/>
      <c r="I84" s="29"/>
      <c r="J84" s="28"/>
    </row>
    <row r="85">
      <c r="A85" s="28"/>
      <c r="B85" s="28"/>
      <c r="C85" s="28"/>
      <c r="D85" s="28"/>
      <c r="E85" s="29"/>
      <c r="F85" s="28"/>
      <c r="G85" s="28"/>
      <c r="H85" s="30"/>
      <c r="I85" s="29"/>
      <c r="J85" s="28"/>
    </row>
    <row r="86">
      <c r="E86" s="31"/>
      <c r="H86" s="32"/>
      <c r="I86" s="31"/>
    </row>
    <row r="87">
      <c r="E87" s="31"/>
      <c r="H87" s="32"/>
      <c r="I87" s="31"/>
    </row>
    <row r="88">
      <c r="E88" s="31"/>
      <c r="H88" s="32"/>
      <c r="I88" s="31"/>
    </row>
    <row r="89">
      <c r="E89" s="31"/>
      <c r="H89" s="32"/>
      <c r="I89" s="31"/>
    </row>
    <row r="90">
      <c r="E90" s="31"/>
      <c r="H90" s="32"/>
      <c r="I90" s="31"/>
    </row>
    <row r="91">
      <c r="E91" s="31"/>
      <c r="H91" s="32"/>
      <c r="I91" s="31"/>
    </row>
    <row r="92">
      <c r="E92" s="31"/>
      <c r="H92" s="32"/>
      <c r="I92" s="31"/>
    </row>
    <row r="93">
      <c r="E93" s="31"/>
      <c r="H93" s="32"/>
      <c r="I93" s="31"/>
    </row>
    <row r="94">
      <c r="E94" s="31"/>
      <c r="H94" s="32"/>
      <c r="I94" s="31"/>
    </row>
    <row r="95">
      <c r="E95" s="31"/>
      <c r="H95" s="32"/>
      <c r="I95" s="31"/>
    </row>
    <row r="96">
      <c r="E96" s="31"/>
      <c r="H96" s="32"/>
      <c r="I96" s="31"/>
    </row>
    <row r="97">
      <c r="E97" s="31"/>
      <c r="H97" s="32"/>
      <c r="I97" s="31"/>
    </row>
    <row r="98">
      <c r="E98" s="31"/>
      <c r="H98" s="32"/>
      <c r="I98" s="31"/>
    </row>
    <row r="99">
      <c r="E99" s="31"/>
      <c r="H99" s="32"/>
      <c r="I99" s="31"/>
    </row>
    <row r="100">
      <c r="E100" s="31"/>
      <c r="H100" s="32"/>
      <c r="I100" s="31"/>
    </row>
    <row r="101">
      <c r="E101" s="31"/>
      <c r="H101" s="32"/>
      <c r="I101" s="31"/>
    </row>
    <row r="102">
      <c r="E102" s="31"/>
      <c r="H102" s="32"/>
      <c r="I102" s="31"/>
    </row>
    <row r="103">
      <c r="E103" s="31"/>
      <c r="H103" s="32"/>
      <c r="I103" s="31"/>
    </row>
    <row r="104">
      <c r="E104" s="31"/>
      <c r="H104" s="32"/>
      <c r="I104" s="31"/>
    </row>
    <row r="105">
      <c r="E105" s="31"/>
      <c r="H105" s="32"/>
      <c r="I105" s="31"/>
    </row>
    <row r="106">
      <c r="E106" s="31"/>
      <c r="H106" s="32"/>
      <c r="I106" s="31"/>
    </row>
    <row r="107">
      <c r="E107" s="31"/>
      <c r="H107" s="32"/>
      <c r="I107" s="31"/>
    </row>
    <row r="108">
      <c r="E108" s="31"/>
      <c r="H108" s="32"/>
      <c r="I108" s="31"/>
    </row>
    <row r="109">
      <c r="E109" s="31"/>
      <c r="H109" s="32"/>
      <c r="I109" s="31"/>
    </row>
    <row r="110">
      <c r="E110" s="31"/>
      <c r="H110" s="32"/>
      <c r="I110" s="31"/>
    </row>
    <row r="111">
      <c r="E111" s="31"/>
      <c r="H111" s="32"/>
      <c r="I111" s="31"/>
    </row>
    <row r="112">
      <c r="E112" s="31"/>
      <c r="H112" s="32"/>
      <c r="I112" s="31"/>
    </row>
    <row r="113">
      <c r="E113" s="31"/>
      <c r="H113" s="32"/>
      <c r="I113" s="31"/>
    </row>
    <row r="114">
      <c r="E114" s="31"/>
      <c r="H114" s="32"/>
      <c r="I114" s="31"/>
    </row>
    <row r="115">
      <c r="E115" s="31"/>
      <c r="H115" s="32"/>
      <c r="I115" s="31"/>
    </row>
    <row r="116">
      <c r="E116" s="31"/>
      <c r="H116" s="32"/>
      <c r="I116" s="31"/>
    </row>
    <row r="117">
      <c r="E117" s="31"/>
      <c r="H117" s="32"/>
      <c r="I117" s="31"/>
    </row>
    <row r="118">
      <c r="E118" s="31"/>
      <c r="H118" s="32"/>
      <c r="I118" s="31"/>
    </row>
    <row r="119">
      <c r="E119" s="31"/>
      <c r="H119" s="32"/>
      <c r="I119" s="31"/>
    </row>
    <row r="120">
      <c r="E120" s="31"/>
      <c r="H120" s="32"/>
      <c r="I120" s="31"/>
    </row>
    <row r="121">
      <c r="E121" s="31"/>
      <c r="H121" s="32"/>
      <c r="I121" s="31"/>
    </row>
    <row r="122">
      <c r="E122" s="31"/>
      <c r="H122" s="32"/>
      <c r="I122" s="31"/>
    </row>
    <row r="123">
      <c r="E123" s="31"/>
      <c r="H123" s="32"/>
      <c r="I123" s="31"/>
    </row>
    <row r="124">
      <c r="E124" s="31"/>
      <c r="H124" s="32"/>
      <c r="I124" s="31"/>
    </row>
    <row r="125">
      <c r="E125" s="31"/>
      <c r="H125" s="32"/>
      <c r="I125" s="31"/>
    </row>
    <row r="126">
      <c r="E126" s="31"/>
      <c r="H126" s="32"/>
      <c r="I126" s="31"/>
    </row>
    <row r="127">
      <c r="E127" s="31"/>
      <c r="H127" s="32"/>
      <c r="I127" s="31"/>
    </row>
    <row r="128">
      <c r="E128" s="31"/>
      <c r="H128" s="32"/>
      <c r="I128" s="31"/>
    </row>
    <row r="129">
      <c r="E129" s="31"/>
      <c r="H129" s="32"/>
      <c r="I129" s="31"/>
    </row>
    <row r="130">
      <c r="E130" s="31"/>
      <c r="H130" s="32"/>
      <c r="I130" s="31"/>
    </row>
    <row r="131">
      <c r="E131" s="31"/>
      <c r="H131" s="32"/>
      <c r="I131" s="31"/>
    </row>
    <row r="132">
      <c r="E132" s="31"/>
      <c r="H132" s="32"/>
      <c r="I132" s="31"/>
    </row>
    <row r="133">
      <c r="E133" s="31"/>
      <c r="H133" s="32"/>
      <c r="I133" s="31"/>
    </row>
    <row r="134">
      <c r="E134" s="31"/>
      <c r="H134" s="32"/>
      <c r="I134" s="31"/>
    </row>
    <row r="135">
      <c r="E135" s="31"/>
      <c r="H135" s="32"/>
      <c r="I135" s="31"/>
    </row>
    <row r="136">
      <c r="E136" s="31"/>
      <c r="H136" s="32"/>
      <c r="I136" s="31"/>
    </row>
    <row r="137">
      <c r="E137" s="31"/>
      <c r="H137" s="32"/>
      <c r="I137" s="31"/>
    </row>
    <row r="138">
      <c r="E138" s="31"/>
      <c r="H138" s="32"/>
      <c r="I138" s="31"/>
    </row>
    <row r="139">
      <c r="E139" s="31"/>
      <c r="H139" s="32"/>
      <c r="I139" s="31"/>
    </row>
    <row r="140">
      <c r="E140" s="31"/>
      <c r="H140" s="32"/>
      <c r="I140" s="31"/>
    </row>
    <row r="141">
      <c r="E141" s="31"/>
      <c r="H141" s="32"/>
      <c r="I141" s="31"/>
    </row>
    <row r="142">
      <c r="E142" s="31"/>
      <c r="H142" s="32"/>
      <c r="I142" s="31"/>
    </row>
    <row r="143">
      <c r="E143" s="31"/>
      <c r="H143" s="32"/>
      <c r="I143" s="31"/>
    </row>
    <row r="144">
      <c r="E144" s="31"/>
      <c r="H144" s="32"/>
      <c r="I144" s="31"/>
    </row>
    <row r="145">
      <c r="E145" s="31"/>
      <c r="H145" s="32"/>
      <c r="I145" s="31"/>
    </row>
    <row r="146">
      <c r="E146" s="31"/>
      <c r="H146" s="32"/>
      <c r="I146" s="31"/>
    </row>
    <row r="147">
      <c r="E147" s="31"/>
      <c r="H147" s="32"/>
      <c r="I147" s="31"/>
    </row>
    <row r="148">
      <c r="E148" s="31"/>
      <c r="H148" s="32"/>
      <c r="I148" s="31"/>
    </row>
    <row r="149">
      <c r="E149" s="31"/>
      <c r="H149" s="32"/>
      <c r="I149" s="31"/>
    </row>
    <row r="150">
      <c r="E150" s="31"/>
      <c r="H150" s="32"/>
      <c r="I150" s="31"/>
    </row>
    <row r="151">
      <c r="E151" s="31"/>
      <c r="H151" s="32"/>
      <c r="I151" s="31"/>
    </row>
    <row r="152">
      <c r="E152" s="31"/>
      <c r="H152" s="32"/>
      <c r="I152" s="31"/>
    </row>
    <row r="153">
      <c r="E153" s="31"/>
      <c r="H153" s="32"/>
      <c r="I153" s="31"/>
    </row>
    <row r="154">
      <c r="E154" s="31"/>
      <c r="H154" s="32"/>
      <c r="I154" s="31"/>
    </row>
    <row r="155">
      <c r="E155" s="31"/>
      <c r="H155" s="32"/>
      <c r="I155" s="31"/>
    </row>
    <row r="156">
      <c r="E156" s="31"/>
      <c r="H156" s="32"/>
      <c r="I156" s="31"/>
    </row>
    <row r="157">
      <c r="E157" s="31"/>
      <c r="H157" s="32"/>
      <c r="I157" s="31"/>
    </row>
    <row r="158">
      <c r="E158" s="31"/>
      <c r="H158" s="32"/>
      <c r="I158" s="31"/>
    </row>
    <row r="159">
      <c r="E159" s="31"/>
      <c r="H159" s="32"/>
      <c r="I159" s="31"/>
    </row>
    <row r="160">
      <c r="E160" s="31"/>
      <c r="H160" s="32"/>
      <c r="I160" s="31"/>
    </row>
    <row r="161">
      <c r="E161" s="31"/>
      <c r="H161" s="32"/>
      <c r="I161" s="31"/>
    </row>
    <row r="162">
      <c r="E162" s="31"/>
      <c r="H162" s="32"/>
      <c r="I162" s="31"/>
    </row>
    <row r="163">
      <c r="E163" s="31"/>
      <c r="H163" s="32"/>
      <c r="I163" s="31"/>
    </row>
    <row r="164">
      <c r="E164" s="31"/>
      <c r="H164" s="32"/>
      <c r="I164" s="31"/>
    </row>
    <row r="165">
      <c r="E165" s="31"/>
      <c r="H165" s="32"/>
      <c r="I165" s="31"/>
    </row>
    <row r="166">
      <c r="E166" s="31"/>
      <c r="H166" s="32"/>
      <c r="I166" s="31"/>
    </row>
    <row r="167">
      <c r="E167" s="31"/>
      <c r="H167" s="32"/>
      <c r="I167" s="31"/>
    </row>
    <row r="168">
      <c r="E168" s="31"/>
      <c r="H168" s="32"/>
      <c r="I168" s="31"/>
    </row>
    <row r="169">
      <c r="E169" s="31"/>
      <c r="H169" s="32"/>
      <c r="I169" s="31"/>
    </row>
    <row r="170">
      <c r="E170" s="31"/>
      <c r="H170" s="32"/>
      <c r="I170" s="31"/>
    </row>
    <row r="171">
      <c r="E171" s="31"/>
      <c r="H171" s="32"/>
      <c r="I171" s="31"/>
    </row>
    <row r="172">
      <c r="E172" s="31"/>
      <c r="H172" s="32"/>
      <c r="I172" s="31"/>
    </row>
    <row r="173">
      <c r="E173" s="31"/>
      <c r="H173" s="32"/>
      <c r="I173" s="31"/>
    </row>
    <row r="174">
      <c r="E174" s="31"/>
      <c r="H174" s="32"/>
      <c r="I174" s="31"/>
    </row>
    <row r="175">
      <c r="E175" s="31"/>
      <c r="H175" s="32"/>
      <c r="I175" s="31"/>
    </row>
    <row r="176">
      <c r="E176" s="31"/>
      <c r="H176" s="32"/>
      <c r="I176" s="31"/>
    </row>
    <row r="177">
      <c r="E177" s="31"/>
      <c r="H177" s="32"/>
      <c r="I177" s="31"/>
    </row>
    <row r="178">
      <c r="E178" s="31"/>
      <c r="H178" s="32"/>
      <c r="I178" s="31"/>
    </row>
    <row r="179">
      <c r="E179" s="31"/>
      <c r="H179" s="32"/>
      <c r="I179" s="31"/>
    </row>
    <row r="180">
      <c r="E180" s="31"/>
      <c r="H180" s="32"/>
      <c r="I180" s="31"/>
    </row>
    <row r="181">
      <c r="E181" s="31"/>
      <c r="H181" s="32"/>
      <c r="I181" s="31"/>
    </row>
    <row r="182">
      <c r="E182" s="31"/>
      <c r="H182" s="32"/>
      <c r="I182" s="31"/>
    </row>
    <row r="183">
      <c r="E183" s="31"/>
      <c r="H183" s="32"/>
      <c r="I183" s="31"/>
    </row>
    <row r="184">
      <c r="E184" s="31"/>
      <c r="H184" s="32"/>
      <c r="I184" s="31"/>
    </row>
    <row r="185">
      <c r="E185" s="31"/>
      <c r="H185" s="32"/>
      <c r="I185" s="31"/>
    </row>
    <row r="186">
      <c r="E186" s="31"/>
      <c r="H186" s="32"/>
      <c r="I186" s="31"/>
    </row>
    <row r="187">
      <c r="E187" s="31"/>
      <c r="H187" s="32"/>
      <c r="I187" s="31"/>
    </row>
    <row r="188">
      <c r="E188" s="31"/>
      <c r="H188" s="32"/>
      <c r="I188" s="31"/>
    </row>
    <row r="189">
      <c r="E189" s="31"/>
      <c r="H189" s="32"/>
      <c r="I189" s="31"/>
    </row>
    <row r="190">
      <c r="E190" s="31"/>
      <c r="H190" s="32"/>
      <c r="I190" s="31"/>
    </row>
    <row r="191">
      <c r="E191" s="31"/>
      <c r="H191" s="32"/>
      <c r="I191" s="31"/>
    </row>
    <row r="192">
      <c r="E192" s="31"/>
      <c r="H192" s="32"/>
      <c r="I192" s="31"/>
    </row>
    <row r="193">
      <c r="E193" s="31"/>
      <c r="H193" s="32"/>
      <c r="I193" s="31"/>
    </row>
    <row r="194">
      <c r="E194" s="31"/>
      <c r="H194" s="32"/>
      <c r="I194" s="31"/>
    </row>
    <row r="195">
      <c r="E195" s="31"/>
      <c r="H195" s="32"/>
      <c r="I195" s="31"/>
    </row>
    <row r="196">
      <c r="E196" s="31"/>
      <c r="H196" s="32"/>
      <c r="I196" s="31"/>
    </row>
    <row r="197">
      <c r="E197" s="31"/>
      <c r="H197" s="32"/>
      <c r="I197" s="31"/>
    </row>
    <row r="198">
      <c r="E198" s="31"/>
      <c r="H198" s="32"/>
      <c r="I198" s="31"/>
    </row>
    <row r="199">
      <c r="E199" s="31"/>
      <c r="H199" s="32"/>
      <c r="I199" s="31"/>
    </row>
    <row r="200">
      <c r="E200" s="31"/>
      <c r="H200" s="32"/>
      <c r="I200" s="31"/>
    </row>
    <row r="201">
      <c r="E201" s="31"/>
      <c r="H201" s="32"/>
      <c r="I201" s="31"/>
    </row>
    <row r="202">
      <c r="E202" s="31"/>
      <c r="H202" s="32"/>
      <c r="I202" s="31"/>
    </row>
    <row r="203">
      <c r="E203" s="31"/>
      <c r="H203" s="32"/>
      <c r="I203" s="31"/>
    </row>
    <row r="204">
      <c r="E204" s="31"/>
      <c r="H204" s="32"/>
      <c r="I204" s="31"/>
    </row>
    <row r="205">
      <c r="E205" s="31"/>
      <c r="H205" s="32"/>
      <c r="I205" s="31"/>
    </row>
    <row r="206">
      <c r="E206" s="31"/>
      <c r="H206" s="32"/>
      <c r="I206" s="31"/>
    </row>
    <row r="207">
      <c r="E207" s="31"/>
      <c r="H207" s="32"/>
      <c r="I207" s="31"/>
    </row>
    <row r="208">
      <c r="E208" s="31"/>
      <c r="H208" s="32"/>
      <c r="I208" s="31"/>
    </row>
    <row r="209">
      <c r="E209" s="31"/>
      <c r="H209" s="32"/>
      <c r="I209" s="31"/>
    </row>
    <row r="210">
      <c r="E210" s="31"/>
      <c r="H210" s="32"/>
      <c r="I210" s="31"/>
    </row>
    <row r="211">
      <c r="E211" s="31"/>
      <c r="H211" s="32"/>
      <c r="I211" s="31"/>
    </row>
    <row r="212">
      <c r="E212" s="31"/>
      <c r="H212" s="32"/>
      <c r="I212" s="31"/>
    </row>
    <row r="213">
      <c r="E213" s="31"/>
      <c r="H213" s="32"/>
      <c r="I213" s="31"/>
    </row>
    <row r="214">
      <c r="E214" s="31"/>
      <c r="H214" s="32"/>
      <c r="I214" s="31"/>
    </row>
    <row r="215">
      <c r="E215" s="31"/>
      <c r="H215" s="32"/>
      <c r="I215" s="31"/>
    </row>
    <row r="216">
      <c r="E216" s="31"/>
      <c r="H216" s="32"/>
      <c r="I216" s="31"/>
    </row>
    <row r="217">
      <c r="E217" s="31"/>
      <c r="H217" s="32"/>
      <c r="I217" s="31"/>
    </row>
    <row r="218">
      <c r="E218" s="31"/>
      <c r="H218" s="32"/>
      <c r="I218" s="31"/>
    </row>
    <row r="219">
      <c r="E219" s="31"/>
      <c r="H219" s="32"/>
      <c r="I219" s="31"/>
    </row>
    <row r="220">
      <c r="E220" s="31"/>
      <c r="H220" s="32"/>
      <c r="I220" s="31"/>
    </row>
    <row r="221">
      <c r="E221" s="31"/>
      <c r="H221" s="32"/>
      <c r="I221" s="31"/>
    </row>
    <row r="222">
      <c r="E222" s="31"/>
      <c r="H222" s="32"/>
      <c r="I222" s="31"/>
    </row>
    <row r="223">
      <c r="E223" s="31"/>
      <c r="H223" s="32"/>
      <c r="I223" s="31"/>
    </row>
    <row r="224">
      <c r="E224" s="31"/>
      <c r="H224" s="32"/>
      <c r="I224" s="31"/>
    </row>
    <row r="225">
      <c r="E225" s="31"/>
      <c r="H225" s="32"/>
      <c r="I225" s="31"/>
    </row>
    <row r="226">
      <c r="E226" s="31"/>
      <c r="H226" s="32"/>
      <c r="I226" s="31"/>
    </row>
    <row r="227">
      <c r="E227" s="31"/>
      <c r="H227" s="32"/>
      <c r="I227" s="31"/>
    </row>
    <row r="228">
      <c r="E228" s="31"/>
      <c r="H228" s="32"/>
      <c r="I228" s="31"/>
    </row>
    <row r="229">
      <c r="E229" s="31"/>
      <c r="H229" s="32"/>
      <c r="I229" s="31"/>
    </row>
    <row r="230">
      <c r="E230" s="31"/>
      <c r="H230" s="32"/>
      <c r="I230" s="31"/>
    </row>
    <row r="231">
      <c r="E231" s="31"/>
      <c r="H231" s="32"/>
      <c r="I231" s="31"/>
    </row>
    <row r="232">
      <c r="E232" s="31"/>
      <c r="H232" s="32"/>
      <c r="I232" s="31"/>
    </row>
    <row r="233">
      <c r="E233" s="31"/>
      <c r="H233" s="32"/>
      <c r="I233" s="31"/>
    </row>
    <row r="234">
      <c r="E234" s="31"/>
      <c r="H234" s="32"/>
      <c r="I234" s="31"/>
    </row>
    <row r="235">
      <c r="E235" s="31"/>
      <c r="H235" s="32"/>
      <c r="I235" s="31"/>
    </row>
    <row r="236">
      <c r="E236" s="31"/>
      <c r="H236" s="32"/>
      <c r="I236" s="31"/>
    </row>
    <row r="237">
      <c r="E237" s="31"/>
      <c r="H237" s="32"/>
      <c r="I237" s="31"/>
    </row>
    <row r="238">
      <c r="E238" s="31"/>
      <c r="H238" s="32"/>
      <c r="I238" s="31"/>
    </row>
    <row r="239">
      <c r="E239" s="31"/>
      <c r="H239" s="32"/>
      <c r="I239" s="31"/>
    </row>
    <row r="240">
      <c r="E240" s="31"/>
      <c r="H240" s="32"/>
      <c r="I240" s="31"/>
    </row>
    <row r="241">
      <c r="E241" s="31"/>
      <c r="H241" s="32"/>
      <c r="I241" s="31"/>
    </row>
    <row r="242">
      <c r="E242" s="31"/>
      <c r="H242" s="32"/>
      <c r="I242" s="31"/>
    </row>
    <row r="243">
      <c r="E243" s="31"/>
      <c r="H243" s="32"/>
      <c r="I243" s="31"/>
    </row>
    <row r="244">
      <c r="E244" s="31"/>
      <c r="H244" s="32"/>
      <c r="I244" s="31"/>
    </row>
    <row r="245">
      <c r="E245" s="31"/>
      <c r="H245" s="32"/>
      <c r="I245" s="31"/>
    </row>
    <row r="246">
      <c r="E246" s="31"/>
      <c r="H246" s="32"/>
      <c r="I246" s="31"/>
    </row>
    <row r="247">
      <c r="E247" s="31"/>
      <c r="H247" s="32"/>
      <c r="I247" s="31"/>
    </row>
    <row r="248">
      <c r="E248" s="31"/>
      <c r="H248" s="32"/>
      <c r="I248" s="31"/>
    </row>
    <row r="249">
      <c r="E249" s="31"/>
      <c r="H249" s="32"/>
      <c r="I249" s="31"/>
    </row>
    <row r="250">
      <c r="E250" s="31"/>
      <c r="H250" s="32"/>
      <c r="I250" s="31"/>
    </row>
    <row r="251">
      <c r="E251" s="31"/>
      <c r="H251" s="32"/>
      <c r="I251" s="31"/>
    </row>
    <row r="252">
      <c r="E252" s="31"/>
      <c r="H252" s="32"/>
      <c r="I252" s="31"/>
    </row>
    <row r="253">
      <c r="E253" s="31"/>
      <c r="H253" s="32"/>
      <c r="I253" s="31"/>
    </row>
    <row r="254">
      <c r="E254" s="31"/>
      <c r="H254" s="32"/>
      <c r="I254" s="31"/>
    </row>
    <row r="255">
      <c r="E255" s="31"/>
      <c r="H255" s="32"/>
      <c r="I255" s="31"/>
    </row>
    <row r="256">
      <c r="E256" s="31"/>
      <c r="H256" s="32"/>
      <c r="I256" s="31"/>
    </row>
    <row r="257">
      <c r="E257" s="31"/>
      <c r="H257" s="32"/>
      <c r="I257" s="31"/>
    </row>
    <row r="258">
      <c r="E258" s="31"/>
      <c r="H258" s="32"/>
      <c r="I258" s="31"/>
    </row>
    <row r="259">
      <c r="E259" s="31"/>
      <c r="H259" s="32"/>
      <c r="I259" s="31"/>
    </row>
    <row r="260">
      <c r="E260" s="31"/>
      <c r="H260" s="32"/>
      <c r="I260" s="31"/>
    </row>
    <row r="261">
      <c r="E261" s="31"/>
      <c r="H261" s="32"/>
      <c r="I261" s="31"/>
    </row>
    <row r="262">
      <c r="E262" s="31"/>
      <c r="H262" s="32"/>
      <c r="I262" s="31"/>
    </row>
    <row r="263">
      <c r="E263" s="31"/>
      <c r="H263" s="32"/>
      <c r="I263" s="31"/>
    </row>
    <row r="264">
      <c r="E264" s="31"/>
      <c r="H264" s="32"/>
      <c r="I264" s="31"/>
    </row>
    <row r="265">
      <c r="E265" s="31"/>
      <c r="H265" s="32"/>
      <c r="I265" s="31"/>
    </row>
    <row r="266">
      <c r="E266" s="31"/>
      <c r="H266" s="32"/>
      <c r="I266" s="31"/>
    </row>
    <row r="267">
      <c r="E267" s="31"/>
      <c r="H267" s="32"/>
      <c r="I267" s="31"/>
    </row>
    <row r="268">
      <c r="E268" s="31"/>
      <c r="H268" s="32"/>
      <c r="I268" s="31"/>
    </row>
    <row r="269">
      <c r="E269" s="31"/>
      <c r="H269" s="32"/>
      <c r="I269" s="31"/>
    </row>
    <row r="270">
      <c r="E270" s="31"/>
      <c r="H270" s="32"/>
      <c r="I270" s="31"/>
    </row>
    <row r="271">
      <c r="E271" s="31"/>
      <c r="H271" s="32"/>
      <c r="I271" s="31"/>
    </row>
    <row r="272">
      <c r="E272" s="31"/>
      <c r="H272" s="32"/>
      <c r="I272" s="31"/>
    </row>
    <row r="273">
      <c r="E273" s="31"/>
      <c r="H273" s="32"/>
      <c r="I273" s="31"/>
    </row>
    <row r="274">
      <c r="E274" s="31"/>
      <c r="H274" s="32"/>
      <c r="I274" s="31"/>
    </row>
    <row r="275">
      <c r="E275" s="31"/>
      <c r="H275" s="32"/>
      <c r="I275" s="31"/>
    </row>
    <row r="276">
      <c r="E276" s="31"/>
      <c r="H276" s="32"/>
      <c r="I276" s="31"/>
    </row>
    <row r="277">
      <c r="E277" s="31"/>
      <c r="H277" s="32"/>
      <c r="I277" s="31"/>
    </row>
    <row r="278">
      <c r="E278" s="31"/>
      <c r="H278" s="32"/>
      <c r="I278" s="31"/>
    </row>
    <row r="279">
      <c r="E279" s="31"/>
      <c r="H279" s="32"/>
      <c r="I279" s="31"/>
    </row>
    <row r="280">
      <c r="E280" s="31"/>
      <c r="H280" s="32"/>
      <c r="I280" s="31"/>
    </row>
    <row r="281">
      <c r="E281" s="31"/>
      <c r="H281" s="32"/>
      <c r="I281" s="31"/>
    </row>
    <row r="282">
      <c r="E282" s="31"/>
      <c r="H282" s="32"/>
      <c r="I282" s="31"/>
    </row>
    <row r="283">
      <c r="E283" s="31"/>
      <c r="H283" s="32"/>
      <c r="I283" s="31"/>
    </row>
    <row r="284">
      <c r="E284" s="31"/>
      <c r="H284" s="32"/>
      <c r="I284" s="31"/>
    </row>
    <row r="285">
      <c r="E285" s="31"/>
      <c r="H285" s="32"/>
      <c r="I285" s="31"/>
    </row>
    <row r="286">
      <c r="E286" s="31"/>
      <c r="H286" s="32"/>
      <c r="I286" s="31"/>
    </row>
    <row r="287">
      <c r="E287" s="31"/>
      <c r="H287" s="32"/>
      <c r="I287" s="31"/>
    </row>
    <row r="288">
      <c r="E288" s="31"/>
      <c r="H288" s="32"/>
      <c r="I288" s="31"/>
    </row>
    <row r="289">
      <c r="E289" s="31"/>
      <c r="H289" s="32"/>
      <c r="I289" s="31"/>
    </row>
    <row r="290">
      <c r="E290" s="31"/>
      <c r="H290" s="32"/>
      <c r="I290" s="31"/>
    </row>
    <row r="291">
      <c r="E291" s="31"/>
      <c r="H291" s="32"/>
      <c r="I291" s="31"/>
    </row>
    <row r="292">
      <c r="E292" s="31"/>
      <c r="H292" s="32"/>
      <c r="I292" s="31"/>
    </row>
    <row r="293">
      <c r="E293" s="31"/>
      <c r="H293" s="32"/>
      <c r="I293" s="31"/>
    </row>
    <row r="294">
      <c r="E294" s="31"/>
      <c r="H294" s="32"/>
      <c r="I294" s="31"/>
    </row>
    <row r="295">
      <c r="E295" s="31"/>
      <c r="H295" s="32"/>
      <c r="I295" s="31"/>
    </row>
    <row r="296">
      <c r="E296" s="31"/>
      <c r="H296" s="32"/>
      <c r="I296" s="31"/>
    </row>
    <row r="297">
      <c r="E297" s="31"/>
      <c r="H297" s="32"/>
      <c r="I297" s="31"/>
    </row>
    <row r="298">
      <c r="E298" s="31"/>
      <c r="H298" s="32"/>
      <c r="I298" s="31"/>
    </row>
    <row r="299">
      <c r="E299" s="31"/>
      <c r="H299" s="32"/>
      <c r="I299" s="31"/>
    </row>
    <row r="300">
      <c r="E300" s="31"/>
      <c r="H300" s="32"/>
      <c r="I300" s="31"/>
    </row>
    <row r="301">
      <c r="E301" s="31"/>
      <c r="H301" s="32"/>
      <c r="I301" s="31"/>
    </row>
    <row r="302">
      <c r="E302" s="31"/>
      <c r="H302" s="32"/>
      <c r="I302" s="31"/>
    </row>
    <row r="303">
      <c r="E303" s="31"/>
      <c r="H303" s="32"/>
      <c r="I303" s="31"/>
    </row>
    <row r="304">
      <c r="E304" s="31"/>
      <c r="H304" s="32"/>
      <c r="I304" s="31"/>
    </row>
    <row r="305">
      <c r="E305" s="31"/>
      <c r="H305" s="32"/>
      <c r="I305" s="31"/>
    </row>
    <row r="306">
      <c r="E306" s="31"/>
      <c r="H306" s="32"/>
      <c r="I306" s="31"/>
    </row>
    <row r="307">
      <c r="E307" s="31"/>
      <c r="H307" s="32"/>
      <c r="I307" s="31"/>
    </row>
    <row r="308">
      <c r="E308" s="31"/>
      <c r="H308" s="32"/>
      <c r="I308" s="31"/>
    </row>
    <row r="309">
      <c r="E309" s="31"/>
      <c r="H309" s="32"/>
      <c r="I309" s="31"/>
    </row>
    <row r="310">
      <c r="E310" s="31"/>
      <c r="H310" s="32"/>
      <c r="I310" s="31"/>
    </row>
    <row r="311">
      <c r="E311" s="31"/>
      <c r="H311" s="32"/>
      <c r="I311" s="31"/>
    </row>
    <row r="312">
      <c r="E312" s="31"/>
      <c r="H312" s="32"/>
      <c r="I312" s="31"/>
    </row>
    <row r="313">
      <c r="E313" s="31"/>
      <c r="H313" s="32"/>
      <c r="I313" s="31"/>
    </row>
    <row r="314">
      <c r="E314" s="31"/>
      <c r="H314" s="32"/>
      <c r="I314" s="31"/>
    </row>
    <row r="315">
      <c r="E315" s="31"/>
      <c r="H315" s="32"/>
      <c r="I315" s="31"/>
    </row>
    <row r="316">
      <c r="E316" s="31"/>
      <c r="H316" s="32"/>
      <c r="I316" s="31"/>
    </row>
    <row r="317">
      <c r="E317" s="31"/>
      <c r="H317" s="32"/>
      <c r="I317" s="31"/>
    </row>
    <row r="318">
      <c r="E318" s="31"/>
      <c r="H318" s="32"/>
      <c r="I318" s="31"/>
    </row>
    <row r="319">
      <c r="E319" s="31"/>
      <c r="H319" s="32"/>
      <c r="I319" s="31"/>
    </row>
    <row r="320">
      <c r="E320" s="31"/>
      <c r="H320" s="32"/>
      <c r="I320" s="31"/>
    </row>
    <row r="321">
      <c r="E321" s="31"/>
      <c r="H321" s="32"/>
      <c r="I321" s="31"/>
    </row>
    <row r="322">
      <c r="E322" s="31"/>
      <c r="H322" s="32"/>
      <c r="I322" s="31"/>
    </row>
    <row r="323">
      <c r="E323" s="31"/>
      <c r="H323" s="32"/>
      <c r="I323" s="31"/>
    </row>
    <row r="324">
      <c r="E324" s="31"/>
      <c r="H324" s="32"/>
      <c r="I324" s="31"/>
    </row>
    <row r="325">
      <c r="E325" s="31"/>
      <c r="H325" s="32"/>
      <c r="I325" s="31"/>
    </row>
    <row r="326">
      <c r="E326" s="31"/>
      <c r="H326" s="32"/>
      <c r="I326" s="31"/>
    </row>
    <row r="327">
      <c r="E327" s="31"/>
      <c r="H327" s="32"/>
      <c r="I327" s="31"/>
    </row>
    <row r="328">
      <c r="E328" s="31"/>
      <c r="H328" s="32"/>
      <c r="I328" s="31"/>
    </row>
    <row r="329">
      <c r="E329" s="31"/>
      <c r="H329" s="32"/>
      <c r="I329" s="31"/>
    </row>
    <row r="330">
      <c r="E330" s="31"/>
      <c r="H330" s="32"/>
      <c r="I330" s="31"/>
    </row>
    <row r="331">
      <c r="E331" s="31"/>
      <c r="H331" s="32"/>
      <c r="I331" s="31"/>
    </row>
    <row r="332">
      <c r="E332" s="31"/>
      <c r="H332" s="32"/>
      <c r="I332" s="31"/>
    </row>
    <row r="333">
      <c r="E333" s="31"/>
      <c r="H333" s="32"/>
      <c r="I333" s="31"/>
    </row>
    <row r="334">
      <c r="E334" s="31"/>
      <c r="H334" s="32"/>
      <c r="I334" s="31"/>
    </row>
    <row r="335">
      <c r="E335" s="31"/>
      <c r="H335" s="32"/>
      <c r="I335" s="31"/>
    </row>
    <row r="336">
      <c r="E336" s="31"/>
      <c r="H336" s="32"/>
      <c r="I336" s="31"/>
    </row>
    <row r="337">
      <c r="E337" s="31"/>
      <c r="H337" s="32"/>
      <c r="I337" s="31"/>
    </row>
    <row r="338">
      <c r="E338" s="31"/>
      <c r="H338" s="32"/>
      <c r="I338" s="31"/>
    </row>
    <row r="339">
      <c r="E339" s="31"/>
      <c r="H339" s="32"/>
      <c r="I339" s="31"/>
    </row>
    <row r="340">
      <c r="E340" s="31"/>
      <c r="H340" s="32"/>
      <c r="I340" s="31"/>
    </row>
    <row r="341">
      <c r="E341" s="31"/>
      <c r="H341" s="32"/>
      <c r="I341" s="31"/>
    </row>
    <row r="342">
      <c r="E342" s="31"/>
      <c r="H342" s="32"/>
      <c r="I342" s="31"/>
    </row>
    <row r="343">
      <c r="E343" s="31"/>
      <c r="H343" s="32"/>
      <c r="I343" s="31"/>
    </row>
    <row r="344">
      <c r="E344" s="31"/>
      <c r="H344" s="32"/>
      <c r="I344" s="31"/>
    </row>
    <row r="345">
      <c r="E345" s="31"/>
      <c r="H345" s="32"/>
      <c r="I345" s="31"/>
    </row>
    <row r="346">
      <c r="E346" s="31"/>
      <c r="H346" s="32"/>
      <c r="I346" s="31"/>
    </row>
    <row r="347">
      <c r="E347" s="31"/>
      <c r="H347" s="32"/>
      <c r="I347" s="31"/>
    </row>
    <row r="348">
      <c r="E348" s="31"/>
      <c r="H348" s="32"/>
      <c r="I348" s="31"/>
    </row>
    <row r="349">
      <c r="E349" s="31"/>
      <c r="H349" s="32"/>
      <c r="I349" s="31"/>
    </row>
    <row r="350">
      <c r="E350" s="31"/>
      <c r="H350" s="32"/>
      <c r="I350" s="31"/>
    </row>
    <row r="351">
      <c r="E351" s="31"/>
      <c r="H351" s="32"/>
      <c r="I351" s="31"/>
    </row>
    <row r="352">
      <c r="E352" s="31"/>
      <c r="H352" s="32"/>
      <c r="I352" s="31"/>
    </row>
    <row r="353">
      <c r="E353" s="31"/>
      <c r="H353" s="32"/>
      <c r="I353" s="31"/>
    </row>
    <row r="354">
      <c r="E354" s="31"/>
      <c r="H354" s="32"/>
      <c r="I354" s="31"/>
    </row>
    <row r="355">
      <c r="E355" s="31"/>
      <c r="H355" s="32"/>
      <c r="I355" s="31"/>
    </row>
    <row r="356">
      <c r="E356" s="31"/>
      <c r="H356" s="32"/>
      <c r="I356" s="31"/>
    </row>
    <row r="357">
      <c r="E357" s="31"/>
      <c r="H357" s="32"/>
      <c r="I357" s="31"/>
    </row>
    <row r="358">
      <c r="E358" s="31"/>
      <c r="H358" s="32"/>
      <c r="I358" s="31"/>
    </row>
    <row r="359">
      <c r="E359" s="31"/>
      <c r="H359" s="32"/>
      <c r="I359" s="31"/>
    </row>
    <row r="360">
      <c r="E360" s="31"/>
      <c r="H360" s="32"/>
      <c r="I360" s="31"/>
    </row>
    <row r="361">
      <c r="E361" s="31"/>
      <c r="H361" s="32"/>
      <c r="I361" s="31"/>
    </row>
    <row r="362">
      <c r="E362" s="31"/>
      <c r="H362" s="32"/>
      <c r="I362" s="31"/>
    </row>
    <row r="363">
      <c r="E363" s="31"/>
      <c r="H363" s="32"/>
      <c r="I363" s="31"/>
    </row>
    <row r="364">
      <c r="E364" s="31"/>
      <c r="H364" s="32"/>
      <c r="I364" s="31"/>
    </row>
    <row r="365">
      <c r="E365" s="31"/>
      <c r="H365" s="32"/>
      <c r="I365" s="31"/>
    </row>
    <row r="366">
      <c r="E366" s="31"/>
      <c r="H366" s="32"/>
      <c r="I366" s="31"/>
    </row>
    <row r="367">
      <c r="E367" s="31"/>
      <c r="H367" s="32"/>
      <c r="I367" s="31"/>
    </row>
    <row r="368">
      <c r="E368" s="31"/>
      <c r="H368" s="32"/>
      <c r="I368" s="31"/>
    </row>
    <row r="369">
      <c r="E369" s="31"/>
      <c r="H369" s="32"/>
      <c r="I369" s="31"/>
    </row>
    <row r="370">
      <c r="E370" s="31"/>
      <c r="H370" s="32"/>
      <c r="I370" s="31"/>
    </row>
    <row r="371">
      <c r="E371" s="31"/>
      <c r="H371" s="32"/>
      <c r="I371" s="31"/>
    </row>
    <row r="372">
      <c r="E372" s="31"/>
      <c r="H372" s="32"/>
      <c r="I372" s="31"/>
    </row>
    <row r="373">
      <c r="E373" s="31"/>
      <c r="H373" s="32"/>
      <c r="I373" s="31"/>
    </row>
    <row r="374">
      <c r="E374" s="31"/>
      <c r="H374" s="32"/>
      <c r="I374" s="31"/>
    </row>
    <row r="375">
      <c r="E375" s="31"/>
      <c r="H375" s="32"/>
      <c r="I375" s="31"/>
    </row>
    <row r="376">
      <c r="E376" s="31"/>
      <c r="H376" s="32"/>
      <c r="I376" s="31"/>
    </row>
    <row r="377">
      <c r="E377" s="31"/>
      <c r="H377" s="32"/>
      <c r="I377" s="31"/>
    </row>
    <row r="378">
      <c r="E378" s="31"/>
      <c r="H378" s="32"/>
      <c r="I378" s="31"/>
    </row>
    <row r="379">
      <c r="E379" s="31"/>
      <c r="H379" s="32"/>
      <c r="I379" s="31"/>
    </row>
    <row r="380">
      <c r="E380" s="31"/>
      <c r="H380" s="32"/>
      <c r="I380" s="31"/>
    </row>
    <row r="381">
      <c r="E381" s="31"/>
      <c r="H381" s="32"/>
      <c r="I381" s="31"/>
    </row>
    <row r="382">
      <c r="E382" s="31"/>
      <c r="H382" s="32"/>
      <c r="I382" s="31"/>
    </row>
    <row r="383">
      <c r="E383" s="31"/>
      <c r="H383" s="32"/>
      <c r="I383" s="31"/>
    </row>
    <row r="384">
      <c r="E384" s="31"/>
      <c r="H384" s="32"/>
      <c r="I384" s="31"/>
    </row>
    <row r="385">
      <c r="E385" s="31"/>
      <c r="H385" s="32"/>
      <c r="I385" s="31"/>
    </row>
    <row r="386">
      <c r="E386" s="31"/>
      <c r="H386" s="32"/>
      <c r="I386" s="31"/>
    </row>
    <row r="387">
      <c r="E387" s="31"/>
      <c r="H387" s="32"/>
      <c r="I387" s="31"/>
    </row>
    <row r="388">
      <c r="E388" s="31"/>
      <c r="H388" s="32"/>
      <c r="I388" s="31"/>
    </row>
    <row r="389">
      <c r="E389" s="31"/>
      <c r="H389" s="32"/>
      <c r="I389" s="31"/>
    </row>
    <row r="390">
      <c r="E390" s="31"/>
      <c r="H390" s="32"/>
      <c r="I390" s="31"/>
    </row>
    <row r="391">
      <c r="E391" s="31"/>
      <c r="H391" s="32"/>
      <c r="I391" s="31"/>
    </row>
    <row r="392">
      <c r="E392" s="31"/>
      <c r="H392" s="32"/>
      <c r="I392" s="31"/>
    </row>
    <row r="393">
      <c r="E393" s="31"/>
      <c r="H393" s="32"/>
      <c r="I393" s="31"/>
    </row>
    <row r="394">
      <c r="E394" s="31"/>
      <c r="H394" s="32"/>
      <c r="I394" s="31"/>
    </row>
    <row r="395">
      <c r="E395" s="31"/>
      <c r="H395" s="32"/>
      <c r="I395" s="31"/>
    </row>
    <row r="396">
      <c r="E396" s="31"/>
      <c r="H396" s="32"/>
      <c r="I396" s="31"/>
    </row>
    <row r="397">
      <c r="E397" s="31"/>
      <c r="H397" s="32"/>
      <c r="I397" s="31"/>
    </row>
    <row r="398">
      <c r="E398" s="31"/>
      <c r="H398" s="32"/>
      <c r="I398" s="31"/>
    </row>
    <row r="399">
      <c r="E399" s="31"/>
      <c r="H399" s="32"/>
      <c r="I399" s="31"/>
    </row>
    <row r="400">
      <c r="E400" s="31"/>
      <c r="H400" s="32"/>
      <c r="I400" s="31"/>
    </row>
    <row r="401">
      <c r="E401" s="31"/>
      <c r="H401" s="32"/>
      <c r="I401" s="31"/>
    </row>
    <row r="402">
      <c r="E402" s="31"/>
      <c r="H402" s="32"/>
      <c r="I402" s="31"/>
    </row>
    <row r="403">
      <c r="E403" s="31"/>
      <c r="H403" s="32"/>
      <c r="I403" s="31"/>
    </row>
    <row r="404">
      <c r="E404" s="31"/>
      <c r="H404" s="32"/>
      <c r="I404" s="31"/>
    </row>
    <row r="405">
      <c r="E405" s="31"/>
      <c r="H405" s="32"/>
      <c r="I405" s="31"/>
    </row>
    <row r="406">
      <c r="E406" s="31"/>
      <c r="H406" s="32"/>
      <c r="I406" s="31"/>
    </row>
    <row r="407">
      <c r="E407" s="31"/>
      <c r="H407" s="32"/>
      <c r="I407" s="31"/>
    </row>
    <row r="408">
      <c r="E408" s="31"/>
      <c r="H408" s="32"/>
      <c r="I408" s="31"/>
    </row>
    <row r="409">
      <c r="E409" s="31"/>
      <c r="H409" s="32"/>
      <c r="I409" s="31"/>
    </row>
    <row r="410">
      <c r="E410" s="31"/>
      <c r="H410" s="32"/>
      <c r="I410" s="31"/>
    </row>
    <row r="411">
      <c r="E411" s="31"/>
      <c r="H411" s="32"/>
      <c r="I411" s="31"/>
    </row>
    <row r="412">
      <c r="E412" s="31"/>
      <c r="H412" s="32"/>
      <c r="I412" s="31"/>
    </row>
    <row r="413">
      <c r="E413" s="31"/>
      <c r="H413" s="32"/>
      <c r="I413" s="31"/>
    </row>
    <row r="414">
      <c r="E414" s="31"/>
      <c r="H414" s="32"/>
      <c r="I414" s="31"/>
    </row>
    <row r="415">
      <c r="E415" s="31"/>
      <c r="H415" s="32"/>
      <c r="I415" s="31"/>
    </row>
    <row r="416">
      <c r="E416" s="31"/>
      <c r="H416" s="32"/>
      <c r="I416" s="31"/>
    </row>
    <row r="417">
      <c r="E417" s="31"/>
      <c r="H417" s="32"/>
      <c r="I417" s="31"/>
    </row>
    <row r="418">
      <c r="E418" s="31"/>
      <c r="H418" s="32"/>
      <c r="I418" s="31"/>
    </row>
    <row r="419">
      <c r="E419" s="31"/>
      <c r="H419" s="32"/>
      <c r="I419" s="31"/>
    </row>
    <row r="420">
      <c r="E420" s="31"/>
      <c r="H420" s="32"/>
      <c r="I420" s="31"/>
    </row>
    <row r="421">
      <c r="E421" s="31"/>
      <c r="H421" s="32"/>
      <c r="I421" s="31"/>
    </row>
    <row r="422">
      <c r="E422" s="31"/>
      <c r="H422" s="32"/>
      <c r="I422" s="31"/>
    </row>
    <row r="423">
      <c r="E423" s="31"/>
      <c r="H423" s="32"/>
      <c r="I423" s="31"/>
    </row>
    <row r="424">
      <c r="E424" s="31"/>
      <c r="H424" s="32"/>
      <c r="I424" s="31"/>
    </row>
    <row r="425">
      <c r="E425" s="31"/>
      <c r="H425" s="32"/>
      <c r="I425" s="31"/>
    </row>
    <row r="426">
      <c r="E426" s="31"/>
      <c r="H426" s="32"/>
      <c r="I426" s="31"/>
    </row>
    <row r="427">
      <c r="E427" s="31"/>
      <c r="H427" s="32"/>
      <c r="I427" s="31"/>
    </row>
    <row r="428">
      <c r="E428" s="31"/>
      <c r="H428" s="32"/>
      <c r="I428" s="31"/>
    </row>
    <row r="429">
      <c r="E429" s="31"/>
      <c r="H429" s="32"/>
      <c r="I429" s="31"/>
    </row>
    <row r="430">
      <c r="E430" s="31"/>
      <c r="H430" s="32"/>
      <c r="I430" s="31"/>
    </row>
    <row r="431">
      <c r="E431" s="31"/>
      <c r="H431" s="32"/>
      <c r="I431" s="31"/>
    </row>
    <row r="432">
      <c r="E432" s="31"/>
      <c r="H432" s="32"/>
      <c r="I432" s="31"/>
    </row>
    <row r="433">
      <c r="E433" s="31"/>
      <c r="H433" s="32"/>
      <c r="I433" s="31"/>
    </row>
    <row r="434">
      <c r="E434" s="31"/>
      <c r="H434" s="32"/>
      <c r="I434" s="31"/>
    </row>
    <row r="435">
      <c r="E435" s="31"/>
      <c r="H435" s="32"/>
      <c r="I435" s="31"/>
    </row>
    <row r="436">
      <c r="E436" s="31"/>
      <c r="H436" s="32"/>
      <c r="I436" s="31"/>
    </row>
    <row r="437">
      <c r="E437" s="31"/>
      <c r="H437" s="32"/>
      <c r="I437" s="31"/>
    </row>
    <row r="438">
      <c r="E438" s="31"/>
      <c r="H438" s="32"/>
      <c r="I438" s="31"/>
    </row>
    <row r="439">
      <c r="E439" s="31"/>
      <c r="H439" s="32"/>
      <c r="I439" s="31"/>
    </row>
    <row r="440">
      <c r="E440" s="31"/>
      <c r="H440" s="32"/>
      <c r="I440" s="31"/>
    </row>
    <row r="441">
      <c r="E441" s="31"/>
      <c r="H441" s="32"/>
      <c r="I441" s="31"/>
    </row>
    <row r="442">
      <c r="E442" s="31"/>
      <c r="H442" s="32"/>
      <c r="I442" s="31"/>
    </row>
    <row r="443">
      <c r="E443" s="31"/>
      <c r="H443" s="32"/>
      <c r="I443" s="31"/>
    </row>
    <row r="444">
      <c r="E444" s="31"/>
      <c r="H444" s="32"/>
      <c r="I444" s="31"/>
    </row>
    <row r="445">
      <c r="E445" s="31"/>
      <c r="H445" s="32"/>
      <c r="I445" s="31"/>
    </row>
    <row r="446">
      <c r="E446" s="31"/>
      <c r="H446" s="32"/>
      <c r="I446" s="31"/>
    </row>
    <row r="447">
      <c r="E447" s="31"/>
      <c r="H447" s="32"/>
      <c r="I447" s="31"/>
    </row>
    <row r="448">
      <c r="E448" s="31"/>
      <c r="H448" s="32"/>
      <c r="I448" s="31"/>
    </row>
    <row r="449">
      <c r="E449" s="31"/>
      <c r="H449" s="32"/>
      <c r="I449" s="31"/>
    </row>
    <row r="450">
      <c r="E450" s="31"/>
      <c r="H450" s="32"/>
      <c r="I450" s="31"/>
    </row>
    <row r="451">
      <c r="E451" s="31"/>
      <c r="H451" s="32"/>
      <c r="I451" s="31"/>
    </row>
    <row r="452">
      <c r="E452" s="31"/>
      <c r="H452" s="32"/>
      <c r="I452" s="31"/>
    </row>
    <row r="453">
      <c r="E453" s="31"/>
      <c r="H453" s="32"/>
      <c r="I453" s="31"/>
    </row>
    <row r="454">
      <c r="E454" s="31"/>
      <c r="H454" s="32"/>
      <c r="I454" s="31"/>
    </row>
    <row r="455">
      <c r="E455" s="31"/>
      <c r="H455" s="32"/>
      <c r="I455" s="31"/>
    </row>
    <row r="456">
      <c r="E456" s="31"/>
      <c r="H456" s="32"/>
      <c r="I456" s="31"/>
    </row>
    <row r="457">
      <c r="E457" s="31"/>
      <c r="H457" s="32"/>
      <c r="I457" s="31"/>
    </row>
    <row r="458">
      <c r="E458" s="31"/>
      <c r="H458" s="32"/>
      <c r="I458" s="31"/>
    </row>
    <row r="459">
      <c r="E459" s="31"/>
      <c r="H459" s="32"/>
      <c r="I459" s="31"/>
    </row>
    <row r="460">
      <c r="E460" s="31"/>
      <c r="H460" s="32"/>
      <c r="I460" s="31"/>
    </row>
    <row r="461">
      <c r="E461" s="31"/>
      <c r="H461" s="32"/>
      <c r="I461" s="31"/>
    </row>
    <row r="462">
      <c r="E462" s="31"/>
      <c r="H462" s="32"/>
      <c r="I462" s="31"/>
    </row>
    <row r="463">
      <c r="E463" s="31"/>
      <c r="H463" s="32"/>
      <c r="I463" s="31"/>
    </row>
    <row r="464">
      <c r="E464" s="31"/>
      <c r="H464" s="32"/>
      <c r="I464" s="31"/>
    </row>
    <row r="465">
      <c r="E465" s="31"/>
      <c r="H465" s="32"/>
      <c r="I465" s="31"/>
    </row>
    <row r="466">
      <c r="E466" s="31"/>
      <c r="H466" s="32"/>
      <c r="I466" s="31"/>
    </row>
    <row r="467">
      <c r="E467" s="31"/>
      <c r="H467" s="32"/>
      <c r="I467" s="31"/>
    </row>
    <row r="468">
      <c r="E468" s="31"/>
      <c r="H468" s="32"/>
      <c r="I468" s="31"/>
    </row>
    <row r="469">
      <c r="E469" s="31"/>
      <c r="H469" s="32"/>
      <c r="I469" s="31"/>
    </row>
    <row r="470">
      <c r="E470" s="31"/>
      <c r="H470" s="32"/>
      <c r="I470" s="31"/>
    </row>
    <row r="471">
      <c r="E471" s="31"/>
      <c r="H471" s="32"/>
      <c r="I471" s="31"/>
    </row>
    <row r="472">
      <c r="E472" s="31"/>
      <c r="H472" s="32"/>
      <c r="I472" s="31"/>
    </row>
    <row r="473">
      <c r="E473" s="31"/>
      <c r="H473" s="32"/>
      <c r="I473" s="31"/>
    </row>
    <row r="474">
      <c r="E474" s="31"/>
      <c r="H474" s="32"/>
      <c r="I474" s="31"/>
    </row>
    <row r="475">
      <c r="E475" s="31"/>
      <c r="H475" s="32"/>
      <c r="I475" s="31"/>
    </row>
    <row r="476">
      <c r="E476" s="31"/>
      <c r="H476" s="32"/>
      <c r="I476" s="31"/>
    </row>
    <row r="477">
      <c r="E477" s="31"/>
      <c r="H477" s="32"/>
      <c r="I477" s="31"/>
    </row>
    <row r="478">
      <c r="E478" s="31"/>
      <c r="H478" s="32"/>
      <c r="I478" s="31"/>
    </row>
    <row r="479">
      <c r="E479" s="31"/>
      <c r="H479" s="32"/>
      <c r="I479" s="31"/>
    </row>
    <row r="480">
      <c r="E480" s="31"/>
      <c r="H480" s="32"/>
      <c r="I480" s="31"/>
    </row>
    <row r="481">
      <c r="E481" s="31"/>
      <c r="H481" s="32"/>
      <c r="I481" s="31"/>
    </row>
    <row r="482">
      <c r="E482" s="31"/>
      <c r="H482" s="32"/>
      <c r="I482" s="31"/>
    </row>
    <row r="483">
      <c r="E483" s="31"/>
      <c r="H483" s="32"/>
      <c r="I483" s="31"/>
    </row>
    <row r="484">
      <c r="E484" s="31"/>
      <c r="H484" s="32"/>
      <c r="I484" s="31"/>
    </row>
    <row r="485">
      <c r="E485" s="31"/>
      <c r="H485" s="32"/>
      <c r="I485" s="31"/>
    </row>
    <row r="486">
      <c r="E486" s="31"/>
      <c r="H486" s="32"/>
      <c r="I486" s="31"/>
    </row>
    <row r="487">
      <c r="E487" s="31"/>
      <c r="H487" s="32"/>
      <c r="I487" s="31"/>
    </row>
    <row r="488">
      <c r="E488" s="31"/>
      <c r="H488" s="32"/>
      <c r="I488" s="31"/>
    </row>
    <row r="489">
      <c r="E489" s="31"/>
      <c r="H489" s="32"/>
      <c r="I489" s="31"/>
    </row>
    <row r="490">
      <c r="E490" s="31"/>
      <c r="H490" s="32"/>
      <c r="I490" s="31"/>
    </row>
    <row r="491">
      <c r="E491" s="31"/>
      <c r="H491" s="32"/>
      <c r="I491" s="31"/>
    </row>
    <row r="492">
      <c r="E492" s="31"/>
      <c r="H492" s="32"/>
      <c r="I492" s="31"/>
    </row>
    <row r="493">
      <c r="E493" s="31"/>
      <c r="H493" s="32"/>
      <c r="I493" s="31"/>
    </row>
    <row r="494">
      <c r="E494" s="31"/>
      <c r="H494" s="32"/>
      <c r="I494" s="31"/>
    </row>
    <row r="495">
      <c r="E495" s="31"/>
      <c r="H495" s="32"/>
      <c r="I495" s="31"/>
    </row>
    <row r="496">
      <c r="E496" s="31"/>
      <c r="H496" s="32"/>
      <c r="I496" s="31"/>
    </row>
    <row r="497">
      <c r="E497" s="31"/>
      <c r="H497" s="32"/>
      <c r="I497" s="31"/>
    </row>
    <row r="498">
      <c r="E498" s="31"/>
      <c r="H498" s="32"/>
      <c r="I498" s="31"/>
    </row>
    <row r="499">
      <c r="E499" s="31"/>
      <c r="H499" s="32"/>
      <c r="I499" s="31"/>
    </row>
    <row r="500">
      <c r="E500" s="31"/>
      <c r="H500" s="32"/>
      <c r="I500" s="31"/>
    </row>
    <row r="501">
      <c r="E501" s="31"/>
      <c r="H501" s="32"/>
      <c r="I501" s="31"/>
    </row>
    <row r="502">
      <c r="E502" s="31"/>
      <c r="H502" s="32"/>
      <c r="I502" s="31"/>
    </row>
    <row r="503">
      <c r="E503" s="31"/>
      <c r="H503" s="32"/>
      <c r="I503" s="31"/>
    </row>
    <row r="504">
      <c r="E504" s="31"/>
      <c r="H504" s="32"/>
      <c r="I504" s="31"/>
    </row>
    <row r="505">
      <c r="E505" s="31"/>
      <c r="H505" s="32"/>
      <c r="I505" s="31"/>
    </row>
    <row r="506">
      <c r="E506" s="31"/>
      <c r="H506" s="32"/>
      <c r="I506" s="31"/>
    </row>
    <row r="507">
      <c r="E507" s="31"/>
      <c r="H507" s="32"/>
      <c r="I507" s="31"/>
    </row>
    <row r="508">
      <c r="E508" s="31"/>
      <c r="H508" s="32"/>
      <c r="I508" s="31"/>
    </row>
    <row r="509">
      <c r="E509" s="31"/>
      <c r="H509" s="32"/>
      <c r="I509" s="31"/>
    </row>
    <row r="510">
      <c r="E510" s="31"/>
      <c r="H510" s="32"/>
      <c r="I510" s="31"/>
    </row>
    <row r="511">
      <c r="E511" s="31"/>
      <c r="H511" s="32"/>
      <c r="I511" s="31"/>
    </row>
    <row r="512">
      <c r="E512" s="31"/>
      <c r="H512" s="32"/>
      <c r="I512" s="31"/>
    </row>
    <row r="513">
      <c r="E513" s="31"/>
      <c r="H513" s="32"/>
      <c r="I513" s="31"/>
    </row>
    <row r="514">
      <c r="E514" s="31"/>
      <c r="H514" s="32"/>
      <c r="I514" s="31"/>
    </row>
    <row r="515">
      <c r="E515" s="31"/>
      <c r="H515" s="32"/>
      <c r="I515" s="31"/>
    </row>
    <row r="516">
      <c r="E516" s="31"/>
      <c r="H516" s="32"/>
      <c r="I516" s="31"/>
    </row>
    <row r="517">
      <c r="E517" s="31"/>
      <c r="H517" s="32"/>
      <c r="I517" s="31"/>
    </row>
    <row r="518">
      <c r="E518" s="31"/>
      <c r="H518" s="32"/>
      <c r="I518" s="31"/>
    </row>
    <row r="519">
      <c r="E519" s="31"/>
      <c r="H519" s="32"/>
      <c r="I519" s="31"/>
    </row>
    <row r="520">
      <c r="E520" s="31"/>
      <c r="H520" s="32"/>
      <c r="I520" s="31"/>
    </row>
    <row r="521">
      <c r="E521" s="31"/>
      <c r="H521" s="32"/>
      <c r="I521" s="31"/>
    </row>
    <row r="522">
      <c r="E522" s="31"/>
      <c r="H522" s="32"/>
      <c r="I522" s="31"/>
    </row>
    <row r="523">
      <c r="E523" s="31"/>
      <c r="H523" s="32"/>
      <c r="I523" s="31"/>
    </row>
    <row r="524">
      <c r="E524" s="31"/>
      <c r="H524" s="32"/>
      <c r="I524" s="31"/>
    </row>
    <row r="525">
      <c r="E525" s="31"/>
      <c r="H525" s="32"/>
      <c r="I525" s="31"/>
    </row>
    <row r="526">
      <c r="E526" s="31"/>
      <c r="H526" s="32"/>
      <c r="I526" s="31"/>
    </row>
    <row r="527">
      <c r="E527" s="31"/>
      <c r="H527" s="32"/>
      <c r="I527" s="31"/>
    </row>
    <row r="528">
      <c r="E528" s="31"/>
      <c r="H528" s="32"/>
      <c r="I528" s="31"/>
    </row>
    <row r="529">
      <c r="E529" s="31"/>
      <c r="H529" s="32"/>
      <c r="I529" s="31"/>
    </row>
    <row r="530">
      <c r="E530" s="31"/>
      <c r="H530" s="32"/>
      <c r="I530" s="31"/>
    </row>
    <row r="531">
      <c r="E531" s="31"/>
      <c r="H531" s="32"/>
      <c r="I531" s="31"/>
    </row>
    <row r="532">
      <c r="E532" s="31"/>
      <c r="H532" s="32"/>
      <c r="I532" s="31"/>
    </row>
    <row r="533">
      <c r="E533" s="31"/>
      <c r="H533" s="32"/>
      <c r="I533" s="31"/>
    </row>
    <row r="534">
      <c r="E534" s="31"/>
      <c r="H534" s="32"/>
      <c r="I534" s="31"/>
    </row>
    <row r="535">
      <c r="E535" s="31"/>
      <c r="H535" s="32"/>
      <c r="I535" s="31"/>
    </row>
    <row r="536">
      <c r="E536" s="31"/>
      <c r="H536" s="32"/>
      <c r="I536" s="31"/>
    </row>
    <row r="537">
      <c r="E537" s="31"/>
      <c r="H537" s="32"/>
      <c r="I537" s="31"/>
    </row>
    <row r="538">
      <c r="E538" s="31"/>
      <c r="H538" s="32"/>
      <c r="I538" s="31"/>
    </row>
    <row r="539">
      <c r="E539" s="31"/>
      <c r="H539" s="32"/>
      <c r="I539" s="31"/>
    </row>
    <row r="540">
      <c r="E540" s="31"/>
      <c r="H540" s="32"/>
      <c r="I540" s="31"/>
    </row>
    <row r="541">
      <c r="E541" s="31"/>
      <c r="H541" s="32"/>
      <c r="I541" s="31"/>
    </row>
    <row r="542">
      <c r="E542" s="31"/>
      <c r="H542" s="32"/>
      <c r="I542" s="31"/>
    </row>
    <row r="543">
      <c r="E543" s="31"/>
      <c r="H543" s="32"/>
      <c r="I543" s="31"/>
    </row>
    <row r="544">
      <c r="E544" s="31"/>
      <c r="H544" s="32"/>
      <c r="I544" s="31"/>
    </row>
    <row r="545">
      <c r="E545" s="31"/>
      <c r="H545" s="32"/>
      <c r="I545" s="31"/>
    </row>
    <row r="546">
      <c r="E546" s="31"/>
      <c r="H546" s="32"/>
      <c r="I546" s="31"/>
    </row>
    <row r="547">
      <c r="E547" s="31"/>
      <c r="H547" s="32"/>
      <c r="I547" s="31"/>
    </row>
    <row r="548">
      <c r="E548" s="31"/>
      <c r="H548" s="32"/>
      <c r="I548" s="31"/>
    </row>
    <row r="549">
      <c r="E549" s="31"/>
      <c r="H549" s="32"/>
      <c r="I549" s="31"/>
    </row>
    <row r="550">
      <c r="E550" s="31"/>
      <c r="H550" s="32"/>
      <c r="I550" s="31"/>
    </row>
    <row r="551">
      <c r="E551" s="31"/>
      <c r="H551" s="32"/>
      <c r="I551" s="31"/>
    </row>
    <row r="552">
      <c r="E552" s="31"/>
      <c r="H552" s="32"/>
      <c r="I552" s="31"/>
    </row>
    <row r="553">
      <c r="E553" s="31"/>
      <c r="H553" s="32"/>
      <c r="I553" s="31"/>
    </row>
    <row r="554">
      <c r="E554" s="31"/>
      <c r="H554" s="32"/>
      <c r="I554" s="31"/>
    </row>
    <row r="555">
      <c r="E555" s="31"/>
      <c r="H555" s="32"/>
      <c r="I555" s="31"/>
    </row>
    <row r="556">
      <c r="E556" s="31"/>
      <c r="H556" s="32"/>
      <c r="I556" s="31"/>
    </row>
    <row r="557">
      <c r="E557" s="31"/>
      <c r="H557" s="32"/>
      <c r="I557" s="31"/>
    </row>
    <row r="558">
      <c r="E558" s="31"/>
      <c r="H558" s="32"/>
      <c r="I558" s="31"/>
    </row>
    <row r="559">
      <c r="E559" s="31"/>
      <c r="H559" s="32"/>
      <c r="I559" s="31"/>
    </row>
    <row r="560">
      <c r="E560" s="31"/>
      <c r="H560" s="32"/>
      <c r="I560" s="31"/>
    </row>
    <row r="561">
      <c r="E561" s="31"/>
      <c r="H561" s="32"/>
      <c r="I561" s="31"/>
    </row>
    <row r="562">
      <c r="E562" s="31"/>
      <c r="H562" s="32"/>
      <c r="I562" s="31"/>
    </row>
    <row r="563">
      <c r="E563" s="31"/>
      <c r="H563" s="32"/>
      <c r="I563" s="31"/>
    </row>
    <row r="564">
      <c r="E564" s="31"/>
      <c r="H564" s="32"/>
      <c r="I564" s="31"/>
    </row>
    <row r="565">
      <c r="E565" s="31"/>
      <c r="H565" s="32"/>
      <c r="I565" s="31"/>
    </row>
    <row r="566">
      <c r="E566" s="31"/>
      <c r="H566" s="32"/>
      <c r="I566" s="31"/>
    </row>
    <row r="567">
      <c r="E567" s="31"/>
      <c r="H567" s="32"/>
      <c r="I567" s="31"/>
    </row>
    <row r="568">
      <c r="E568" s="31"/>
      <c r="H568" s="32"/>
      <c r="I568" s="31"/>
    </row>
    <row r="569">
      <c r="E569" s="31"/>
      <c r="H569" s="32"/>
      <c r="I569" s="31"/>
    </row>
    <row r="570">
      <c r="E570" s="31"/>
      <c r="H570" s="32"/>
      <c r="I570" s="31"/>
    </row>
    <row r="571">
      <c r="E571" s="31"/>
      <c r="H571" s="32"/>
      <c r="I571" s="31"/>
    </row>
    <row r="572">
      <c r="E572" s="31"/>
      <c r="H572" s="32"/>
      <c r="I572" s="31"/>
    </row>
    <row r="573">
      <c r="E573" s="31"/>
      <c r="H573" s="32"/>
      <c r="I573" s="31"/>
    </row>
    <row r="574">
      <c r="E574" s="31"/>
      <c r="H574" s="32"/>
      <c r="I574" s="31"/>
    </row>
    <row r="575">
      <c r="E575" s="31"/>
      <c r="H575" s="32"/>
      <c r="I575" s="31"/>
    </row>
    <row r="576">
      <c r="E576" s="31"/>
      <c r="H576" s="32"/>
      <c r="I576" s="31"/>
    </row>
    <row r="577">
      <c r="E577" s="31"/>
      <c r="H577" s="32"/>
      <c r="I577" s="31"/>
    </row>
    <row r="578">
      <c r="E578" s="31"/>
      <c r="H578" s="32"/>
      <c r="I578" s="31"/>
    </row>
    <row r="579">
      <c r="E579" s="31"/>
      <c r="H579" s="32"/>
      <c r="I579" s="31"/>
    </row>
    <row r="580">
      <c r="E580" s="31"/>
      <c r="H580" s="32"/>
      <c r="I580" s="31"/>
    </row>
    <row r="581">
      <c r="E581" s="31"/>
      <c r="H581" s="32"/>
      <c r="I581" s="31"/>
    </row>
    <row r="582">
      <c r="E582" s="31"/>
      <c r="H582" s="32"/>
      <c r="I582" s="31"/>
    </row>
    <row r="583">
      <c r="E583" s="31"/>
      <c r="H583" s="32"/>
      <c r="I583" s="31"/>
    </row>
    <row r="584">
      <c r="E584" s="31"/>
      <c r="H584" s="32"/>
      <c r="I584" s="31"/>
    </row>
    <row r="585">
      <c r="E585" s="31"/>
      <c r="H585" s="32"/>
      <c r="I585" s="31"/>
    </row>
    <row r="586">
      <c r="E586" s="31"/>
      <c r="H586" s="32"/>
      <c r="I586" s="31"/>
    </row>
    <row r="587">
      <c r="E587" s="31"/>
      <c r="H587" s="32"/>
      <c r="I587" s="31"/>
    </row>
    <row r="588">
      <c r="E588" s="31"/>
      <c r="H588" s="32"/>
      <c r="I588" s="31"/>
    </row>
    <row r="589">
      <c r="E589" s="31"/>
      <c r="H589" s="32"/>
      <c r="I589" s="31"/>
    </row>
    <row r="590">
      <c r="E590" s="31"/>
      <c r="H590" s="32"/>
      <c r="I590" s="31"/>
    </row>
    <row r="591">
      <c r="E591" s="31"/>
      <c r="H591" s="32"/>
      <c r="I591" s="31"/>
    </row>
    <row r="592">
      <c r="E592" s="31"/>
      <c r="H592" s="32"/>
      <c r="I592" s="31"/>
    </row>
    <row r="593">
      <c r="E593" s="31"/>
      <c r="H593" s="32"/>
      <c r="I593" s="31"/>
    </row>
    <row r="594">
      <c r="E594" s="31"/>
      <c r="H594" s="32"/>
      <c r="I594" s="31"/>
    </row>
    <row r="595">
      <c r="E595" s="31"/>
      <c r="H595" s="32"/>
      <c r="I595" s="31"/>
    </row>
    <row r="596">
      <c r="E596" s="31"/>
      <c r="H596" s="32"/>
      <c r="I596" s="31"/>
    </row>
    <row r="597">
      <c r="E597" s="31"/>
      <c r="H597" s="32"/>
      <c r="I597" s="31"/>
    </row>
    <row r="598">
      <c r="E598" s="31"/>
      <c r="H598" s="32"/>
      <c r="I598" s="31"/>
    </row>
    <row r="599">
      <c r="E599" s="31"/>
      <c r="H599" s="32"/>
      <c r="I599" s="31"/>
    </row>
    <row r="600">
      <c r="E600" s="31"/>
      <c r="H600" s="32"/>
      <c r="I600" s="31"/>
    </row>
    <row r="601">
      <c r="E601" s="31"/>
      <c r="H601" s="32"/>
      <c r="I601" s="31"/>
    </row>
    <row r="602">
      <c r="E602" s="31"/>
      <c r="H602" s="32"/>
      <c r="I602" s="31"/>
    </row>
    <row r="603">
      <c r="E603" s="31"/>
      <c r="H603" s="32"/>
      <c r="I603" s="31"/>
    </row>
    <row r="604">
      <c r="E604" s="31"/>
      <c r="H604" s="32"/>
      <c r="I604" s="31"/>
    </row>
    <row r="605">
      <c r="E605" s="31"/>
      <c r="H605" s="32"/>
      <c r="I605" s="31"/>
    </row>
    <row r="606">
      <c r="E606" s="31"/>
      <c r="H606" s="32"/>
      <c r="I606" s="31"/>
    </row>
    <row r="607">
      <c r="E607" s="31"/>
      <c r="H607" s="32"/>
      <c r="I607" s="31"/>
    </row>
    <row r="608">
      <c r="E608" s="31"/>
      <c r="H608" s="32"/>
      <c r="I608" s="31"/>
    </row>
    <row r="609">
      <c r="E609" s="31"/>
      <c r="H609" s="32"/>
      <c r="I609" s="31"/>
    </row>
    <row r="610">
      <c r="E610" s="31"/>
      <c r="H610" s="32"/>
      <c r="I610" s="31"/>
    </row>
    <row r="611">
      <c r="E611" s="31"/>
      <c r="H611" s="32"/>
      <c r="I611" s="31"/>
    </row>
    <row r="612">
      <c r="E612" s="31"/>
      <c r="H612" s="32"/>
      <c r="I612" s="31"/>
    </row>
    <row r="613">
      <c r="E613" s="31"/>
      <c r="H613" s="32"/>
      <c r="I613" s="31"/>
    </row>
    <row r="614">
      <c r="E614" s="31"/>
      <c r="H614" s="32"/>
      <c r="I614" s="31"/>
    </row>
    <row r="615">
      <c r="E615" s="31"/>
      <c r="H615" s="32"/>
      <c r="I615" s="31"/>
    </row>
    <row r="616">
      <c r="E616" s="31"/>
      <c r="H616" s="32"/>
      <c r="I616" s="31"/>
    </row>
    <row r="617">
      <c r="E617" s="31"/>
      <c r="H617" s="32"/>
      <c r="I617" s="31"/>
    </row>
    <row r="618">
      <c r="E618" s="31"/>
      <c r="H618" s="32"/>
      <c r="I618" s="31"/>
    </row>
    <row r="619">
      <c r="E619" s="31"/>
      <c r="H619" s="32"/>
      <c r="I619" s="31"/>
    </row>
    <row r="620">
      <c r="E620" s="31"/>
      <c r="H620" s="32"/>
      <c r="I620" s="31"/>
    </row>
    <row r="621">
      <c r="E621" s="31"/>
      <c r="H621" s="32"/>
      <c r="I621" s="31"/>
    </row>
    <row r="622">
      <c r="E622" s="31"/>
      <c r="H622" s="32"/>
      <c r="I622" s="31"/>
    </row>
    <row r="623">
      <c r="E623" s="31"/>
      <c r="H623" s="32"/>
      <c r="I623" s="31"/>
    </row>
    <row r="624">
      <c r="E624" s="31"/>
      <c r="H624" s="32"/>
      <c r="I624" s="31"/>
    </row>
    <row r="625">
      <c r="E625" s="31"/>
      <c r="H625" s="32"/>
      <c r="I625" s="31"/>
    </row>
    <row r="626">
      <c r="E626" s="31"/>
      <c r="H626" s="32"/>
      <c r="I626" s="31"/>
    </row>
    <row r="627">
      <c r="E627" s="31"/>
      <c r="H627" s="32"/>
      <c r="I627" s="31"/>
    </row>
    <row r="628">
      <c r="E628" s="31"/>
      <c r="H628" s="32"/>
      <c r="I628" s="31"/>
    </row>
    <row r="629">
      <c r="E629" s="31"/>
      <c r="H629" s="32"/>
      <c r="I629" s="31"/>
    </row>
    <row r="630">
      <c r="E630" s="31"/>
      <c r="H630" s="32"/>
      <c r="I630" s="31"/>
    </row>
    <row r="631">
      <c r="E631" s="31"/>
      <c r="H631" s="32"/>
      <c r="I631" s="31"/>
    </row>
    <row r="632">
      <c r="E632" s="31"/>
      <c r="H632" s="32"/>
      <c r="I632" s="31"/>
    </row>
    <row r="633">
      <c r="E633" s="31"/>
      <c r="H633" s="32"/>
      <c r="I633" s="31"/>
    </row>
    <row r="634">
      <c r="E634" s="31"/>
      <c r="H634" s="32"/>
      <c r="I634" s="31"/>
    </row>
    <row r="635">
      <c r="E635" s="31"/>
      <c r="H635" s="32"/>
      <c r="I635" s="31"/>
    </row>
    <row r="636">
      <c r="E636" s="31"/>
      <c r="H636" s="32"/>
      <c r="I636" s="31"/>
    </row>
    <row r="637">
      <c r="E637" s="31"/>
      <c r="H637" s="32"/>
      <c r="I637" s="31"/>
    </row>
    <row r="638">
      <c r="E638" s="31"/>
      <c r="H638" s="32"/>
      <c r="I638" s="31"/>
    </row>
    <row r="639">
      <c r="E639" s="31"/>
      <c r="H639" s="32"/>
      <c r="I639" s="31"/>
    </row>
    <row r="640">
      <c r="E640" s="31"/>
      <c r="H640" s="32"/>
      <c r="I640" s="31"/>
    </row>
    <row r="641">
      <c r="E641" s="31"/>
      <c r="H641" s="32"/>
      <c r="I641" s="31"/>
    </row>
    <row r="642">
      <c r="E642" s="31"/>
      <c r="H642" s="32"/>
      <c r="I642" s="31"/>
    </row>
    <row r="643">
      <c r="E643" s="31"/>
      <c r="H643" s="32"/>
      <c r="I643" s="31"/>
    </row>
    <row r="644">
      <c r="E644" s="31"/>
      <c r="H644" s="32"/>
      <c r="I644" s="31"/>
    </row>
    <row r="645">
      <c r="E645" s="31"/>
      <c r="H645" s="32"/>
      <c r="I645" s="31"/>
    </row>
    <row r="646">
      <c r="E646" s="31"/>
      <c r="H646" s="32"/>
      <c r="I646" s="31"/>
    </row>
    <row r="647">
      <c r="E647" s="31"/>
      <c r="H647" s="32"/>
      <c r="I647" s="31"/>
    </row>
    <row r="648">
      <c r="E648" s="31"/>
      <c r="H648" s="32"/>
      <c r="I648" s="31"/>
    </row>
    <row r="649">
      <c r="E649" s="31"/>
      <c r="H649" s="32"/>
      <c r="I649" s="31"/>
    </row>
    <row r="650">
      <c r="E650" s="31"/>
      <c r="H650" s="32"/>
      <c r="I650" s="31"/>
    </row>
    <row r="651">
      <c r="E651" s="31"/>
      <c r="H651" s="32"/>
      <c r="I651" s="31"/>
    </row>
    <row r="652">
      <c r="E652" s="31"/>
      <c r="H652" s="32"/>
      <c r="I652" s="31"/>
    </row>
    <row r="653">
      <c r="E653" s="31"/>
      <c r="H653" s="32"/>
      <c r="I653" s="31"/>
    </row>
    <row r="654">
      <c r="E654" s="31"/>
      <c r="H654" s="32"/>
      <c r="I654" s="31"/>
    </row>
    <row r="655">
      <c r="E655" s="31"/>
      <c r="H655" s="32"/>
      <c r="I655" s="31"/>
    </row>
    <row r="656">
      <c r="E656" s="31"/>
      <c r="H656" s="32"/>
      <c r="I656" s="31"/>
    </row>
    <row r="657">
      <c r="E657" s="31"/>
      <c r="H657" s="32"/>
      <c r="I657" s="31"/>
    </row>
    <row r="658">
      <c r="E658" s="31"/>
      <c r="H658" s="32"/>
      <c r="I658" s="31"/>
    </row>
    <row r="659">
      <c r="E659" s="31"/>
      <c r="H659" s="32"/>
      <c r="I659" s="31"/>
    </row>
    <row r="660">
      <c r="E660" s="31"/>
      <c r="H660" s="32"/>
      <c r="I660" s="31"/>
    </row>
    <row r="661">
      <c r="E661" s="31"/>
      <c r="H661" s="32"/>
      <c r="I661" s="31"/>
    </row>
    <row r="662">
      <c r="E662" s="31"/>
      <c r="H662" s="32"/>
      <c r="I662" s="31"/>
    </row>
    <row r="663">
      <c r="E663" s="31"/>
      <c r="H663" s="32"/>
      <c r="I663" s="31"/>
    </row>
    <row r="664">
      <c r="E664" s="31"/>
      <c r="H664" s="32"/>
      <c r="I664" s="31"/>
    </row>
    <row r="665">
      <c r="E665" s="31"/>
      <c r="H665" s="32"/>
      <c r="I665" s="31"/>
    </row>
    <row r="666">
      <c r="E666" s="31"/>
      <c r="H666" s="32"/>
      <c r="I666" s="31"/>
    </row>
    <row r="667">
      <c r="E667" s="31"/>
      <c r="H667" s="32"/>
      <c r="I667" s="31"/>
    </row>
    <row r="668">
      <c r="E668" s="31"/>
      <c r="H668" s="32"/>
      <c r="I668" s="31"/>
    </row>
    <row r="669">
      <c r="E669" s="31"/>
      <c r="H669" s="32"/>
      <c r="I669" s="31"/>
    </row>
    <row r="670">
      <c r="E670" s="31"/>
      <c r="H670" s="32"/>
      <c r="I670" s="31"/>
    </row>
    <row r="671">
      <c r="E671" s="31"/>
      <c r="H671" s="32"/>
      <c r="I671" s="31"/>
    </row>
    <row r="672">
      <c r="E672" s="31"/>
      <c r="H672" s="32"/>
      <c r="I672" s="31"/>
    </row>
    <row r="673">
      <c r="E673" s="31"/>
      <c r="H673" s="32"/>
      <c r="I673" s="31"/>
    </row>
    <row r="674">
      <c r="E674" s="31"/>
      <c r="H674" s="32"/>
      <c r="I674" s="31"/>
    </row>
    <row r="675">
      <c r="E675" s="31"/>
      <c r="H675" s="32"/>
      <c r="I675" s="31"/>
    </row>
    <row r="676">
      <c r="E676" s="31"/>
      <c r="H676" s="32"/>
      <c r="I676" s="31"/>
    </row>
    <row r="677">
      <c r="E677" s="31"/>
      <c r="H677" s="32"/>
      <c r="I677" s="31"/>
    </row>
    <row r="678">
      <c r="E678" s="31"/>
      <c r="H678" s="32"/>
      <c r="I678" s="31"/>
    </row>
    <row r="679">
      <c r="E679" s="31"/>
      <c r="H679" s="32"/>
      <c r="I679" s="31"/>
    </row>
    <row r="680">
      <c r="E680" s="31"/>
      <c r="H680" s="32"/>
      <c r="I680" s="31"/>
    </row>
    <row r="681">
      <c r="E681" s="31"/>
      <c r="H681" s="32"/>
      <c r="I681" s="31"/>
    </row>
    <row r="682">
      <c r="E682" s="31"/>
      <c r="H682" s="32"/>
      <c r="I682" s="31"/>
    </row>
    <row r="683">
      <c r="E683" s="31"/>
      <c r="H683" s="32"/>
      <c r="I683" s="31"/>
    </row>
    <row r="684">
      <c r="E684" s="31"/>
      <c r="H684" s="32"/>
      <c r="I684" s="31"/>
    </row>
    <row r="685">
      <c r="E685" s="31"/>
      <c r="H685" s="32"/>
      <c r="I685" s="31"/>
    </row>
    <row r="686">
      <c r="E686" s="31"/>
      <c r="H686" s="32"/>
      <c r="I686" s="31"/>
    </row>
    <row r="687">
      <c r="E687" s="31"/>
      <c r="H687" s="32"/>
      <c r="I687" s="31"/>
    </row>
    <row r="688">
      <c r="E688" s="31"/>
      <c r="H688" s="32"/>
      <c r="I688" s="31"/>
    </row>
    <row r="689">
      <c r="E689" s="31"/>
      <c r="H689" s="32"/>
      <c r="I689" s="31"/>
    </row>
    <row r="690">
      <c r="E690" s="31"/>
      <c r="H690" s="32"/>
      <c r="I690" s="31"/>
    </row>
    <row r="691">
      <c r="E691" s="31"/>
      <c r="H691" s="32"/>
      <c r="I691" s="31"/>
    </row>
    <row r="692">
      <c r="E692" s="31"/>
      <c r="H692" s="32"/>
      <c r="I692" s="31"/>
    </row>
    <row r="693">
      <c r="E693" s="31"/>
      <c r="H693" s="32"/>
      <c r="I693" s="31"/>
    </row>
    <row r="694">
      <c r="E694" s="31"/>
      <c r="H694" s="32"/>
      <c r="I694" s="31"/>
    </row>
    <row r="695">
      <c r="E695" s="31"/>
      <c r="H695" s="32"/>
      <c r="I695" s="31"/>
    </row>
    <row r="696">
      <c r="E696" s="31"/>
      <c r="H696" s="32"/>
      <c r="I696" s="31"/>
    </row>
    <row r="697">
      <c r="E697" s="31"/>
      <c r="H697" s="32"/>
      <c r="I697" s="31"/>
    </row>
    <row r="698">
      <c r="E698" s="31"/>
      <c r="H698" s="32"/>
      <c r="I698" s="31"/>
    </row>
    <row r="699">
      <c r="E699" s="31"/>
      <c r="H699" s="32"/>
      <c r="I699" s="31"/>
    </row>
    <row r="700">
      <c r="E700" s="31"/>
      <c r="H700" s="32"/>
      <c r="I700" s="31"/>
    </row>
    <row r="701">
      <c r="E701" s="31"/>
      <c r="H701" s="32"/>
      <c r="I701" s="31"/>
    </row>
    <row r="702">
      <c r="E702" s="31"/>
      <c r="H702" s="32"/>
      <c r="I702" s="31"/>
    </row>
    <row r="703">
      <c r="E703" s="31"/>
      <c r="H703" s="32"/>
      <c r="I703" s="31"/>
    </row>
    <row r="704">
      <c r="E704" s="31"/>
      <c r="H704" s="32"/>
      <c r="I704" s="31"/>
    </row>
    <row r="705">
      <c r="E705" s="31"/>
      <c r="H705" s="32"/>
      <c r="I705" s="31"/>
    </row>
    <row r="706">
      <c r="E706" s="31"/>
      <c r="H706" s="32"/>
      <c r="I706" s="31"/>
    </row>
    <row r="707">
      <c r="E707" s="31"/>
      <c r="H707" s="32"/>
      <c r="I707" s="31"/>
    </row>
    <row r="708">
      <c r="E708" s="31"/>
      <c r="H708" s="32"/>
      <c r="I708" s="31"/>
    </row>
    <row r="709">
      <c r="E709" s="31"/>
      <c r="H709" s="32"/>
      <c r="I709" s="31"/>
    </row>
    <row r="710">
      <c r="E710" s="31"/>
      <c r="H710" s="32"/>
      <c r="I710" s="31"/>
    </row>
    <row r="711">
      <c r="E711" s="31"/>
      <c r="H711" s="32"/>
      <c r="I711" s="31"/>
    </row>
    <row r="712">
      <c r="E712" s="31"/>
      <c r="H712" s="32"/>
      <c r="I712" s="31"/>
    </row>
    <row r="713">
      <c r="E713" s="31"/>
      <c r="H713" s="32"/>
      <c r="I713" s="31"/>
    </row>
    <row r="714">
      <c r="E714" s="31"/>
      <c r="H714" s="32"/>
      <c r="I714" s="31"/>
    </row>
    <row r="715">
      <c r="E715" s="31"/>
      <c r="H715" s="32"/>
      <c r="I715" s="31"/>
    </row>
    <row r="716">
      <c r="E716" s="31"/>
      <c r="H716" s="32"/>
      <c r="I716" s="31"/>
    </row>
    <row r="717">
      <c r="E717" s="31"/>
      <c r="H717" s="32"/>
      <c r="I717" s="31"/>
    </row>
    <row r="718">
      <c r="E718" s="31"/>
      <c r="H718" s="32"/>
      <c r="I718" s="31"/>
    </row>
    <row r="719">
      <c r="E719" s="31"/>
      <c r="H719" s="32"/>
      <c r="I719" s="31"/>
    </row>
    <row r="720">
      <c r="E720" s="31"/>
      <c r="H720" s="32"/>
      <c r="I720" s="31"/>
    </row>
    <row r="721">
      <c r="E721" s="31"/>
      <c r="H721" s="32"/>
      <c r="I721" s="31"/>
    </row>
    <row r="722">
      <c r="E722" s="31"/>
      <c r="H722" s="32"/>
      <c r="I722" s="31"/>
    </row>
    <row r="723">
      <c r="E723" s="31"/>
      <c r="H723" s="32"/>
      <c r="I723" s="31"/>
    </row>
    <row r="724">
      <c r="E724" s="31"/>
      <c r="H724" s="32"/>
      <c r="I724" s="31"/>
    </row>
    <row r="725">
      <c r="E725" s="31"/>
      <c r="H725" s="32"/>
      <c r="I725" s="31"/>
    </row>
    <row r="726">
      <c r="E726" s="31"/>
      <c r="H726" s="32"/>
      <c r="I726" s="31"/>
    </row>
    <row r="727">
      <c r="E727" s="31"/>
      <c r="H727" s="32"/>
      <c r="I727" s="31"/>
    </row>
    <row r="728">
      <c r="E728" s="31"/>
      <c r="H728" s="32"/>
      <c r="I728" s="31"/>
    </row>
    <row r="729">
      <c r="E729" s="31"/>
      <c r="H729" s="32"/>
      <c r="I729" s="31"/>
    </row>
    <row r="730">
      <c r="E730" s="31"/>
      <c r="H730" s="32"/>
      <c r="I730" s="31"/>
    </row>
    <row r="731">
      <c r="E731" s="31"/>
      <c r="H731" s="32"/>
      <c r="I731" s="31"/>
    </row>
    <row r="732">
      <c r="E732" s="31"/>
      <c r="H732" s="32"/>
      <c r="I732" s="31"/>
    </row>
    <row r="733">
      <c r="E733" s="31"/>
      <c r="H733" s="32"/>
      <c r="I733" s="31"/>
    </row>
    <row r="734">
      <c r="E734" s="31"/>
      <c r="H734" s="32"/>
      <c r="I734" s="31"/>
    </row>
    <row r="735">
      <c r="E735" s="31"/>
      <c r="H735" s="32"/>
      <c r="I735" s="31"/>
    </row>
    <row r="736">
      <c r="E736" s="31"/>
      <c r="H736" s="32"/>
      <c r="I736" s="31"/>
    </row>
    <row r="737">
      <c r="E737" s="31"/>
      <c r="H737" s="32"/>
      <c r="I737" s="31"/>
    </row>
    <row r="738">
      <c r="E738" s="31"/>
      <c r="H738" s="32"/>
      <c r="I738" s="31"/>
    </row>
    <row r="739">
      <c r="E739" s="31"/>
      <c r="H739" s="32"/>
      <c r="I739" s="31"/>
    </row>
    <row r="740">
      <c r="E740" s="31"/>
      <c r="H740" s="32"/>
      <c r="I740" s="31"/>
    </row>
    <row r="741">
      <c r="E741" s="31"/>
      <c r="H741" s="32"/>
      <c r="I741" s="31"/>
    </row>
    <row r="742">
      <c r="E742" s="31"/>
      <c r="H742" s="32"/>
      <c r="I742" s="31"/>
    </row>
    <row r="743">
      <c r="E743" s="31"/>
      <c r="H743" s="32"/>
      <c r="I743" s="31"/>
    </row>
    <row r="744">
      <c r="E744" s="31"/>
      <c r="H744" s="32"/>
      <c r="I744" s="31"/>
    </row>
    <row r="745">
      <c r="E745" s="31"/>
      <c r="H745" s="32"/>
      <c r="I745" s="31"/>
    </row>
    <row r="746">
      <c r="E746" s="31"/>
      <c r="H746" s="32"/>
      <c r="I746" s="31"/>
    </row>
    <row r="747">
      <c r="E747" s="31"/>
      <c r="H747" s="32"/>
      <c r="I747" s="31"/>
    </row>
    <row r="748">
      <c r="E748" s="31"/>
      <c r="H748" s="32"/>
      <c r="I748" s="31"/>
    </row>
    <row r="749">
      <c r="E749" s="31"/>
      <c r="H749" s="32"/>
      <c r="I749" s="31"/>
    </row>
    <row r="750">
      <c r="E750" s="31"/>
      <c r="H750" s="32"/>
      <c r="I750" s="31"/>
    </row>
    <row r="751">
      <c r="E751" s="31"/>
      <c r="H751" s="32"/>
      <c r="I751" s="31"/>
    </row>
    <row r="752">
      <c r="E752" s="31"/>
      <c r="H752" s="32"/>
      <c r="I752" s="31"/>
    </row>
    <row r="753">
      <c r="E753" s="31"/>
      <c r="H753" s="32"/>
      <c r="I753" s="31"/>
    </row>
    <row r="754">
      <c r="E754" s="31"/>
      <c r="H754" s="32"/>
      <c r="I754" s="31"/>
    </row>
    <row r="755">
      <c r="E755" s="31"/>
      <c r="H755" s="32"/>
      <c r="I755" s="31"/>
    </row>
    <row r="756">
      <c r="E756" s="31"/>
      <c r="H756" s="32"/>
      <c r="I756" s="31"/>
    </row>
    <row r="757">
      <c r="E757" s="31"/>
      <c r="H757" s="32"/>
      <c r="I757" s="31"/>
    </row>
    <row r="758">
      <c r="E758" s="31"/>
      <c r="H758" s="32"/>
      <c r="I758" s="31"/>
    </row>
    <row r="759">
      <c r="E759" s="31"/>
      <c r="H759" s="32"/>
      <c r="I759" s="31"/>
    </row>
    <row r="760">
      <c r="E760" s="31"/>
      <c r="H760" s="32"/>
      <c r="I760" s="31"/>
    </row>
    <row r="761">
      <c r="E761" s="31"/>
      <c r="H761" s="32"/>
      <c r="I761" s="31"/>
    </row>
    <row r="762">
      <c r="E762" s="31"/>
      <c r="H762" s="32"/>
      <c r="I762" s="31"/>
    </row>
    <row r="763">
      <c r="E763" s="31"/>
      <c r="H763" s="32"/>
      <c r="I763" s="31"/>
    </row>
    <row r="764">
      <c r="E764" s="31"/>
      <c r="H764" s="32"/>
      <c r="I764" s="31"/>
    </row>
    <row r="765">
      <c r="E765" s="31"/>
      <c r="H765" s="32"/>
      <c r="I765" s="31"/>
    </row>
    <row r="766">
      <c r="E766" s="31"/>
      <c r="H766" s="32"/>
      <c r="I766" s="31"/>
    </row>
    <row r="767">
      <c r="E767" s="31"/>
      <c r="H767" s="32"/>
      <c r="I767" s="31"/>
    </row>
    <row r="768">
      <c r="E768" s="31"/>
      <c r="H768" s="32"/>
      <c r="I768" s="31"/>
    </row>
    <row r="769">
      <c r="E769" s="31"/>
      <c r="H769" s="32"/>
      <c r="I769" s="31"/>
    </row>
    <row r="770">
      <c r="E770" s="31"/>
      <c r="H770" s="32"/>
      <c r="I770" s="31"/>
    </row>
    <row r="771">
      <c r="E771" s="31"/>
      <c r="H771" s="32"/>
      <c r="I771" s="31"/>
    </row>
    <row r="772">
      <c r="E772" s="31"/>
      <c r="H772" s="32"/>
      <c r="I772" s="31"/>
    </row>
    <row r="773">
      <c r="E773" s="31"/>
      <c r="H773" s="32"/>
      <c r="I773" s="31"/>
    </row>
    <row r="774">
      <c r="E774" s="31"/>
      <c r="H774" s="32"/>
      <c r="I774" s="31"/>
    </row>
    <row r="775">
      <c r="E775" s="31"/>
      <c r="H775" s="32"/>
      <c r="I775" s="31"/>
    </row>
    <row r="776">
      <c r="E776" s="31"/>
      <c r="H776" s="32"/>
      <c r="I776" s="31"/>
    </row>
    <row r="777">
      <c r="E777" s="31"/>
      <c r="H777" s="32"/>
      <c r="I777" s="31"/>
    </row>
    <row r="778">
      <c r="E778" s="31"/>
      <c r="H778" s="32"/>
      <c r="I778" s="31"/>
    </row>
    <row r="779">
      <c r="E779" s="31"/>
      <c r="H779" s="32"/>
      <c r="I779" s="31"/>
    </row>
    <row r="780">
      <c r="E780" s="31"/>
      <c r="H780" s="32"/>
      <c r="I780" s="31"/>
    </row>
    <row r="781">
      <c r="E781" s="31"/>
      <c r="H781" s="32"/>
      <c r="I781" s="31"/>
    </row>
    <row r="782">
      <c r="E782" s="31"/>
      <c r="H782" s="32"/>
      <c r="I782" s="31"/>
    </row>
    <row r="783">
      <c r="E783" s="31"/>
      <c r="H783" s="32"/>
      <c r="I783" s="31"/>
    </row>
    <row r="784">
      <c r="E784" s="31"/>
      <c r="H784" s="32"/>
      <c r="I784" s="31"/>
    </row>
    <row r="785">
      <c r="E785" s="31"/>
      <c r="H785" s="32"/>
      <c r="I785" s="31"/>
    </row>
    <row r="786">
      <c r="E786" s="31"/>
      <c r="H786" s="32"/>
      <c r="I786" s="31"/>
    </row>
    <row r="787">
      <c r="E787" s="31"/>
      <c r="H787" s="32"/>
      <c r="I787" s="31"/>
    </row>
    <row r="788">
      <c r="E788" s="31"/>
      <c r="H788" s="32"/>
      <c r="I788" s="31"/>
    </row>
    <row r="789">
      <c r="E789" s="31"/>
      <c r="H789" s="32"/>
      <c r="I789" s="31"/>
    </row>
    <row r="790">
      <c r="E790" s="31"/>
      <c r="H790" s="32"/>
      <c r="I790" s="31"/>
    </row>
    <row r="791">
      <c r="E791" s="31"/>
      <c r="H791" s="32"/>
      <c r="I791" s="31"/>
    </row>
    <row r="792">
      <c r="E792" s="31"/>
      <c r="H792" s="32"/>
      <c r="I792" s="31"/>
    </row>
    <row r="793">
      <c r="E793" s="31"/>
      <c r="H793" s="32"/>
      <c r="I793" s="31"/>
    </row>
    <row r="794">
      <c r="E794" s="31"/>
      <c r="H794" s="32"/>
      <c r="I794" s="31"/>
    </row>
    <row r="795">
      <c r="E795" s="31"/>
      <c r="H795" s="32"/>
      <c r="I795" s="31"/>
    </row>
    <row r="796">
      <c r="E796" s="31"/>
      <c r="H796" s="32"/>
      <c r="I796" s="31"/>
    </row>
    <row r="797">
      <c r="E797" s="31"/>
      <c r="H797" s="32"/>
      <c r="I797" s="31"/>
    </row>
    <row r="798">
      <c r="E798" s="31"/>
      <c r="H798" s="32"/>
      <c r="I798" s="31"/>
    </row>
    <row r="799">
      <c r="E799" s="31"/>
      <c r="H799" s="32"/>
      <c r="I799" s="31"/>
    </row>
    <row r="800">
      <c r="E800" s="31"/>
      <c r="H800" s="32"/>
      <c r="I800" s="31"/>
    </row>
    <row r="801">
      <c r="E801" s="31"/>
      <c r="H801" s="32"/>
      <c r="I801" s="31"/>
    </row>
    <row r="802">
      <c r="E802" s="31"/>
      <c r="H802" s="32"/>
      <c r="I802" s="31"/>
    </row>
    <row r="803">
      <c r="E803" s="31"/>
      <c r="H803" s="32"/>
      <c r="I803" s="31"/>
    </row>
    <row r="804">
      <c r="E804" s="31"/>
      <c r="H804" s="32"/>
      <c r="I804" s="31"/>
    </row>
    <row r="805">
      <c r="E805" s="31"/>
      <c r="H805" s="32"/>
      <c r="I805" s="31"/>
    </row>
    <row r="806">
      <c r="E806" s="31"/>
      <c r="H806" s="32"/>
      <c r="I806" s="31"/>
    </row>
    <row r="807">
      <c r="E807" s="31"/>
      <c r="H807" s="32"/>
      <c r="I807" s="31"/>
    </row>
    <row r="808">
      <c r="E808" s="31"/>
      <c r="H808" s="32"/>
      <c r="I808" s="31"/>
    </row>
    <row r="809">
      <c r="E809" s="31"/>
      <c r="H809" s="32"/>
      <c r="I809" s="31"/>
    </row>
    <row r="810">
      <c r="E810" s="31"/>
      <c r="H810" s="32"/>
      <c r="I810" s="31"/>
    </row>
    <row r="811">
      <c r="E811" s="31"/>
      <c r="H811" s="32"/>
      <c r="I811" s="31"/>
    </row>
    <row r="812">
      <c r="E812" s="31"/>
      <c r="H812" s="32"/>
      <c r="I812" s="31"/>
    </row>
    <row r="813">
      <c r="E813" s="31"/>
      <c r="H813" s="32"/>
      <c r="I813" s="31"/>
    </row>
    <row r="814">
      <c r="E814" s="31"/>
      <c r="H814" s="32"/>
      <c r="I814" s="31"/>
    </row>
    <row r="815">
      <c r="E815" s="31"/>
      <c r="H815" s="32"/>
      <c r="I815" s="31"/>
    </row>
    <row r="816">
      <c r="E816" s="31"/>
      <c r="H816" s="32"/>
      <c r="I816" s="31"/>
    </row>
    <row r="817">
      <c r="E817" s="31"/>
      <c r="H817" s="32"/>
      <c r="I817" s="31"/>
    </row>
    <row r="818">
      <c r="E818" s="31"/>
      <c r="H818" s="32"/>
      <c r="I818" s="31"/>
    </row>
    <row r="819">
      <c r="E819" s="31"/>
      <c r="H819" s="32"/>
      <c r="I819" s="31"/>
    </row>
    <row r="820">
      <c r="E820" s="31"/>
      <c r="H820" s="32"/>
      <c r="I820" s="31"/>
    </row>
    <row r="821">
      <c r="E821" s="31"/>
      <c r="H821" s="32"/>
      <c r="I821" s="31"/>
    </row>
    <row r="822">
      <c r="E822" s="31"/>
      <c r="H822" s="32"/>
      <c r="I822" s="31"/>
    </row>
    <row r="823">
      <c r="E823" s="31"/>
      <c r="H823" s="32"/>
      <c r="I823" s="31"/>
    </row>
    <row r="824">
      <c r="E824" s="31"/>
      <c r="H824" s="32"/>
      <c r="I824" s="31"/>
    </row>
    <row r="825">
      <c r="E825" s="31"/>
      <c r="H825" s="32"/>
      <c r="I825" s="31"/>
    </row>
    <row r="826">
      <c r="E826" s="31"/>
      <c r="H826" s="32"/>
      <c r="I826" s="31"/>
    </row>
    <row r="827">
      <c r="E827" s="31"/>
      <c r="H827" s="32"/>
      <c r="I827" s="31"/>
    </row>
    <row r="828">
      <c r="E828" s="31"/>
      <c r="H828" s="32"/>
      <c r="I828" s="31"/>
    </row>
    <row r="829">
      <c r="E829" s="31"/>
      <c r="H829" s="32"/>
      <c r="I829" s="31"/>
    </row>
    <row r="830">
      <c r="E830" s="31"/>
      <c r="H830" s="32"/>
      <c r="I830" s="31"/>
    </row>
    <row r="831">
      <c r="E831" s="31"/>
      <c r="H831" s="32"/>
      <c r="I831" s="31"/>
    </row>
    <row r="832">
      <c r="E832" s="31"/>
      <c r="H832" s="32"/>
      <c r="I832" s="31"/>
    </row>
    <row r="833">
      <c r="E833" s="31"/>
      <c r="H833" s="32"/>
      <c r="I833" s="31"/>
    </row>
    <row r="834">
      <c r="E834" s="31"/>
      <c r="H834" s="32"/>
      <c r="I834" s="31"/>
    </row>
    <row r="835">
      <c r="E835" s="31"/>
      <c r="H835" s="32"/>
      <c r="I835" s="31"/>
    </row>
    <row r="836">
      <c r="E836" s="31"/>
      <c r="H836" s="32"/>
      <c r="I836" s="31"/>
    </row>
    <row r="837">
      <c r="E837" s="31"/>
      <c r="H837" s="32"/>
      <c r="I837" s="31"/>
    </row>
    <row r="838">
      <c r="E838" s="31"/>
      <c r="H838" s="32"/>
      <c r="I838" s="31"/>
    </row>
    <row r="839">
      <c r="E839" s="31"/>
      <c r="H839" s="32"/>
      <c r="I839" s="31"/>
    </row>
    <row r="840">
      <c r="E840" s="31"/>
      <c r="H840" s="32"/>
      <c r="I840" s="31"/>
    </row>
    <row r="841">
      <c r="E841" s="31"/>
      <c r="H841" s="32"/>
      <c r="I841" s="31"/>
    </row>
    <row r="842">
      <c r="E842" s="31"/>
      <c r="H842" s="32"/>
      <c r="I842" s="31"/>
    </row>
    <row r="843">
      <c r="E843" s="31"/>
      <c r="H843" s="32"/>
      <c r="I843" s="31"/>
    </row>
    <row r="844">
      <c r="E844" s="31"/>
      <c r="H844" s="32"/>
      <c r="I844" s="31"/>
    </row>
    <row r="845">
      <c r="E845" s="31"/>
      <c r="H845" s="32"/>
      <c r="I845" s="31"/>
    </row>
    <row r="846">
      <c r="E846" s="31"/>
      <c r="H846" s="32"/>
      <c r="I846" s="31"/>
    </row>
    <row r="847">
      <c r="E847" s="31"/>
      <c r="H847" s="32"/>
      <c r="I847" s="31"/>
    </row>
    <row r="848">
      <c r="E848" s="31"/>
      <c r="H848" s="32"/>
      <c r="I848" s="31"/>
    </row>
    <row r="849">
      <c r="E849" s="31"/>
      <c r="H849" s="32"/>
      <c r="I849" s="31"/>
    </row>
    <row r="850">
      <c r="E850" s="31"/>
      <c r="H850" s="32"/>
      <c r="I850" s="31"/>
    </row>
    <row r="851">
      <c r="E851" s="31"/>
      <c r="H851" s="32"/>
      <c r="I851" s="31"/>
    </row>
    <row r="852">
      <c r="E852" s="31"/>
      <c r="H852" s="32"/>
      <c r="I852" s="31"/>
    </row>
    <row r="853">
      <c r="E853" s="31"/>
      <c r="H853" s="32"/>
      <c r="I853" s="31"/>
    </row>
    <row r="854">
      <c r="E854" s="31"/>
      <c r="H854" s="32"/>
      <c r="I854" s="31"/>
    </row>
    <row r="855">
      <c r="E855" s="31"/>
      <c r="H855" s="32"/>
      <c r="I855" s="31"/>
    </row>
    <row r="856">
      <c r="E856" s="31"/>
      <c r="H856" s="32"/>
      <c r="I856" s="31"/>
    </row>
    <row r="857">
      <c r="E857" s="31"/>
      <c r="H857" s="32"/>
      <c r="I857" s="31"/>
    </row>
    <row r="858">
      <c r="E858" s="31"/>
      <c r="H858" s="32"/>
      <c r="I858" s="31"/>
    </row>
    <row r="859">
      <c r="E859" s="31"/>
      <c r="H859" s="32"/>
      <c r="I859" s="31"/>
    </row>
    <row r="860">
      <c r="E860" s="31"/>
      <c r="H860" s="32"/>
      <c r="I860" s="31"/>
    </row>
    <row r="861">
      <c r="E861" s="31"/>
      <c r="H861" s="32"/>
      <c r="I861" s="31"/>
    </row>
    <row r="862">
      <c r="E862" s="31"/>
      <c r="H862" s="32"/>
      <c r="I862" s="31"/>
    </row>
    <row r="863">
      <c r="E863" s="31"/>
      <c r="H863" s="32"/>
      <c r="I863" s="31"/>
    </row>
    <row r="864">
      <c r="E864" s="31"/>
      <c r="H864" s="32"/>
      <c r="I864" s="31"/>
    </row>
    <row r="865">
      <c r="E865" s="31"/>
      <c r="H865" s="32"/>
      <c r="I865" s="31"/>
    </row>
    <row r="866">
      <c r="E866" s="31"/>
      <c r="H866" s="32"/>
      <c r="I866" s="31"/>
    </row>
    <row r="867">
      <c r="E867" s="31"/>
      <c r="H867" s="32"/>
      <c r="I867" s="31"/>
    </row>
    <row r="868">
      <c r="E868" s="31"/>
      <c r="H868" s="32"/>
      <c r="I868" s="31"/>
    </row>
    <row r="869">
      <c r="E869" s="31"/>
      <c r="H869" s="32"/>
      <c r="I869" s="31"/>
    </row>
    <row r="870">
      <c r="E870" s="31"/>
      <c r="H870" s="32"/>
      <c r="I870" s="31"/>
    </row>
    <row r="871">
      <c r="E871" s="31"/>
      <c r="H871" s="32"/>
      <c r="I871" s="31"/>
    </row>
    <row r="872">
      <c r="E872" s="31"/>
      <c r="H872" s="32"/>
      <c r="I872" s="31"/>
    </row>
    <row r="873">
      <c r="E873" s="31"/>
      <c r="H873" s="32"/>
      <c r="I873" s="31"/>
    </row>
    <row r="874">
      <c r="E874" s="31"/>
      <c r="H874" s="32"/>
      <c r="I874" s="31"/>
    </row>
    <row r="875">
      <c r="E875" s="31"/>
      <c r="H875" s="32"/>
      <c r="I875" s="31"/>
    </row>
    <row r="876">
      <c r="E876" s="31"/>
      <c r="H876" s="32"/>
      <c r="I876" s="31"/>
    </row>
    <row r="877">
      <c r="E877" s="31"/>
      <c r="H877" s="32"/>
      <c r="I877" s="31"/>
    </row>
    <row r="878">
      <c r="E878" s="31"/>
      <c r="H878" s="32"/>
      <c r="I878" s="31"/>
    </row>
    <row r="879">
      <c r="E879" s="31"/>
      <c r="H879" s="32"/>
      <c r="I879" s="31"/>
    </row>
    <row r="880">
      <c r="E880" s="31"/>
      <c r="H880" s="32"/>
      <c r="I880" s="31"/>
    </row>
    <row r="881">
      <c r="E881" s="31"/>
      <c r="H881" s="32"/>
      <c r="I881" s="31"/>
    </row>
    <row r="882">
      <c r="E882" s="31"/>
      <c r="H882" s="32"/>
      <c r="I882" s="31"/>
    </row>
    <row r="883">
      <c r="E883" s="31"/>
      <c r="H883" s="32"/>
      <c r="I883" s="31"/>
    </row>
    <row r="884">
      <c r="E884" s="31"/>
      <c r="H884" s="32"/>
      <c r="I884" s="31"/>
    </row>
    <row r="885">
      <c r="E885" s="31"/>
      <c r="H885" s="32"/>
      <c r="I885" s="31"/>
    </row>
    <row r="886">
      <c r="E886" s="31"/>
      <c r="H886" s="32"/>
      <c r="I886" s="31"/>
    </row>
    <row r="887">
      <c r="E887" s="31"/>
      <c r="H887" s="32"/>
      <c r="I887" s="31"/>
    </row>
    <row r="888">
      <c r="E888" s="31"/>
      <c r="H888" s="32"/>
      <c r="I888" s="31"/>
    </row>
    <row r="889">
      <c r="E889" s="31"/>
      <c r="H889" s="32"/>
      <c r="I889" s="31"/>
    </row>
    <row r="890">
      <c r="E890" s="31"/>
      <c r="H890" s="32"/>
      <c r="I890" s="31"/>
    </row>
    <row r="891">
      <c r="E891" s="31"/>
      <c r="H891" s="32"/>
      <c r="I891" s="31"/>
    </row>
    <row r="892">
      <c r="E892" s="31"/>
      <c r="H892" s="32"/>
      <c r="I892" s="31"/>
    </row>
    <row r="893">
      <c r="E893" s="31"/>
      <c r="H893" s="32"/>
      <c r="I893" s="31"/>
    </row>
    <row r="894">
      <c r="E894" s="31"/>
      <c r="H894" s="32"/>
      <c r="I894" s="31"/>
    </row>
    <row r="895">
      <c r="E895" s="31"/>
      <c r="H895" s="32"/>
      <c r="I895" s="31"/>
    </row>
    <row r="896">
      <c r="E896" s="31"/>
      <c r="H896" s="32"/>
      <c r="I896" s="31"/>
    </row>
    <row r="897">
      <c r="E897" s="31"/>
      <c r="H897" s="32"/>
      <c r="I897" s="31"/>
    </row>
    <row r="898">
      <c r="E898" s="31"/>
      <c r="H898" s="32"/>
      <c r="I898" s="31"/>
    </row>
    <row r="899">
      <c r="E899" s="31"/>
      <c r="H899" s="32"/>
      <c r="I899" s="31"/>
    </row>
    <row r="900">
      <c r="E900" s="31"/>
      <c r="H900" s="32"/>
      <c r="I900" s="31"/>
    </row>
    <row r="901">
      <c r="E901" s="31"/>
      <c r="H901" s="32"/>
      <c r="I901" s="31"/>
    </row>
    <row r="902">
      <c r="E902" s="31"/>
      <c r="H902" s="32"/>
      <c r="I902" s="31"/>
    </row>
    <row r="903">
      <c r="E903" s="31"/>
      <c r="H903" s="32"/>
      <c r="I903" s="31"/>
    </row>
    <row r="904">
      <c r="E904" s="31"/>
      <c r="H904" s="32"/>
      <c r="I904" s="31"/>
    </row>
    <row r="905">
      <c r="E905" s="31"/>
      <c r="H905" s="32"/>
      <c r="I905" s="31"/>
    </row>
    <row r="906">
      <c r="E906" s="31"/>
      <c r="H906" s="32"/>
      <c r="I906" s="31"/>
    </row>
    <row r="907">
      <c r="E907" s="31"/>
      <c r="H907" s="32"/>
      <c r="I907" s="31"/>
    </row>
    <row r="908">
      <c r="E908" s="31"/>
      <c r="H908" s="32"/>
      <c r="I908" s="31"/>
    </row>
    <row r="909">
      <c r="E909" s="31"/>
      <c r="H909" s="32"/>
      <c r="I909" s="31"/>
    </row>
    <row r="910">
      <c r="E910" s="31"/>
      <c r="H910" s="32"/>
      <c r="I910" s="31"/>
    </row>
    <row r="911">
      <c r="E911" s="31"/>
      <c r="H911" s="32"/>
      <c r="I911" s="31"/>
    </row>
    <row r="912">
      <c r="E912" s="31"/>
      <c r="H912" s="32"/>
      <c r="I912" s="31"/>
    </row>
    <row r="913">
      <c r="E913" s="31"/>
      <c r="H913" s="32"/>
      <c r="I913" s="31"/>
    </row>
    <row r="914">
      <c r="E914" s="31"/>
      <c r="H914" s="32"/>
      <c r="I914" s="31"/>
    </row>
    <row r="915">
      <c r="E915" s="31"/>
      <c r="H915" s="32"/>
      <c r="I915" s="31"/>
    </row>
    <row r="916">
      <c r="E916" s="31"/>
      <c r="H916" s="32"/>
      <c r="I916" s="31"/>
    </row>
    <row r="917">
      <c r="E917" s="31"/>
      <c r="H917" s="32"/>
      <c r="I917" s="31"/>
    </row>
    <row r="918">
      <c r="E918" s="31"/>
      <c r="H918" s="32"/>
      <c r="I918" s="31"/>
    </row>
    <row r="919">
      <c r="E919" s="31"/>
      <c r="H919" s="32"/>
      <c r="I919" s="31"/>
    </row>
    <row r="920">
      <c r="E920" s="31"/>
      <c r="H920" s="32"/>
      <c r="I920" s="31"/>
    </row>
    <row r="921">
      <c r="E921" s="31"/>
      <c r="H921" s="32"/>
      <c r="I921" s="31"/>
    </row>
    <row r="922">
      <c r="E922" s="31"/>
      <c r="H922" s="32"/>
      <c r="I922" s="31"/>
    </row>
    <row r="923">
      <c r="E923" s="31"/>
      <c r="H923" s="32"/>
      <c r="I923" s="31"/>
    </row>
    <row r="924">
      <c r="E924" s="31"/>
      <c r="H924" s="32"/>
      <c r="I924" s="31"/>
    </row>
    <row r="925">
      <c r="E925" s="31"/>
      <c r="H925" s="32"/>
      <c r="I925" s="31"/>
    </row>
    <row r="926">
      <c r="E926" s="31"/>
      <c r="H926" s="32"/>
      <c r="I926" s="31"/>
    </row>
    <row r="927">
      <c r="E927" s="31"/>
      <c r="H927" s="32"/>
      <c r="I927" s="31"/>
    </row>
    <row r="928">
      <c r="E928" s="31"/>
      <c r="H928" s="32"/>
      <c r="I928" s="31"/>
    </row>
    <row r="929">
      <c r="E929" s="31"/>
      <c r="H929" s="32"/>
      <c r="I929" s="31"/>
    </row>
    <row r="930">
      <c r="E930" s="31"/>
      <c r="H930" s="32"/>
      <c r="I930" s="31"/>
    </row>
    <row r="931">
      <c r="E931" s="31"/>
      <c r="H931" s="32"/>
      <c r="I931" s="31"/>
    </row>
    <row r="932">
      <c r="E932" s="31"/>
      <c r="H932" s="32"/>
      <c r="I932" s="31"/>
    </row>
    <row r="933">
      <c r="E933" s="31"/>
      <c r="H933" s="32"/>
      <c r="I933" s="31"/>
    </row>
    <row r="934">
      <c r="E934" s="31"/>
      <c r="H934" s="32"/>
      <c r="I934" s="31"/>
    </row>
    <row r="935">
      <c r="E935" s="31"/>
      <c r="H935" s="32"/>
      <c r="I935" s="31"/>
    </row>
    <row r="936">
      <c r="E936" s="31"/>
      <c r="H936" s="32"/>
      <c r="I936" s="31"/>
    </row>
    <row r="937">
      <c r="E937" s="31"/>
      <c r="H937" s="32"/>
      <c r="I937" s="31"/>
    </row>
    <row r="938">
      <c r="E938" s="31"/>
      <c r="H938" s="32"/>
      <c r="I938" s="31"/>
    </row>
    <row r="939">
      <c r="E939" s="31"/>
      <c r="H939" s="32"/>
      <c r="I939" s="31"/>
    </row>
    <row r="940">
      <c r="E940" s="31"/>
      <c r="H940" s="32"/>
      <c r="I940" s="31"/>
    </row>
    <row r="941">
      <c r="E941" s="31"/>
      <c r="H941" s="32"/>
      <c r="I941" s="31"/>
    </row>
    <row r="942">
      <c r="E942" s="31"/>
      <c r="H942" s="32"/>
      <c r="I942" s="31"/>
    </row>
    <row r="943">
      <c r="E943" s="31"/>
      <c r="H943" s="32"/>
      <c r="I943" s="31"/>
    </row>
    <row r="944">
      <c r="E944" s="31"/>
      <c r="H944" s="32"/>
      <c r="I944" s="31"/>
    </row>
    <row r="945">
      <c r="E945" s="31"/>
      <c r="H945" s="32"/>
      <c r="I945" s="31"/>
    </row>
    <row r="946">
      <c r="E946" s="31"/>
      <c r="H946" s="32"/>
      <c r="I946" s="31"/>
    </row>
    <row r="947">
      <c r="E947" s="31"/>
      <c r="H947" s="32"/>
      <c r="I947" s="31"/>
    </row>
    <row r="948">
      <c r="E948" s="31"/>
      <c r="H948" s="32"/>
      <c r="I948" s="31"/>
    </row>
    <row r="949">
      <c r="E949" s="31"/>
      <c r="H949" s="32"/>
      <c r="I949" s="31"/>
    </row>
    <row r="950">
      <c r="E950" s="31"/>
      <c r="H950" s="32"/>
      <c r="I950" s="31"/>
    </row>
    <row r="951">
      <c r="E951" s="31"/>
      <c r="H951" s="32"/>
      <c r="I951" s="31"/>
    </row>
    <row r="952">
      <c r="E952" s="31"/>
      <c r="H952" s="32"/>
      <c r="I952" s="31"/>
    </row>
    <row r="953">
      <c r="E953" s="31"/>
      <c r="H953" s="32"/>
      <c r="I953" s="31"/>
    </row>
    <row r="954">
      <c r="E954" s="31"/>
      <c r="H954" s="32"/>
      <c r="I954" s="31"/>
    </row>
    <row r="955">
      <c r="E955" s="31"/>
      <c r="H955" s="32"/>
      <c r="I955" s="31"/>
    </row>
    <row r="956">
      <c r="E956" s="31"/>
      <c r="H956" s="32"/>
      <c r="I956" s="31"/>
    </row>
    <row r="957">
      <c r="E957" s="31"/>
      <c r="H957" s="32"/>
      <c r="I957" s="31"/>
    </row>
    <row r="958">
      <c r="E958" s="31"/>
      <c r="H958" s="32"/>
      <c r="I958" s="31"/>
    </row>
    <row r="959">
      <c r="E959" s="31"/>
      <c r="H959" s="32"/>
      <c r="I959" s="31"/>
    </row>
    <row r="960">
      <c r="E960" s="31"/>
      <c r="H960" s="32"/>
      <c r="I960" s="31"/>
    </row>
    <row r="961">
      <c r="E961" s="31"/>
      <c r="H961" s="32"/>
      <c r="I961" s="31"/>
    </row>
    <row r="962">
      <c r="E962" s="31"/>
      <c r="H962" s="32"/>
      <c r="I962" s="31"/>
    </row>
    <row r="963">
      <c r="E963" s="31"/>
      <c r="H963" s="32"/>
      <c r="I963" s="31"/>
    </row>
    <row r="964">
      <c r="E964" s="31"/>
      <c r="H964" s="32"/>
      <c r="I964" s="31"/>
    </row>
    <row r="965">
      <c r="E965" s="31"/>
      <c r="H965" s="32"/>
      <c r="I965" s="31"/>
    </row>
    <row r="966">
      <c r="E966" s="31"/>
      <c r="H966" s="32"/>
      <c r="I966" s="31"/>
    </row>
    <row r="967">
      <c r="E967" s="31"/>
      <c r="H967" s="32"/>
      <c r="I967" s="31"/>
    </row>
    <row r="968">
      <c r="E968" s="31"/>
      <c r="H968" s="32"/>
      <c r="I968" s="31"/>
    </row>
    <row r="969">
      <c r="E969" s="31"/>
      <c r="H969" s="32"/>
      <c r="I969" s="31"/>
    </row>
    <row r="970">
      <c r="E970" s="31"/>
      <c r="H970" s="32"/>
      <c r="I970" s="31"/>
    </row>
    <row r="971">
      <c r="E971" s="31"/>
      <c r="H971" s="32"/>
      <c r="I971" s="31"/>
    </row>
    <row r="972">
      <c r="E972" s="31"/>
      <c r="H972" s="32"/>
      <c r="I972" s="31"/>
    </row>
    <row r="973">
      <c r="E973" s="31"/>
      <c r="H973" s="32"/>
      <c r="I973" s="31"/>
    </row>
    <row r="974">
      <c r="E974" s="31"/>
      <c r="H974" s="32"/>
      <c r="I974" s="31"/>
    </row>
    <row r="975">
      <c r="E975" s="31"/>
      <c r="H975" s="32"/>
      <c r="I975" s="31"/>
    </row>
    <row r="976">
      <c r="E976" s="31"/>
      <c r="H976" s="32"/>
      <c r="I976" s="31"/>
    </row>
    <row r="977">
      <c r="E977" s="31"/>
      <c r="H977" s="32"/>
      <c r="I977" s="31"/>
    </row>
    <row r="978">
      <c r="E978" s="31"/>
      <c r="H978" s="32"/>
      <c r="I978" s="31"/>
    </row>
    <row r="979">
      <c r="E979" s="31"/>
      <c r="H979" s="32"/>
      <c r="I979" s="31"/>
    </row>
    <row r="980">
      <c r="E980" s="31"/>
      <c r="H980" s="32"/>
      <c r="I980" s="31"/>
    </row>
    <row r="981">
      <c r="E981" s="31"/>
      <c r="H981" s="32"/>
      <c r="I981" s="31"/>
    </row>
    <row r="982">
      <c r="E982" s="31"/>
      <c r="H982" s="32"/>
      <c r="I982" s="31"/>
    </row>
    <row r="983">
      <c r="E983" s="31"/>
      <c r="H983" s="32"/>
      <c r="I983" s="31"/>
    </row>
    <row r="984">
      <c r="E984" s="31"/>
      <c r="H984" s="32"/>
      <c r="I984" s="31"/>
    </row>
    <row r="985">
      <c r="E985" s="31"/>
      <c r="H985" s="32"/>
      <c r="I985" s="31"/>
    </row>
    <row r="986">
      <c r="E986" s="31"/>
      <c r="H986" s="32"/>
      <c r="I986" s="31"/>
    </row>
    <row r="987">
      <c r="E987" s="31"/>
      <c r="H987" s="32"/>
      <c r="I987" s="31"/>
    </row>
    <row r="988">
      <c r="E988" s="31"/>
      <c r="H988" s="32"/>
      <c r="I988" s="31"/>
    </row>
    <row r="989">
      <c r="E989" s="31"/>
      <c r="H989" s="32"/>
      <c r="I989" s="31"/>
    </row>
    <row r="990">
      <c r="E990" s="31"/>
      <c r="H990" s="32"/>
      <c r="I990" s="31"/>
    </row>
    <row r="991">
      <c r="E991" s="31"/>
      <c r="H991" s="32"/>
      <c r="I991" s="31"/>
    </row>
    <row r="992">
      <c r="E992" s="31"/>
      <c r="H992" s="32"/>
      <c r="I992" s="31"/>
    </row>
    <row r="993">
      <c r="E993" s="31"/>
      <c r="H993" s="32"/>
      <c r="I993" s="31"/>
    </row>
    <row r="994">
      <c r="E994" s="31"/>
      <c r="H994" s="32"/>
      <c r="I994" s="31"/>
    </row>
    <row r="995">
      <c r="E995" s="31"/>
      <c r="H995" s="32"/>
      <c r="I995" s="31"/>
    </row>
    <row r="996">
      <c r="E996" s="31"/>
      <c r="H996" s="32"/>
      <c r="I996" s="31"/>
    </row>
    <row r="997">
      <c r="E997" s="31"/>
      <c r="H997" s="32"/>
      <c r="I997" s="31"/>
    </row>
    <row r="998">
      <c r="E998" s="31"/>
      <c r="H998" s="32"/>
      <c r="I998" s="31"/>
    </row>
    <row r="999">
      <c r="E999" s="31"/>
      <c r="H999" s="32"/>
      <c r="I999" s="31"/>
    </row>
    <row r="1000">
      <c r="E1000" s="31"/>
      <c r="H1000" s="32"/>
      <c r="I1000" s="31"/>
    </row>
  </sheetData>
  <mergeCells count="1">
    <mergeCell ref="A1:J1"/>
  </mergeCells>
  <conditionalFormatting sqref="E1:E1000">
    <cfRule type="cellIs" dxfId="1" priority="1" operator="greaterThan">
      <formula>0</formula>
    </cfRule>
  </conditionalFormatting>
  <conditionalFormatting sqref="E1:E1000">
    <cfRule type="cellIs" dxfId="3" priority="2" operator="lessThan">
      <formula>0</formula>
    </cfRule>
  </conditionalFormatting>
  <conditionalFormatting sqref="E1:E1000">
    <cfRule type="notContainsBlanks" dxfId="0" priority="3">
      <formula>LEN(TRIM(E1))&gt;0</formula>
    </cfRule>
  </conditionalFormatting>
  <conditionalFormatting sqref="A1:A1000">
    <cfRule type="notContainsBlanks" dxfId="0" priority="4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