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C:\Users\kasar\Desktop\"/>
    </mc:Choice>
  </mc:AlternateContent>
  <xr:revisionPtr revIDLastSave="0" documentId="13_ncr:1_{DA73B292-C0E9-4F5C-B993-5240666419B2}" xr6:coauthVersionLast="47" xr6:coauthVersionMax="47" xr10:uidLastSave="{00000000-0000-0000-0000-000000000000}"/>
  <bookViews>
    <workbookView xWindow="-108" yWindow="-108" windowWidth="23256" windowHeight="12576" activeTab="2" xr2:uid="{00000000-000D-0000-FFFF-FFFF00000000}"/>
  </bookViews>
  <sheets>
    <sheet name="Data 7.1.1" sheetId="1" r:id="rId1"/>
    <sheet name="7.2.1" sheetId="6" r:id="rId2"/>
    <sheet name="7.2.1 indicator" sheetId="3" r:id="rId3"/>
    <sheet name="12.a.1 indicator" sheetId="4" r:id="rId4"/>
    <sheet name="Consolidated Data" sheetId="7" r:id="rId5"/>
    <sheet name="Series - Metadata" sheetId="2"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8" i="7" l="1"/>
  <c r="C9" i="6"/>
  <c r="D9" i="6"/>
  <c r="D7" i="6"/>
  <c r="D6" i="6"/>
  <c r="D5" i="6"/>
  <c r="D4" i="6"/>
  <c r="D3" i="6"/>
  <c r="D2" i="6"/>
</calcChain>
</file>

<file path=xl/sharedStrings.xml><?xml version="1.0" encoding="utf-8"?>
<sst xmlns="http://schemas.openxmlformats.org/spreadsheetml/2006/main" count="223" uniqueCount="107">
  <si>
    <t>Development relevance</t>
  </si>
  <si>
    <t>Aggregation of urban and rural population may not add up to total population because of different country coverage. There is no consistent and universally accepted standard for distinguishing urban from rural areas, in part because of the wide variety of situations across countries.
Estimates of the world's urban population would change significantly if China, India, and a few other populous nations were to change their definition of urban centers.
Because the estimates of city and metropolitan area are based on national definitions of what constitutes a city or metropolitan area, cross-country comparisons should be made with caution. To estimate urban populations, UN ratios of urban to total population were applied to the World Bank's estimates of total population.</t>
  </si>
  <si>
    <t>CO2 emissions from electricity and heat production is the sum of three IEA categories of CO2 emissions: (1) Main Activity Producer Electricity and Heat which contains the sum of emissions from main activity producer electricity generation, combined heat and power generation and heat plants. Main activity producers (formerly known as public utilities) are defined as those undertakings whose primary activity is to supply the public. They may be publicly or privately owned. This corresponds to IPCC Source/Sink Category 1 A 1 a. For the CO2 emissions from fuel combustion (summary) file, emissions from own on-site use of fuel in power plants (EPOWERPLT) are also included. (2) Unallocated Autoproducers which contains the emissions from the generation of electricity and/or heat by autoproducers. Autoproducers are defined as undertakings that generate electricity and/or heat, wholly or partly for their own use as an activity which supports their primary activity. They may be privately or publicly owned. In the 1996 IPCC Guidelines, these emissions would normally be distributed between industry, transport and "other" sectors. (3) Other Energy Industries contains emissions from fuel combusted in petroleum refineries, for the manufacture of solid fuels, coal mining, oil and gas extraction and other energy-producing industries. This corresponds to the IPCC Source/Sink Categories 1 A 1 b and 1 A 1 c. According to the 1996 IPCC Guidelines, emissions from coke inputs to blast furnaces can either be counted here or in the Industrial Processes source/sink category. Within detailed sectoral calculations, certain non-energy processes can be distinguished. In the reduction of iron in a blast furnace through the combustion of coke, the primary purpose of the coke oxidation is to produce pig iron and the emissions can be considered as an industrial process. Care must be taken not to double count these emissions in both Energy and Industrial Processes. In the IEA estimations, these emissions have been included in this category.</t>
  </si>
  <si>
    <t>Urban population</t>
  </si>
  <si>
    <t>Aggregation method</t>
  </si>
  <si>
    <t>The rural population is calculated using the urban share reported by the United Nations Population Division. There is no universal standard for distinguishing rural from urban areas, and any urban-rural dichotomy is an oversimplification.
 The two distinct images - isolated farm, thriving metropolis - represent poles on a continuum. Life changes along a variety of dimensions, moving from the most remote forest outpost through fields and pastures, past tiny hamlets, through small towns with weekly farm markets, into intensively cultivated areas near large towns and small cities, eventually reaching the center of a megacity. Along the way access to infrastructure, social services, and nonfarm employment increase, and with them population density and income.
A 2005 World Bank Policy Research Paper proposes an operational definition of rurality based on population density and distance to large cities (Chomitz, Buys, and Thomas 2005). The report argues that these criteria are important gradients along which economic behavior and appropriate development interventions vary substantially. Where population densities are low, markets of all kinds are thin, and the unit cost of delivering most social services and many types of infrastructure is high. Where large urban areas are distant, farm-gate or factory-gate prices of outputs will be low and input prices will be high, and it will be difficult to recruit skilled people to public service or private enterprises. Thus, low population density and remoteness together define a set of rural areas that face special development challenges.
Countries differ in the way they classify population as "urban" or "rural."
Most countries use an urban classification related to the size or characteristics of settlements. Some define urban areas based on the presence of certain infrastructure and services. And other countries designate urban areas based on administrative arrangements. Because of national differences in the characteristics that distinguish urban from rural areas, the distinction between urban and rural population is not amenable to a single definition that would be applicable to all countries.
Rural population methodology is defined by various national statistical offices. In the United States, for example, the US Census Bureau's urban-rural classification is fundamentally a delineation of geographical areas, identifying both individual urban areas and the rural areas of the nation. "Rural" encompasses all population, housing, and territory not included within an urban area.</t>
  </si>
  <si>
    <t>https://datacatalog.worldbank.org/public-licenses#cc-by</t>
  </si>
  <si>
    <t>World Bank staff estimates based on the United Nations Population Division's World Urbanization Prospects: 2018 Revision.</t>
  </si>
  <si>
    <t>EN.CO2.BLDG.ZS</t>
  </si>
  <si>
    <t>Urban population refers to people living in urban areas as defined by national statistical offices. The indicator is calculated using World Bank population estimates and urban ratios from the United Nations World Urbanization Prospects.
Percentages urban are the numbers of persons residing in an area defined as ''urban'' per 100 total population. They are calculated by the Statistics Division of the United Nations Department of Economic and Social Affairs. Particular caution should be used in interpreting the figures for percentage urban for different countries.
Countries differ in the way they classify population as "urban" or "rural." The population of a city or metropolitan area depends on the boundaries chosen.</t>
  </si>
  <si>
    <t>Code</t>
  </si>
  <si>
    <t>Rural population is calculated as the difference between the total population and the urban population. Rural population is approximated as the midyear nonurban population. While a practical means of identifying the rural population, it is not a precise measure.
The United Nations Population Division and other agencies provide current population estimates for developing countries that lack recent census data and pre- and post-census estimates for countries with census data.</t>
  </si>
  <si>
    <t>Rural population refers to people living in rural areas as defined by national statistical offices. It is calculated as the difference between total population and urban population. Aggregation of urban and rural population may not add up to total population because of different country coverages.</t>
  </si>
  <si>
    <t>EG.ELC.ACCS.ZS</t>
  </si>
  <si>
    <t>SP.RUR.TOTL</t>
  </si>
  <si>
    <t>EG.ELC.RNEW.ZS</t>
  </si>
  <si>
    <t>http://www.iea.org/t&amp;c/termsandconditions</t>
  </si>
  <si>
    <t>Weighted average</t>
  </si>
  <si>
    <t>Renewable energy consumption is the share of renewables energy in total final energy consumption.</t>
  </si>
  <si>
    <t>Access to electricity is the percentage of population with access to electricity. Electrification data are collected from industry, national surveys and international sources.</t>
  </si>
  <si>
    <t>Annual</t>
  </si>
  <si>
    <t>Maintaining reliable and secure electricity services while seeking to rapidly decarbonize power systems is a key challenge for countries throughout the world. More and more countries are becoming increasing dependent on reliable and secure electricity supplies to underpin economic growth and community prosperity. This reliance is set to grow as more efficient and less carbon intensive forms of power are developed and deployed to help decarbonize economies.
Energy is necessary for creating the conditions for economic growth. It is impossible to operate a factory, run a shop, grow crops or deliver goods to consumers without using some form of energy. Access to electricity is particularly crucial to human development as electricity is, in practice, indispensable for certain basic activities, such as lighting, refrigeration and the running of household appliances, and cannot easily be replaced by other forms of energy. Individuals' access to electricity is one of the most clear and un-distorted indication of a country's energy poverty status.
Electricity access is increasingly at the forefront of governments' preoccupations, especially in the developing countries. As a consequence, a lot of rural electrification programs and national electrification agencies have been created in these countries to monitor more accurately the needs and the status of rural development and electrification.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t>
  </si>
  <si>
    <t>The World Bank’s Global Electrification Database (GED) compiles nationally representative household survey data, and occasionally census data, from sources going back as far as 1990. The database also incorporates data from the Socio-Economic Database for Latin America and the Caribbean (SEDLAC), Middle East and North Africa Poverty Database (MNAPOV) and the Europe and Central Asia Poverty Database (ECAPOV), which are based on similar surveys. At the time of this analysis, the GED contained 1,375 surveys for 149 countries in 1990-2021.</t>
  </si>
  <si>
    <t>United Nations Population Division. World Urbanization Prospects: 2018 Revision.</t>
  </si>
  <si>
    <t>EG.FEC.RNEW.ZS</t>
  </si>
  <si>
    <t>Explosive growth of cities globally signifies the demographic transition from rural to urban, and is associated with shifts from an agriculture-based economy to mass industry, technology, and service.
In principle, cities offer a more favorable setting for the resolution of social and environmental problems than rural areas. Cities generate jobs and income, and deliver education, health care and other services. Cities also present opportunities for social mobilization and women's empowerment.</t>
  </si>
  <si>
    <t>Renewable electricity output (% of total electricity output)</t>
  </si>
  <si>
    <t>Access to electricity, urban is the percentage of urban population with access to electricity.</t>
  </si>
  <si>
    <t>Urban population refers to people living in urban areas as defined by national statistical offices. The indicator is calculated using World Bank population estimates and urban ratios from the United Nations World Urbanization Prospects. To estimate urban populations, UN ratios of urban to total population were applied to the World Bank's estimates of total population.
Countries differ in the way they classify population as "urban" or "rural." The population of a city or metropolitan area depends on the boundaries chosen.</t>
  </si>
  <si>
    <t>Use and distribution of these data are subject to IEA terms and conditions.</t>
  </si>
  <si>
    <t>Aggregation of urban and rural population may not add up to total population because of different country coverage. There is no consistent and universally accepted standard for distinguishing urban from rural areas, in part because of the wide variety of situations across countries.
Most countries use an urban classification related to the size or characteristics of settlements. Some define urban areas based on the presence of certain infrastructure and services. And other countries designate urban areas based on administrative arrangements. Because of national differences in the characteristics that distinguish urban from rural areas, the distinction between urban and rural population is not amenable to a single definition that would be applicable to all countries.
Estimates of the world's urban population would change significantly if China, India, and a few other populous nations were to change their definition of urban centers. 
Because the estimates of city and metropolitan area are based on national definitions of what constitutes a city or metropolitan area, cross-country comparisons should be made with caution.</t>
  </si>
  <si>
    <t>CO2 emissions from residential buildings and commercial and public services contains all emissions from fuel combustion in households. This corresponds to IPCC Source/Sink Category 1 A 4 b. Commercial and public services includes emissions from all activities of ISIC Divisions 41, 50-52, 55, 63-67, 70-75, 80, 85, 90-93 and 99.</t>
  </si>
  <si>
    <t>Limitations and exceptions</t>
  </si>
  <si>
    <t>EG.ELC.ACCS.UR.ZS</t>
  </si>
  <si>
    <t>License Type</t>
  </si>
  <si>
    <t>IEA Statistics © OECD/IEA 2014 (http://www.iea.org/stats/index.asp), subject to https://www.iea.org/t&amp;c/termsandconditions/</t>
  </si>
  <si>
    <t>There is no consistent and universally accepted standard for distinguishing urban from rural areas, in part because of the wide variety of situations across countries.
Most countries use an urban classification related to the size or characteristics of settlements. Some define urban areas based on the presence of certain infrastructure and services. And other countries designate urban areas based on administrative arrangements. Because of national differences in the characteristics that distinguish urban from rural areas, the distinction between urban and rural population is not amenable to a single definition that would be applicable to all countries.
Estimates of the world's urban population would change significantly if China, India, and a few other populous nations were to change their definition of urban centers.
Because the estimates of city and metropolitan area are based on national definitions of what constitutes a city or metropolitan area, cross-country comparisons should be made with caution.</t>
  </si>
  <si>
    <t>As a response to the objectives of the UNFCCC, the IEA Secretariat, together with the IPCC, the OECD and umerous international experts, has helped to develop and refine an internationally-agreed methodology for the calculation and reporting of national greenhouse-gas emissions from fuel combustion. This methodology was published in 1995 in the IPCC Guidelines for National Greenhouse Gas Inventories. After the initial dissemination of the methodology, revisions were added to several chapters, and published as the Revised 1996 IPCC Guidelines for National Greenhouse Gas Inventories (1996 IPCC Guidelines). In April 2006, the IPCC approved the 2006 Guidelines at the 25th session of the IPCC in Mauritius. For now, most countries (as well as the IEA Secretariat) are still calculating their inventories using the 1996 IPCC Guidelines.1. Both the 1996 IPCC Guidelines and the 2006 IPCC Guidelines are available from the IPCC Greenhouse Gas Inventories Programme (www.ipcc-nggip.iges.or.jp).
Since the IPCC methodology for fuel combustion is largely based on energy balances, the IEA estimates for CO2 from fuel combustion have been calculated using the IEA energy balances and the default IPCC methodology. However, other possibly more detailed methodologies may be used by Parties to calculate their inventories. This may lead to different estimates of emissions.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t>
  </si>
  <si>
    <t>Environment: Density &amp; urbanization</t>
  </si>
  <si>
    <t>SP.URB.TOTL.IN.ZS</t>
  </si>
  <si>
    <t>SP.RUR.TOTL.ZG</t>
  </si>
  <si>
    <t>IEA, IRENA, UNSD, World Bank, WHO. 2023. Tracking SDG 7: The Energy Progress Report. World Bank, Washington DC. © World Bank. License: Creative Commons Attribution—NonCommercial 3.0 IGO (CC BY-NC 3.0 IGO).</t>
  </si>
  <si>
    <t>Urban population refers to people living in urban areas as defined by national statistical offices. It is calculated using World Bank population estimates and urban ratios from the United Nations World Urbanization Prospects.</t>
  </si>
  <si>
    <t>CC BY-4.0</t>
  </si>
  <si>
    <t>Topic</t>
  </si>
  <si>
    <t>Sum</t>
  </si>
  <si>
    <t>Access to electricity, rural is the percentage of rural population with access to electricity.</t>
  </si>
  <si>
    <t>Access to electricity (% of population)</t>
  </si>
  <si>
    <t>IEA Statistics © OECD/IEA 2018 (http://www.iea.org/stats/index.asp), subject to https://www.iea.org/t&amp;c/termsandconditions/</t>
  </si>
  <si>
    <t>Urban population refers to people living in urban areas as defined by national statistical offices. The data are collected and smoothed by United Nations Population Division.</t>
  </si>
  <si>
    <t>General comments</t>
  </si>
  <si>
    <t>Rural population (% of total population)</t>
  </si>
  <si>
    <t>EG.ELC.ACCS.RU.ZS</t>
  </si>
  <si>
    <t>CO2 emissions from residential buildings and commercial and public services (% of total fuel combustion)</t>
  </si>
  <si>
    <t>Restricted use: Please contact the International Energy Agency for third-party use of these data.</t>
  </si>
  <si>
    <t>Carbon dioxide emissions , largely by-products of energy production and use, account for the largest share of greenhouse gases, which are associated with global warming. In 2010 the International Energy Agency (IEA) released data on carbon dioxide emissions by sector for the first time, allowing a more comprehensive understanding of each sector's contribution to total emissions. The sectoral approach yields data on carbon dioxide emissions from fuel combustion (Intergovernmental Panel on Climate Change [IPCC] source/sink category 1A) as calculated using the IPCC tier 1 sectoral approach.
Carbon emissions from residential buildings and commercial and public services are the sum of emissions from fuel combustion in households (IPCC source/sink category 1A4b) and emissions from all activities of International Standard Industrial Classification divisions 41, 50-52, 55, 63-67, 70-75, 80, 85, 90-93, and 99.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t>
  </si>
  <si>
    <t>Long definition</t>
  </si>
  <si>
    <t>Periodicity</t>
  </si>
  <si>
    <t>Urban population growth (annual %)</t>
  </si>
  <si>
    <t>Rural population growth (annual %)</t>
  </si>
  <si>
    <t>Renewable electricity is the share of electrity generated by renewable power plants in total electricity generated by all types of plants.</t>
  </si>
  <si>
    <t>Rural population refers to people living in rural areas as defined by national statistical offices. It is calculated as the difference between total population and urban population.</t>
  </si>
  <si>
    <t>Urban population refers to people living in urban areas as defined by national statistical offices. It is calculated using World Bank population estimates and urban ratios from the United Nations World Urbanization Prospects. Aggregation of urban and rural population may not add up to total population because of different country coverages.</t>
  </si>
  <si>
    <t>Environment: Energy production &amp; use</t>
  </si>
  <si>
    <t>Access to electricity, rural (% of rural population)</t>
  </si>
  <si>
    <t>Renewable energy consumption (% of total final energy consumption)</t>
  </si>
  <si>
    <t>Rural population</t>
  </si>
  <si>
    <t>EN.CO2.ETOT.ZS</t>
  </si>
  <si>
    <t>Access to electricity, urban (% of urban population)</t>
  </si>
  <si>
    <t>SP.RUR.TOTL.ZS</t>
  </si>
  <si>
    <t>Statistical concept and methodology</t>
  </si>
  <si>
    <t>Urban population (% of total population)</t>
  </si>
  <si>
    <t>License URL</t>
  </si>
  <si>
    <t>SP.URB.TOTL</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</si>
  <si>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Global emissions of carbon dioxide have risen by 99%, or on average 2.0% per year, since 1971, and are projected to rise by another 45% by 2030, or by 1.6% per year. It is estimated that emissions in China have risen by 5.7 percent per annum between 1971 and 2006 - the use of coal in China increased levels of CO2 by 4.8 billion tonnes over this period.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</si>
  <si>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Source</t>
  </si>
  <si>
    <t>Environment: Emissions</t>
  </si>
  <si>
    <t>CO2 emissions from electricity and heat production, total (% of total fuel combustion)</t>
  </si>
  <si>
    <t>Indicator Name</t>
  </si>
  <si>
    <t>Carbon dioxide emissions account for the largest share of greenhouse gases, which are associated with global warming. In 2010 the International Energy Agency (IEA) released data on carbon dioxide emissions by sector for the first time, allowing a more comprehensive understanding of each sector's contribution to total emissions. The sectoral approach yields data on carbon dioxide emissions from fuel combustion (Intergovernmental Panel on Climate Change [IPCC] source/sink category 1A) as calculated using the IPCC tier 1 sectoral approach.
Carbon dioxide emissions from electricity and heat production are the sum of emissions from main activity producers of electricity and heat, unallocated autoproducers, and other energy industries. Main activity producers (formerly known as public supply undertakings) generate electricity or heat for sale to third parties as their primary activity and may be privately or publicly owned. Emissions from own onsite use of fuel in power plants are also included in this category. Unallocated autoproducers are undertakings that generate electricity or heat, wholly or partly for their own use as an activity that supports their primary activity and may be privately or publicly owned. In the 1996 IPCC guidelines these emissions were allocated among industry, transport, and "other" sectors. Emissions from other energy industries are emissions from fuel combusted in petroleum refineries, the manufacture of solid fuels, coal mining, oil and gas extraction, and other energy-producing industries.
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t>
  </si>
  <si>
    <t>SP.URB.GROW</t>
  </si>
  <si>
    <t>Year</t>
  </si>
  <si>
    <t>Requirement</t>
  </si>
  <si>
    <t>Availability</t>
  </si>
  <si>
    <t>2009-10</t>
  </si>
  <si>
    <t>2010-11</t>
  </si>
  <si>
    <t>2011-12</t>
  </si>
  <si>
    <t>2012-13</t>
  </si>
  <si>
    <t>2013-14</t>
  </si>
  <si>
    <t>2014-15</t>
  </si>
  <si>
    <t>2015-16</t>
  </si>
  <si>
    <t>2016-17 </t>
  </si>
  <si>
    <t>2017-18</t>
  </si>
  <si>
    <t>2018-19</t>
  </si>
  <si>
    <t>2019-20</t>
  </si>
  <si>
    <t>2020-21</t>
  </si>
  <si>
    <t>2021-22</t>
  </si>
  <si>
    <t>2022-23</t>
  </si>
  <si>
    <t>Total Generation</t>
  </si>
  <si>
    <t>% of growth</t>
  </si>
  <si>
    <t>2016-17</t>
  </si>
  <si>
    <t>2021-22 </t>
  </si>
  <si>
    <t>(Including Renewable Sources) (MW)</t>
  </si>
  <si>
    <t>YEAR</t>
  </si>
  <si>
    <t>2023-24</t>
  </si>
  <si>
    <t>Deficit(-)</t>
  </si>
  <si>
    <t>Deficts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</si>
</sst>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8"/>
      <color rgb="FF333333"/>
      <name val="Open Sans"/>
      <family val="2"/>
    </font>
    <font>
      <sz val="8"/>
      <color rgb="FF333333"/>
      <name val="Open Sans"/>
      <family val="2"/>
    </font>
    <font>
      <b/>
      <sz val="11"/>
      <color theme="1"/>
      <name val="Calibri"/>
      <family val="2"/>
      <scheme val="minor"/>
    </font>
    <font>
      <u/>
      <sz val="11"/>
      <color theme="10"/>
      <name val="Calibri"/>
      <family val="2"/>
      <scheme val="minor"/>
    </font>
    <font>
      <b/>
      <sz val="12"/>
      <color rgb="FF000000"/>
      <name val="Times New Roman"/>
      <family val="1"/>
    </font>
    <font>
      <b/>
      <sz val="12"/>
      <color rgb="FF333333"/>
      <name val="Times New Roman"/>
      <family val="1"/>
    </font>
    <font>
      <sz val="12"/>
      <color rgb="FF333333"/>
      <name val="Times New Roman"/>
      <family val="1"/>
    </font>
    <font>
      <b/>
      <sz val="12"/>
      <color theme="1"/>
      <name val="Calibri"/>
      <family val="2"/>
      <scheme val="minor"/>
    </font>
    <font>
      <b/>
      <sz val="16"/>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theme="4" tint="0.79998168889431442"/>
        <bgColor theme="4" tint="0.79998168889431442"/>
      </patternFill>
    </fill>
  </fills>
  <borders count="10">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style="medium">
        <color rgb="FFCCCCCC"/>
      </left>
      <right/>
      <top/>
      <bottom/>
      <diagonal/>
    </border>
    <border>
      <left style="thin">
        <color theme="4" tint="0.39997558519241921"/>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4" tint="0.39997558519241921"/>
      </left>
      <right/>
      <top style="thin">
        <color theme="4" tint="0.39997558519241921"/>
      </top>
      <bottom/>
      <diagonal/>
    </border>
  </borders>
  <cellStyleXfs count="2">
    <xf numFmtId="0" fontId="0" fillId="0" borderId="0"/>
    <xf numFmtId="0" fontId="4" fillId="0" borderId="0" applyNumberFormat="0" applyFill="0" applyBorder="0" applyAlignment="0" applyProtection="0"/>
  </cellStyleXfs>
  <cellXfs count="22">
    <xf numFmtId="0" fontId="0" fillId="0" borderId="0" xfId="0"/>
    <xf numFmtId="0" fontId="3" fillId="0" borderId="0" xfId="0" applyFont="1"/>
    <xf numFmtId="0" fontId="4" fillId="0" borderId="0" xfId="1"/>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7" fillId="2" borderId="1" xfId="0" applyFont="1" applyFill="1" applyBorder="1" applyAlignment="1">
      <alignment horizontal="center" vertical="center" wrapText="1"/>
    </xf>
    <xf numFmtId="4" fontId="7" fillId="2" borderId="1" xfId="0" applyNumberFormat="1" applyFont="1" applyFill="1" applyBorder="1" applyAlignment="1">
      <alignment horizontal="center" vertical="center" wrapText="1"/>
    </xf>
    <xf numFmtId="3" fontId="2" fillId="2" borderId="4" xfId="0" applyNumberFormat="1" applyFont="1" applyFill="1" applyBorder="1" applyAlignment="1">
      <alignment horizontal="center" vertical="center" wrapText="1"/>
    </xf>
    <xf numFmtId="0" fontId="8" fillId="0" borderId="0" xfId="0" applyFont="1" applyAlignment="1">
      <alignment horizontal="center"/>
    </xf>
    <xf numFmtId="0" fontId="8" fillId="0" borderId="0" xfId="0" applyFont="1"/>
    <xf numFmtId="0" fontId="8" fillId="3" borderId="5" xfId="0" applyFont="1" applyFill="1" applyBorder="1" applyAlignment="1">
      <alignment horizontal="center"/>
    </xf>
    <xf numFmtId="0" fontId="8" fillId="0" borderId="5" xfId="0" applyFont="1" applyBorder="1" applyAlignment="1">
      <alignment horizontal="center"/>
    </xf>
    <xf numFmtId="0" fontId="9" fillId="0" borderId="0" xfId="0" applyFont="1"/>
    <xf numFmtId="0" fontId="0" fillId="0" borderId="6" xfId="0" applyBorder="1"/>
    <xf numFmtId="0" fontId="2" fillId="2" borderId="6" xfId="0" applyFont="1" applyFill="1" applyBorder="1" applyAlignment="1">
      <alignment horizontal="center" vertical="center" wrapText="1"/>
    </xf>
    <xf numFmtId="3" fontId="2" fillId="2" borderId="6" xfId="0" applyNumberFormat="1" applyFont="1" applyFill="1" applyBorder="1" applyAlignment="1">
      <alignment horizontal="center" vertical="center" wrapText="1"/>
    </xf>
    <xf numFmtId="0" fontId="8" fillId="3" borderId="9" xfId="0" applyFont="1" applyFill="1" applyBorder="1" applyAlignment="1">
      <alignment horizontal="center"/>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cellXfs>
  <cellStyles count="2">
    <cellStyle name="Hyperlink" xfId="1" builtinId="8"/>
    <cellStyle name="Normal" xfId="0" builtinId="0"/>
  </cellStyles>
  <dxfs count="22">
    <dxf>
      <font>
        <b/>
        <strike val="0"/>
        <outline val="0"/>
        <shadow val="0"/>
        <u val="none"/>
        <vertAlign val="baseline"/>
        <sz val="12"/>
        <color theme="1"/>
        <name val="Calibri"/>
        <family val="2"/>
        <scheme val="minor"/>
      </font>
      <numFmt numFmtId="0" formatCode="General"/>
      <alignment horizontal="center" vertical="bottom" textRotation="0" wrapText="0" indent="0" justifyLastLine="0" shrinkToFit="0" readingOrder="0"/>
    </dxf>
    <dxf>
      <font>
        <b/>
        <strike val="0"/>
        <outline val="0"/>
        <shadow val="0"/>
        <u val="none"/>
        <vertAlign val="baseline"/>
        <sz val="12"/>
        <color theme="1"/>
        <name val="Calibri"/>
        <family val="2"/>
        <scheme val="minor"/>
      </font>
      <numFmt numFmtId="0" formatCode="General"/>
      <alignment horizontal="center" vertical="bottom" textRotation="0" wrapText="0" indent="0" justifyLastLine="0" shrinkToFit="0" readingOrder="0"/>
    </dxf>
    <dxf>
      <font>
        <b/>
        <strike val="0"/>
        <outline val="0"/>
        <shadow val="0"/>
        <u val="none"/>
        <vertAlign val="baseline"/>
        <sz val="12"/>
        <color theme="1"/>
        <name val="Calibri"/>
        <family val="2"/>
        <scheme val="minor"/>
      </font>
      <numFmt numFmtId="0" formatCode="General"/>
      <alignment horizontal="center" vertical="bottom" textRotation="0" wrapText="0" indent="0" justifyLastLine="0" shrinkToFit="0" readingOrder="0"/>
    </dxf>
    <dxf>
      <font>
        <b/>
        <strike val="0"/>
        <outline val="0"/>
        <shadow val="0"/>
        <u val="none"/>
        <vertAlign val="baseline"/>
        <sz val="12"/>
        <color theme="1"/>
        <name val="Calibri"/>
        <family val="2"/>
        <scheme val="minor"/>
      </font>
      <alignment horizontal="center" vertical="bottom" textRotation="0" wrapText="0" indent="0" justifyLastLine="0" shrinkToFit="0" readingOrder="0"/>
    </dxf>
    <dxf>
      <font>
        <b/>
        <strike val="0"/>
        <outline val="0"/>
        <shadow val="0"/>
        <u val="none"/>
        <vertAlign val="baseline"/>
        <sz val="12"/>
        <color theme="1"/>
        <name val="Calibri"/>
        <family val="2"/>
        <scheme val="minor"/>
      </font>
      <alignment horizontal="center" vertical="bottom" textRotation="0" wrapText="0" indent="0" justifyLastLine="0" shrinkToFit="0" readingOrder="0"/>
    </dxf>
    <dxf>
      <font>
        <b/>
        <strike val="0"/>
        <outline val="0"/>
        <shadow val="0"/>
        <u val="none"/>
        <vertAlign val="baseline"/>
        <sz val="12"/>
        <color theme="1"/>
        <name val="Calibri"/>
        <family val="2"/>
        <scheme val="minor"/>
      </font>
      <alignment horizontal="center" vertical="bottom" textRotation="0" wrapText="0" indent="0" justifyLastLine="0" shrinkToFit="0" readingOrder="0"/>
    </dxf>
    <dxf>
      <font>
        <b/>
        <strike val="0"/>
        <outline val="0"/>
        <shadow val="0"/>
        <u val="none"/>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font>
        <b/>
        <strike val="0"/>
        <outline val="0"/>
        <shadow val="0"/>
        <u val="none"/>
        <vertAlign val="baseline"/>
        <sz val="12"/>
        <color theme="1"/>
        <name val="Calibri"/>
        <family val="2"/>
        <scheme val="minor"/>
      </font>
      <alignment horizontal="center" vertical="bottom" textRotation="0" wrapText="0" indent="0" justifyLastLine="0" shrinkToFit="0" readingOrder="0"/>
    </dxf>
    <dxf>
      <font>
        <b/>
        <strike val="0"/>
        <outline val="0"/>
        <shadow val="0"/>
        <u val="none"/>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outline="0">
        <left/>
        <right/>
        <top/>
        <bottom/>
      </border>
    </dxf>
    <dxf>
      <font>
        <b/>
        <strike val="0"/>
        <outline val="0"/>
        <shadow val="0"/>
        <u val="none"/>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border>
    </dxf>
    <dxf>
      <font>
        <b/>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font>
        <b/>
        <strike val="0"/>
        <outline val="0"/>
        <shadow val="0"/>
        <u val="none"/>
        <vertAlign val="baseline"/>
        <sz val="12"/>
        <color theme="1"/>
        <name val="Calibri"/>
        <family val="2"/>
        <scheme val="minor"/>
      </font>
      <alignment horizontal="center" vertical="bottom" textRotation="0" wrapText="0" indent="0" justifyLastLine="0" shrinkToFit="0" readingOrder="0"/>
    </dxf>
    <dxf>
      <font>
        <b/>
        <strike val="0"/>
        <outline val="0"/>
        <shadow val="0"/>
        <u val="none"/>
        <vertAlign val="baseline"/>
        <sz val="12"/>
        <color theme="1"/>
        <name val="Calibri"/>
        <family val="2"/>
        <scheme val="minor"/>
      </font>
      <alignment horizontal="center" vertical="bottom" textRotation="0" wrapText="0" indent="0" justifyLastLine="0" shrinkToFit="0" readingOrder="0"/>
    </dxf>
    <dxf>
      <font>
        <b/>
        <strike val="0"/>
        <outline val="0"/>
        <shadow val="0"/>
        <u val="none"/>
        <vertAlign val="baseline"/>
        <sz val="12"/>
        <color theme="1"/>
        <name val="Calibri"/>
        <family val="2"/>
        <scheme val="minor"/>
      </font>
      <numFmt numFmtId="0" formatCode="General"/>
      <alignment horizontal="center" vertical="bottom" textRotation="0" wrapText="0" indent="0" justifyLastLine="0" shrinkToFit="0" readingOrder="0"/>
    </dxf>
    <dxf>
      <font>
        <b/>
        <strike val="0"/>
        <outline val="0"/>
        <shadow val="0"/>
        <u val="none"/>
        <vertAlign val="baseline"/>
        <sz val="12"/>
        <color theme="1"/>
        <name val="Calibri"/>
        <family val="2"/>
        <scheme val="minor"/>
      </font>
      <numFmt numFmtId="0" formatCode="General"/>
      <alignment horizontal="center" vertical="bottom" textRotation="0" wrapText="0" indent="0" justifyLastLine="0" shrinkToFit="0" readingOrder="0"/>
    </dxf>
    <dxf>
      <font>
        <b/>
        <strike val="0"/>
        <outline val="0"/>
        <shadow val="0"/>
        <u val="none"/>
        <vertAlign val="baseline"/>
        <sz val="12"/>
        <color theme="1"/>
        <name val="Calibri"/>
        <family val="2"/>
        <scheme val="minor"/>
      </font>
      <numFmt numFmtId="0" formatCode="General"/>
      <alignment horizontal="center" vertical="bottom" textRotation="0" wrapText="0" indent="0" justifyLastLine="0" shrinkToFit="0" readingOrder="0"/>
    </dxf>
    <dxf>
      <font>
        <b/>
        <strike val="0"/>
        <outline val="0"/>
        <shadow val="0"/>
        <u val="none"/>
        <vertAlign val="baseline"/>
        <sz val="12"/>
        <color theme="1"/>
        <name val="Calibri"/>
        <family val="2"/>
        <scheme val="minor"/>
      </font>
      <alignment horizontal="center" vertical="bottom" textRotation="0" wrapText="0" indent="0" justifyLastLine="0" shrinkToFit="0" readingOrder="0"/>
    </dxf>
    <dxf>
      <font>
        <b/>
        <strike val="0"/>
        <outline val="0"/>
        <shadow val="0"/>
        <u val="none"/>
        <vertAlign val="baseline"/>
        <sz val="12"/>
        <color theme="1"/>
        <name val="Calibri"/>
        <family val="2"/>
        <scheme val="minor"/>
      </font>
      <alignment horizontal="center" vertical="bottom" textRotation="0" wrapText="0" indent="0" justifyLastLine="0" shrinkToFit="0" readingOrder="0"/>
    </dxf>
    <dxf>
      <font>
        <b/>
        <strike val="0"/>
        <outline val="0"/>
        <shadow val="0"/>
        <u val="none"/>
        <vertAlign val="baseline"/>
        <sz val="12"/>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8BCDD5-5CBB-4E59-9963-0CD2365C3DDF}" name="Table1" displayName="Table1" ref="C5:F12" totalsRowShown="0" headerRowDxfId="21" dataDxfId="20">
  <autoFilter ref="C5:F12" xr:uid="{248BCDD5-5CBB-4E59-9963-0CD2365C3DDF}"/>
  <tableColumns count="4">
    <tableColumn id="1" xr3:uid="{7988A2D6-AC88-4592-9E70-8CC84D3AE27B}" name="YEAR" dataDxfId="19"/>
    <tableColumn id="2" xr3:uid="{E214CEB5-A667-42CA-9CC9-71AC8BEE7882}" name="Access to electricity (% of population)" dataDxfId="18"/>
    <tableColumn id="3" xr3:uid="{AC8D59B1-365E-46AC-B6D3-C665D189E53B}" name="Access to electricity, rural (% of rural population)" dataDxfId="17"/>
    <tableColumn id="4" xr3:uid="{EDD59E62-9DE7-47E9-B63E-1157BC01F17D}" name="Access to electricity, urban (% of urban population)" dataDxfId="1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9B874E1-71B6-4E71-AC19-4FCE2AFE9363}" name="Table2" displayName="Table2" ref="B1:C9" totalsRowCount="1" headerRowDxfId="15" dataDxfId="14">
  <autoFilter ref="B1:C8" xr:uid="{F9B874E1-71B6-4E71-AC19-4FCE2AFE9363}"/>
  <tableColumns count="2">
    <tableColumn id="1" xr3:uid="{4E79543C-7653-450F-B317-9FF15674D359}" name="YEAR" dataDxfId="13" totalsRowDxfId="12"/>
    <tableColumn id="2" xr3:uid="{0BE2373F-621A-4860-8808-81CA4C972F46}" name="Renewable energy consumption (% of total final energy consumption)" totalsRowFunction="custom" dataDxfId="11" totalsRowDxfId="10">
      <totalsRowFormula>AVERAGE(Table2[Renewable energy consumption (% of total final energy consumption)])</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26DB46-F1A3-41FD-868F-77965B71BDA5}" name="Table24" displayName="Table24" ref="E1:F8" totalsRowShown="0" headerRowDxfId="9" dataDxfId="8">
  <autoFilter ref="E1:F8" xr:uid="{CE26DB46-F1A3-41FD-868F-77965B71BDA5}"/>
  <tableColumns count="2">
    <tableColumn id="1" xr3:uid="{F27C4EE2-7862-47FA-A80F-E84B0E30B79F}" name="YEAR" dataDxfId="7"/>
    <tableColumn id="2" xr3:uid="{CC95649F-2D77-43BB-96FC-AABFE1C8F5A0}" name="Renewable energy consumption (% of total final energy consumption)" dataDxf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98A444-6434-4210-8FF3-51867EB449F5}" name="Table15" displayName="Table15" ref="H1:K8" totalsRowShown="0" headerRowDxfId="5" dataDxfId="4">
  <autoFilter ref="H1:K8" xr:uid="{2198A444-6434-4210-8FF3-51867EB449F5}"/>
  <tableColumns count="4">
    <tableColumn id="1" xr3:uid="{B1176170-28A9-4AB1-80D0-C9ADEB0CB798}" name="YEAR" dataDxfId="3"/>
    <tableColumn id="2" xr3:uid="{A68E3822-D45C-4863-BD2D-E0051BB9B030}" name="Access to electricity (% of population)" dataDxfId="2"/>
    <tableColumn id="3" xr3:uid="{CE90400C-FD11-44DF-98C2-26AE71A7F611}" name="Access to electricity, rural (% of rural population)" dataDxfId="1"/>
    <tableColumn id="4" xr3:uid="{BBA0E7E3-F150-453A-B462-31C1CCEE8EF1}" name="Access to electricity, urban (% of urban popula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hyperlink" Target="https://datacatalog.worldbank.org/public-licens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5:F21"/>
  <sheetViews>
    <sheetView topLeftCell="C1" zoomScale="82" zoomScaleNormal="69" workbookViewId="0">
      <selection activeCell="F10" sqref="F10"/>
    </sheetView>
  </sheetViews>
  <sheetFormatPr defaultRowHeight="14.4" x14ac:dyDescent="0.3"/>
  <cols>
    <col min="2" max="2" width="12.109375" bestFit="1" customWidth="1"/>
    <col min="3" max="3" width="88.5546875" customWidth="1"/>
    <col min="4" max="4" width="65.5546875" customWidth="1"/>
    <col min="5" max="5" width="48" customWidth="1"/>
    <col min="6" max="6" width="48.6640625" customWidth="1"/>
    <col min="7" max="13" width="12.88671875" bestFit="1" customWidth="1"/>
  </cols>
  <sheetData>
    <row r="5" spans="3:6" ht="15.6" x14ac:dyDescent="0.3">
      <c r="C5" s="8" t="s">
        <v>103</v>
      </c>
      <c r="D5" s="8" t="s">
        <v>47</v>
      </c>
      <c r="E5" s="8" t="s">
        <v>64</v>
      </c>
      <c r="F5" s="8" t="s">
        <v>68</v>
      </c>
    </row>
    <row r="6" spans="3:6" ht="15.6" x14ac:dyDescent="0.3">
      <c r="C6" s="8">
        <v>2016</v>
      </c>
      <c r="D6" s="8">
        <v>89.585999999999999</v>
      </c>
      <c r="E6" s="8">
        <v>85.305000000000007</v>
      </c>
      <c r="F6" s="8">
        <v>98.21</v>
      </c>
    </row>
    <row r="7" spans="3:6" ht="15.6" x14ac:dyDescent="0.3">
      <c r="C7" s="8">
        <v>2017</v>
      </c>
      <c r="D7" s="8">
        <v>91.793999999999997</v>
      </c>
      <c r="E7" s="8">
        <v>88.281999999999996</v>
      </c>
      <c r="F7" s="8">
        <v>98.73</v>
      </c>
    </row>
    <row r="8" spans="3:6" ht="15.6" x14ac:dyDescent="0.3">
      <c r="C8" s="8">
        <v>2018</v>
      </c>
      <c r="D8" s="8">
        <v>95.7</v>
      </c>
      <c r="E8" s="8">
        <v>93.945999999999998</v>
      </c>
      <c r="F8" s="8">
        <v>99.1</v>
      </c>
    </row>
    <row r="9" spans="3:6" ht="15.6" x14ac:dyDescent="0.3">
      <c r="C9" s="8">
        <v>2019</v>
      </c>
      <c r="D9" s="8">
        <v>95.885000000000005</v>
      </c>
      <c r="E9" s="8">
        <v>93.844999999999999</v>
      </c>
      <c r="F9" s="8">
        <v>99.76</v>
      </c>
    </row>
    <row r="10" spans="3:6" ht="15.6" x14ac:dyDescent="0.3">
      <c r="C10" s="8">
        <v>2020</v>
      </c>
      <c r="D10" s="8">
        <v>96.5</v>
      </c>
      <c r="E10" s="8">
        <v>95.158000000000001</v>
      </c>
      <c r="F10" s="8">
        <v>99</v>
      </c>
    </row>
    <row r="11" spans="3:6" ht="15.6" x14ac:dyDescent="0.3">
      <c r="C11" s="8">
        <v>2021</v>
      </c>
      <c r="D11" s="8">
        <v>99.572000000000003</v>
      </c>
      <c r="E11" s="8">
        <v>99.337999999999994</v>
      </c>
      <c r="F11" s="8">
        <v>100</v>
      </c>
    </row>
    <row r="12" spans="3:6" ht="15.6" x14ac:dyDescent="0.3">
      <c r="C12" s="8">
        <v>2022</v>
      </c>
      <c r="D12" s="8">
        <v>99.837000000000003</v>
      </c>
      <c r="E12" s="8">
        <v>99.673000000000002</v>
      </c>
      <c r="F12" s="8">
        <v>100</v>
      </c>
    </row>
    <row r="13" spans="3:6" ht="15.6" x14ac:dyDescent="0.3">
      <c r="C13" s="9"/>
      <c r="D13" s="9"/>
      <c r="E13" s="9"/>
      <c r="F13" s="9"/>
    </row>
    <row r="14" spans="3:6" ht="15.6" x14ac:dyDescent="0.3">
      <c r="E14" s="9"/>
      <c r="F14" s="9"/>
    </row>
    <row r="15" spans="3:6" ht="15.6" x14ac:dyDescent="0.3">
      <c r="E15" s="9"/>
      <c r="F15" s="9"/>
    </row>
    <row r="16" spans="3:6" ht="15.6" x14ac:dyDescent="0.3">
      <c r="E16" s="9"/>
      <c r="F16" s="9"/>
    </row>
    <row r="17" spans="5:6" ht="15.6" x14ac:dyDescent="0.3">
      <c r="F17" s="9"/>
    </row>
    <row r="18" spans="5:6" ht="15.6" x14ac:dyDescent="0.3">
      <c r="E18" s="9"/>
      <c r="F18" s="9"/>
    </row>
    <row r="19" spans="5:6" ht="15.6" x14ac:dyDescent="0.3">
      <c r="E19" s="9"/>
      <c r="F19" s="9"/>
    </row>
    <row r="20" spans="5:6" ht="15.6" x14ac:dyDescent="0.3">
      <c r="E20" s="9"/>
      <c r="F20" s="9"/>
    </row>
    <row r="21" spans="5:6" ht="15.6" x14ac:dyDescent="0.3">
      <c r="E21" s="9"/>
      <c r="F21" s="9"/>
    </row>
  </sheetData>
  <pageMargins left="0.7" right="0.7" top="0.75" bottom="0.75" header="0.3" footer="0.3"/>
  <pageSetup orientation="portrait"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8B384-34D9-4E93-AB49-9A5151DAB722}">
  <dimension ref="B1:D9"/>
  <sheetViews>
    <sheetView workbookViewId="0">
      <selection activeCell="C10" sqref="C10"/>
    </sheetView>
  </sheetViews>
  <sheetFormatPr defaultRowHeight="14.4" x14ac:dyDescent="0.3"/>
  <cols>
    <col min="2" max="2" width="10.21875" bestFit="1" customWidth="1"/>
    <col min="3" max="3" width="69.88671875" bestFit="1" customWidth="1"/>
  </cols>
  <sheetData>
    <row r="1" spans="2:4" ht="15.6" x14ac:dyDescent="0.3">
      <c r="B1" s="8" t="s">
        <v>103</v>
      </c>
      <c r="C1" s="8" t="s">
        <v>65</v>
      </c>
    </row>
    <row r="2" spans="2:4" ht="15.6" x14ac:dyDescent="0.3">
      <c r="B2" s="10">
        <v>2016</v>
      </c>
      <c r="C2" s="8">
        <v>33.01</v>
      </c>
      <c r="D2">
        <f>((32.57-33.01)/33.01)*100</f>
        <v>-1.3329294153286815</v>
      </c>
    </row>
    <row r="3" spans="2:4" ht="15.6" x14ac:dyDescent="0.3">
      <c r="B3" s="11">
        <v>2017</v>
      </c>
      <c r="C3" s="8">
        <v>32.57</v>
      </c>
      <c r="D3">
        <f>((32.73-32.57)/32.73)*100</f>
        <v>0.48884815154291666</v>
      </c>
    </row>
    <row r="4" spans="2:4" ht="15.6" x14ac:dyDescent="0.3">
      <c r="B4" s="10">
        <v>2018</v>
      </c>
      <c r="C4" s="8">
        <v>32.729999999999997</v>
      </c>
      <c r="D4">
        <f>((33.27-32.73)/32.73)*100</f>
        <v>1.6498625114573979</v>
      </c>
    </row>
    <row r="5" spans="2:4" ht="15.6" x14ac:dyDescent="0.3">
      <c r="B5" s="11">
        <v>2019</v>
      </c>
      <c r="C5" s="8">
        <v>33.270000000000003</v>
      </c>
      <c r="D5">
        <f>((35.82-33.27)/33.27)*100</f>
        <v>7.6645626690712261</v>
      </c>
    </row>
    <row r="6" spans="2:4" ht="15.6" x14ac:dyDescent="0.3">
      <c r="B6" s="10">
        <v>2020</v>
      </c>
      <c r="C6" s="8">
        <v>35.82</v>
      </c>
      <c r="D6">
        <f>((38.23-35.82)/35.82)*100</f>
        <v>6.7280848687883772</v>
      </c>
    </row>
    <row r="7" spans="2:4" ht="15.6" x14ac:dyDescent="0.3">
      <c r="B7" s="11">
        <v>2021</v>
      </c>
      <c r="C7" s="8">
        <v>38.229999999999997</v>
      </c>
      <c r="D7">
        <f>((40.89-38.23)/38.23)*100</f>
        <v>6.957886476589076</v>
      </c>
    </row>
    <row r="8" spans="2:4" ht="15.6" x14ac:dyDescent="0.3">
      <c r="B8" s="10">
        <v>2022</v>
      </c>
      <c r="C8" s="8">
        <v>40.89</v>
      </c>
    </row>
    <row r="9" spans="2:4" ht="15.6" x14ac:dyDescent="0.3">
      <c r="B9" s="16"/>
      <c r="C9" s="8">
        <f>AVERAGE(Table2[Renewable energy consumption (% of total final energy consumption)])</f>
        <v>35.217142857142854</v>
      </c>
      <c r="D9">
        <f>AVERAGE(D2,D3,D4,D5,D6,D7)</f>
        <v>3.6927192103533852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B51EF-AEB4-4A0D-88B9-738066BF79D5}">
  <dimension ref="B1:G11"/>
  <sheetViews>
    <sheetView tabSelected="1" workbookViewId="0">
      <selection activeCell="F10" sqref="F10"/>
    </sheetView>
  </sheetViews>
  <sheetFormatPr defaultRowHeight="14.4" x14ac:dyDescent="0.3"/>
  <cols>
    <col min="3" max="3" width="8.88671875" customWidth="1"/>
    <col min="4" max="4" width="11.109375" customWidth="1"/>
    <col min="5" max="5" width="12.44140625" customWidth="1"/>
  </cols>
  <sheetData>
    <row r="1" spans="2:7" x14ac:dyDescent="0.3">
      <c r="C1" s="17" t="s">
        <v>81</v>
      </c>
      <c r="D1" s="17" t="s">
        <v>82</v>
      </c>
      <c r="E1" s="17" t="s">
        <v>83</v>
      </c>
      <c r="F1" s="18" t="s">
        <v>105</v>
      </c>
      <c r="G1" s="18" t="s">
        <v>106</v>
      </c>
    </row>
    <row r="2" spans="2:7" x14ac:dyDescent="0.3">
      <c r="C2" s="17"/>
      <c r="D2" s="17"/>
      <c r="E2" s="17"/>
      <c r="F2" s="19"/>
      <c r="G2" s="19"/>
    </row>
    <row r="3" spans="2:7" x14ac:dyDescent="0.3">
      <c r="C3" s="14" t="s">
        <v>91</v>
      </c>
      <c r="D3" s="15">
        <v>1142929</v>
      </c>
      <c r="E3" s="15">
        <v>1135334</v>
      </c>
      <c r="F3" s="15">
        <v>-7595</v>
      </c>
      <c r="G3" s="14">
        <v>-0.7</v>
      </c>
    </row>
    <row r="4" spans="2:7" x14ac:dyDescent="0.3">
      <c r="C4" s="14" t="s">
        <v>92</v>
      </c>
      <c r="D4" s="15">
        <v>1213326</v>
      </c>
      <c r="E4" s="15">
        <v>1204697</v>
      </c>
      <c r="F4" s="15">
        <v>-8629</v>
      </c>
      <c r="G4" s="14">
        <v>-0.7</v>
      </c>
    </row>
    <row r="5" spans="2:7" x14ac:dyDescent="0.3">
      <c r="C5" s="14" t="s">
        <v>93</v>
      </c>
      <c r="D5" s="15">
        <v>1274595</v>
      </c>
      <c r="E5" s="15">
        <v>1267526</v>
      </c>
      <c r="F5" s="15">
        <v>-7070</v>
      </c>
      <c r="G5" s="14">
        <v>-0.6</v>
      </c>
    </row>
    <row r="6" spans="2:7" x14ac:dyDescent="0.3">
      <c r="C6" s="14" t="s">
        <v>94</v>
      </c>
      <c r="D6" s="15">
        <v>1291010</v>
      </c>
      <c r="E6" s="15">
        <v>1284444</v>
      </c>
      <c r="F6" s="15">
        <v>-6566</v>
      </c>
      <c r="G6" s="14">
        <v>-0.5</v>
      </c>
    </row>
    <row r="7" spans="2:7" x14ac:dyDescent="0.3">
      <c r="B7" s="7"/>
      <c r="C7" s="14" t="s">
        <v>95</v>
      </c>
      <c r="D7" s="15">
        <v>1275534</v>
      </c>
      <c r="E7" s="15">
        <v>1270663</v>
      </c>
      <c r="F7" s="15">
        <v>-4871</v>
      </c>
      <c r="G7" s="14">
        <v>-0.4</v>
      </c>
    </row>
    <row r="8" spans="2:7" x14ac:dyDescent="0.3">
      <c r="C8" s="14" t="s">
        <v>96</v>
      </c>
      <c r="D8" s="15">
        <v>1379812</v>
      </c>
      <c r="E8" s="15">
        <v>1374024</v>
      </c>
      <c r="F8" s="15">
        <v>-5787</v>
      </c>
      <c r="G8" s="14">
        <v>-0.4</v>
      </c>
    </row>
    <row r="9" spans="2:7" x14ac:dyDescent="0.3">
      <c r="C9" s="14" t="s">
        <v>97</v>
      </c>
      <c r="D9" s="15">
        <v>1511847</v>
      </c>
      <c r="E9" s="15">
        <v>1504264</v>
      </c>
      <c r="F9" s="15">
        <v>-7583</v>
      </c>
      <c r="G9" s="14">
        <v>-0.5</v>
      </c>
    </row>
    <row r="11" spans="2:7" x14ac:dyDescent="0.3">
      <c r="G11" s="13"/>
    </row>
  </sheetData>
  <mergeCells count="5">
    <mergeCell ref="C1:C2"/>
    <mergeCell ref="D1:D2"/>
    <mergeCell ref="E1:E2"/>
    <mergeCell ref="F1:F2"/>
    <mergeCell ref="G1:G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831E0-6583-42B9-AC47-4EBA2EC02E2D}">
  <dimension ref="A2:K19"/>
  <sheetViews>
    <sheetView zoomScale="78" workbookViewId="0">
      <selection activeCell="H26" sqref="H26"/>
    </sheetView>
  </sheetViews>
  <sheetFormatPr defaultRowHeight="14.4" x14ac:dyDescent="0.3"/>
  <cols>
    <col min="1" max="1" width="44.109375" customWidth="1"/>
    <col min="2" max="2" width="40.21875" customWidth="1"/>
    <col min="3" max="3" width="44.33203125" customWidth="1"/>
    <col min="11" max="11" width="56.77734375" customWidth="1"/>
  </cols>
  <sheetData>
    <row r="2" spans="1:11" ht="15" thickBot="1" x14ac:dyDescent="0.35"/>
    <row r="3" spans="1:11" ht="15.6" x14ac:dyDescent="0.3">
      <c r="A3" s="20" t="s">
        <v>81</v>
      </c>
      <c r="B3" s="3" t="s">
        <v>98</v>
      </c>
      <c r="C3" s="20" t="s">
        <v>99</v>
      </c>
    </row>
    <row r="4" spans="1:11" ht="16.2" thickBot="1" x14ac:dyDescent="0.35">
      <c r="A4" s="21"/>
      <c r="B4" s="4" t="s">
        <v>102</v>
      </c>
      <c r="C4" s="21"/>
    </row>
    <row r="5" spans="1:11" ht="16.2" hidden="1" thickBot="1" x14ac:dyDescent="0.35">
      <c r="A5" s="5" t="s">
        <v>84</v>
      </c>
      <c r="B5" s="5">
        <v>80849.8</v>
      </c>
      <c r="C5" s="5">
        <v>7.56</v>
      </c>
    </row>
    <row r="6" spans="1:11" ht="16.2" hidden="1" thickBot="1" x14ac:dyDescent="0.35">
      <c r="A6" s="5" t="s">
        <v>85</v>
      </c>
      <c r="B6" s="5">
        <v>85038.7</v>
      </c>
      <c r="C6" s="5">
        <v>5.59</v>
      </c>
    </row>
    <row r="7" spans="1:11" ht="16.2" hidden="1" thickBot="1" x14ac:dyDescent="0.35">
      <c r="A7" s="5" t="s">
        <v>86</v>
      </c>
      <c r="B7" s="5">
        <v>92811.3</v>
      </c>
      <c r="C7" s="5">
        <v>9.14</v>
      </c>
    </row>
    <row r="8" spans="1:11" ht="16.2" hidden="1" thickBot="1" x14ac:dyDescent="0.35">
      <c r="A8" s="5" t="s">
        <v>87</v>
      </c>
      <c r="B8" s="5">
        <v>96950.6</v>
      </c>
      <c r="C8" s="5">
        <v>4.46</v>
      </c>
    </row>
    <row r="9" spans="1:11" ht="16.2" hidden="1" thickBot="1" x14ac:dyDescent="0.35">
      <c r="A9" s="5" t="s">
        <v>88</v>
      </c>
      <c r="B9" s="6">
        <v>102020</v>
      </c>
      <c r="C9" s="5">
        <v>5.23</v>
      </c>
    </row>
    <row r="10" spans="1:11" ht="16.2" hidden="1" thickBot="1" x14ac:dyDescent="0.35">
      <c r="A10" s="5" t="s">
        <v>89</v>
      </c>
      <c r="B10" s="6">
        <v>111039.2</v>
      </c>
      <c r="C10" s="5">
        <v>8.84</v>
      </c>
    </row>
    <row r="11" spans="1:11" ht="16.2" thickBot="1" x14ac:dyDescent="0.35">
      <c r="A11" s="5" t="s">
        <v>90</v>
      </c>
      <c r="B11" s="6">
        <v>117360.3</v>
      </c>
      <c r="C11" s="5">
        <v>5.69</v>
      </c>
    </row>
    <row r="12" spans="1:11" ht="16.2" thickBot="1" x14ac:dyDescent="0.35">
      <c r="A12" s="5" t="s">
        <v>100</v>
      </c>
      <c r="B12" s="6">
        <v>124168.9</v>
      </c>
      <c r="C12" s="5">
        <v>5.8</v>
      </c>
    </row>
    <row r="13" spans="1:11" ht="16.2" thickBot="1" x14ac:dyDescent="0.35">
      <c r="A13" s="5" t="s">
        <v>92</v>
      </c>
      <c r="B13" s="6">
        <v>130814.6</v>
      </c>
      <c r="C13" s="5">
        <v>5.35</v>
      </c>
    </row>
    <row r="14" spans="1:11" ht="21.6" thickBot="1" x14ac:dyDescent="0.45">
      <c r="A14" s="5" t="s">
        <v>93</v>
      </c>
      <c r="B14" s="6">
        <v>137609.5</v>
      </c>
      <c r="C14" s="5">
        <v>5.19</v>
      </c>
      <c r="H14" s="12"/>
      <c r="I14" s="12"/>
      <c r="J14" s="12"/>
      <c r="K14" s="12"/>
    </row>
    <row r="15" spans="1:11" ht="16.2" thickBot="1" x14ac:dyDescent="0.35">
      <c r="A15" s="5" t="s">
        <v>94</v>
      </c>
      <c r="B15" s="6">
        <v>138910.20000000001</v>
      </c>
      <c r="C15" s="5">
        <v>0.95</v>
      </c>
    </row>
    <row r="16" spans="1:11" ht="16.2" thickBot="1" x14ac:dyDescent="0.35">
      <c r="A16" s="5" t="s">
        <v>95</v>
      </c>
      <c r="B16" s="6">
        <v>138185.5</v>
      </c>
      <c r="C16" s="5">
        <v>-0.52</v>
      </c>
    </row>
    <row r="17" spans="1:3" ht="16.2" thickBot="1" x14ac:dyDescent="0.35">
      <c r="A17" s="5" t="s">
        <v>101</v>
      </c>
      <c r="B17" s="6">
        <v>149185.9</v>
      </c>
      <c r="C17" s="5">
        <v>7.96</v>
      </c>
    </row>
    <row r="18" spans="1:3" ht="16.2" thickBot="1" x14ac:dyDescent="0.35">
      <c r="A18" s="5" t="s">
        <v>97</v>
      </c>
      <c r="B18" s="6">
        <v>162415.79999999999</v>
      </c>
      <c r="C18" s="5">
        <v>8.8699999999999992</v>
      </c>
    </row>
    <row r="19" spans="1:3" ht="16.2" thickBot="1" x14ac:dyDescent="0.35">
      <c r="A19" s="5" t="s">
        <v>104</v>
      </c>
      <c r="B19" s="6">
        <v>175000</v>
      </c>
      <c r="C19" s="5">
        <v>7.2</v>
      </c>
    </row>
  </sheetData>
  <mergeCells count="2">
    <mergeCell ref="A3:A4"/>
    <mergeCell ref="C3:C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B6E0A-AEEA-4DCA-AF35-EDE8176FEBC2}">
  <dimension ref="A1:K18"/>
  <sheetViews>
    <sheetView workbookViewId="0">
      <selection activeCell="C18" sqref="C18"/>
    </sheetView>
  </sheetViews>
  <sheetFormatPr defaultRowHeight="14.4" x14ac:dyDescent="0.3"/>
  <cols>
    <col min="1" max="1" width="8.6640625" bestFit="1" customWidth="1"/>
    <col min="2" max="2" width="11.5546875" bestFit="1" customWidth="1"/>
    <col min="3" max="3" width="8" bestFit="1" customWidth="1"/>
    <col min="5" max="5" width="10.21875" bestFit="1" customWidth="1"/>
    <col min="6" max="6" width="69.88671875" bestFit="1" customWidth="1"/>
    <col min="8" max="8" width="10.21875" bestFit="1" customWidth="1"/>
    <col min="9" max="9" width="39.88671875" bestFit="1" customWidth="1"/>
    <col min="10" max="10" width="50.5546875" bestFit="1" customWidth="1"/>
    <col min="11" max="11" width="52.5546875" bestFit="1" customWidth="1"/>
  </cols>
  <sheetData>
    <row r="1" spans="1:11" ht="46.8" x14ac:dyDescent="0.3">
      <c r="A1" s="20" t="s">
        <v>81</v>
      </c>
      <c r="B1" s="3" t="s">
        <v>98</v>
      </c>
      <c r="C1" s="20" t="s">
        <v>99</v>
      </c>
      <c r="E1" s="8" t="s">
        <v>103</v>
      </c>
      <c r="F1" s="8" t="s">
        <v>65</v>
      </c>
      <c r="H1" s="8" t="s">
        <v>103</v>
      </c>
      <c r="I1" s="8" t="s">
        <v>47</v>
      </c>
      <c r="J1" s="8" t="s">
        <v>64</v>
      </c>
      <c r="K1" s="8" t="s">
        <v>68</v>
      </c>
    </row>
    <row r="2" spans="1:11" ht="63" thickBot="1" x14ac:dyDescent="0.35">
      <c r="A2" s="21"/>
      <c r="B2" s="4" t="s">
        <v>102</v>
      </c>
      <c r="C2" s="21"/>
      <c r="E2" s="10">
        <v>2016</v>
      </c>
      <c r="F2" s="8">
        <v>33.01</v>
      </c>
      <c r="H2" s="8">
        <v>2016</v>
      </c>
      <c r="I2" s="8">
        <v>89.585999999999999</v>
      </c>
      <c r="J2" s="8">
        <v>85.305000000000007</v>
      </c>
      <c r="K2" s="8">
        <v>98.21</v>
      </c>
    </row>
    <row r="3" spans="1:11" ht="16.2" thickBot="1" x14ac:dyDescent="0.35">
      <c r="A3" s="5" t="s">
        <v>84</v>
      </c>
      <c r="B3" s="5">
        <v>80849.8</v>
      </c>
      <c r="C3" s="5">
        <v>7.56</v>
      </c>
      <c r="E3" s="11">
        <v>2017</v>
      </c>
      <c r="F3" s="8">
        <v>32.57</v>
      </c>
      <c r="H3" s="8">
        <v>2017</v>
      </c>
      <c r="I3" s="8">
        <v>91.793999999999997</v>
      </c>
      <c r="J3" s="8">
        <v>88.281999999999996</v>
      </c>
      <c r="K3" s="8">
        <v>98.73</v>
      </c>
    </row>
    <row r="4" spans="1:11" ht="16.2" thickBot="1" x14ac:dyDescent="0.35">
      <c r="A4" s="5" t="s">
        <v>85</v>
      </c>
      <c r="B4" s="5">
        <v>85038.7</v>
      </c>
      <c r="C4" s="5">
        <v>5.59</v>
      </c>
      <c r="E4" s="10">
        <v>2018</v>
      </c>
      <c r="F4" s="8">
        <v>32.729999999999997</v>
      </c>
      <c r="H4" s="8">
        <v>2018</v>
      </c>
      <c r="I4" s="8">
        <v>95.7</v>
      </c>
      <c r="J4" s="8">
        <v>93.945999999999998</v>
      </c>
      <c r="K4" s="8">
        <v>99.1</v>
      </c>
    </row>
    <row r="5" spans="1:11" ht="16.2" thickBot="1" x14ac:dyDescent="0.35">
      <c r="A5" s="5" t="s">
        <v>86</v>
      </c>
      <c r="B5" s="5">
        <v>92811.3</v>
      </c>
      <c r="C5" s="5">
        <v>9.14</v>
      </c>
      <c r="E5" s="11">
        <v>2019</v>
      </c>
      <c r="F5" s="8">
        <v>33.270000000000003</v>
      </c>
      <c r="H5" s="8">
        <v>2019</v>
      </c>
      <c r="I5" s="8">
        <v>95.885000000000005</v>
      </c>
      <c r="J5" s="8">
        <v>93.844999999999999</v>
      </c>
      <c r="K5" s="8">
        <v>99.76</v>
      </c>
    </row>
    <row r="6" spans="1:11" ht="16.2" thickBot="1" x14ac:dyDescent="0.35">
      <c r="A6" s="5" t="s">
        <v>87</v>
      </c>
      <c r="B6" s="5">
        <v>96950.6</v>
      </c>
      <c r="C6" s="5">
        <v>4.46</v>
      </c>
      <c r="E6" s="10">
        <v>2020</v>
      </c>
      <c r="F6" s="8">
        <v>35.82</v>
      </c>
      <c r="H6" s="8">
        <v>2020</v>
      </c>
      <c r="I6" s="8">
        <v>96.5</v>
      </c>
      <c r="J6" s="8">
        <v>95.158000000000001</v>
      </c>
      <c r="K6" s="8">
        <v>99</v>
      </c>
    </row>
    <row r="7" spans="1:11" ht="16.2" thickBot="1" x14ac:dyDescent="0.35">
      <c r="A7" s="5" t="s">
        <v>88</v>
      </c>
      <c r="B7" s="6">
        <v>102020</v>
      </c>
      <c r="C7" s="5">
        <v>5.23</v>
      </c>
      <c r="E7" s="11">
        <v>2021</v>
      </c>
      <c r="F7" s="8">
        <v>38.229999999999997</v>
      </c>
      <c r="H7" s="8">
        <v>2021</v>
      </c>
      <c r="I7" s="8">
        <v>99.572000000000003</v>
      </c>
      <c r="J7" s="8">
        <v>99.337999999999994</v>
      </c>
      <c r="K7" s="8">
        <v>100</v>
      </c>
    </row>
    <row r="8" spans="1:11" ht="16.2" thickBot="1" x14ac:dyDescent="0.35">
      <c r="A8" s="5" t="s">
        <v>89</v>
      </c>
      <c r="B8" s="6">
        <v>111039.2</v>
      </c>
      <c r="C8" s="5">
        <v>8.84</v>
      </c>
      <c r="E8" s="10">
        <v>2022</v>
      </c>
      <c r="F8" s="8">
        <v>40.89</v>
      </c>
      <c r="H8" s="8">
        <v>2022</v>
      </c>
      <c r="I8" s="8">
        <v>99.837000000000003</v>
      </c>
      <c r="J8" s="8">
        <v>99.673000000000002</v>
      </c>
      <c r="K8" s="8">
        <v>100</v>
      </c>
    </row>
    <row r="9" spans="1:11" ht="16.2" thickBot="1" x14ac:dyDescent="0.35">
      <c r="A9" s="5" t="s">
        <v>90</v>
      </c>
      <c r="B9" s="6">
        <v>117360.3</v>
      </c>
      <c r="C9" s="5">
        <v>5.69</v>
      </c>
    </row>
    <row r="10" spans="1:11" ht="16.2" thickBot="1" x14ac:dyDescent="0.35">
      <c r="A10" s="5" t="s">
        <v>100</v>
      </c>
      <c r="B10" s="6">
        <v>124168.9</v>
      </c>
      <c r="C10" s="5">
        <v>5.8</v>
      </c>
    </row>
    <row r="11" spans="1:11" ht="16.2" thickBot="1" x14ac:dyDescent="0.35">
      <c r="A11" s="5" t="s">
        <v>92</v>
      </c>
      <c r="B11" s="6">
        <v>130814.6</v>
      </c>
      <c r="C11" s="5">
        <v>5.35</v>
      </c>
    </row>
    <row r="12" spans="1:11" ht="16.2" thickBot="1" x14ac:dyDescent="0.35">
      <c r="A12" s="5" t="s">
        <v>93</v>
      </c>
      <c r="B12" s="6">
        <v>137609.5</v>
      </c>
      <c r="C12" s="5">
        <v>5.19</v>
      </c>
    </row>
    <row r="13" spans="1:11" ht="16.2" thickBot="1" x14ac:dyDescent="0.35">
      <c r="A13" s="5" t="s">
        <v>94</v>
      </c>
      <c r="B13" s="6">
        <v>138910.20000000001</v>
      </c>
      <c r="C13" s="5">
        <v>0.95</v>
      </c>
    </row>
    <row r="14" spans="1:11" ht="16.2" thickBot="1" x14ac:dyDescent="0.35">
      <c r="A14" s="5" t="s">
        <v>95</v>
      </c>
      <c r="B14" s="6">
        <v>138185.5</v>
      </c>
      <c r="C14" s="5">
        <v>-0.52</v>
      </c>
    </row>
    <row r="15" spans="1:11" ht="31.8" thickBot="1" x14ac:dyDescent="0.35">
      <c r="A15" s="5" t="s">
        <v>101</v>
      </c>
      <c r="B15" s="6">
        <v>149185.9</v>
      </c>
      <c r="C15" s="5">
        <v>7.96</v>
      </c>
    </row>
    <row r="16" spans="1:11" ht="16.2" thickBot="1" x14ac:dyDescent="0.35">
      <c r="A16" s="5" t="s">
        <v>97</v>
      </c>
      <c r="B16" s="6">
        <v>162415.79999999999</v>
      </c>
      <c r="C16" s="5">
        <v>8.8699999999999992</v>
      </c>
    </row>
    <row r="17" spans="1:3" ht="16.2" thickBot="1" x14ac:dyDescent="0.35">
      <c r="A17" s="5" t="s">
        <v>104</v>
      </c>
      <c r="B17" s="6">
        <v>175000</v>
      </c>
      <c r="C17" s="5">
        <v>7.2</v>
      </c>
    </row>
    <row r="18" spans="1:3" x14ac:dyDescent="0.3">
      <c r="C18">
        <f>AVERAGE(C10:C17)</f>
        <v>5.1000000000000005</v>
      </c>
    </row>
  </sheetData>
  <mergeCells count="2">
    <mergeCell ref="A1:A2"/>
    <mergeCell ref="C1:C2"/>
  </mergeCells>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4"/>
  <sheetViews>
    <sheetView zoomScale="92" workbookViewId="0">
      <selection activeCell="M6" sqref="M6"/>
    </sheetView>
  </sheetViews>
  <sheetFormatPr defaultRowHeight="14.4" x14ac:dyDescent="0.3"/>
  <cols>
    <col min="1" max="1" width="15.77734375" customWidth="1"/>
    <col min="2" max="2" width="50.77734375" customWidth="1"/>
    <col min="3" max="3" width="44.44140625" customWidth="1"/>
    <col min="4" max="4" width="33.109375" customWidth="1"/>
    <col min="5" max="5" width="183.88671875" bestFit="1" customWidth="1"/>
    <col min="6" max="6" width="50.77734375" customWidth="1"/>
    <col min="7" max="7" width="24.109375" customWidth="1"/>
    <col min="8" max="8" width="20.33203125" customWidth="1"/>
    <col min="9" max="13" width="50.77734375" customWidth="1"/>
  </cols>
  <sheetData>
    <row r="1" spans="1:13" x14ac:dyDescent="0.3">
      <c r="A1" t="s">
        <v>10</v>
      </c>
      <c r="B1" t="s">
        <v>34</v>
      </c>
      <c r="C1" t="s">
        <v>78</v>
      </c>
      <c r="D1" t="s">
        <v>56</v>
      </c>
      <c r="E1" t="s">
        <v>75</v>
      </c>
      <c r="F1" t="s">
        <v>44</v>
      </c>
      <c r="G1" t="s">
        <v>57</v>
      </c>
      <c r="H1" t="s">
        <v>4</v>
      </c>
      <c r="I1" t="s">
        <v>70</v>
      </c>
      <c r="J1" t="s">
        <v>0</v>
      </c>
      <c r="K1" t="s">
        <v>32</v>
      </c>
      <c r="L1" t="s">
        <v>50</v>
      </c>
      <c r="M1" t="s">
        <v>72</v>
      </c>
    </row>
    <row r="2" spans="1:13" x14ac:dyDescent="0.3">
      <c r="A2" t="s">
        <v>13</v>
      </c>
      <c r="B2" t="s">
        <v>43</v>
      </c>
      <c r="C2" t="s">
        <v>47</v>
      </c>
      <c r="D2" t="s">
        <v>19</v>
      </c>
      <c r="E2" s="1" t="s">
        <v>41</v>
      </c>
      <c r="F2" t="s">
        <v>63</v>
      </c>
      <c r="G2" t="s">
        <v>20</v>
      </c>
      <c r="H2" t="s">
        <v>17</v>
      </c>
      <c r="I2" t="s">
        <v>22</v>
      </c>
      <c r="J2" t="s">
        <v>21</v>
      </c>
      <c r="M2" t="s">
        <v>6</v>
      </c>
    </row>
    <row r="3" spans="1:13" x14ac:dyDescent="0.3">
      <c r="A3" t="s">
        <v>52</v>
      </c>
      <c r="B3" t="s">
        <v>43</v>
      </c>
      <c r="C3" t="s">
        <v>64</v>
      </c>
      <c r="D3" t="s">
        <v>46</v>
      </c>
      <c r="E3" t="s">
        <v>41</v>
      </c>
      <c r="F3" t="s">
        <v>63</v>
      </c>
      <c r="G3" t="s">
        <v>20</v>
      </c>
      <c r="H3" t="s">
        <v>17</v>
      </c>
      <c r="I3" t="s">
        <v>22</v>
      </c>
      <c r="M3" t="s">
        <v>6</v>
      </c>
    </row>
    <row r="4" spans="1:13" x14ac:dyDescent="0.3">
      <c r="A4" t="s">
        <v>33</v>
      </c>
      <c r="B4" t="s">
        <v>43</v>
      </c>
      <c r="C4" t="s">
        <v>68</v>
      </c>
      <c r="D4" t="s">
        <v>27</v>
      </c>
      <c r="E4" t="s">
        <v>41</v>
      </c>
      <c r="F4" t="s">
        <v>63</v>
      </c>
      <c r="G4" t="s">
        <v>20</v>
      </c>
      <c r="H4" t="s">
        <v>17</v>
      </c>
      <c r="I4" t="s">
        <v>22</v>
      </c>
      <c r="M4" t="s">
        <v>6</v>
      </c>
    </row>
    <row r="5" spans="1:13" x14ac:dyDescent="0.3">
      <c r="A5" t="s">
        <v>15</v>
      </c>
      <c r="B5" t="s">
        <v>29</v>
      </c>
      <c r="C5" t="s">
        <v>26</v>
      </c>
      <c r="D5" t="s">
        <v>60</v>
      </c>
      <c r="E5" t="s">
        <v>48</v>
      </c>
      <c r="F5" t="s">
        <v>63</v>
      </c>
      <c r="G5" t="s">
        <v>20</v>
      </c>
      <c r="H5" t="s">
        <v>17</v>
      </c>
      <c r="L5" t="s">
        <v>54</v>
      </c>
      <c r="M5" t="s">
        <v>16</v>
      </c>
    </row>
    <row r="6" spans="1:13" x14ac:dyDescent="0.3">
      <c r="A6" t="s">
        <v>24</v>
      </c>
      <c r="B6" t="s">
        <v>43</v>
      </c>
      <c r="C6" t="s">
        <v>65</v>
      </c>
      <c r="D6" t="s">
        <v>18</v>
      </c>
      <c r="E6" t="s">
        <v>41</v>
      </c>
      <c r="F6" t="s">
        <v>63</v>
      </c>
      <c r="G6" t="s">
        <v>20</v>
      </c>
      <c r="H6" t="s">
        <v>17</v>
      </c>
      <c r="M6" s="2" t="s">
        <v>6</v>
      </c>
    </row>
    <row r="7" spans="1:13" x14ac:dyDescent="0.3">
      <c r="A7" t="s">
        <v>69</v>
      </c>
      <c r="B7" t="s">
        <v>43</v>
      </c>
      <c r="C7" t="s">
        <v>51</v>
      </c>
      <c r="D7" t="s">
        <v>61</v>
      </c>
      <c r="E7" t="s">
        <v>7</v>
      </c>
      <c r="F7" t="s">
        <v>38</v>
      </c>
      <c r="G7" t="s">
        <v>20</v>
      </c>
      <c r="H7" t="s">
        <v>17</v>
      </c>
      <c r="I7" t="s">
        <v>11</v>
      </c>
      <c r="J7" t="s">
        <v>5</v>
      </c>
      <c r="K7" t="s">
        <v>1</v>
      </c>
      <c r="M7" t="s">
        <v>6</v>
      </c>
    </row>
    <row r="8" spans="1:13" x14ac:dyDescent="0.3">
      <c r="A8" t="s">
        <v>40</v>
      </c>
      <c r="B8" t="s">
        <v>43</v>
      </c>
      <c r="C8" t="s">
        <v>59</v>
      </c>
      <c r="D8" t="s">
        <v>61</v>
      </c>
      <c r="E8" t="s">
        <v>7</v>
      </c>
      <c r="F8" t="s">
        <v>38</v>
      </c>
      <c r="G8" t="s">
        <v>20</v>
      </c>
      <c r="H8" t="s">
        <v>17</v>
      </c>
      <c r="I8" t="s">
        <v>11</v>
      </c>
      <c r="J8" t="s">
        <v>5</v>
      </c>
      <c r="K8" t="s">
        <v>1</v>
      </c>
      <c r="M8" t="s">
        <v>6</v>
      </c>
    </row>
    <row r="9" spans="1:13" x14ac:dyDescent="0.3">
      <c r="A9" t="s">
        <v>39</v>
      </c>
      <c r="B9" t="s">
        <v>43</v>
      </c>
      <c r="C9" t="s">
        <v>71</v>
      </c>
      <c r="D9" t="s">
        <v>49</v>
      </c>
      <c r="E9" t="s">
        <v>23</v>
      </c>
      <c r="F9" t="s">
        <v>38</v>
      </c>
      <c r="G9" t="s">
        <v>20</v>
      </c>
      <c r="H9" t="s">
        <v>17</v>
      </c>
      <c r="I9" t="s">
        <v>9</v>
      </c>
      <c r="J9" t="s">
        <v>25</v>
      </c>
      <c r="K9" t="s">
        <v>30</v>
      </c>
      <c r="M9" t="s">
        <v>6</v>
      </c>
    </row>
    <row r="10" spans="1:13" x14ac:dyDescent="0.3">
      <c r="A10" t="s">
        <v>73</v>
      </c>
      <c r="B10" t="s">
        <v>43</v>
      </c>
      <c r="C10" t="s">
        <v>3</v>
      </c>
      <c r="D10" t="s">
        <v>62</v>
      </c>
      <c r="E10" t="s">
        <v>7</v>
      </c>
      <c r="F10" t="s">
        <v>38</v>
      </c>
      <c r="G10" t="s">
        <v>20</v>
      </c>
      <c r="H10" t="s">
        <v>45</v>
      </c>
      <c r="I10" t="s">
        <v>28</v>
      </c>
      <c r="J10" t="s">
        <v>25</v>
      </c>
      <c r="K10" t="s">
        <v>30</v>
      </c>
      <c r="M10" t="s">
        <v>6</v>
      </c>
    </row>
    <row r="11" spans="1:13" x14ac:dyDescent="0.3">
      <c r="A11" t="s">
        <v>80</v>
      </c>
      <c r="B11" t="s">
        <v>43</v>
      </c>
      <c r="C11" t="s">
        <v>58</v>
      </c>
      <c r="D11" t="s">
        <v>42</v>
      </c>
      <c r="E11" t="s">
        <v>7</v>
      </c>
      <c r="F11" t="s">
        <v>38</v>
      </c>
      <c r="G11" t="s">
        <v>20</v>
      </c>
      <c r="H11" t="s">
        <v>17</v>
      </c>
      <c r="I11" t="s">
        <v>28</v>
      </c>
      <c r="J11" t="s">
        <v>25</v>
      </c>
      <c r="K11" t="s">
        <v>36</v>
      </c>
      <c r="M11" t="s">
        <v>6</v>
      </c>
    </row>
    <row r="12" spans="1:13" x14ac:dyDescent="0.3">
      <c r="A12" t="s">
        <v>14</v>
      </c>
      <c r="B12" t="s">
        <v>43</v>
      </c>
      <c r="C12" t="s">
        <v>66</v>
      </c>
      <c r="D12" t="s">
        <v>12</v>
      </c>
      <c r="E12" t="s">
        <v>7</v>
      </c>
      <c r="F12" t="s">
        <v>38</v>
      </c>
      <c r="G12" t="s">
        <v>20</v>
      </c>
      <c r="H12" t="s">
        <v>45</v>
      </c>
      <c r="I12" t="s">
        <v>11</v>
      </c>
      <c r="J12" t="s">
        <v>5</v>
      </c>
      <c r="K12" t="s">
        <v>1</v>
      </c>
      <c r="M12" t="s">
        <v>6</v>
      </c>
    </row>
    <row r="13" spans="1:13" x14ac:dyDescent="0.3">
      <c r="A13" t="s">
        <v>67</v>
      </c>
      <c r="B13" t="s">
        <v>29</v>
      </c>
      <c r="C13" t="s">
        <v>77</v>
      </c>
      <c r="D13" t="s">
        <v>2</v>
      </c>
      <c r="E13" t="s">
        <v>35</v>
      </c>
      <c r="F13" t="s">
        <v>76</v>
      </c>
      <c r="G13" t="s">
        <v>20</v>
      </c>
      <c r="H13" t="s">
        <v>17</v>
      </c>
      <c r="I13" t="s">
        <v>79</v>
      </c>
      <c r="J13" t="s">
        <v>74</v>
      </c>
      <c r="K13" t="s">
        <v>37</v>
      </c>
      <c r="L13" t="s">
        <v>54</v>
      </c>
      <c r="M13" t="s">
        <v>16</v>
      </c>
    </row>
    <row r="14" spans="1:13" x14ac:dyDescent="0.3">
      <c r="A14" t="s">
        <v>8</v>
      </c>
      <c r="B14" t="s">
        <v>29</v>
      </c>
      <c r="C14" t="s">
        <v>53</v>
      </c>
      <c r="D14" t="s">
        <v>31</v>
      </c>
      <c r="E14" t="s">
        <v>35</v>
      </c>
      <c r="F14" t="s">
        <v>76</v>
      </c>
      <c r="G14" t="s">
        <v>20</v>
      </c>
      <c r="H14" t="s">
        <v>17</v>
      </c>
      <c r="I14" t="s">
        <v>55</v>
      </c>
      <c r="J14" t="s">
        <v>74</v>
      </c>
      <c r="K14" t="s">
        <v>37</v>
      </c>
      <c r="L14" t="s">
        <v>54</v>
      </c>
      <c r="M14" t="s">
        <v>16</v>
      </c>
    </row>
  </sheetData>
  <hyperlinks>
    <hyperlink ref="M6" r:id="rId1" location="cc-by" xr:uid="{C952C2A9-9496-44B6-A805-4EA3271C59C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7.1.1</vt:lpstr>
      <vt:lpstr>7.2.1</vt:lpstr>
      <vt:lpstr>7.2.1 indicator</vt:lpstr>
      <vt:lpstr>12.a.1 indicator</vt:lpstr>
      <vt:lpstr>Consolidated Data</vt:lpstr>
      <vt:lpstr>Series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Lekhraj Kasar</dc:creator>
  <cp:lastModifiedBy>Lekhraj Mallappa Kasar (Umail)</cp:lastModifiedBy>
  <dcterms:created xsi:type="dcterms:W3CDTF">2023-10-04T10:46:38Z</dcterms:created>
  <dcterms:modified xsi:type="dcterms:W3CDTF">2023-11-12T18:58:27Z</dcterms:modified>
</cp:coreProperties>
</file>