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a\Dropbox\Catedras y Cursos\MIDUSI\MIDUSI - Teoria\02_Bayes\"/>
    </mc:Choice>
  </mc:AlternateContent>
  <bookViews>
    <workbookView xWindow="0" yWindow="0" windowWidth="20490" windowHeight="7350" activeTab="5"/>
  </bookViews>
  <sheets>
    <sheet name="BBDD" sheetId="1" r:id="rId1"/>
    <sheet name="TESTEO" sheetId="8" r:id="rId2"/>
    <sheet name="Diagnostico" sheetId="7" r:id="rId3"/>
    <sheet name="Edad" sheetId="2" r:id="rId4"/>
    <sheet name="Prescripcion" sheetId="3" r:id="rId5"/>
    <sheet name="Astigmatismo" sheetId="4" r:id="rId6"/>
    <sheet name="Lagrimas" sheetId="5" r:id="rId7"/>
    <sheet name="Clasificar" sheetId="6" r:id="rId8"/>
  </sheets>
  <definedNames>
    <definedName name="_xlnm._FilterDatabase" localSheetId="0" hidden="1">BBDD!$A$1:$F$25</definedName>
    <definedName name="_xlnm._FilterDatabase" localSheetId="1" hidden="1">TESTEO!$A$1:$F$4</definedName>
    <definedName name="lentes" localSheetId="0">BBDD!$A$1:$F$25</definedName>
    <definedName name="lentes" localSheetId="1">TESTEO!$A$1:$F$4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C5" i="7"/>
  <c r="C4" i="7"/>
  <c r="C3" i="7"/>
  <c r="C2" i="7"/>
  <c r="D22" i="2"/>
  <c r="D23" i="2" s="1"/>
  <c r="C22" i="2"/>
  <c r="D21" i="2"/>
  <c r="C21" i="2"/>
  <c r="D20" i="2"/>
  <c r="C20" i="2"/>
  <c r="B22" i="2"/>
  <c r="B21" i="2"/>
  <c r="B23" i="2" s="1"/>
  <c r="B20" i="2"/>
  <c r="D18" i="3"/>
  <c r="D17" i="3"/>
  <c r="C17" i="3"/>
  <c r="B17" i="3"/>
  <c r="D16" i="3"/>
  <c r="C16" i="3"/>
  <c r="C18" i="3" s="1"/>
  <c r="B16" i="3"/>
  <c r="B18" i="3" s="1"/>
  <c r="D17" i="4"/>
  <c r="C17" i="4"/>
  <c r="B17" i="4"/>
  <c r="D16" i="4"/>
  <c r="D18" i="4" s="1"/>
  <c r="C16" i="4"/>
  <c r="C18" i="4" s="1"/>
  <c r="B16" i="4"/>
  <c r="B18" i="4" s="1"/>
  <c r="D17" i="5"/>
  <c r="C17" i="5"/>
  <c r="D16" i="5"/>
  <c r="D18" i="5" s="1"/>
  <c r="C16" i="5"/>
  <c r="B17" i="5"/>
  <c r="B16" i="5"/>
  <c r="C18" i="5"/>
  <c r="B18" i="5"/>
  <c r="D6" i="5"/>
  <c r="D10" i="5" s="1"/>
  <c r="C6" i="5"/>
  <c r="C11" i="5" s="1"/>
  <c r="B6" i="5"/>
  <c r="B10" i="5" s="1"/>
  <c r="D6" i="4"/>
  <c r="D10" i="4" s="1"/>
  <c r="C6" i="4"/>
  <c r="C11" i="4" s="1"/>
  <c r="B6" i="4"/>
  <c r="B10" i="4" s="1"/>
  <c r="D6" i="3"/>
  <c r="D10" i="3" s="1"/>
  <c r="C6" i="3"/>
  <c r="C11" i="3" s="1"/>
  <c r="B6" i="3"/>
  <c r="B11" i="3" s="1"/>
  <c r="D14" i="2"/>
  <c r="C14" i="2"/>
  <c r="D13" i="2"/>
  <c r="I2" i="6" s="1"/>
  <c r="C13" i="2"/>
  <c r="H2" i="6" s="1"/>
  <c r="D12" i="2"/>
  <c r="C12" i="2"/>
  <c r="B14" i="2"/>
  <c r="B15" i="2" s="1"/>
  <c r="B13" i="2"/>
  <c r="B12" i="2"/>
  <c r="E7" i="2"/>
  <c r="D7" i="2"/>
  <c r="C7" i="2"/>
  <c r="B7" i="2"/>
  <c r="C15" i="2" l="1"/>
  <c r="D15" i="2"/>
  <c r="C23" i="2"/>
  <c r="D11" i="5"/>
  <c r="D12" i="5" s="1"/>
  <c r="C10" i="5"/>
  <c r="C12" i="5"/>
  <c r="B11" i="5"/>
  <c r="B12" i="5" s="1"/>
  <c r="D11" i="4"/>
  <c r="D12" i="4" s="1"/>
  <c r="C10" i="4"/>
  <c r="C12" i="4"/>
  <c r="B11" i="4"/>
  <c r="B12" i="4" s="1"/>
  <c r="C10" i="3"/>
  <c r="C12" i="3"/>
  <c r="B10" i="3"/>
  <c r="B12" i="3" s="1"/>
  <c r="D11" i="3"/>
  <c r="D12" i="3" l="1"/>
</calcChain>
</file>

<file path=xl/connections.xml><?xml version="1.0" encoding="utf-8"?>
<connections xmlns="http://schemas.openxmlformats.org/spreadsheetml/2006/main">
  <connection id="1" name="lentes" type="6" refreshedVersion="6" background="1" saveData="1">
    <textPr sourceFile="C:\Users\laura\Dropbox\Catedras y Cursos\MIDUSI\MIDUSI - Teoria\Datos\lentes.csv" comma="1">
      <textFields count="6">
        <textField/>
        <textField/>
        <textField/>
        <textField/>
        <textField/>
        <textField/>
      </textFields>
    </textPr>
  </connection>
  <connection id="2" name="lentes1" type="6" refreshedVersion="6" background="1" saveData="1">
    <textPr sourceFile="C:\Users\laura\Dropbox\Catedras y Cursos\MIDUSI\MIDUSI - Teoria\Datos\lente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<sst xmlns="http://schemas.openxmlformats.org/spreadsheetml/2006/main" count="267" uniqueCount="40">
  <si>
    <t>Id</t>
  </si>
  <si>
    <t>Edad</t>
  </si>
  <si>
    <t>Prescripcion</t>
  </si>
  <si>
    <t>Astigmatismo</t>
  </si>
  <si>
    <t>Lagrimas</t>
  </si>
  <si>
    <t>Diagnostico</t>
  </si>
  <si>
    <t>Joven</t>
  </si>
  <si>
    <t>Hipermetropía</t>
  </si>
  <si>
    <t>NO</t>
  </si>
  <si>
    <t>Normal</t>
  </si>
  <si>
    <t>Lentes_Blandos</t>
  </si>
  <si>
    <t>Miopía</t>
  </si>
  <si>
    <t>SI</t>
  </si>
  <si>
    <t>Lentes_Duros</t>
  </si>
  <si>
    <t>Reducida</t>
  </si>
  <si>
    <t>No_usar_Lentes</t>
  </si>
  <si>
    <t>pre_presb</t>
  </si>
  <si>
    <t>Presbicia</t>
  </si>
  <si>
    <t>P(Edad|Diagnotico)</t>
  </si>
  <si>
    <t>Prepresbicia</t>
  </si>
  <si>
    <t>TOTAL</t>
  </si>
  <si>
    <t>TABLA DE FRECUENCIAS</t>
  </si>
  <si>
    <t>Prescipcion</t>
  </si>
  <si>
    <t>Hipermetropia</t>
  </si>
  <si>
    <t>No</t>
  </si>
  <si>
    <t>Si</t>
  </si>
  <si>
    <t>P(Edad|Diagnotico) - LAPLACE</t>
  </si>
  <si>
    <t>P(Lagrimas|Diagnotico)</t>
  </si>
  <si>
    <t>P(Lagrimas|Diagnotico) - LAPLACE</t>
  </si>
  <si>
    <t>P(Prescripcion|Diagnotico)</t>
  </si>
  <si>
    <t>P(Prescripcion|Diagnotico) - LAPLACE</t>
  </si>
  <si>
    <t>P(Astigmatismo|Diagnotico)</t>
  </si>
  <si>
    <t>P(Astigmatismo|Diagnotico) - LAPLACE</t>
  </si>
  <si>
    <t>Pob NO USAR</t>
  </si>
  <si>
    <t>Prob.Blando</t>
  </si>
  <si>
    <t>Prob DUROS</t>
  </si>
  <si>
    <t>Lentes_duros</t>
  </si>
  <si>
    <t>No usar_lentes</t>
  </si>
  <si>
    <t>Diagnóstico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</si>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</sst>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B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left" indent="1"/>
    </xf>
    <xf numFmtId="0" fontId="0" fillId="6" borderId="5" xfId="0" applyFont="1" applyFill="1" applyBorder="1" applyAlignment="1">
      <alignment horizontal="left" indent="1"/>
    </xf>
    <xf numFmtId="0" fontId="0" fillId="6" borderId="6" xfId="0" applyFont="1" applyFill="1" applyBorder="1" applyAlignment="1">
      <alignment horizontal="left" inden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3" xfId="0" applyFont="1" applyFill="1" applyBorder="1" applyAlignment="1">
      <alignment horizontal="left" indent="1"/>
    </xf>
    <xf numFmtId="0" fontId="1" fillId="0" borderId="0" xfId="0" applyFont="1"/>
    <xf numFmtId="0" fontId="0" fillId="5" borderId="0" xfId="0" applyFont="1" applyFill="1" applyBorder="1" applyAlignment="1">
      <alignment horizontal="center"/>
    </xf>
    <xf numFmtId="164" fontId="0" fillId="0" borderId="0" xfId="1" applyNumberFormat="1" applyFont="1"/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C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ent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ent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"/>
    </sheetView>
  </sheetViews>
  <sheetFormatPr baseColWidth="10" defaultRowHeight="15" x14ac:dyDescent="0.25"/>
  <cols>
    <col min="1" max="1" width="7.28515625" customWidth="1"/>
    <col min="2" max="2" width="15.140625" customWidth="1"/>
    <col min="3" max="3" width="17.28515625" customWidth="1"/>
    <col min="4" max="4" width="13.140625" bestFit="1" customWidth="1"/>
    <col min="5" max="5" width="13.42578125" customWidth="1"/>
    <col min="6" max="6" width="2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x14ac:dyDescent="0.25">
      <c r="A3" s="3">
        <v>2</v>
      </c>
      <c r="B3" s="3" t="s">
        <v>6</v>
      </c>
      <c r="C3" s="3" t="s">
        <v>11</v>
      </c>
      <c r="D3" s="3" t="s">
        <v>8</v>
      </c>
      <c r="E3" s="3" t="s">
        <v>9</v>
      </c>
      <c r="F3" s="3" t="s">
        <v>10</v>
      </c>
    </row>
    <row r="4" spans="1:6" x14ac:dyDescent="0.25">
      <c r="A4" s="3">
        <v>9</v>
      </c>
      <c r="B4" s="3" t="s">
        <v>16</v>
      </c>
      <c r="C4" s="3" t="s">
        <v>7</v>
      </c>
      <c r="D4" s="3" t="s">
        <v>8</v>
      </c>
      <c r="E4" s="3" t="s">
        <v>9</v>
      </c>
      <c r="F4" s="3" t="s">
        <v>10</v>
      </c>
    </row>
    <row r="5" spans="1:6" x14ac:dyDescent="0.25">
      <c r="A5" s="3">
        <v>11</v>
      </c>
      <c r="B5" s="3" t="s">
        <v>16</v>
      </c>
      <c r="C5" s="3" t="s">
        <v>11</v>
      </c>
      <c r="D5" s="3" t="s">
        <v>8</v>
      </c>
      <c r="E5" s="3" t="s">
        <v>9</v>
      </c>
      <c r="F5" s="3" t="s">
        <v>10</v>
      </c>
    </row>
    <row r="6" spans="1:6" x14ac:dyDescent="0.25">
      <c r="A6" s="3">
        <v>18</v>
      </c>
      <c r="B6" s="3" t="s">
        <v>17</v>
      </c>
      <c r="C6" s="3" t="s">
        <v>7</v>
      </c>
      <c r="D6" s="3" t="s">
        <v>8</v>
      </c>
      <c r="E6" s="3" t="s">
        <v>9</v>
      </c>
      <c r="F6" s="3" t="s">
        <v>10</v>
      </c>
    </row>
    <row r="7" spans="1:6" x14ac:dyDescent="0.25">
      <c r="A7" s="3">
        <v>3</v>
      </c>
      <c r="B7" s="3" t="s">
        <v>6</v>
      </c>
      <c r="C7" s="3" t="s">
        <v>7</v>
      </c>
      <c r="D7" s="3" t="s">
        <v>12</v>
      </c>
      <c r="E7" s="3" t="s">
        <v>9</v>
      </c>
      <c r="F7" s="3" t="s">
        <v>13</v>
      </c>
    </row>
    <row r="8" spans="1:6" x14ac:dyDescent="0.25">
      <c r="A8" s="3">
        <v>4</v>
      </c>
      <c r="B8" s="3" t="s">
        <v>6</v>
      </c>
      <c r="C8" s="3" t="s">
        <v>11</v>
      </c>
      <c r="D8" s="3" t="s">
        <v>12</v>
      </c>
      <c r="E8" s="3" t="s">
        <v>9</v>
      </c>
      <c r="F8" s="3" t="s">
        <v>13</v>
      </c>
    </row>
    <row r="9" spans="1:6" x14ac:dyDescent="0.25">
      <c r="A9" s="3">
        <v>10</v>
      </c>
      <c r="B9" s="3" t="s">
        <v>16</v>
      </c>
      <c r="C9" s="3" t="s">
        <v>11</v>
      </c>
      <c r="D9" s="3" t="s">
        <v>12</v>
      </c>
      <c r="E9" s="3" t="s">
        <v>9</v>
      </c>
      <c r="F9" s="3" t="s">
        <v>13</v>
      </c>
    </row>
    <row r="10" spans="1:6" x14ac:dyDescent="0.25">
      <c r="A10" s="3">
        <v>17</v>
      </c>
      <c r="B10" s="3" t="s">
        <v>17</v>
      </c>
      <c r="C10" s="3" t="s">
        <v>11</v>
      </c>
      <c r="D10" s="3" t="s">
        <v>12</v>
      </c>
      <c r="E10" s="3" t="s">
        <v>9</v>
      </c>
      <c r="F10" s="3" t="s">
        <v>13</v>
      </c>
    </row>
    <row r="11" spans="1:6" x14ac:dyDescent="0.25">
      <c r="A11" s="3">
        <v>5</v>
      </c>
      <c r="B11" s="3" t="s">
        <v>6</v>
      </c>
      <c r="C11" s="3" t="s">
        <v>7</v>
      </c>
      <c r="D11" s="3" t="s">
        <v>8</v>
      </c>
      <c r="E11" s="3" t="s">
        <v>14</v>
      </c>
      <c r="F11" s="3" t="s">
        <v>15</v>
      </c>
    </row>
    <row r="12" spans="1:6" x14ac:dyDescent="0.25">
      <c r="A12" s="3">
        <v>6</v>
      </c>
      <c r="B12" s="3" t="s">
        <v>6</v>
      </c>
      <c r="C12" s="3" t="s">
        <v>7</v>
      </c>
      <c r="D12" s="3" t="s">
        <v>12</v>
      </c>
      <c r="E12" s="3" t="s">
        <v>14</v>
      </c>
      <c r="F12" s="3" t="s">
        <v>15</v>
      </c>
    </row>
    <row r="13" spans="1:6" x14ac:dyDescent="0.25">
      <c r="A13" s="3">
        <v>7</v>
      </c>
      <c r="B13" s="3" t="s">
        <v>6</v>
      </c>
      <c r="C13" s="3" t="s">
        <v>11</v>
      </c>
      <c r="D13" s="3" t="s">
        <v>8</v>
      </c>
      <c r="E13" s="3" t="s">
        <v>14</v>
      </c>
      <c r="F13" s="3" t="s">
        <v>15</v>
      </c>
    </row>
    <row r="14" spans="1:6" x14ac:dyDescent="0.25">
      <c r="A14" s="3">
        <v>8</v>
      </c>
      <c r="B14" s="3" t="s">
        <v>6</v>
      </c>
      <c r="C14" s="3" t="s">
        <v>11</v>
      </c>
      <c r="D14" s="3" t="s">
        <v>12</v>
      </c>
      <c r="E14" s="3" t="s">
        <v>14</v>
      </c>
      <c r="F14" s="3" t="s">
        <v>15</v>
      </c>
    </row>
    <row r="15" spans="1:6" x14ac:dyDescent="0.25">
      <c r="A15" s="3">
        <v>12</v>
      </c>
      <c r="B15" s="3" t="s">
        <v>16</v>
      </c>
      <c r="C15" s="3" t="s">
        <v>7</v>
      </c>
      <c r="D15" s="3" t="s">
        <v>12</v>
      </c>
      <c r="E15" s="3" t="s">
        <v>14</v>
      </c>
      <c r="F15" s="3" t="s">
        <v>15</v>
      </c>
    </row>
    <row r="16" spans="1:6" x14ac:dyDescent="0.25">
      <c r="A16" s="3">
        <v>13</v>
      </c>
      <c r="B16" s="3" t="s">
        <v>16</v>
      </c>
      <c r="C16" s="3" t="s">
        <v>7</v>
      </c>
      <c r="D16" s="3" t="s">
        <v>8</v>
      </c>
      <c r="E16" s="3" t="s">
        <v>14</v>
      </c>
      <c r="F16" s="3" t="s">
        <v>15</v>
      </c>
    </row>
    <row r="17" spans="1:6" x14ac:dyDescent="0.25">
      <c r="A17" s="3">
        <v>14</v>
      </c>
      <c r="B17" s="3" t="s">
        <v>16</v>
      </c>
      <c r="C17" s="3" t="s">
        <v>7</v>
      </c>
      <c r="D17" s="3" t="s">
        <v>12</v>
      </c>
      <c r="E17" s="3" t="s">
        <v>9</v>
      </c>
      <c r="F17" s="3" t="s">
        <v>15</v>
      </c>
    </row>
    <row r="18" spans="1:6" x14ac:dyDescent="0.25">
      <c r="A18" s="3">
        <v>15</v>
      </c>
      <c r="B18" s="3" t="s">
        <v>16</v>
      </c>
      <c r="C18" s="3" t="s">
        <v>11</v>
      </c>
      <c r="D18" s="3" t="s">
        <v>8</v>
      </c>
      <c r="E18" s="3" t="s">
        <v>14</v>
      </c>
      <c r="F18" s="3" t="s">
        <v>15</v>
      </c>
    </row>
    <row r="19" spans="1:6" x14ac:dyDescent="0.25">
      <c r="A19" s="3">
        <v>16</v>
      </c>
      <c r="B19" s="3" t="s">
        <v>16</v>
      </c>
      <c r="C19" s="3" t="s">
        <v>11</v>
      </c>
      <c r="D19" s="3" t="s">
        <v>12</v>
      </c>
      <c r="E19" s="3" t="s">
        <v>14</v>
      </c>
      <c r="F19" s="3" t="s">
        <v>15</v>
      </c>
    </row>
    <row r="20" spans="1:6" x14ac:dyDescent="0.25">
      <c r="A20" s="3">
        <v>19</v>
      </c>
      <c r="B20" s="3" t="s">
        <v>17</v>
      </c>
      <c r="C20" s="3" t="s">
        <v>7</v>
      </c>
      <c r="D20" s="3" t="s">
        <v>8</v>
      </c>
      <c r="E20" s="3" t="s">
        <v>14</v>
      </c>
      <c r="F20" s="3" t="s">
        <v>15</v>
      </c>
    </row>
    <row r="21" spans="1:6" x14ac:dyDescent="0.25">
      <c r="A21" s="3">
        <v>20</v>
      </c>
      <c r="B21" s="3" t="s">
        <v>17</v>
      </c>
      <c r="C21" s="3" t="s">
        <v>7</v>
      </c>
      <c r="D21" s="3" t="s">
        <v>12</v>
      </c>
      <c r="E21" s="3" t="s">
        <v>14</v>
      </c>
      <c r="F21" s="3" t="s">
        <v>15</v>
      </c>
    </row>
    <row r="22" spans="1:6" x14ac:dyDescent="0.25">
      <c r="A22" s="3">
        <v>21</v>
      </c>
      <c r="B22" s="3" t="s">
        <v>17</v>
      </c>
      <c r="C22" s="3" t="s">
        <v>7</v>
      </c>
      <c r="D22" s="3" t="s">
        <v>12</v>
      </c>
      <c r="E22" s="3" t="s">
        <v>9</v>
      </c>
      <c r="F22" s="3" t="s">
        <v>15</v>
      </c>
    </row>
    <row r="23" spans="1:6" x14ac:dyDescent="0.25">
      <c r="A23" s="3">
        <v>22</v>
      </c>
      <c r="B23" s="3" t="s">
        <v>17</v>
      </c>
      <c r="C23" s="3" t="s">
        <v>11</v>
      </c>
      <c r="D23" s="3" t="s">
        <v>8</v>
      </c>
      <c r="E23" s="3" t="s">
        <v>14</v>
      </c>
      <c r="F23" s="3" t="s">
        <v>15</v>
      </c>
    </row>
    <row r="24" spans="1:6" x14ac:dyDescent="0.25">
      <c r="A24" s="3">
        <v>23</v>
      </c>
      <c r="B24" s="3" t="s">
        <v>17</v>
      </c>
      <c r="C24" s="3" t="s">
        <v>11</v>
      </c>
      <c r="D24" s="3" t="s">
        <v>8</v>
      </c>
      <c r="E24" s="3" t="s">
        <v>9</v>
      </c>
      <c r="F24" s="3" t="s">
        <v>15</v>
      </c>
    </row>
    <row r="25" spans="1:6" x14ac:dyDescent="0.25">
      <c r="A25" s="3">
        <v>24</v>
      </c>
      <c r="B25" s="3" t="s">
        <v>17</v>
      </c>
      <c r="C25" s="3" t="s">
        <v>11</v>
      </c>
      <c r="D25" s="3" t="s">
        <v>12</v>
      </c>
      <c r="E25" s="3" t="s">
        <v>14</v>
      </c>
      <c r="F25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0" sqref="C10"/>
    </sheetView>
  </sheetViews>
  <sheetFormatPr baseColWidth="10" defaultRowHeight="15" x14ac:dyDescent="0.25"/>
  <cols>
    <col min="1" max="1" width="7.28515625" customWidth="1"/>
    <col min="2" max="2" width="15.140625" customWidth="1"/>
    <col min="3" max="3" width="17.28515625" customWidth="1"/>
    <col min="4" max="4" width="13.140625" bestFit="1" customWidth="1"/>
    <col min="5" max="5" width="13.42578125" customWidth="1"/>
    <col min="6" max="6" width="22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1</v>
      </c>
      <c r="B2" s="3" t="s">
        <v>16</v>
      </c>
      <c r="C2" s="3" t="s">
        <v>11</v>
      </c>
      <c r="D2" s="3" t="s">
        <v>8</v>
      </c>
      <c r="E2" s="3" t="s">
        <v>9</v>
      </c>
      <c r="F2" s="3"/>
    </row>
    <row r="3" spans="1:6" x14ac:dyDescent="0.25">
      <c r="A3" s="3">
        <v>2</v>
      </c>
      <c r="B3" s="3" t="s">
        <v>6</v>
      </c>
      <c r="C3" s="3" t="s">
        <v>11</v>
      </c>
      <c r="D3" s="3" t="s">
        <v>12</v>
      </c>
      <c r="E3" s="3" t="s">
        <v>9</v>
      </c>
      <c r="F3" s="3"/>
    </row>
    <row r="4" spans="1:6" x14ac:dyDescent="0.25">
      <c r="A4" s="3">
        <v>3</v>
      </c>
      <c r="B4" s="3" t="s">
        <v>17</v>
      </c>
      <c r="C4" s="3" t="s">
        <v>11</v>
      </c>
      <c r="D4" s="3" t="s">
        <v>8</v>
      </c>
      <c r="E4" s="3" t="s">
        <v>14</v>
      </c>
      <c r="F4" s="3"/>
    </row>
  </sheetData>
  <autoFilter ref="A1:F4">
    <sortState ref="A2:F25">
      <sortCondition ref="A1:A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baseColWidth="10" defaultRowHeight="15" x14ac:dyDescent="0.25"/>
  <cols>
    <col min="1" max="1" width="20" customWidth="1"/>
    <col min="3" max="3" width="11.85546875" bestFit="1" customWidth="1"/>
  </cols>
  <sheetData>
    <row r="1" spans="1:3" x14ac:dyDescent="0.25">
      <c r="A1" t="s">
        <v>5</v>
      </c>
    </row>
    <row r="2" spans="1:3" x14ac:dyDescent="0.25">
      <c r="A2" t="s">
        <v>37</v>
      </c>
      <c r="B2">
        <v>15</v>
      </c>
      <c r="C2" s="29">
        <f>B2/SUM(B$2:B$4)</f>
        <v>0.625</v>
      </c>
    </row>
    <row r="3" spans="1:3" x14ac:dyDescent="0.25">
      <c r="A3" t="s">
        <v>10</v>
      </c>
      <c r="B3">
        <v>5</v>
      </c>
      <c r="C3" s="29">
        <f>B3/SUM(B$2:B$4)</f>
        <v>0.20833333333333334</v>
      </c>
    </row>
    <row r="4" spans="1:3" x14ac:dyDescent="0.25">
      <c r="A4" t="s">
        <v>36</v>
      </c>
      <c r="B4">
        <v>4</v>
      </c>
      <c r="C4" s="29">
        <f>B4/SUM(B$2:B$4)</f>
        <v>0.16666666666666666</v>
      </c>
    </row>
    <row r="5" spans="1:3" x14ac:dyDescent="0.25">
      <c r="C5" s="29">
        <f>SUM(C2:C4)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0" zoomScaleNormal="80" workbookViewId="0">
      <selection activeCell="G23" sqref="G23"/>
    </sheetView>
  </sheetViews>
  <sheetFormatPr baseColWidth="10" defaultRowHeight="15" x14ac:dyDescent="0.25"/>
  <cols>
    <col min="1" max="1" width="14.85546875" style="5" customWidth="1"/>
    <col min="2" max="2" width="16.42578125" customWidth="1"/>
    <col min="3" max="3" width="16.7109375" customWidth="1"/>
    <col min="4" max="4" width="15.28515625" customWidth="1"/>
  </cols>
  <sheetData>
    <row r="1" spans="1:7" x14ac:dyDescent="0.25">
      <c r="A1" s="5" t="s">
        <v>21</v>
      </c>
    </row>
    <row r="2" spans="1:7" x14ac:dyDescent="0.25">
      <c r="B2" s="27" t="s">
        <v>38</v>
      </c>
    </row>
    <row r="3" spans="1:7" ht="15.75" thickBot="1" x14ac:dyDescent="0.3">
      <c r="A3" s="15" t="s">
        <v>1</v>
      </c>
      <c r="B3" s="14" t="s">
        <v>15</v>
      </c>
      <c r="C3" s="13" t="s">
        <v>10</v>
      </c>
      <c r="D3" s="13" t="s">
        <v>13</v>
      </c>
      <c r="E3" s="1"/>
      <c r="G3" s="28" t="s">
        <v>39</v>
      </c>
    </row>
    <row r="4" spans="1:7" x14ac:dyDescent="0.25">
      <c r="A4" s="16" t="s">
        <v>6</v>
      </c>
      <c r="B4" s="18">
        <v>4</v>
      </c>
      <c r="C4" s="19">
        <v>2</v>
      </c>
      <c r="D4" s="20">
        <v>2</v>
      </c>
      <c r="E4" s="1"/>
    </row>
    <row r="5" spans="1:7" x14ac:dyDescent="0.25">
      <c r="A5" s="17" t="s">
        <v>19</v>
      </c>
      <c r="B5" s="21">
        <v>5</v>
      </c>
      <c r="C5" s="3">
        <v>2</v>
      </c>
      <c r="D5" s="22">
        <v>1</v>
      </c>
      <c r="E5" s="1"/>
    </row>
    <row r="6" spans="1:7" ht="15.75" thickBot="1" x14ac:dyDescent="0.3">
      <c r="A6" s="26" t="s">
        <v>17</v>
      </c>
      <c r="B6" s="23">
        <v>6</v>
      </c>
      <c r="C6" s="24">
        <v>1</v>
      </c>
      <c r="D6" s="25">
        <v>1</v>
      </c>
      <c r="E6" s="1"/>
    </row>
    <row r="7" spans="1:7" x14ac:dyDescent="0.25">
      <c r="A7" s="5" t="s">
        <v>20</v>
      </c>
      <c r="B7" s="1">
        <f>SUM(B4:B6)</f>
        <v>15</v>
      </c>
      <c r="C7" s="1">
        <f>SUM(C4:C6)</f>
        <v>5</v>
      </c>
      <c r="D7" s="1">
        <f>SUM(D4:D6)</f>
        <v>4</v>
      </c>
      <c r="E7" s="1">
        <f>SUM(B7:D7)</f>
        <v>24</v>
      </c>
    </row>
    <row r="9" spans="1:7" x14ac:dyDescent="0.25">
      <c r="A9" s="5" t="s">
        <v>18</v>
      </c>
    </row>
    <row r="10" spans="1:7" x14ac:dyDescent="0.25">
      <c r="B10" s="27" t="s">
        <v>38</v>
      </c>
    </row>
    <row r="11" spans="1:7" ht="15.75" thickBot="1" x14ac:dyDescent="0.3">
      <c r="A11" s="15" t="s">
        <v>1</v>
      </c>
      <c r="B11" s="14" t="s">
        <v>15</v>
      </c>
      <c r="C11" s="13" t="s">
        <v>10</v>
      </c>
      <c r="D11" s="13" t="s">
        <v>13</v>
      </c>
    </row>
    <row r="12" spans="1:7" x14ac:dyDescent="0.25">
      <c r="A12" s="16" t="s">
        <v>6</v>
      </c>
      <c r="B12" s="30">
        <f>B4/B$7</f>
        <v>0.26666666666666666</v>
      </c>
      <c r="C12" s="32">
        <f t="shared" ref="C12:D12" si="0">C4/C$7</f>
        <v>0.4</v>
      </c>
      <c r="D12" s="33">
        <f t="shared" si="0"/>
        <v>0.5</v>
      </c>
    </row>
    <row r="13" spans="1:7" x14ac:dyDescent="0.25">
      <c r="A13" s="17" t="s">
        <v>19</v>
      </c>
      <c r="B13" s="34">
        <f>B5/B$7</f>
        <v>0.33333333333333331</v>
      </c>
      <c r="C13" s="31">
        <f>C5/C$7</f>
        <v>0.4</v>
      </c>
      <c r="D13" s="35">
        <f>D5/D$7</f>
        <v>0.25</v>
      </c>
    </row>
    <row r="14" spans="1:7" ht="15.75" thickBot="1" x14ac:dyDescent="0.3">
      <c r="A14" s="26" t="s">
        <v>17</v>
      </c>
      <c r="B14" s="36">
        <f>B6/B$7</f>
        <v>0.4</v>
      </c>
      <c r="C14" s="37">
        <f>C6/C$7</f>
        <v>0.2</v>
      </c>
      <c r="D14" s="38">
        <f>D6/D$7</f>
        <v>0.25</v>
      </c>
    </row>
    <row r="15" spans="1:7" x14ac:dyDescent="0.25">
      <c r="B15" s="1">
        <f>SUM(B12:B14)</f>
        <v>1</v>
      </c>
      <c r="C15" s="1">
        <f t="shared" ref="C15:D15" si="1">SUM(C12:C14)</f>
        <v>1</v>
      </c>
      <c r="D15" s="1">
        <f t="shared" si="1"/>
        <v>1</v>
      </c>
    </row>
    <row r="17" spans="1:4" x14ac:dyDescent="0.25">
      <c r="A17" s="5" t="s">
        <v>26</v>
      </c>
    </row>
    <row r="18" spans="1:4" x14ac:dyDescent="0.25">
      <c r="B18" s="27" t="s">
        <v>38</v>
      </c>
    </row>
    <row r="19" spans="1:4" ht="15.75" thickBot="1" x14ac:dyDescent="0.3">
      <c r="A19" s="15" t="s">
        <v>1</v>
      </c>
      <c r="B19" s="14" t="s">
        <v>15</v>
      </c>
      <c r="C19" s="13" t="s">
        <v>10</v>
      </c>
      <c r="D19" s="13" t="s">
        <v>13</v>
      </c>
    </row>
    <row r="20" spans="1:4" x14ac:dyDescent="0.25">
      <c r="A20" s="16" t="s">
        <v>6</v>
      </c>
      <c r="B20" s="30">
        <f>(B4+1)/(B$7+3)</f>
        <v>0.27777777777777779</v>
      </c>
      <c r="C20" s="32">
        <f t="shared" ref="C20:D20" si="2">(C4+1)/(C$7+3)</f>
        <v>0.375</v>
      </c>
      <c r="D20" s="33">
        <f t="shared" si="2"/>
        <v>0.42857142857142855</v>
      </c>
    </row>
    <row r="21" spans="1:4" x14ac:dyDescent="0.25">
      <c r="A21" s="17" t="s">
        <v>19</v>
      </c>
      <c r="B21" s="34">
        <f>(B5+1)/(B$7+3)</f>
        <v>0.33333333333333331</v>
      </c>
      <c r="C21" s="31">
        <f>(C5+1)/(C$7+3)</f>
        <v>0.375</v>
      </c>
      <c r="D21" s="35">
        <f>(D5+1)/(D$7+3)</f>
        <v>0.2857142857142857</v>
      </c>
    </row>
    <row r="22" spans="1:4" ht="15.75" thickBot="1" x14ac:dyDescent="0.3">
      <c r="A22" s="26" t="s">
        <v>17</v>
      </c>
      <c r="B22" s="36">
        <f>(B6+1)/(B$7+3)</f>
        <v>0.3888888888888889</v>
      </c>
      <c r="C22" s="37">
        <f>(C6+1)/(C$7+3)</f>
        <v>0.25</v>
      </c>
      <c r="D22" s="38">
        <f>(D6+1)/(D$7+3)</f>
        <v>0.2857142857142857</v>
      </c>
    </row>
    <row r="23" spans="1:4" x14ac:dyDescent="0.25">
      <c r="B23" s="1">
        <f>SUM(B20:B22)</f>
        <v>1</v>
      </c>
      <c r="C23" s="1">
        <f t="shared" ref="C23" si="3">SUM(C20:C22)</f>
        <v>1</v>
      </c>
      <c r="D23" s="1">
        <f t="shared" ref="D23" si="4">SUM(D20:D22)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baseColWidth="10" defaultRowHeight="15" x14ac:dyDescent="0.25"/>
  <cols>
    <col min="1" max="1" width="16.140625" customWidth="1"/>
    <col min="2" max="2" width="18.140625" customWidth="1"/>
    <col min="3" max="3" width="17.42578125" customWidth="1"/>
    <col min="4" max="4" width="17.140625" customWidth="1"/>
  </cols>
  <sheetData>
    <row r="1" spans="1:4" x14ac:dyDescent="0.25">
      <c r="A1" s="9" t="s">
        <v>21</v>
      </c>
    </row>
    <row r="2" spans="1:4" x14ac:dyDescent="0.25">
      <c r="A2" s="5"/>
    </row>
    <row r="3" spans="1:4" x14ac:dyDescent="0.25">
      <c r="A3" s="6" t="s">
        <v>22</v>
      </c>
      <c r="B3" s="3" t="s">
        <v>15</v>
      </c>
      <c r="C3" s="3" t="s">
        <v>10</v>
      </c>
      <c r="D3" s="3" t="s">
        <v>13</v>
      </c>
    </row>
    <row r="4" spans="1:4" x14ac:dyDescent="0.25">
      <c r="A4" s="6" t="s">
        <v>23</v>
      </c>
      <c r="B4" s="3">
        <v>8</v>
      </c>
      <c r="C4" s="3">
        <v>3</v>
      </c>
      <c r="D4" s="3">
        <v>1</v>
      </c>
    </row>
    <row r="5" spans="1:4" x14ac:dyDescent="0.25">
      <c r="A5" s="6" t="s">
        <v>11</v>
      </c>
      <c r="B5" s="3">
        <v>7</v>
      </c>
      <c r="C5" s="3">
        <v>2</v>
      </c>
      <c r="D5" s="3">
        <v>3</v>
      </c>
    </row>
    <row r="6" spans="1:4" x14ac:dyDescent="0.25">
      <c r="A6" s="5" t="s">
        <v>20</v>
      </c>
      <c r="B6" s="1">
        <f>SUM(B4:B5)</f>
        <v>15</v>
      </c>
      <c r="C6" s="1">
        <f>SUM(C4:C5)</f>
        <v>5</v>
      </c>
      <c r="D6" s="1">
        <f>SUM(D4:D5)</f>
        <v>4</v>
      </c>
    </row>
    <row r="7" spans="1:4" x14ac:dyDescent="0.25">
      <c r="A7" s="5"/>
    </row>
    <row r="8" spans="1:4" x14ac:dyDescent="0.25">
      <c r="A8" s="9" t="s">
        <v>29</v>
      </c>
    </row>
    <row r="9" spans="1:4" x14ac:dyDescent="0.25">
      <c r="A9" s="7" t="s">
        <v>22</v>
      </c>
      <c r="B9" s="2" t="s">
        <v>15</v>
      </c>
      <c r="C9" s="2" t="s">
        <v>10</v>
      </c>
      <c r="D9" s="2" t="s">
        <v>13</v>
      </c>
    </row>
    <row r="10" spans="1:4" x14ac:dyDescent="0.25">
      <c r="A10" s="6" t="s">
        <v>23</v>
      </c>
      <c r="B10" s="8">
        <f t="shared" ref="B10:D11" si="0">B4/B$6</f>
        <v>0.53333333333333333</v>
      </c>
      <c r="C10" s="8">
        <f t="shared" si="0"/>
        <v>0.6</v>
      </c>
      <c r="D10" s="8">
        <f t="shared" si="0"/>
        <v>0.25</v>
      </c>
    </row>
    <row r="11" spans="1:4" x14ac:dyDescent="0.25">
      <c r="A11" s="6" t="s">
        <v>11</v>
      </c>
      <c r="B11" s="8">
        <f t="shared" si="0"/>
        <v>0.46666666666666667</v>
      </c>
      <c r="C11" s="8">
        <f t="shared" si="0"/>
        <v>0.4</v>
      </c>
      <c r="D11" s="8">
        <f t="shared" si="0"/>
        <v>0.75</v>
      </c>
    </row>
    <row r="12" spans="1:4" x14ac:dyDescent="0.25">
      <c r="A12" s="5"/>
      <c r="B12" s="1">
        <f>SUM(B10:B11)</f>
        <v>1</v>
      </c>
      <c r="C12" s="1">
        <f>SUM(C10:C11)</f>
        <v>1</v>
      </c>
      <c r="D12" s="1">
        <f>SUM(D10:D11)</f>
        <v>1</v>
      </c>
    </row>
    <row r="14" spans="1:4" x14ac:dyDescent="0.25">
      <c r="A14" s="9" t="s">
        <v>30</v>
      </c>
    </row>
    <row r="15" spans="1:4" x14ac:dyDescent="0.25">
      <c r="A15" s="7" t="s">
        <v>3</v>
      </c>
      <c r="B15" s="2" t="s">
        <v>15</v>
      </c>
      <c r="C15" s="2" t="s">
        <v>10</v>
      </c>
      <c r="D15" s="2" t="s">
        <v>13</v>
      </c>
    </row>
    <row r="16" spans="1:4" x14ac:dyDescent="0.25">
      <c r="A16" s="6" t="s">
        <v>9</v>
      </c>
      <c r="B16" s="8">
        <f>(B4+1)/(B$6+2)</f>
        <v>0.52941176470588236</v>
      </c>
      <c r="C16" s="8">
        <f t="shared" ref="C16:D17" si="1">(C4+1)/(C$6+2)</f>
        <v>0.5714285714285714</v>
      </c>
      <c r="D16" s="8">
        <f t="shared" si="1"/>
        <v>0.33333333333333331</v>
      </c>
    </row>
    <row r="17" spans="1:4" x14ac:dyDescent="0.25">
      <c r="A17" s="6" t="s">
        <v>14</v>
      </c>
      <c r="B17" s="8">
        <f>(B5+1)/(B$6+2)</f>
        <v>0.47058823529411764</v>
      </c>
      <c r="C17" s="8">
        <f t="shared" si="1"/>
        <v>0.42857142857142855</v>
      </c>
      <c r="D17" s="8">
        <f t="shared" si="1"/>
        <v>0.66666666666666663</v>
      </c>
    </row>
    <row r="18" spans="1:4" x14ac:dyDescent="0.25">
      <c r="A18" s="5"/>
      <c r="B18" s="1">
        <f>SUM(B16:B17)</f>
        <v>1</v>
      </c>
      <c r="C18" s="1">
        <f>SUM(C16:C17)</f>
        <v>1</v>
      </c>
      <c r="D18" s="1">
        <f>SUM(D16:D17)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0" sqref="B10:D11"/>
    </sheetView>
  </sheetViews>
  <sheetFormatPr baseColWidth="10" defaultRowHeight="15" x14ac:dyDescent="0.25"/>
  <cols>
    <col min="1" max="1" width="18.7109375" customWidth="1"/>
    <col min="2" max="2" width="19.28515625" customWidth="1"/>
    <col min="3" max="3" width="19.5703125" customWidth="1"/>
    <col min="4" max="4" width="21.42578125" customWidth="1"/>
  </cols>
  <sheetData>
    <row r="1" spans="1:4" x14ac:dyDescent="0.25">
      <c r="A1" s="9" t="s">
        <v>21</v>
      </c>
    </row>
    <row r="2" spans="1:4" x14ac:dyDescent="0.25">
      <c r="A2" s="5"/>
    </row>
    <row r="3" spans="1:4" x14ac:dyDescent="0.25">
      <c r="A3" s="6" t="s">
        <v>3</v>
      </c>
      <c r="B3" s="3" t="s">
        <v>15</v>
      </c>
      <c r="C3" s="3" t="s">
        <v>10</v>
      </c>
      <c r="D3" s="3" t="s">
        <v>13</v>
      </c>
    </row>
    <row r="4" spans="1:4" x14ac:dyDescent="0.25">
      <c r="A4" s="6" t="s">
        <v>24</v>
      </c>
      <c r="B4" s="3">
        <v>7</v>
      </c>
      <c r="C4" s="3">
        <v>5</v>
      </c>
      <c r="D4" s="3">
        <v>0</v>
      </c>
    </row>
    <row r="5" spans="1:4" x14ac:dyDescent="0.25">
      <c r="A5" s="6" t="s">
        <v>25</v>
      </c>
      <c r="B5" s="3">
        <v>8</v>
      </c>
      <c r="C5" s="3">
        <v>0</v>
      </c>
      <c r="D5" s="3">
        <v>4</v>
      </c>
    </row>
    <row r="6" spans="1:4" x14ac:dyDescent="0.25">
      <c r="A6" s="10" t="s">
        <v>20</v>
      </c>
      <c r="B6" s="11">
        <f>SUM(B4:B5)</f>
        <v>15</v>
      </c>
      <c r="C6" s="11">
        <f>SUM(C4:C5)</f>
        <v>5</v>
      </c>
      <c r="D6" s="11">
        <f>SUM(D4:D5)</f>
        <v>4</v>
      </c>
    </row>
    <row r="7" spans="1:4" x14ac:dyDescent="0.25">
      <c r="A7" s="5"/>
    </row>
    <row r="8" spans="1:4" x14ac:dyDescent="0.25">
      <c r="A8" s="9" t="s">
        <v>31</v>
      </c>
    </row>
    <row r="9" spans="1:4" x14ac:dyDescent="0.25">
      <c r="A9" s="7" t="s">
        <v>3</v>
      </c>
      <c r="B9" s="2" t="s">
        <v>15</v>
      </c>
      <c r="C9" s="2" t="s">
        <v>10</v>
      </c>
      <c r="D9" s="2" t="s">
        <v>13</v>
      </c>
    </row>
    <row r="10" spans="1:4" x14ac:dyDescent="0.25">
      <c r="A10" s="6" t="s">
        <v>24</v>
      </c>
      <c r="B10" s="31">
        <f t="shared" ref="B10:D11" si="0">B4/B$6</f>
        <v>0.46666666666666667</v>
      </c>
      <c r="C10" s="31">
        <f t="shared" si="0"/>
        <v>1</v>
      </c>
      <c r="D10" s="31">
        <f t="shared" si="0"/>
        <v>0</v>
      </c>
    </row>
    <row r="11" spans="1:4" x14ac:dyDescent="0.25">
      <c r="A11" s="6" t="s">
        <v>25</v>
      </c>
      <c r="B11" s="31">
        <f t="shared" si="0"/>
        <v>0.53333333333333333</v>
      </c>
      <c r="C11" s="31">
        <f t="shared" si="0"/>
        <v>0</v>
      </c>
      <c r="D11" s="31">
        <f t="shared" si="0"/>
        <v>1</v>
      </c>
    </row>
    <row r="12" spans="1:4" x14ac:dyDescent="0.25">
      <c r="A12" s="5"/>
      <c r="B12" s="1">
        <f>SUM(B10:B11)</f>
        <v>1</v>
      </c>
      <c r="C12" s="1">
        <f>SUM(C10:C11)</f>
        <v>1</v>
      </c>
      <c r="D12" s="1">
        <f>SUM(D10:D11)</f>
        <v>1</v>
      </c>
    </row>
    <row r="14" spans="1:4" x14ac:dyDescent="0.25">
      <c r="A14" s="9" t="s">
        <v>32</v>
      </c>
    </row>
    <row r="15" spans="1:4" x14ac:dyDescent="0.25">
      <c r="A15" s="7" t="s">
        <v>3</v>
      </c>
      <c r="B15" s="2" t="s">
        <v>15</v>
      </c>
      <c r="C15" s="2" t="s">
        <v>10</v>
      </c>
      <c r="D15" s="2" t="s">
        <v>13</v>
      </c>
    </row>
    <row r="16" spans="1:4" x14ac:dyDescent="0.25">
      <c r="A16" s="6" t="s">
        <v>9</v>
      </c>
      <c r="B16" s="31">
        <f>(B4+1)/(B$6+2)</f>
        <v>0.47058823529411764</v>
      </c>
      <c r="C16" s="31">
        <f t="shared" ref="C16:D17" si="1">(C4+1)/(C$6+2)</f>
        <v>0.8571428571428571</v>
      </c>
      <c r="D16" s="31">
        <f t="shared" si="1"/>
        <v>0.16666666666666666</v>
      </c>
    </row>
    <row r="17" spans="1:4" x14ac:dyDescent="0.25">
      <c r="A17" s="6" t="s">
        <v>14</v>
      </c>
      <c r="B17" s="31">
        <f>(B5+1)/(B$6+2)</f>
        <v>0.52941176470588236</v>
      </c>
      <c r="C17" s="31">
        <f t="shared" si="1"/>
        <v>0.14285714285714285</v>
      </c>
      <c r="D17" s="31">
        <f t="shared" si="1"/>
        <v>0.83333333333333337</v>
      </c>
    </row>
    <row r="18" spans="1:4" x14ac:dyDescent="0.25">
      <c r="A18" s="5"/>
      <c r="B18" s="1">
        <f>SUM(B16:B17)</f>
        <v>1</v>
      </c>
      <c r="C18" s="1">
        <f>SUM(C16:C17)</f>
        <v>1</v>
      </c>
      <c r="D18" s="1">
        <f>SUM(D16:D17)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6" sqref="A16"/>
    </sheetView>
  </sheetViews>
  <sheetFormatPr baseColWidth="10" defaultRowHeight="15" x14ac:dyDescent="0.25"/>
  <cols>
    <col min="1" max="1" width="19.42578125" customWidth="1"/>
    <col min="2" max="2" width="21" customWidth="1"/>
    <col min="3" max="3" width="20.140625" customWidth="1"/>
    <col min="4" max="4" width="20.85546875" customWidth="1"/>
  </cols>
  <sheetData>
    <row r="1" spans="1:4" x14ac:dyDescent="0.25">
      <c r="A1" s="9" t="s">
        <v>21</v>
      </c>
    </row>
    <row r="2" spans="1:4" x14ac:dyDescent="0.25">
      <c r="A2" s="5"/>
    </row>
    <row r="3" spans="1:4" x14ac:dyDescent="0.25">
      <c r="A3" s="6" t="s">
        <v>4</v>
      </c>
      <c r="B3" s="3" t="s">
        <v>15</v>
      </c>
      <c r="C3" s="3" t="s">
        <v>10</v>
      </c>
      <c r="D3" s="3" t="s">
        <v>13</v>
      </c>
    </row>
    <row r="4" spans="1:4" x14ac:dyDescent="0.25">
      <c r="A4" s="6" t="s">
        <v>9</v>
      </c>
      <c r="B4" s="3">
        <v>3</v>
      </c>
      <c r="C4" s="3">
        <v>5</v>
      </c>
      <c r="D4" s="3">
        <v>4</v>
      </c>
    </row>
    <row r="5" spans="1:4" x14ac:dyDescent="0.25">
      <c r="A5" s="6" t="s">
        <v>14</v>
      </c>
      <c r="B5" s="3">
        <v>12</v>
      </c>
      <c r="C5" s="3">
        <v>0</v>
      </c>
      <c r="D5" s="3">
        <v>0</v>
      </c>
    </row>
    <row r="6" spans="1:4" x14ac:dyDescent="0.25">
      <c r="A6" s="10" t="s">
        <v>20</v>
      </c>
      <c r="B6" s="11">
        <f>SUM(B4:B5)</f>
        <v>15</v>
      </c>
      <c r="C6" s="11">
        <f>SUM(C4:C5)</f>
        <v>5</v>
      </c>
      <c r="D6" s="11">
        <f>SUM(D4:D5)</f>
        <v>4</v>
      </c>
    </row>
    <row r="7" spans="1:4" x14ac:dyDescent="0.25">
      <c r="A7" s="5"/>
    </row>
    <row r="8" spans="1:4" x14ac:dyDescent="0.25">
      <c r="A8" s="9" t="s">
        <v>27</v>
      </c>
    </row>
    <row r="9" spans="1:4" x14ac:dyDescent="0.25">
      <c r="A9" s="7" t="s">
        <v>4</v>
      </c>
      <c r="B9" s="2" t="s">
        <v>15</v>
      </c>
      <c r="C9" s="2" t="s">
        <v>10</v>
      </c>
      <c r="D9" s="2" t="s">
        <v>13</v>
      </c>
    </row>
    <row r="10" spans="1:4" x14ac:dyDescent="0.25">
      <c r="A10" s="6" t="s">
        <v>9</v>
      </c>
      <c r="B10" s="8">
        <f t="shared" ref="B10:D11" si="0">B4/B$6</f>
        <v>0.2</v>
      </c>
      <c r="C10" s="8">
        <f t="shared" si="0"/>
        <v>1</v>
      </c>
      <c r="D10" s="8">
        <f t="shared" si="0"/>
        <v>1</v>
      </c>
    </row>
    <row r="11" spans="1:4" x14ac:dyDescent="0.25">
      <c r="A11" s="6" t="s">
        <v>14</v>
      </c>
      <c r="B11" s="8">
        <f t="shared" si="0"/>
        <v>0.8</v>
      </c>
      <c r="C11" s="8">
        <f t="shared" si="0"/>
        <v>0</v>
      </c>
      <c r="D11" s="8">
        <f t="shared" si="0"/>
        <v>0</v>
      </c>
    </row>
    <row r="12" spans="1:4" x14ac:dyDescent="0.25">
      <c r="A12" s="5"/>
      <c r="B12" s="1">
        <f>SUM(B10:B11)</f>
        <v>1</v>
      </c>
      <c r="C12" s="1">
        <f>SUM(C10:C11)</f>
        <v>1</v>
      </c>
      <c r="D12" s="1">
        <f>SUM(D10:D11)</f>
        <v>1</v>
      </c>
    </row>
    <row r="14" spans="1:4" x14ac:dyDescent="0.25">
      <c r="A14" s="9" t="s">
        <v>28</v>
      </c>
    </row>
    <row r="15" spans="1:4" x14ac:dyDescent="0.25">
      <c r="A15" s="7" t="s">
        <v>4</v>
      </c>
      <c r="B15" s="2" t="s">
        <v>15</v>
      </c>
      <c r="C15" s="2" t="s">
        <v>10</v>
      </c>
      <c r="D15" s="2" t="s">
        <v>13</v>
      </c>
    </row>
    <row r="16" spans="1:4" x14ac:dyDescent="0.25">
      <c r="A16" s="6" t="s">
        <v>9</v>
      </c>
      <c r="B16" s="8">
        <f>(B4+1)/(B$6+2)</f>
        <v>0.23529411764705882</v>
      </c>
      <c r="C16" s="8">
        <f t="shared" ref="C16:D16" si="1">(C4+1)/(C$6+2)</f>
        <v>0.8571428571428571</v>
      </c>
      <c r="D16" s="8">
        <f t="shared" si="1"/>
        <v>0.83333333333333337</v>
      </c>
    </row>
    <row r="17" spans="1:4" x14ac:dyDescent="0.25">
      <c r="A17" s="6" t="s">
        <v>14</v>
      </c>
      <c r="B17" s="8">
        <f>(B5+1)/(B$6+2)</f>
        <v>0.76470588235294112</v>
      </c>
      <c r="C17" s="8">
        <f t="shared" ref="C17:D17" si="2">(C5+1)/(C$6+2)</f>
        <v>0.14285714285714285</v>
      </c>
      <c r="D17" s="8">
        <f t="shared" si="2"/>
        <v>0.16666666666666666</v>
      </c>
    </row>
    <row r="18" spans="1:4" x14ac:dyDescent="0.25">
      <c r="A18" s="5"/>
      <c r="B18" s="1">
        <f>SUM(B16:B17)</f>
        <v>1</v>
      </c>
      <c r="C18" s="1">
        <f>SUM(C16:C17)</f>
        <v>1</v>
      </c>
      <c r="D18" s="1">
        <f>SUM(D16:D17)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2" sqref="B2:F4"/>
    </sheetView>
  </sheetViews>
  <sheetFormatPr baseColWidth="10" defaultRowHeight="15" x14ac:dyDescent="0.25"/>
  <cols>
    <col min="6" max="6" width="19.140625" customWidth="1"/>
    <col min="7" max="7" width="23.5703125" customWidth="1"/>
    <col min="8" max="8" width="18" customWidth="1"/>
    <col min="9" max="9" width="18.8554687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33</v>
      </c>
      <c r="H1" s="2" t="s">
        <v>34</v>
      </c>
      <c r="I1" s="2" t="s">
        <v>35</v>
      </c>
    </row>
    <row r="2" spans="1:9" x14ac:dyDescent="0.25">
      <c r="A2" s="3">
        <v>11</v>
      </c>
      <c r="B2" s="3" t="s">
        <v>16</v>
      </c>
      <c r="C2" s="3" t="s">
        <v>11</v>
      </c>
      <c r="D2" s="3" t="s">
        <v>8</v>
      </c>
      <c r="E2" s="3" t="s">
        <v>9</v>
      </c>
      <c r="F2" s="3" t="s">
        <v>10</v>
      </c>
      <c r="G2" s="4">
        <f>Diagnostico!C2*Edad!B13*Prescripcion!B11*Astigmatismo!B10*Lagrimas!B10</f>
        <v>9.0740740740740729E-3</v>
      </c>
      <c r="H2" s="12">
        <f>Diagnostico!C3*Edad!C13*Prescripcion!C11*Astigmatismo!C10*Lagrimas!C10</f>
        <v>3.333333333333334E-2</v>
      </c>
      <c r="I2" s="4">
        <f>Diagnostico!C4*Edad!D13*Prescripcion!D11*Astigmatismo!D10*Lagrimas!D10</f>
        <v>0</v>
      </c>
    </row>
    <row r="3" spans="1:9" x14ac:dyDescent="0.25">
      <c r="A3" s="3">
        <v>4</v>
      </c>
      <c r="B3" s="3" t="s">
        <v>6</v>
      </c>
      <c r="C3" s="3" t="s">
        <v>11</v>
      </c>
      <c r="D3" s="3" t="s">
        <v>12</v>
      </c>
      <c r="E3" s="3" t="s">
        <v>9</v>
      </c>
      <c r="F3" s="3" t="s">
        <v>13</v>
      </c>
      <c r="G3" s="4"/>
      <c r="H3" s="4"/>
      <c r="I3" s="4"/>
    </row>
    <row r="4" spans="1:9" x14ac:dyDescent="0.25">
      <c r="A4" s="3">
        <v>22</v>
      </c>
      <c r="B4" s="3" t="s">
        <v>17</v>
      </c>
      <c r="C4" s="3" t="s">
        <v>11</v>
      </c>
      <c r="D4" s="3" t="s">
        <v>8</v>
      </c>
      <c r="E4" s="3" t="s">
        <v>14</v>
      </c>
      <c r="F4" s="3" t="s">
        <v>15</v>
      </c>
      <c r="G4" s="4"/>
      <c r="H4" s="4"/>
      <c r="I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BBDD</vt:lpstr>
      <vt:lpstr>TESTEO</vt:lpstr>
      <vt:lpstr>Diagnostico</vt:lpstr>
      <vt:lpstr>Edad</vt:lpstr>
      <vt:lpstr>Prescripcion</vt:lpstr>
      <vt:lpstr>Astigmatismo</vt:lpstr>
      <vt:lpstr>Lagrimas</vt:lpstr>
      <vt:lpstr>Clasificar</vt:lpstr>
      <vt:lpstr>BBDD!lentes</vt:lpstr>
      <vt:lpstr>TESTEO!lentes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cp:lastPrinted>2021-03-06T20:43:07Z</cp:lastPrinted>
  <dcterms:created xsi:type="dcterms:W3CDTF">2021-03-05T22:43:49Z</dcterms:created>
  <dcterms:modified xsi:type="dcterms:W3CDTF">2022-04-12T15:06:10Z</dcterms:modified>
</cp:coreProperties>
</file>