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lan\Desktop\"/>
    </mc:Choice>
  </mc:AlternateContent>
  <bookViews>
    <workbookView xWindow="0" yWindow="0" windowWidth="16770" windowHeight="4950"/>
  </bookViews>
  <sheets>
    <sheet name="gender_income" sheetId="1" r:id="rId1"/>
  </sheets>
  <calcPr calcId="0"/>
</workbook>
</file>

<file path=xl/calcChain.xml><?xml version="1.0" encoding="utf-8"?>
<calcChain xmlns="http://schemas.openxmlformats.org/spreadsheetml/2006/main">
  <c r="AK45" i="1" l="1"/>
  <c r="AK44" i="1"/>
  <c r="AK43" i="1"/>
  <c r="AK42" i="1"/>
  <c r="AK41" i="1"/>
  <c r="AK40" i="1"/>
  <c r="AK39" i="1"/>
  <c r="AK38" i="1"/>
  <c r="AK37" i="1"/>
  <c r="AK36" i="1"/>
  <c r="AK35" i="1"/>
  <c r="AK32" i="1"/>
  <c r="AK31" i="1"/>
  <c r="AK30" i="1"/>
  <c r="AK29" i="1"/>
  <c r="AK28" i="1"/>
  <c r="AK27" i="1"/>
  <c r="AK26" i="1"/>
  <c r="AK25" i="1"/>
  <c r="AK24" i="1"/>
  <c r="AK23" i="1"/>
  <c r="AK22" i="1"/>
  <c r="Z36" i="1"/>
  <c r="AA36" i="1"/>
  <c r="AB36" i="1"/>
  <c r="AC36" i="1"/>
  <c r="AD36" i="1"/>
  <c r="AE36" i="1"/>
  <c r="AF36" i="1"/>
  <c r="AG36" i="1"/>
  <c r="AH36" i="1"/>
  <c r="AI36" i="1"/>
  <c r="AJ36" i="1"/>
  <c r="Z37" i="1"/>
  <c r="AA37" i="1"/>
  <c r="AB37" i="1"/>
  <c r="AC37" i="1"/>
  <c r="AD37" i="1"/>
  <c r="AE37" i="1"/>
  <c r="AF37" i="1"/>
  <c r="AG37" i="1"/>
  <c r="AH37" i="1"/>
  <c r="AI37" i="1"/>
  <c r="AJ37" i="1"/>
  <c r="Z38" i="1"/>
  <c r="AA38" i="1"/>
  <c r="AB38" i="1"/>
  <c r="AC38" i="1"/>
  <c r="AD38" i="1"/>
  <c r="AE38" i="1"/>
  <c r="AF38" i="1"/>
  <c r="AG38" i="1"/>
  <c r="AH38" i="1"/>
  <c r="AI38" i="1"/>
  <c r="AJ38" i="1"/>
  <c r="Z39" i="1"/>
  <c r="AA39" i="1"/>
  <c r="AB39" i="1"/>
  <c r="AC39" i="1"/>
  <c r="AD39" i="1"/>
  <c r="AE39" i="1"/>
  <c r="AF39" i="1"/>
  <c r="AG39" i="1"/>
  <c r="AH39" i="1"/>
  <c r="AI39" i="1"/>
  <c r="AJ39" i="1"/>
  <c r="Z40" i="1"/>
  <c r="AA40" i="1"/>
  <c r="AB40" i="1"/>
  <c r="AC40" i="1"/>
  <c r="AD40" i="1"/>
  <c r="AE40" i="1"/>
  <c r="AF40" i="1"/>
  <c r="AG40" i="1"/>
  <c r="AH40" i="1"/>
  <c r="AI40" i="1"/>
  <c r="AJ40" i="1"/>
  <c r="Z41" i="1"/>
  <c r="AA41" i="1"/>
  <c r="AB41" i="1"/>
  <c r="AC41" i="1"/>
  <c r="AD41" i="1"/>
  <c r="AE41" i="1"/>
  <c r="AF41" i="1"/>
  <c r="AG41" i="1"/>
  <c r="AH41" i="1"/>
  <c r="AI41" i="1"/>
  <c r="AJ41" i="1"/>
  <c r="Z42" i="1"/>
  <c r="AA42" i="1"/>
  <c r="AB42" i="1"/>
  <c r="AC42" i="1"/>
  <c r="AD42" i="1"/>
  <c r="AE42" i="1"/>
  <c r="AF42" i="1"/>
  <c r="AG42" i="1"/>
  <c r="AH42" i="1"/>
  <c r="AI42" i="1"/>
  <c r="AJ42" i="1"/>
  <c r="Z43" i="1"/>
  <c r="AA43" i="1"/>
  <c r="AB43" i="1"/>
  <c r="AC43" i="1"/>
  <c r="AD43" i="1"/>
  <c r="AE43" i="1"/>
  <c r="AF43" i="1"/>
  <c r="AG43" i="1"/>
  <c r="AH43" i="1"/>
  <c r="AI43" i="1"/>
  <c r="AJ43" i="1"/>
  <c r="Z44" i="1"/>
  <c r="AA44" i="1"/>
  <c r="AB44" i="1"/>
  <c r="AC44" i="1"/>
  <c r="AD44" i="1"/>
  <c r="AE44" i="1"/>
  <c r="AF44" i="1"/>
  <c r="AG44" i="1"/>
  <c r="AH44" i="1"/>
  <c r="AI44" i="1"/>
  <c r="AJ44" i="1"/>
  <c r="Z45" i="1"/>
  <c r="AA45" i="1"/>
  <c r="AB45" i="1"/>
  <c r="AC45" i="1"/>
  <c r="AD45" i="1"/>
  <c r="AE45" i="1"/>
  <c r="AF45" i="1"/>
  <c r="AG45" i="1"/>
  <c r="AH45" i="1"/>
  <c r="AI45" i="1"/>
  <c r="AJ45" i="1"/>
  <c r="AJ35" i="1"/>
  <c r="AI35" i="1"/>
  <c r="AH35" i="1"/>
  <c r="AG35" i="1"/>
  <c r="AF35" i="1"/>
  <c r="AE35" i="1"/>
  <c r="AD35" i="1"/>
  <c r="AC35" i="1"/>
  <c r="AB35" i="1"/>
  <c r="AA35" i="1"/>
  <c r="Z35" i="1"/>
  <c r="AJ23" i="1"/>
  <c r="AJ24" i="1"/>
  <c r="AJ25" i="1"/>
  <c r="AJ26" i="1"/>
  <c r="AJ27" i="1"/>
  <c r="AJ28" i="1"/>
  <c r="AJ29" i="1"/>
  <c r="AJ30" i="1"/>
  <c r="AJ31" i="1"/>
  <c r="AJ32" i="1"/>
  <c r="AJ22" i="1"/>
  <c r="AI23" i="1"/>
  <c r="AI24" i="1"/>
  <c r="AI25" i="1"/>
  <c r="AI26" i="1"/>
  <c r="AI27" i="1"/>
  <c r="AI28" i="1"/>
  <c r="AI29" i="1"/>
  <c r="AI30" i="1"/>
  <c r="AI31" i="1"/>
  <c r="AI32" i="1"/>
  <c r="AI22" i="1"/>
  <c r="AH23" i="1"/>
  <c r="AH24" i="1"/>
  <c r="AH25" i="1"/>
  <c r="AH26" i="1"/>
  <c r="AH27" i="1"/>
  <c r="AH28" i="1"/>
  <c r="AH29" i="1"/>
  <c r="AH30" i="1"/>
  <c r="AH31" i="1"/>
  <c r="AH32" i="1"/>
  <c r="AH22" i="1"/>
  <c r="AG23" i="1"/>
  <c r="AG24" i="1"/>
  <c r="AG25" i="1"/>
  <c r="AG26" i="1"/>
  <c r="AG27" i="1"/>
  <c r="AG28" i="1"/>
  <c r="AG29" i="1"/>
  <c r="AG30" i="1"/>
  <c r="AG31" i="1"/>
  <c r="AG32" i="1"/>
  <c r="AG22" i="1"/>
  <c r="AF23" i="1"/>
  <c r="AF24" i="1"/>
  <c r="AF25" i="1"/>
  <c r="AF26" i="1"/>
  <c r="AF27" i="1"/>
  <c r="AF28" i="1"/>
  <c r="AF29" i="1"/>
  <c r="AF30" i="1"/>
  <c r="AF31" i="1"/>
  <c r="AF32" i="1"/>
  <c r="AF22" i="1"/>
  <c r="AE23" i="1"/>
  <c r="AE24" i="1"/>
  <c r="AE25" i="1"/>
  <c r="AE26" i="1"/>
  <c r="AE27" i="1"/>
  <c r="AE28" i="1"/>
  <c r="AE29" i="1"/>
  <c r="AE30" i="1"/>
  <c r="AE31" i="1"/>
  <c r="AE32" i="1"/>
  <c r="AE22" i="1"/>
  <c r="AD23" i="1"/>
  <c r="AD24" i="1"/>
  <c r="AD25" i="1"/>
  <c r="AD26" i="1"/>
  <c r="AD27" i="1"/>
  <c r="AD28" i="1"/>
  <c r="AD29" i="1"/>
  <c r="AD30" i="1"/>
  <c r="AD31" i="1"/>
  <c r="AD32" i="1"/>
  <c r="AD22" i="1"/>
  <c r="AC23" i="1"/>
  <c r="AC24" i="1"/>
  <c r="AC25" i="1"/>
  <c r="AC26" i="1"/>
  <c r="AC27" i="1"/>
  <c r="AC28" i="1"/>
  <c r="AC29" i="1"/>
  <c r="AC30" i="1"/>
  <c r="AC31" i="1"/>
  <c r="AC32" i="1"/>
  <c r="AC22" i="1"/>
  <c r="AB23" i="1"/>
  <c r="AB24" i="1"/>
  <c r="AB25" i="1"/>
  <c r="AB26" i="1"/>
  <c r="AB27" i="1"/>
  <c r="AB28" i="1"/>
  <c r="AB29" i="1"/>
  <c r="AB30" i="1"/>
  <c r="AB31" i="1"/>
  <c r="AB32" i="1"/>
  <c r="AB22" i="1"/>
  <c r="AA23" i="1"/>
  <c r="AA24" i="1"/>
  <c r="AA25" i="1"/>
  <c r="AA26" i="1"/>
  <c r="AA27" i="1"/>
  <c r="AA28" i="1"/>
  <c r="AA29" i="1"/>
  <c r="AA30" i="1"/>
  <c r="AA31" i="1"/>
  <c r="AA32" i="1"/>
  <c r="AA22" i="1"/>
  <c r="Z23" i="1"/>
  <c r="Z24" i="1"/>
  <c r="Z25" i="1"/>
  <c r="Z26" i="1"/>
  <c r="Z27" i="1"/>
  <c r="Z28" i="1"/>
  <c r="Z29" i="1"/>
  <c r="Z30" i="1"/>
  <c r="Z31" i="1"/>
  <c r="Z32" i="1"/>
  <c r="Z22" i="1"/>
</calcChain>
</file>

<file path=xl/sharedStrings.xml><?xml version="1.0" encoding="utf-8"?>
<sst xmlns="http://schemas.openxmlformats.org/spreadsheetml/2006/main" count="178" uniqueCount="44">
  <si>
    <t>table with row headers in column A and column headers in rows 5 to 7. Leading dots indicate subparts.</t>
  </si>
  <si>
    <t>Table 17. Earnings of Full-Time, Year-Round Workers 15 Years and Over by Sex and Age: 2011</t>
  </si>
  <si>
    <t>(Numbers in thousands. Civilian noninstitutionalized population1)</t>
  </si>
  <si>
    <t>Sex and age</t>
  </si>
  <si>
    <t>Earnings2</t>
  </si>
  <si>
    <t xml:space="preserve">Total </t>
  </si>
  <si>
    <t>Under $5,000</t>
  </si>
  <si>
    <t xml:space="preserve">  $5,000 to $9,999</t>
  </si>
  <si>
    <t xml:space="preserve">  $10,000 to $14,999</t>
  </si>
  <si>
    <t xml:space="preserve">  $15,000 to $19,999</t>
  </si>
  <si>
    <t xml:space="preserve">  $20,000 to $24,999</t>
  </si>
  <si>
    <t xml:space="preserve">  $25,000 to $34,999</t>
  </si>
  <si>
    <t xml:space="preserve">  $35,000 to $49,999</t>
  </si>
  <si>
    <t xml:space="preserve">  $50,000 to $74,999</t>
  </si>
  <si>
    <t xml:space="preserve">  $75,000 to $99,999</t>
  </si>
  <si>
    <t>$100,000 and over</t>
  </si>
  <si>
    <t xml:space="preserve">Number </t>
  </si>
  <si>
    <t>Percent</t>
  </si>
  <si>
    <t>Both sexes</t>
  </si>
  <si>
    <t xml:space="preserve">   .15 to 17 years</t>
  </si>
  <si>
    <t>-</t>
  </si>
  <si>
    <t xml:space="preserve">   .18 to 24 years</t>
  </si>
  <si>
    <t xml:space="preserve">   .25 to 29 years</t>
  </si>
  <si>
    <t xml:space="preserve">   .30 to 34 years</t>
  </si>
  <si>
    <t xml:space="preserve">   .35 to 39 years</t>
  </si>
  <si>
    <t xml:space="preserve">   .40 to 44 years</t>
  </si>
  <si>
    <t xml:space="preserve">   .45 to 49 years</t>
  </si>
  <si>
    <t xml:space="preserve">   .50 to 54 years</t>
  </si>
  <si>
    <t xml:space="preserve">   .55 to 59 years</t>
  </si>
  <si>
    <t xml:space="preserve">   .60 to 64 years</t>
  </si>
  <si>
    <t xml:space="preserve">   .65 years and over</t>
  </si>
  <si>
    <t xml:space="preserve"> </t>
  </si>
  <si>
    <t>Male</t>
  </si>
  <si>
    <t>Female</t>
  </si>
  <si>
    <t>A dash (-) represents zero or rounds to 0.0.</t>
  </si>
  <si>
    <t>Footnotes:</t>
  </si>
  <si>
    <t>1Plus armed forces living off post or with their families on post.</t>
  </si>
  <si>
    <t>2Earnings is the sum of wage and salary income and self-employment income.</t>
  </si>
  <si>
    <t>SOURCE: U.S. Census Bureau, Current Population Survey, Annual Social and Economic Supplement, 2012.</t>
  </si>
  <si>
    <t>Internet release date: December 2013</t>
  </si>
  <si>
    <t>Sex</t>
  </si>
  <si>
    <t>Age_Range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</si>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</sst>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tabSelected="1" workbookViewId="0">
      <selection activeCell="A46" sqref="A46"/>
    </sheetView>
  </sheetViews>
  <sheetFormatPr defaultRowHeight="14.5" x14ac:dyDescent="0.35"/>
  <cols>
    <col min="26" max="26" width="15.6328125" bestFit="1" customWidth="1"/>
    <col min="27" max="27" width="11.90625" bestFit="1" customWidth="1"/>
    <col min="28" max="28" width="15.36328125" bestFit="1" customWidth="1"/>
    <col min="29" max="35" width="17.453125" bestFit="1" customWidth="1"/>
    <col min="36" max="36" width="16.1796875" bestFit="1" customWidth="1"/>
    <col min="37" max="37" width="120.6328125" customWidth="1"/>
  </cols>
  <sheetData>
    <row r="1" spans="1:23" x14ac:dyDescent="0.35">
      <c r="A1" t="s">
        <v>0</v>
      </c>
    </row>
    <row r="2" spans="1:23" x14ac:dyDescent="0.35">
      <c r="A2" t="s">
        <v>1</v>
      </c>
    </row>
    <row r="3" spans="1:23" x14ac:dyDescent="0.35">
      <c r="A3" t="s">
        <v>2</v>
      </c>
    </row>
    <row r="5" spans="1:23" x14ac:dyDescent="0.35">
      <c r="A5" t="s">
        <v>3</v>
      </c>
      <c r="B5" t="s">
        <v>4</v>
      </c>
    </row>
    <row r="6" spans="1:23" x14ac:dyDescent="0.35">
      <c r="B6" t="s">
        <v>5</v>
      </c>
      <c r="D6" t="s">
        <v>6</v>
      </c>
      <c r="F6" t="s">
        <v>7</v>
      </c>
      <c r="H6" t="s">
        <v>8</v>
      </c>
      <c r="J6" t="s">
        <v>9</v>
      </c>
      <c r="L6" t="s">
        <v>10</v>
      </c>
      <c r="N6" t="s">
        <v>11</v>
      </c>
      <c r="P6" t="s">
        <v>12</v>
      </c>
      <c r="R6" t="s">
        <v>13</v>
      </c>
      <c r="T6" t="s">
        <v>14</v>
      </c>
      <c r="V6" t="s">
        <v>15</v>
      </c>
    </row>
    <row r="7" spans="1:23" x14ac:dyDescent="0.35">
      <c r="B7" t="s">
        <v>16</v>
      </c>
      <c r="C7" t="s">
        <v>17</v>
      </c>
      <c r="D7" t="s">
        <v>16</v>
      </c>
      <c r="E7" t="s">
        <v>17</v>
      </c>
      <c r="F7" t="s">
        <v>16</v>
      </c>
      <c r="G7" t="s">
        <v>17</v>
      </c>
      <c r="H7" t="s">
        <v>16</v>
      </c>
      <c r="I7" t="s">
        <v>17</v>
      </c>
      <c r="J7" t="s">
        <v>16</v>
      </c>
      <c r="K7" t="s">
        <v>17</v>
      </c>
      <c r="L7" t="s">
        <v>16</v>
      </c>
      <c r="M7" t="s">
        <v>17</v>
      </c>
      <c r="N7" t="s">
        <v>16</v>
      </c>
      <c r="O7" t="s">
        <v>17</v>
      </c>
      <c r="P7" t="s">
        <v>16</v>
      </c>
      <c r="Q7" t="s">
        <v>17</v>
      </c>
      <c r="R7" t="s">
        <v>16</v>
      </c>
      <c r="S7" t="s">
        <v>17</v>
      </c>
      <c r="T7" t="s">
        <v>16</v>
      </c>
      <c r="U7" t="s">
        <v>17</v>
      </c>
      <c r="V7" t="s">
        <v>16</v>
      </c>
      <c r="W7" t="s">
        <v>17</v>
      </c>
    </row>
    <row r="8" spans="1:23" x14ac:dyDescent="0.35">
      <c r="A8" t="s">
        <v>18</v>
      </c>
      <c r="B8" s="1">
        <v>101676</v>
      </c>
      <c r="C8">
        <v>100</v>
      </c>
      <c r="D8">
        <v>646</v>
      </c>
      <c r="E8">
        <v>0.6</v>
      </c>
      <c r="F8" s="1">
        <v>1183</v>
      </c>
      <c r="G8">
        <v>1.2</v>
      </c>
      <c r="H8" s="1">
        <v>3538</v>
      </c>
      <c r="I8">
        <v>3.5</v>
      </c>
      <c r="J8" s="1">
        <v>6289</v>
      </c>
      <c r="K8">
        <v>6.2</v>
      </c>
      <c r="L8" s="1">
        <v>8554</v>
      </c>
      <c r="M8">
        <v>8.4</v>
      </c>
      <c r="N8" s="1">
        <v>17252</v>
      </c>
      <c r="O8">
        <v>17</v>
      </c>
      <c r="P8" s="1">
        <v>21818</v>
      </c>
      <c r="Q8">
        <v>21.5</v>
      </c>
      <c r="R8" s="1">
        <v>21449</v>
      </c>
      <c r="S8">
        <v>21.1</v>
      </c>
      <c r="T8" s="1">
        <v>9123</v>
      </c>
      <c r="U8">
        <v>9</v>
      </c>
      <c r="V8" s="1">
        <v>11825</v>
      </c>
      <c r="W8">
        <v>11.6</v>
      </c>
    </row>
    <row r="9" spans="1:23" x14ac:dyDescent="0.35">
      <c r="A9" t="s">
        <v>19</v>
      </c>
      <c r="B9">
        <v>119</v>
      </c>
      <c r="C9">
        <v>100</v>
      </c>
      <c r="D9">
        <v>10</v>
      </c>
      <c r="E9">
        <v>8.6999999999999993</v>
      </c>
      <c r="F9">
        <v>9</v>
      </c>
      <c r="G9">
        <v>7.6</v>
      </c>
      <c r="H9">
        <v>32</v>
      </c>
      <c r="I9">
        <v>26.9</v>
      </c>
      <c r="J9">
        <v>14</v>
      </c>
      <c r="K9">
        <v>12</v>
      </c>
      <c r="L9">
        <v>12</v>
      </c>
      <c r="M9">
        <v>10.3</v>
      </c>
      <c r="N9">
        <v>22</v>
      </c>
      <c r="O9">
        <v>18.2</v>
      </c>
      <c r="P9">
        <v>14</v>
      </c>
      <c r="Q9">
        <v>11.4</v>
      </c>
      <c r="R9">
        <v>4</v>
      </c>
      <c r="S9">
        <v>3.6</v>
      </c>
      <c r="T9" t="s">
        <v>20</v>
      </c>
      <c r="U9" t="s">
        <v>20</v>
      </c>
      <c r="V9">
        <v>2</v>
      </c>
      <c r="W9">
        <v>1.3</v>
      </c>
    </row>
    <row r="10" spans="1:23" x14ac:dyDescent="0.35">
      <c r="A10" t="s">
        <v>21</v>
      </c>
      <c r="B10" s="1">
        <v>6392</v>
      </c>
      <c r="C10">
        <v>100</v>
      </c>
      <c r="D10">
        <v>105</v>
      </c>
      <c r="E10">
        <v>1.6</v>
      </c>
      <c r="F10">
        <v>257</v>
      </c>
      <c r="G10">
        <v>4</v>
      </c>
      <c r="H10">
        <v>760</v>
      </c>
      <c r="I10">
        <v>11.9</v>
      </c>
      <c r="J10" s="1">
        <v>1185</v>
      </c>
      <c r="K10">
        <v>18.5</v>
      </c>
      <c r="L10" s="1">
        <v>1235</v>
      </c>
      <c r="M10">
        <v>19.3</v>
      </c>
      <c r="N10" s="1">
        <v>1504</v>
      </c>
      <c r="O10">
        <v>23.5</v>
      </c>
      <c r="P10">
        <v>939</v>
      </c>
      <c r="Q10">
        <v>14.7</v>
      </c>
      <c r="R10">
        <v>284</v>
      </c>
      <c r="S10">
        <v>4.4000000000000004</v>
      </c>
      <c r="T10">
        <v>66</v>
      </c>
      <c r="U10">
        <v>1</v>
      </c>
      <c r="V10">
        <v>58</v>
      </c>
      <c r="W10">
        <v>0.9</v>
      </c>
    </row>
    <row r="11" spans="1:23" x14ac:dyDescent="0.35">
      <c r="A11" t="s">
        <v>22</v>
      </c>
      <c r="B11" s="1">
        <v>10957</v>
      </c>
      <c r="C11">
        <v>100</v>
      </c>
      <c r="D11">
        <v>41</v>
      </c>
      <c r="E11">
        <v>0.4</v>
      </c>
      <c r="F11">
        <v>132</v>
      </c>
      <c r="G11">
        <v>1.2</v>
      </c>
      <c r="H11">
        <v>424</v>
      </c>
      <c r="I11">
        <v>3.9</v>
      </c>
      <c r="J11">
        <v>858</v>
      </c>
      <c r="K11">
        <v>7.8</v>
      </c>
      <c r="L11" s="1">
        <v>1201</v>
      </c>
      <c r="M11">
        <v>11</v>
      </c>
      <c r="N11" s="1">
        <v>2634</v>
      </c>
      <c r="O11">
        <v>24</v>
      </c>
      <c r="P11" s="1">
        <v>2716</v>
      </c>
      <c r="Q11">
        <v>24.8</v>
      </c>
      <c r="R11" s="1">
        <v>1999</v>
      </c>
      <c r="S11">
        <v>18.2</v>
      </c>
      <c r="T11">
        <v>568</v>
      </c>
      <c r="U11">
        <v>5.2</v>
      </c>
      <c r="V11">
        <v>385</v>
      </c>
      <c r="W11">
        <v>3.5</v>
      </c>
    </row>
    <row r="12" spans="1:23" x14ac:dyDescent="0.35">
      <c r="A12" t="s">
        <v>23</v>
      </c>
      <c r="B12" s="1">
        <v>11656</v>
      </c>
      <c r="C12">
        <v>100</v>
      </c>
      <c r="D12">
        <v>74</v>
      </c>
      <c r="E12">
        <v>0.6</v>
      </c>
      <c r="F12">
        <v>106</v>
      </c>
      <c r="G12">
        <v>0.9</v>
      </c>
      <c r="H12">
        <v>348</v>
      </c>
      <c r="I12">
        <v>3</v>
      </c>
      <c r="J12">
        <v>697</v>
      </c>
      <c r="K12">
        <v>6</v>
      </c>
      <c r="L12">
        <v>967</v>
      </c>
      <c r="M12">
        <v>8.3000000000000007</v>
      </c>
      <c r="N12" s="1">
        <v>2106</v>
      </c>
      <c r="O12">
        <v>18.100000000000001</v>
      </c>
      <c r="P12" s="1">
        <v>2858</v>
      </c>
      <c r="Q12">
        <v>24.5</v>
      </c>
      <c r="R12" s="1">
        <v>2627</v>
      </c>
      <c r="S12">
        <v>22.5</v>
      </c>
      <c r="T12">
        <v>962</v>
      </c>
      <c r="U12">
        <v>8.3000000000000007</v>
      </c>
      <c r="V12">
        <v>910</v>
      </c>
      <c r="W12">
        <v>7.8</v>
      </c>
    </row>
    <row r="13" spans="1:23" x14ac:dyDescent="0.35">
      <c r="A13" t="s">
        <v>24</v>
      </c>
      <c r="B13" s="1">
        <v>11525</v>
      </c>
      <c r="C13">
        <v>100</v>
      </c>
      <c r="D13">
        <v>51</v>
      </c>
      <c r="E13">
        <v>0.4</v>
      </c>
      <c r="F13">
        <v>84</v>
      </c>
      <c r="G13">
        <v>0.7</v>
      </c>
      <c r="H13">
        <v>334</v>
      </c>
      <c r="I13">
        <v>2.9</v>
      </c>
      <c r="J13">
        <v>574</v>
      </c>
      <c r="K13">
        <v>5</v>
      </c>
      <c r="L13">
        <v>869</v>
      </c>
      <c r="M13">
        <v>7.5</v>
      </c>
      <c r="N13" s="1">
        <v>1792</v>
      </c>
      <c r="O13">
        <v>15.5</v>
      </c>
      <c r="P13" s="1">
        <v>2605</v>
      </c>
      <c r="Q13">
        <v>22.6</v>
      </c>
      <c r="R13" s="1">
        <v>2640</v>
      </c>
      <c r="S13">
        <v>22.9</v>
      </c>
      <c r="T13" s="1">
        <v>1135</v>
      </c>
      <c r="U13">
        <v>9.8000000000000007</v>
      </c>
      <c r="V13" s="1">
        <v>1441</v>
      </c>
      <c r="W13">
        <v>12.5</v>
      </c>
    </row>
    <row r="14" spans="1:23" x14ac:dyDescent="0.35">
      <c r="A14" t="s">
        <v>25</v>
      </c>
      <c r="B14" s="1">
        <v>12767</v>
      </c>
      <c r="C14">
        <v>100</v>
      </c>
      <c r="D14">
        <v>75</v>
      </c>
      <c r="E14">
        <v>0.6</v>
      </c>
      <c r="F14">
        <v>101</v>
      </c>
      <c r="G14">
        <v>0.8</v>
      </c>
      <c r="H14">
        <v>321</v>
      </c>
      <c r="I14">
        <v>2.5</v>
      </c>
      <c r="J14">
        <v>614</v>
      </c>
      <c r="K14">
        <v>4.8</v>
      </c>
      <c r="L14">
        <v>932</v>
      </c>
      <c r="M14">
        <v>7.3</v>
      </c>
      <c r="N14" s="1">
        <v>1993</v>
      </c>
      <c r="O14">
        <v>15.6</v>
      </c>
      <c r="P14" s="1">
        <v>2775</v>
      </c>
      <c r="Q14">
        <v>21.7</v>
      </c>
      <c r="R14" s="1">
        <v>2906</v>
      </c>
      <c r="S14">
        <v>22.8</v>
      </c>
      <c r="T14" s="1">
        <v>1282</v>
      </c>
      <c r="U14">
        <v>10</v>
      </c>
      <c r="V14" s="1">
        <v>1768</v>
      </c>
      <c r="W14">
        <v>13.8</v>
      </c>
    </row>
    <row r="15" spans="1:23" x14ac:dyDescent="0.35">
      <c r="A15" t="s">
        <v>26</v>
      </c>
      <c r="B15" s="1">
        <v>13086</v>
      </c>
      <c r="C15">
        <v>100</v>
      </c>
      <c r="D15">
        <v>58</v>
      </c>
      <c r="E15">
        <v>0.4</v>
      </c>
      <c r="F15">
        <v>118</v>
      </c>
      <c r="G15">
        <v>0.9</v>
      </c>
      <c r="H15">
        <v>351</v>
      </c>
      <c r="I15">
        <v>2.7</v>
      </c>
      <c r="J15">
        <v>711</v>
      </c>
      <c r="K15">
        <v>5.4</v>
      </c>
      <c r="L15">
        <v>983</v>
      </c>
      <c r="M15">
        <v>7.5</v>
      </c>
      <c r="N15" s="1">
        <v>1967</v>
      </c>
      <c r="O15">
        <v>15</v>
      </c>
      <c r="P15" s="1">
        <v>2841</v>
      </c>
      <c r="Q15">
        <v>21.7</v>
      </c>
      <c r="R15" s="1">
        <v>2799</v>
      </c>
      <c r="S15">
        <v>21.4</v>
      </c>
      <c r="T15" s="1">
        <v>1397</v>
      </c>
      <c r="U15">
        <v>10.7</v>
      </c>
      <c r="V15" s="1">
        <v>1862</v>
      </c>
      <c r="W15">
        <v>14.2</v>
      </c>
    </row>
    <row r="16" spans="1:23" x14ac:dyDescent="0.35">
      <c r="A16" t="s">
        <v>27</v>
      </c>
      <c r="B16" s="1">
        <v>13187</v>
      </c>
      <c r="C16">
        <v>100</v>
      </c>
      <c r="D16">
        <v>65</v>
      </c>
      <c r="E16">
        <v>0.5</v>
      </c>
      <c r="F16">
        <v>112</v>
      </c>
      <c r="G16">
        <v>0.9</v>
      </c>
      <c r="H16">
        <v>322</v>
      </c>
      <c r="I16">
        <v>2.4</v>
      </c>
      <c r="J16">
        <v>638</v>
      </c>
      <c r="K16">
        <v>4.8</v>
      </c>
      <c r="L16">
        <v>826</v>
      </c>
      <c r="M16">
        <v>6.3</v>
      </c>
      <c r="N16" s="1">
        <v>1877</v>
      </c>
      <c r="O16">
        <v>14.2</v>
      </c>
      <c r="P16" s="1">
        <v>2720</v>
      </c>
      <c r="Q16">
        <v>20.6</v>
      </c>
      <c r="R16" s="1">
        <v>3077</v>
      </c>
      <c r="S16">
        <v>23.3</v>
      </c>
      <c r="T16" s="1">
        <v>1466</v>
      </c>
      <c r="U16">
        <v>11.1</v>
      </c>
      <c r="V16" s="1">
        <v>2084</v>
      </c>
      <c r="W16">
        <v>15.8</v>
      </c>
    </row>
    <row r="17" spans="1:37" x14ac:dyDescent="0.35">
      <c r="A17" t="s">
        <v>28</v>
      </c>
      <c r="B17" s="1">
        <v>10945</v>
      </c>
      <c r="C17">
        <v>100</v>
      </c>
      <c r="D17">
        <v>67</v>
      </c>
      <c r="E17">
        <v>0.6</v>
      </c>
      <c r="F17">
        <v>113</v>
      </c>
      <c r="G17">
        <v>1</v>
      </c>
      <c r="H17">
        <v>284</v>
      </c>
      <c r="I17">
        <v>2.6</v>
      </c>
      <c r="J17">
        <v>413</v>
      </c>
      <c r="K17">
        <v>3.8</v>
      </c>
      <c r="L17">
        <v>736</v>
      </c>
      <c r="M17">
        <v>6.7</v>
      </c>
      <c r="N17" s="1">
        <v>1621</v>
      </c>
      <c r="O17">
        <v>14.8</v>
      </c>
      <c r="P17" s="1">
        <v>2144</v>
      </c>
      <c r="Q17">
        <v>19.600000000000001</v>
      </c>
      <c r="R17" s="1">
        <v>2639</v>
      </c>
      <c r="S17">
        <v>24.1</v>
      </c>
      <c r="T17" s="1">
        <v>1259</v>
      </c>
      <c r="U17">
        <v>11.5</v>
      </c>
      <c r="V17" s="1">
        <v>1668</v>
      </c>
      <c r="W17">
        <v>15.2</v>
      </c>
    </row>
    <row r="18" spans="1:37" x14ac:dyDescent="0.35">
      <c r="A18" t="s">
        <v>29</v>
      </c>
      <c r="B18" s="1">
        <v>6897</v>
      </c>
      <c r="C18">
        <v>100</v>
      </c>
      <c r="D18">
        <v>55</v>
      </c>
      <c r="E18">
        <v>0.8</v>
      </c>
      <c r="F18">
        <v>68</v>
      </c>
      <c r="G18">
        <v>1</v>
      </c>
      <c r="H18">
        <v>170</v>
      </c>
      <c r="I18">
        <v>2.5</v>
      </c>
      <c r="J18">
        <v>333</v>
      </c>
      <c r="K18">
        <v>4.8</v>
      </c>
      <c r="L18">
        <v>459</v>
      </c>
      <c r="M18">
        <v>6.7</v>
      </c>
      <c r="N18" s="1">
        <v>1037</v>
      </c>
      <c r="O18">
        <v>15</v>
      </c>
      <c r="P18" s="1">
        <v>1443</v>
      </c>
      <c r="Q18">
        <v>20.9</v>
      </c>
      <c r="R18" s="1">
        <v>1684</v>
      </c>
      <c r="S18">
        <v>24.4</v>
      </c>
      <c r="T18">
        <v>631</v>
      </c>
      <c r="U18">
        <v>9.1999999999999993</v>
      </c>
      <c r="V18" s="1">
        <v>1016</v>
      </c>
      <c r="W18">
        <v>14.7</v>
      </c>
    </row>
    <row r="19" spans="1:37" x14ac:dyDescent="0.35">
      <c r="A19" t="s">
        <v>30</v>
      </c>
      <c r="B19" s="1">
        <v>4143</v>
      </c>
      <c r="C19">
        <v>100</v>
      </c>
      <c r="D19">
        <v>45</v>
      </c>
      <c r="E19">
        <v>1.1000000000000001</v>
      </c>
      <c r="F19">
        <v>83</v>
      </c>
      <c r="G19">
        <v>2</v>
      </c>
      <c r="H19">
        <v>191</v>
      </c>
      <c r="I19">
        <v>4.5999999999999996</v>
      </c>
      <c r="J19">
        <v>250</v>
      </c>
      <c r="K19">
        <v>6</v>
      </c>
      <c r="L19">
        <v>333</v>
      </c>
      <c r="M19">
        <v>8</v>
      </c>
      <c r="N19">
        <v>699</v>
      </c>
      <c r="O19">
        <v>16.899999999999999</v>
      </c>
      <c r="P19">
        <v>763</v>
      </c>
      <c r="Q19">
        <v>18.399999999999999</v>
      </c>
      <c r="R19">
        <v>791</v>
      </c>
      <c r="S19">
        <v>19.100000000000001</v>
      </c>
      <c r="T19">
        <v>357</v>
      </c>
      <c r="U19">
        <v>8.6</v>
      </c>
      <c r="V19">
        <v>632</v>
      </c>
      <c r="W19">
        <v>15.2</v>
      </c>
    </row>
    <row r="20" spans="1:37" x14ac:dyDescent="0.35">
      <c r="B20" t="s">
        <v>31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</row>
    <row r="21" spans="1:37" x14ac:dyDescent="0.35">
      <c r="A21" t="s">
        <v>32</v>
      </c>
      <c r="B21" s="1">
        <v>57993</v>
      </c>
      <c r="C21">
        <v>100</v>
      </c>
      <c r="D21">
        <v>388</v>
      </c>
      <c r="E21">
        <v>0.7</v>
      </c>
      <c r="F21">
        <v>505</v>
      </c>
      <c r="G21">
        <v>0.9</v>
      </c>
      <c r="H21" s="1">
        <v>1643</v>
      </c>
      <c r="I21">
        <v>2.8</v>
      </c>
      <c r="J21" s="1">
        <v>2847</v>
      </c>
      <c r="K21">
        <v>4.9000000000000004</v>
      </c>
      <c r="L21" s="1">
        <v>4111</v>
      </c>
      <c r="M21">
        <v>7.1</v>
      </c>
      <c r="N21" s="1">
        <v>8543</v>
      </c>
      <c r="O21">
        <v>14.7</v>
      </c>
      <c r="P21" s="1">
        <v>11697</v>
      </c>
      <c r="Q21">
        <v>20.2</v>
      </c>
      <c r="R21" s="1">
        <v>12973</v>
      </c>
      <c r="S21">
        <v>22.4</v>
      </c>
      <c r="T21" s="1">
        <v>6245</v>
      </c>
      <c r="U21">
        <v>10.8</v>
      </c>
      <c r="V21" s="1">
        <v>9042</v>
      </c>
      <c r="W21">
        <v>15.6</v>
      </c>
      <c r="Y21" t="s">
        <v>40</v>
      </c>
      <c r="Z21" t="s">
        <v>41</v>
      </c>
      <c r="AA21" t="s">
        <v>6</v>
      </c>
      <c r="AB21" t="s">
        <v>7</v>
      </c>
      <c r="AC21" t="s">
        <v>8</v>
      </c>
      <c r="AD21" t="s">
        <v>9</v>
      </c>
      <c r="AE21" t="s">
        <v>10</v>
      </c>
      <c r="AF21" t="s">
        <v>11</v>
      </c>
      <c r="AG21" t="s">
        <v>12</v>
      </c>
      <c r="AH21" t="s">
        <v>13</v>
      </c>
      <c r="AI21" t="s">
        <v>14</v>
      </c>
      <c r="AJ21" t="s">
        <v>15</v>
      </c>
    </row>
    <row r="22" spans="1:37" x14ac:dyDescent="0.35">
      <c r="A22" t="s">
        <v>19</v>
      </c>
      <c r="B22">
        <v>65</v>
      </c>
      <c r="C22">
        <v>100</v>
      </c>
      <c r="D22">
        <v>10</v>
      </c>
      <c r="E22">
        <v>15.4</v>
      </c>
      <c r="F22">
        <v>3</v>
      </c>
      <c r="G22">
        <v>5.3</v>
      </c>
      <c r="H22">
        <v>20</v>
      </c>
      <c r="I22">
        <v>30.6</v>
      </c>
      <c r="J22">
        <v>4</v>
      </c>
      <c r="K22">
        <v>7</v>
      </c>
      <c r="L22">
        <v>7</v>
      </c>
      <c r="M22">
        <v>10.3</v>
      </c>
      <c r="N22">
        <v>9</v>
      </c>
      <c r="O22">
        <v>14.4</v>
      </c>
      <c r="P22">
        <v>8</v>
      </c>
      <c r="Q22">
        <v>13.1</v>
      </c>
      <c r="R22">
        <v>3</v>
      </c>
      <c r="S22">
        <v>4</v>
      </c>
      <c r="T22" t="s">
        <v>20</v>
      </c>
      <c r="U22" t="s">
        <v>20</v>
      </c>
      <c r="V22" t="s">
        <v>20</v>
      </c>
      <c r="W22" t="s">
        <v>20</v>
      </c>
      <c r="Y22" t="s">
        <v>42</v>
      </c>
      <c r="Z22" t="str">
        <f>MID(TRIM(A22),2,LEN(TRIM(A22))-1)</f>
        <v>15 to 17 years</v>
      </c>
      <c r="AA22">
        <f>IF(D22="-",0,D22)</f>
        <v>10</v>
      </c>
      <c r="AB22">
        <f>IF(F22="-",0,F22)</f>
        <v>3</v>
      </c>
      <c r="AC22">
        <f>IF(H22="-",0,H22)</f>
        <v>20</v>
      </c>
      <c r="AD22">
        <f>IF(J22="-",0,J22)</f>
        <v>4</v>
      </c>
      <c r="AE22">
        <f>IF(L22="-",0,L22)</f>
        <v>7</v>
      </c>
      <c r="AF22">
        <f>IF(N22="-",0,N22)</f>
        <v>9</v>
      </c>
      <c r="AG22">
        <f>IF(P22="-",0,P22)</f>
        <v>8</v>
      </c>
      <c r="AH22">
        <f>IF(R22="-",0,R22)</f>
        <v>3</v>
      </c>
      <c r="AI22">
        <f>IF(T22="-",0,T22)</f>
        <v>0</v>
      </c>
      <c r="AJ22">
        <f>IF(V22="-",0,V22)</f>
        <v>0</v>
      </c>
      <c r="AK22" t="str">
        <f>CONCATENATE("INSERT INTO gender_income (sex, age_range, under_5000, 5000_to_9999, 10000_to_14999, 15000_to_19999, 20000_to_24999, 25000_to_34999, 35000_to_49999, 50000_to_74999, 75000_to_99999, 100000_and_over) VALUES ('",Y22,"', '",Z22,"', ",AA22,", ",AB22,", ",AC22,", ",AD22,", ",AE22,", ",AF22,", ",AG22,", ",AH22,", ",AI22,", ",AJ22,");")</f>
        <v>INSERT INTO gender_income (sex, age_range, under_5000, 5000_to_9999, 10000_to_14999, 15000_to_19999, 20000_to_24999, 25000_to_34999, 35000_to_49999, 50000_to_74999, 75000_to_99999, 100000_and_over) VALUES ('M', '15 to 17 years', 10, 3, 20, 4, 7, 9, 8, 3, 0, 0);</v>
      </c>
    </row>
    <row r="23" spans="1:37" x14ac:dyDescent="0.35">
      <c r="A23" t="s">
        <v>21</v>
      </c>
      <c r="B23" s="1">
        <v>3649</v>
      </c>
      <c r="C23">
        <v>100</v>
      </c>
      <c r="D23">
        <v>66</v>
      </c>
      <c r="E23">
        <v>1.8</v>
      </c>
      <c r="F23">
        <v>122</v>
      </c>
      <c r="G23">
        <v>3.3</v>
      </c>
      <c r="H23">
        <v>394</v>
      </c>
      <c r="I23">
        <v>10.8</v>
      </c>
      <c r="J23">
        <v>617</v>
      </c>
      <c r="K23">
        <v>16.899999999999999</v>
      </c>
      <c r="L23">
        <v>707</v>
      </c>
      <c r="M23">
        <v>19.399999999999999</v>
      </c>
      <c r="N23">
        <v>892</v>
      </c>
      <c r="O23">
        <v>24.4</v>
      </c>
      <c r="P23">
        <v>572</v>
      </c>
      <c r="Q23">
        <v>15.7</v>
      </c>
      <c r="R23">
        <v>180</v>
      </c>
      <c r="S23">
        <v>4.9000000000000004</v>
      </c>
      <c r="T23">
        <v>48</v>
      </c>
      <c r="U23">
        <v>1.3</v>
      </c>
      <c r="V23">
        <v>52</v>
      </c>
      <c r="W23">
        <v>1.4</v>
      </c>
      <c r="Y23" t="s">
        <v>42</v>
      </c>
      <c r="Z23" t="str">
        <f t="shared" ref="Z23:Z32" si="0">MID(TRIM(A23),2,LEN(TRIM(A23))-1)</f>
        <v>18 to 24 years</v>
      </c>
      <c r="AA23">
        <f t="shared" ref="AA23:AA32" si="1">IF(D23="-",0,D23)</f>
        <v>66</v>
      </c>
      <c r="AB23">
        <f t="shared" ref="AB23:AB32" si="2">IF(F23="-",0,F23)</f>
        <v>122</v>
      </c>
      <c r="AC23">
        <f t="shared" ref="AC23:AC32" si="3">IF(H23="-",0,H23)</f>
        <v>394</v>
      </c>
      <c r="AD23">
        <f t="shared" ref="AD23:AD32" si="4">IF(J23="-",0,J23)</f>
        <v>617</v>
      </c>
      <c r="AE23">
        <f t="shared" ref="AE23:AE32" si="5">IF(L23="-",0,L23)</f>
        <v>707</v>
      </c>
      <c r="AF23">
        <f t="shared" ref="AF23:AF32" si="6">IF(N23="-",0,N23)</f>
        <v>892</v>
      </c>
      <c r="AG23">
        <f t="shared" ref="AG23:AG32" si="7">IF(P23="-",0,P23)</f>
        <v>572</v>
      </c>
      <c r="AH23">
        <f t="shared" ref="AH23:AH32" si="8">IF(R23="-",0,R23)</f>
        <v>180</v>
      </c>
      <c r="AI23">
        <f t="shared" ref="AI23:AI32" si="9">IF(T23="-",0,T23)</f>
        <v>48</v>
      </c>
      <c r="AJ23">
        <f t="shared" ref="AJ23:AJ32" si="10">IF(V23="-",0,V23)</f>
        <v>52</v>
      </c>
      <c r="AK23" t="str">
        <f>CONCATENATE("INSERT INTO gender_income (sex, age_range, under_5000, 5000_to_9999, 10000_to_14999, 15000_to_19999, 20000_to_24999, 25000_to_34999, 35000_to_49999, 50000_to_74999, 75000_to_99999, 100000_and_over) VALUES ('",Y23,"', '",Z23,"', ",AA23,", ",AB23,", ",AC23,", ",AD23,", ",AE23,", ",AF23,", ",AG23,", ",AH23,", ",AI23,", ",AJ23,");")</f>
        <v>INSERT INTO gender_income (sex, age_range, under_5000, 5000_to_9999, 10000_to_14999, 15000_to_19999, 20000_to_24999, 25000_to_34999, 35000_to_49999, 50000_to_74999, 75000_to_99999, 100000_and_over) VALUES ('M', '18 to 24 years', 66, 122, 394, 617, 707, 892, 572, 180, 48, 52);</v>
      </c>
    </row>
    <row r="24" spans="1:37" x14ac:dyDescent="0.35">
      <c r="A24" t="s">
        <v>22</v>
      </c>
      <c r="B24" s="1">
        <v>6223</v>
      </c>
      <c r="C24">
        <v>100</v>
      </c>
      <c r="D24">
        <v>23</v>
      </c>
      <c r="E24">
        <v>0.4</v>
      </c>
      <c r="F24">
        <v>77</v>
      </c>
      <c r="G24">
        <v>1.2</v>
      </c>
      <c r="H24">
        <v>193</v>
      </c>
      <c r="I24">
        <v>3.1</v>
      </c>
      <c r="J24">
        <v>471</v>
      </c>
      <c r="K24">
        <v>7.6</v>
      </c>
      <c r="L24">
        <v>671</v>
      </c>
      <c r="M24">
        <v>10.8</v>
      </c>
      <c r="N24" s="1">
        <v>1350</v>
      </c>
      <c r="O24">
        <v>21.7</v>
      </c>
      <c r="P24" s="1">
        <v>1526</v>
      </c>
      <c r="Q24">
        <v>24.5</v>
      </c>
      <c r="R24" s="1">
        <v>1222</v>
      </c>
      <c r="S24">
        <v>19.600000000000001</v>
      </c>
      <c r="T24">
        <v>407</v>
      </c>
      <c r="U24">
        <v>6.5</v>
      </c>
      <c r="V24">
        <v>283</v>
      </c>
      <c r="W24">
        <v>4.5</v>
      </c>
      <c r="Y24" t="s">
        <v>42</v>
      </c>
      <c r="Z24" t="str">
        <f t="shared" si="0"/>
        <v>25 to 29 years</v>
      </c>
      <c r="AA24">
        <f t="shared" si="1"/>
        <v>23</v>
      </c>
      <c r="AB24">
        <f t="shared" si="2"/>
        <v>77</v>
      </c>
      <c r="AC24">
        <f t="shared" si="3"/>
        <v>193</v>
      </c>
      <c r="AD24">
        <f t="shared" si="4"/>
        <v>471</v>
      </c>
      <c r="AE24">
        <f t="shared" si="5"/>
        <v>671</v>
      </c>
      <c r="AF24">
        <f t="shared" si="6"/>
        <v>1350</v>
      </c>
      <c r="AG24">
        <f t="shared" si="7"/>
        <v>1526</v>
      </c>
      <c r="AH24">
        <f t="shared" si="8"/>
        <v>1222</v>
      </c>
      <c r="AI24">
        <f t="shared" si="9"/>
        <v>407</v>
      </c>
      <c r="AJ24">
        <f t="shared" si="10"/>
        <v>283</v>
      </c>
      <c r="AK24" t="str">
        <f>CONCATENATE("INSERT INTO gender_income (sex, age_range, under_5000, 5000_to_9999, 10000_to_14999, 15000_to_19999, 20000_to_24999, 25000_to_34999, 35000_to_49999, 50000_to_74999, 75000_to_99999, 100000_and_over) VALUES ('",Y24,"', '",Z24,"', ",AA24,", ",AB24,", ",AC24,", ",AD24,", ",AE24,", ",AF24,", ",AG24,", ",AH24,", ",AI24,", ",AJ24,");")</f>
        <v>INSERT INTO gender_income (sex, age_range, under_5000, 5000_to_9999, 10000_to_14999, 15000_to_19999, 20000_to_24999, 25000_to_34999, 35000_to_49999, 50000_to_74999, 75000_to_99999, 100000_and_over) VALUES ('M', '25 to 29 years', 23, 77, 193, 471, 671, 1350, 1526, 1222, 407, 283);</v>
      </c>
    </row>
    <row r="25" spans="1:37" x14ac:dyDescent="0.35">
      <c r="A25" t="s">
        <v>23</v>
      </c>
      <c r="B25" s="1">
        <v>6804</v>
      </c>
      <c r="C25">
        <v>100</v>
      </c>
      <c r="D25">
        <v>55</v>
      </c>
      <c r="E25">
        <v>0.8</v>
      </c>
      <c r="F25">
        <v>55</v>
      </c>
      <c r="G25">
        <v>0.8</v>
      </c>
      <c r="H25">
        <v>162</v>
      </c>
      <c r="I25">
        <v>2.4</v>
      </c>
      <c r="J25">
        <v>332</v>
      </c>
      <c r="K25">
        <v>4.9000000000000004</v>
      </c>
      <c r="L25">
        <v>509</v>
      </c>
      <c r="M25">
        <v>7.5</v>
      </c>
      <c r="N25" s="1">
        <v>1080</v>
      </c>
      <c r="O25">
        <v>15.9</v>
      </c>
      <c r="P25" s="1">
        <v>1605</v>
      </c>
      <c r="Q25">
        <v>23.6</v>
      </c>
      <c r="R25" s="1">
        <v>1655</v>
      </c>
      <c r="S25">
        <v>24.3</v>
      </c>
      <c r="T25">
        <v>688</v>
      </c>
      <c r="U25">
        <v>10.1</v>
      </c>
      <c r="V25">
        <v>664</v>
      </c>
      <c r="W25">
        <v>9.8000000000000007</v>
      </c>
      <c r="Y25" t="s">
        <v>42</v>
      </c>
      <c r="Z25" t="str">
        <f t="shared" si="0"/>
        <v>30 to 34 years</v>
      </c>
      <c r="AA25">
        <f t="shared" si="1"/>
        <v>55</v>
      </c>
      <c r="AB25">
        <f t="shared" si="2"/>
        <v>55</v>
      </c>
      <c r="AC25">
        <f t="shared" si="3"/>
        <v>162</v>
      </c>
      <c r="AD25">
        <f t="shared" si="4"/>
        <v>332</v>
      </c>
      <c r="AE25">
        <f t="shared" si="5"/>
        <v>509</v>
      </c>
      <c r="AF25">
        <f t="shared" si="6"/>
        <v>1080</v>
      </c>
      <c r="AG25">
        <f t="shared" si="7"/>
        <v>1605</v>
      </c>
      <c r="AH25">
        <f t="shared" si="8"/>
        <v>1655</v>
      </c>
      <c r="AI25">
        <f t="shared" si="9"/>
        <v>688</v>
      </c>
      <c r="AJ25">
        <f t="shared" si="10"/>
        <v>664</v>
      </c>
      <c r="AK25" t="str">
        <f>CONCATENATE("INSERT INTO gender_income (sex, age_range, under_5000, 5000_to_9999, 10000_to_14999, 15000_to_19999, 20000_to_24999, 25000_to_34999, 35000_to_49999, 50000_to_74999, 75000_to_99999, 100000_and_over) VALUES ('",Y25,"', '",Z25,"', ",AA25,", ",AB25,", ",AC25,", ",AD25,", ",AE25,", ",AF25,", ",AG25,", ",AH25,", ",AI25,", ",AJ25,");")</f>
        <v>INSERT INTO gender_income (sex, age_range, under_5000, 5000_to_9999, 10000_to_14999, 15000_to_19999, 20000_to_24999, 25000_to_34999, 35000_to_49999, 50000_to_74999, 75000_to_99999, 100000_and_over) VALUES ('M', '30 to 34 years', 55, 55, 162, 332, 509, 1080, 1605, 1655, 688, 664);</v>
      </c>
    </row>
    <row r="26" spans="1:37" x14ac:dyDescent="0.35">
      <c r="A26" t="s">
        <v>24</v>
      </c>
      <c r="B26" s="1">
        <v>6803</v>
      </c>
      <c r="C26">
        <v>100</v>
      </c>
      <c r="D26">
        <v>34</v>
      </c>
      <c r="E26">
        <v>0.5</v>
      </c>
      <c r="F26">
        <v>30</v>
      </c>
      <c r="G26">
        <v>0.4</v>
      </c>
      <c r="H26">
        <v>155</v>
      </c>
      <c r="I26">
        <v>2.2999999999999998</v>
      </c>
      <c r="J26">
        <v>263</v>
      </c>
      <c r="K26">
        <v>3.9</v>
      </c>
      <c r="L26">
        <v>467</v>
      </c>
      <c r="M26">
        <v>6.9</v>
      </c>
      <c r="N26">
        <v>873</v>
      </c>
      <c r="O26">
        <v>12.8</v>
      </c>
      <c r="P26" s="1">
        <v>1453</v>
      </c>
      <c r="Q26">
        <v>21.4</v>
      </c>
      <c r="R26" s="1">
        <v>1638</v>
      </c>
      <c r="S26">
        <v>24.1</v>
      </c>
      <c r="T26">
        <v>810</v>
      </c>
      <c r="U26">
        <v>11.9</v>
      </c>
      <c r="V26" s="1">
        <v>1080</v>
      </c>
      <c r="W26">
        <v>15.9</v>
      </c>
      <c r="Y26" t="s">
        <v>42</v>
      </c>
      <c r="Z26" t="str">
        <f t="shared" si="0"/>
        <v>35 to 39 years</v>
      </c>
      <c r="AA26">
        <f t="shared" si="1"/>
        <v>34</v>
      </c>
      <c r="AB26">
        <f t="shared" si="2"/>
        <v>30</v>
      </c>
      <c r="AC26">
        <f t="shared" si="3"/>
        <v>155</v>
      </c>
      <c r="AD26">
        <f t="shared" si="4"/>
        <v>263</v>
      </c>
      <c r="AE26">
        <f t="shared" si="5"/>
        <v>467</v>
      </c>
      <c r="AF26">
        <f t="shared" si="6"/>
        <v>873</v>
      </c>
      <c r="AG26">
        <f t="shared" si="7"/>
        <v>1453</v>
      </c>
      <c r="AH26">
        <f t="shared" si="8"/>
        <v>1638</v>
      </c>
      <c r="AI26">
        <f t="shared" si="9"/>
        <v>810</v>
      </c>
      <c r="AJ26">
        <f t="shared" si="10"/>
        <v>1080</v>
      </c>
      <c r="AK26" t="str">
        <f>CONCATENATE("INSERT INTO gender_income (sex, age_range, under_5000, 5000_to_9999, 10000_to_14999, 15000_to_19999, 20000_to_24999, 25000_to_34999, 35000_to_49999, 50000_to_74999, 75000_to_99999, 100000_and_over) VALUES ('",Y26,"', '",Z26,"', ",AA26,", ",AB26,", ",AC26,", ",AD26,", ",AE26,", ",AF26,", ",AG26,", ",AH26,", ",AI26,", ",AJ26,");")</f>
        <v>INSERT INTO gender_income (sex, age_range, under_5000, 5000_to_9999, 10000_to_14999, 15000_to_19999, 20000_to_24999, 25000_to_34999, 35000_to_49999, 50000_to_74999, 75000_to_99999, 100000_and_over) VALUES ('M', '35 to 39 years', 34, 30, 155, 263, 467, 873, 1453, 1638, 810, 1080);</v>
      </c>
    </row>
    <row r="27" spans="1:37" x14ac:dyDescent="0.35">
      <c r="A27" t="s">
        <v>25</v>
      </c>
      <c r="B27" s="1">
        <v>7294</v>
      </c>
      <c r="C27">
        <v>100</v>
      </c>
      <c r="D27">
        <v>42</v>
      </c>
      <c r="E27">
        <v>0.6</v>
      </c>
      <c r="F27">
        <v>28</v>
      </c>
      <c r="G27">
        <v>0.4</v>
      </c>
      <c r="H27">
        <v>126</v>
      </c>
      <c r="I27">
        <v>1.7</v>
      </c>
      <c r="J27">
        <v>244</v>
      </c>
      <c r="K27">
        <v>3.3</v>
      </c>
      <c r="L27">
        <v>388</v>
      </c>
      <c r="M27">
        <v>5.3</v>
      </c>
      <c r="N27">
        <v>998</v>
      </c>
      <c r="O27">
        <v>13.7</v>
      </c>
      <c r="P27" s="1">
        <v>1506</v>
      </c>
      <c r="Q27">
        <v>20.6</v>
      </c>
      <c r="R27" s="1">
        <v>1743</v>
      </c>
      <c r="S27">
        <v>23.9</v>
      </c>
      <c r="T27">
        <v>879</v>
      </c>
      <c r="U27">
        <v>12.1</v>
      </c>
      <c r="V27" s="1">
        <v>1340</v>
      </c>
      <c r="W27">
        <v>18.399999999999999</v>
      </c>
      <c r="Y27" t="s">
        <v>42</v>
      </c>
      <c r="Z27" t="str">
        <f t="shared" si="0"/>
        <v>40 to 44 years</v>
      </c>
      <c r="AA27">
        <f t="shared" si="1"/>
        <v>42</v>
      </c>
      <c r="AB27">
        <f t="shared" si="2"/>
        <v>28</v>
      </c>
      <c r="AC27">
        <f t="shared" si="3"/>
        <v>126</v>
      </c>
      <c r="AD27">
        <f t="shared" si="4"/>
        <v>244</v>
      </c>
      <c r="AE27">
        <f t="shared" si="5"/>
        <v>388</v>
      </c>
      <c r="AF27">
        <f t="shared" si="6"/>
        <v>998</v>
      </c>
      <c r="AG27">
        <f t="shared" si="7"/>
        <v>1506</v>
      </c>
      <c r="AH27">
        <f t="shared" si="8"/>
        <v>1743</v>
      </c>
      <c r="AI27">
        <f t="shared" si="9"/>
        <v>879</v>
      </c>
      <c r="AJ27">
        <f t="shared" si="10"/>
        <v>1340</v>
      </c>
      <c r="AK27" t="str">
        <f>CONCATENATE("INSERT INTO gender_income (sex, age_range, under_5000, 5000_to_9999, 10000_to_14999, 15000_to_19999, 20000_to_24999, 25000_to_34999, 35000_to_49999, 50000_to_74999, 75000_to_99999, 100000_and_over) VALUES ('",Y27,"', '",Z27,"', ",AA27,", ",AB27,", ",AC27,", ",AD27,", ",AE27,", ",AF27,", ",AG27,", ",AH27,", ",AI27,", ",AJ27,");")</f>
        <v>INSERT INTO gender_income (sex, age_range, under_5000, 5000_to_9999, 10000_to_14999, 15000_to_19999, 20000_to_24999, 25000_to_34999, 35000_to_49999, 50000_to_74999, 75000_to_99999, 100000_and_over) VALUES ('M', '40 to 44 years', 42, 28, 126, 244, 388, 998, 1506, 1743, 879, 1340);</v>
      </c>
    </row>
    <row r="28" spans="1:37" x14ac:dyDescent="0.35">
      <c r="A28" t="s">
        <v>26</v>
      </c>
      <c r="B28" s="1">
        <v>7381</v>
      </c>
      <c r="C28">
        <v>100</v>
      </c>
      <c r="D28">
        <v>18</v>
      </c>
      <c r="E28">
        <v>0.2</v>
      </c>
      <c r="F28">
        <v>46</v>
      </c>
      <c r="G28">
        <v>0.6</v>
      </c>
      <c r="H28">
        <v>159</v>
      </c>
      <c r="I28">
        <v>2.2000000000000002</v>
      </c>
      <c r="J28">
        <v>281</v>
      </c>
      <c r="K28">
        <v>3.8</v>
      </c>
      <c r="L28">
        <v>429</v>
      </c>
      <c r="M28">
        <v>5.8</v>
      </c>
      <c r="N28">
        <v>902</v>
      </c>
      <c r="O28">
        <v>12.2</v>
      </c>
      <c r="P28" s="1">
        <v>1479</v>
      </c>
      <c r="Q28">
        <v>20</v>
      </c>
      <c r="R28" s="1">
        <v>1667</v>
      </c>
      <c r="S28">
        <v>22.6</v>
      </c>
      <c r="T28">
        <v>956</v>
      </c>
      <c r="U28">
        <v>13</v>
      </c>
      <c r="V28" s="1">
        <v>1444</v>
      </c>
      <c r="W28">
        <v>19.600000000000001</v>
      </c>
      <c r="Y28" t="s">
        <v>42</v>
      </c>
      <c r="Z28" t="str">
        <f t="shared" si="0"/>
        <v>45 to 49 years</v>
      </c>
      <c r="AA28">
        <f t="shared" si="1"/>
        <v>18</v>
      </c>
      <c r="AB28">
        <f t="shared" si="2"/>
        <v>46</v>
      </c>
      <c r="AC28">
        <f t="shared" si="3"/>
        <v>159</v>
      </c>
      <c r="AD28">
        <f t="shared" si="4"/>
        <v>281</v>
      </c>
      <c r="AE28">
        <f t="shared" si="5"/>
        <v>429</v>
      </c>
      <c r="AF28">
        <f t="shared" si="6"/>
        <v>902</v>
      </c>
      <c r="AG28">
        <f t="shared" si="7"/>
        <v>1479</v>
      </c>
      <c r="AH28">
        <f t="shared" si="8"/>
        <v>1667</v>
      </c>
      <c r="AI28">
        <f t="shared" si="9"/>
        <v>956</v>
      </c>
      <c r="AJ28">
        <f t="shared" si="10"/>
        <v>1444</v>
      </c>
      <c r="AK28" t="str">
        <f>CONCATENATE("INSERT INTO gender_income (sex, age_range, under_5000, 5000_to_9999, 10000_to_14999, 15000_to_19999, 20000_to_24999, 25000_to_34999, 35000_to_49999, 50000_to_74999, 75000_to_99999, 100000_and_over) VALUES ('",Y28,"', '",Z28,"', ",AA28,", ",AB28,", ",AC28,", ",AD28,", ",AE28,", ",AF28,", ",AG28,", ",AH28,", ",AI28,", ",AJ28,");")</f>
        <v>INSERT INTO gender_income (sex, age_range, under_5000, 5000_to_9999, 10000_to_14999, 15000_to_19999, 20000_to_24999, 25000_to_34999, 35000_to_49999, 50000_to_74999, 75000_to_99999, 100000_and_over) VALUES ('M', '45 to 49 years', 18, 46, 159, 281, 429, 902, 1479, 1667, 956, 1444);</v>
      </c>
    </row>
    <row r="29" spans="1:37" x14ac:dyDescent="0.35">
      <c r="A29" t="s">
        <v>27</v>
      </c>
      <c r="B29" s="1">
        <v>7336</v>
      </c>
      <c r="C29">
        <v>100</v>
      </c>
      <c r="D29">
        <v>43</v>
      </c>
      <c r="E29">
        <v>0.6</v>
      </c>
      <c r="F29">
        <v>51</v>
      </c>
      <c r="G29">
        <v>0.7</v>
      </c>
      <c r="H29">
        <v>127</v>
      </c>
      <c r="I29">
        <v>1.7</v>
      </c>
      <c r="J29">
        <v>247</v>
      </c>
      <c r="K29">
        <v>3.4</v>
      </c>
      <c r="L29">
        <v>321</v>
      </c>
      <c r="M29">
        <v>4.4000000000000004</v>
      </c>
      <c r="N29">
        <v>797</v>
      </c>
      <c r="O29">
        <v>10.9</v>
      </c>
      <c r="P29" s="1">
        <v>1376</v>
      </c>
      <c r="Q29">
        <v>18.8</v>
      </c>
      <c r="R29" s="1">
        <v>1793</v>
      </c>
      <c r="S29">
        <v>24.4</v>
      </c>
      <c r="T29">
        <v>970</v>
      </c>
      <c r="U29">
        <v>13.2</v>
      </c>
      <c r="V29" s="1">
        <v>1611</v>
      </c>
      <c r="W29">
        <v>22</v>
      </c>
      <c r="Y29" t="s">
        <v>42</v>
      </c>
      <c r="Z29" t="str">
        <f t="shared" si="0"/>
        <v>50 to 54 years</v>
      </c>
      <c r="AA29">
        <f t="shared" si="1"/>
        <v>43</v>
      </c>
      <c r="AB29">
        <f t="shared" si="2"/>
        <v>51</v>
      </c>
      <c r="AC29">
        <f t="shared" si="3"/>
        <v>127</v>
      </c>
      <c r="AD29">
        <f t="shared" si="4"/>
        <v>247</v>
      </c>
      <c r="AE29">
        <f t="shared" si="5"/>
        <v>321</v>
      </c>
      <c r="AF29">
        <f t="shared" si="6"/>
        <v>797</v>
      </c>
      <c r="AG29">
        <f t="shared" si="7"/>
        <v>1376</v>
      </c>
      <c r="AH29">
        <f t="shared" si="8"/>
        <v>1793</v>
      </c>
      <c r="AI29">
        <f t="shared" si="9"/>
        <v>970</v>
      </c>
      <c r="AJ29">
        <f t="shared" si="10"/>
        <v>1611</v>
      </c>
      <c r="AK29" t="str">
        <f>CONCATENATE("INSERT INTO gender_income (sex, age_range, under_5000, 5000_to_9999, 10000_to_14999, 15000_to_19999, 20000_to_24999, 25000_to_34999, 35000_to_49999, 50000_to_74999, 75000_to_99999, 100000_and_over) VALUES ('",Y29,"', '",Z29,"', ",AA29,", ",AB29,", ",AC29,", ",AD29,", ",AE29,", ",AF29,", ",AG29,", ",AH29,", ",AI29,", ",AJ29,");")</f>
        <v>INSERT INTO gender_income (sex, age_range, under_5000, 5000_to_9999, 10000_to_14999, 15000_to_19999, 20000_to_24999, 25000_to_34999, 35000_to_49999, 50000_to_74999, 75000_to_99999, 100000_and_over) VALUES ('M', '50 to 54 years', 43, 51, 127, 247, 321, 797, 1376, 1793, 970, 1611);</v>
      </c>
    </row>
    <row r="30" spans="1:37" x14ac:dyDescent="0.35">
      <c r="A30" t="s">
        <v>28</v>
      </c>
      <c r="B30" s="1">
        <v>6098</v>
      </c>
      <c r="C30">
        <v>100</v>
      </c>
      <c r="D30">
        <v>41</v>
      </c>
      <c r="E30">
        <v>0.7</v>
      </c>
      <c r="F30">
        <v>42</v>
      </c>
      <c r="G30">
        <v>0.7</v>
      </c>
      <c r="H30">
        <v>121</v>
      </c>
      <c r="I30">
        <v>2</v>
      </c>
      <c r="J30">
        <v>160</v>
      </c>
      <c r="K30">
        <v>2.6</v>
      </c>
      <c r="L30">
        <v>286</v>
      </c>
      <c r="M30">
        <v>4.7</v>
      </c>
      <c r="N30">
        <v>770</v>
      </c>
      <c r="O30">
        <v>12.6</v>
      </c>
      <c r="P30" s="1">
        <v>1035</v>
      </c>
      <c r="Q30">
        <v>17</v>
      </c>
      <c r="R30" s="1">
        <v>1576</v>
      </c>
      <c r="S30">
        <v>25.8</v>
      </c>
      <c r="T30">
        <v>821</v>
      </c>
      <c r="U30">
        <v>13.5</v>
      </c>
      <c r="V30" s="1">
        <v>1247</v>
      </c>
      <c r="W30">
        <v>20.399999999999999</v>
      </c>
      <c r="Y30" t="s">
        <v>42</v>
      </c>
      <c r="Z30" t="str">
        <f t="shared" si="0"/>
        <v>55 to 59 years</v>
      </c>
      <c r="AA30">
        <f t="shared" si="1"/>
        <v>41</v>
      </c>
      <c r="AB30">
        <f t="shared" si="2"/>
        <v>42</v>
      </c>
      <c r="AC30">
        <f t="shared" si="3"/>
        <v>121</v>
      </c>
      <c r="AD30">
        <f t="shared" si="4"/>
        <v>160</v>
      </c>
      <c r="AE30">
        <f t="shared" si="5"/>
        <v>286</v>
      </c>
      <c r="AF30">
        <f t="shared" si="6"/>
        <v>770</v>
      </c>
      <c r="AG30">
        <f t="shared" si="7"/>
        <v>1035</v>
      </c>
      <c r="AH30">
        <f t="shared" si="8"/>
        <v>1576</v>
      </c>
      <c r="AI30">
        <f t="shared" si="9"/>
        <v>821</v>
      </c>
      <c r="AJ30">
        <f t="shared" si="10"/>
        <v>1247</v>
      </c>
      <c r="AK30" t="str">
        <f>CONCATENATE("INSERT INTO gender_income (sex, age_range, under_5000, 5000_to_9999, 10000_to_14999, 15000_to_19999, 20000_to_24999, 25000_to_34999, 35000_to_49999, 50000_to_74999, 75000_to_99999, 100000_and_over) VALUES ('",Y30,"', '",Z30,"', ",AA30,", ",AB30,", ",AC30,", ",AD30,", ",AE30,", ",AF30,", ",AG30,", ",AH30,", ",AI30,", ",AJ30,");")</f>
        <v>INSERT INTO gender_income (sex, age_range, under_5000, 5000_to_9999, 10000_to_14999, 15000_to_19999, 20000_to_24999, 25000_to_34999, 35000_to_49999, 50000_to_74999, 75000_to_99999, 100000_and_over) VALUES ('M', '55 to 59 years', 41, 42, 121, 160, 286, 770, 1035, 1576, 821, 1247);</v>
      </c>
    </row>
    <row r="31" spans="1:37" x14ac:dyDescent="0.35">
      <c r="A31" t="s">
        <v>29</v>
      </c>
      <c r="B31" s="1">
        <v>3780</v>
      </c>
      <c r="C31">
        <v>100</v>
      </c>
      <c r="D31">
        <v>31</v>
      </c>
      <c r="E31">
        <v>0.8</v>
      </c>
      <c r="F31">
        <v>13</v>
      </c>
      <c r="G31">
        <v>0.4</v>
      </c>
      <c r="H31">
        <v>75</v>
      </c>
      <c r="I31">
        <v>2</v>
      </c>
      <c r="J31">
        <v>124</v>
      </c>
      <c r="K31">
        <v>3.3</v>
      </c>
      <c r="L31">
        <v>168</v>
      </c>
      <c r="M31">
        <v>4.4000000000000004</v>
      </c>
      <c r="N31">
        <v>456</v>
      </c>
      <c r="O31">
        <v>12.1</v>
      </c>
      <c r="P31">
        <v>733</v>
      </c>
      <c r="Q31">
        <v>19.399999999999999</v>
      </c>
      <c r="R31">
        <v>981</v>
      </c>
      <c r="S31">
        <v>25.9</v>
      </c>
      <c r="T31">
        <v>414</v>
      </c>
      <c r="U31">
        <v>11</v>
      </c>
      <c r="V31">
        <v>785</v>
      </c>
      <c r="W31">
        <v>20.8</v>
      </c>
      <c r="Y31" t="s">
        <v>42</v>
      </c>
      <c r="Z31" t="str">
        <f t="shared" si="0"/>
        <v>60 to 64 years</v>
      </c>
      <c r="AA31">
        <f t="shared" si="1"/>
        <v>31</v>
      </c>
      <c r="AB31">
        <f t="shared" si="2"/>
        <v>13</v>
      </c>
      <c r="AC31">
        <f t="shared" si="3"/>
        <v>75</v>
      </c>
      <c r="AD31">
        <f t="shared" si="4"/>
        <v>124</v>
      </c>
      <c r="AE31">
        <f t="shared" si="5"/>
        <v>168</v>
      </c>
      <c r="AF31">
        <f t="shared" si="6"/>
        <v>456</v>
      </c>
      <c r="AG31">
        <f t="shared" si="7"/>
        <v>733</v>
      </c>
      <c r="AH31">
        <f t="shared" si="8"/>
        <v>981</v>
      </c>
      <c r="AI31">
        <f t="shared" si="9"/>
        <v>414</v>
      </c>
      <c r="AJ31">
        <f t="shared" si="10"/>
        <v>785</v>
      </c>
      <c r="AK31" t="str">
        <f>CONCATENATE("INSERT INTO gender_income (sex, age_range, under_5000, 5000_to_9999, 10000_to_14999, 15000_to_19999, 20000_to_24999, 25000_to_34999, 35000_to_49999, 50000_to_74999, 75000_to_99999, 100000_and_over) VALUES ('",Y31,"', '",Z31,"', ",AA31,", ",AB31,", ",AC31,", ",AD31,", ",AE31,", ",AF31,", ",AG31,", ",AH31,", ",AI31,", ",AJ31,");")</f>
        <v>INSERT INTO gender_income (sex, age_range, under_5000, 5000_to_9999, 10000_to_14999, 15000_to_19999, 20000_to_24999, 25000_to_34999, 35000_to_49999, 50000_to_74999, 75000_to_99999, 100000_and_over) VALUES ('M', '60 to 64 years', 31, 13, 75, 124, 168, 456, 733, 981, 414, 785);</v>
      </c>
    </row>
    <row r="32" spans="1:37" x14ac:dyDescent="0.35">
      <c r="A32" t="s">
        <v>30</v>
      </c>
      <c r="B32" s="1">
        <v>2558</v>
      </c>
      <c r="C32">
        <v>100</v>
      </c>
      <c r="D32">
        <v>26</v>
      </c>
      <c r="E32">
        <v>1</v>
      </c>
      <c r="F32">
        <v>37</v>
      </c>
      <c r="G32">
        <v>1.4</v>
      </c>
      <c r="H32">
        <v>111</v>
      </c>
      <c r="I32">
        <v>4.3</v>
      </c>
      <c r="J32">
        <v>104</v>
      </c>
      <c r="K32">
        <v>4.0999999999999996</v>
      </c>
      <c r="L32">
        <v>158</v>
      </c>
      <c r="M32">
        <v>6.2</v>
      </c>
      <c r="N32">
        <v>415</v>
      </c>
      <c r="O32">
        <v>16.2</v>
      </c>
      <c r="P32">
        <v>406</v>
      </c>
      <c r="Q32">
        <v>15.9</v>
      </c>
      <c r="R32">
        <v>514</v>
      </c>
      <c r="S32">
        <v>20.100000000000001</v>
      </c>
      <c r="T32">
        <v>251</v>
      </c>
      <c r="U32">
        <v>9.8000000000000007</v>
      </c>
      <c r="V32">
        <v>536</v>
      </c>
      <c r="W32">
        <v>21</v>
      </c>
      <c r="Y32" t="s">
        <v>42</v>
      </c>
      <c r="Z32" t="str">
        <f t="shared" si="0"/>
        <v>65 years and over</v>
      </c>
      <c r="AA32">
        <f t="shared" si="1"/>
        <v>26</v>
      </c>
      <c r="AB32">
        <f t="shared" si="2"/>
        <v>37</v>
      </c>
      <c r="AC32">
        <f t="shared" si="3"/>
        <v>111</v>
      </c>
      <c r="AD32">
        <f t="shared" si="4"/>
        <v>104</v>
      </c>
      <c r="AE32">
        <f t="shared" si="5"/>
        <v>158</v>
      </c>
      <c r="AF32">
        <f t="shared" si="6"/>
        <v>415</v>
      </c>
      <c r="AG32">
        <f t="shared" si="7"/>
        <v>406</v>
      </c>
      <c r="AH32">
        <f t="shared" si="8"/>
        <v>514</v>
      </c>
      <c r="AI32">
        <f t="shared" si="9"/>
        <v>251</v>
      </c>
      <c r="AJ32">
        <f t="shared" si="10"/>
        <v>536</v>
      </c>
      <c r="AK32" t="str">
        <f>CONCATENATE("INSERT INTO gender_income (sex, age_range, under_5000, 5000_to_9999, 10000_to_14999, 15000_to_19999, 20000_to_24999, 25000_to_34999, 35000_to_49999, 50000_to_74999, 75000_to_99999, 100000_and_over) VALUES ('",Y32,"', '",Z32,"', ",AA32,", ",AB32,", ",AC32,", ",AD32,", ",AE32,", ",AF32,", ",AG32,", ",AH32,", ",AI32,", ",AJ32,");")</f>
        <v>INSERT INTO gender_income (sex, age_range, under_5000, 5000_to_9999, 10000_to_14999, 15000_to_19999, 20000_to_24999, 25000_to_34999, 35000_to_49999, 50000_to_74999, 75000_to_99999, 100000_and_over) VALUES ('M', '65 years and over', 26, 37, 111, 104, 158, 415, 406, 514, 251, 536);</v>
      </c>
    </row>
    <row r="33" spans="1:37" x14ac:dyDescent="0.35">
      <c r="B33" t="s">
        <v>31</v>
      </c>
      <c r="C33" t="s">
        <v>31</v>
      </c>
      <c r="D33" t="s">
        <v>31</v>
      </c>
      <c r="E33" t="s">
        <v>31</v>
      </c>
      <c r="F33" t="s">
        <v>31</v>
      </c>
      <c r="G33" t="s">
        <v>31</v>
      </c>
      <c r="H33" t="s">
        <v>31</v>
      </c>
      <c r="I33" t="s">
        <v>31</v>
      </c>
      <c r="J33" t="s">
        <v>31</v>
      </c>
      <c r="K33" t="s">
        <v>31</v>
      </c>
      <c r="L33" t="s">
        <v>31</v>
      </c>
      <c r="M33" t="s">
        <v>31</v>
      </c>
      <c r="N33" t="s">
        <v>31</v>
      </c>
      <c r="O33" t="s">
        <v>31</v>
      </c>
      <c r="P33" t="s">
        <v>31</v>
      </c>
      <c r="Q33" t="s">
        <v>31</v>
      </c>
      <c r="R33" t="s">
        <v>31</v>
      </c>
      <c r="S33" t="s">
        <v>31</v>
      </c>
      <c r="T33" t="s">
        <v>31</v>
      </c>
      <c r="U33" t="s">
        <v>31</v>
      </c>
      <c r="V33" t="s">
        <v>31</v>
      </c>
      <c r="W33" t="s">
        <v>31</v>
      </c>
    </row>
    <row r="34" spans="1:37" x14ac:dyDescent="0.35">
      <c r="A34" t="s">
        <v>33</v>
      </c>
      <c r="B34" s="1">
        <v>43683</v>
      </c>
      <c r="C34">
        <v>100</v>
      </c>
      <c r="D34">
        <v>258</v>
      </c>
      <c r="E34">
        <v>0.6</v>
      </c>
      <c r="F34">
        <v>678</v>
      </c>
      <c r="G34">
        <v>1.6</v>
      </c>
      <c r="H34" s="1">
        <v>1895</v>
      </c>
      <c r="I34">
        <v>4.3</v>
      </c>
      <c r="J34" s="1">
        <v>3442</v>
      </c>
      <c r="K34">
        <v>7.9</v>
      </c>
      <c r="L34" s="1">
        <v>4444</v>
      </c>
      <c r="M34">
        <v>10.199999999999999</v>
      </c>
      <c r="N34" s="1">
        <v>8709</v>
      </c>
      <c r="O34">
        <v>19.899999999999999</v>
      </c>
      <c r="P34" s="1">
        <v>10121</v>
      </c>
      <c r="Q34">
        <v>23.2</v>
      </c>
      <c r="R34" s="1">
        <v>8476</v>
      </c>
      <c r="S34">
        <v>19.399999999999999</v>
      </c>
      <c r="T34" s="1">
        <v>2877</v>
      </c>
      <c r="U34">
        <v>6.6</v>
      </c>
      <c r="V34" s="1">
        <v>2783</v>
      </c>
      <c r="W34">
        <v>6.4</v>
      </c>
      <c r="Y34" t="s">
        <v>40</v>
      </c>
      <c r="Z34" t="s">
        <v>41</v>
      </c>
      <c r="AA34" t="s">
        <v>6</v>
      </c>
      <c r="AB34" t="s">
        <v>7</v>
      </c>
      <c r="AC34" t="s">
        <v>8</v>
      </c>
      <c r="AD34" t="s">
        <v>9</v>
      </c>
      <c r="AE34" t="s">
        <v>10</v>
      </c>
      <c r="AF34" t="s">
        <v>11</v>
      </c>
      <c r="AG34" t="s">
        <v>12</v>
      </c>
      <c r="AH34" t="s">
        <v>13</v>
      </c>
      <c r="AI34" t="s">
        <v>14</v>
      </c>
      <c r="AJ34" t="s">
        <v>15</v>
      </c>
    </row>
    <row r="35" spans="1:37" x14ac:dyDescent="0.35">
      <c r="A35" t="s">
        <v>19</v>
      </c>
      <c r="B35">
        <v>55</v>
      </c>
      <c r="C35">
        <v>100</v>
      </c>
      <c r="D35">
        <v>1</v>
      </c>
      <c r="E35">
        <v>0.9</v>
      </c>
      <c r="F35">
        <v>6</v>
      </c>
      <c r="G35">
        <v>10.4</v>
      </c>
      <c r="H35">
        <v>12</v>
      </c>
      <c r="I35">
        <v>22.6</v>
      </c>
      <c r="J35">
        <v>10</v>
      </c>
      <c r="K35">
        <v>17.899999999999999</v>
      </c>
      <c r="L35">
        <v>6</v>
      </c>
      <c r="M35">
        <v>10.3</v>
      </c>
      <c r="N35">
        <v>12</v>
      </c>
      <c r="O35">
        <v>22.6</v>
      </c>
      <c r="P35">
        <v>5</v>
      </c>
      <c r="Q35">
        <v>9.3000000000000007</v>
      </c>
      <c r="R35">
        <v>2</v>
      </c>
      <c r="S35">
        <v>3.2</v>
      </c>
      <c r="T35" t="s">
        <v>20</v>
      </c>
      <c r="U35" t="s">
        <v>20</v>
      </c>
      <c r="V35">
        <v>2</v>
      </c>
      <c r="W35">
        <v>2.8</v>
      </c>
      <c r="Y35" t="s">
        <v>43</v>
      </c>
      <c r="Z35" t="str">
        <f t="shared" ref="Z35" si="11">MID(TRIM(A35),2,LEN(TRIM(A35))-1)</f>
        <v>15 to 17 years</v>
      </c>
      <c r="AA35">
        <f t="shared" ref="AA35" si="12">IF(D35="-",0,D35)</f>
        <v>1</v>
      </c>
      <c r="AB35">
        <f t="shared" ref="AB35" si="13">IF(F35="-",0,F35)</f>
        <v>6</v>
      </c>
      <c r="AC35">
        <f t="shared" ref="AC35" si="14">IF(H35="-",0,H35)</f>
        <v>12</v>
      </c>
      <c r="AD35">
        <f t="shared" ref="AD35" si="15">IF(J35="-",0,J35)</f>
        <v>10</v>
      </c>
      <c r="AE35">
        <f t="shared" ref="AE35" si="16">IF(L35="-",0,L35)</f>
        <v>6</v>
      </c>
      <c r="AF35">
        <f t="shared" ref="AF35" si="17">IF(N35="-",0,N35)</f>
        <v>12</v>
      </c>
      <c r="AG35">
        <f t="shared" ref="AG35" si="18">IF(P35="-",0,P35)</f>
        <v>5</v>
      </c>
      <c r="AH35">
        <f t="shared" ref="AH35" si="19">IF(R35="-",0,R35)</f>
        <v>2</v>
      </c>
      <c r="AI35">
        <f t="shared" ref="AI35" si="20">IF(T35="-",0,T35)</f>
        <v>0</v>
      </c>
      <c r="AJ35">
        <f t="shared" ref="AJ35" si="21">IF(V35="-",0,V35)</f>
        <v>2</v>
      </c>
      <c r="AK35" t="str">
        <f>CONCATENATE("INSERT INTO gender_income (sex, age_range, under_5000, 5000_to_9999, 10000_to_14999, 15000_to_19999, 20000_to_24999, 25000_to_34999, 35000_to_49999, 50000_to_74999, 75000_to_99999, 100000_and_over) VALUES ('",Y35,"', '",Z35,"', ",AA35,", ",AB35,", ",AC35,", ",AD35,", ",AE35,", ",AF35,", ",AG35,", ",AH35,", ",AI35,", ",AJ35,");")</f>
        <v>INSERT INTO gender_income (sex, age_range, under_5000, 5000_to_9999, 10000_to_14999, 15000_to_19999, 20000_to_24999, 25000_to_34999, 35000_to_49999, 50000_to_74999, 75000_to_99999, 100000_and_over) VALUES ('F', '15 to 17 years', 1, 6, 12, 10, 6, 12, 5, 2, 0, 2);</v>
      </c>
    </row>
    <row r="36" spans="1:37" x14ac:dyDescent="0.35">
      <c r="A36" t="s">
        <v>21</v>
      </c>
      <c r="B36" s="1">
        <v>2743</v>
      </c>
      <c r="C36">
        <v>100</v>
      </c>
      <c r="D36">
        <v>39</v>
      </c>
      <c r="E36">
        <v>1.4</v>
      </c>
      <c r="F36">
        <v>135</v>
      </c>
      <c r="G36">
        <v>4.9000000000000004</v>
      </c>
      <c r="H36">
        <v>366</v>
      </c>
      <c r="I36">
        <v>13.4</v>
      </c>
      <c r="J36">
        <v>568</v>
      </c>
      <c r="K36">
        <v>20.7</v>
      </c>
      <c r="L36">
        <v>528</v>
      </c>
      <c r="M36">
        <v>19.2</v>
      </c>
      <c r="N36">
        <v>612</v>
      </c>
      <c r="O36">
        <v>22.3</v>
      </c>
      <c r="P36">
        <v>367</v>
      </c>
      <c r="Q36">
        <v>13.4</v>
      </c>
      <c r="R36">
        <v>103</v>
      </c>
      <c r="S36">
        <v>3.8</v>
      </c>
      <c r="T36">
        <v>18</v>
      </c>
      <c r="U36">
        <v>0.7</v>
      </c>
      <c r="V36">
        <v>7</v>
      </c>
      <c r="W36">
        <v>0.2</v>
      </c>
      <c r="Y36" t="s">
        <v>43</v>
      </c>
      <c r="Z36" t="str">
        <f t="shared" ref="Z36:Z47" si="22">MID(TRIM(A36),2,LEN(TRIM(A36))-1)</f>
        <v>18 to 24 years</v>
      </c>
      <c r="AA36">
        <f t="shared" ref="AA36:AA47" si="23">IF(D36="-",0,D36)</f>
        <v>39</v>
      </c>
      <c r="AB36">
        <f t="shared" ref="AB36:AB47" si="24">IF(F36="-",0,F36)</f>
        <v>135</v>
      </c>
      <c r="AC36">
        <f t="shared" ref="AC36:AC47" si="25">IF(H36="-",0,H36)</f>
        <v>366</v>
      </c>
      <c r="AD36">
        <f t="shared" ref="AD36:AD47" si="26">IF(J36="-",0,J36)</f>
        <v>568</v>
      </c>
      <c r="AE36">
        <f t="shared" ref="AE36:AE47" si="27">IF(L36="-",0,L36)</f>
        <v>528</v>
      </c>
      <c r="AF36">
        <f t="shared" ref="AF36:AF47" si="28">IF(N36="-",0,N36)</f>
        <v>612</v>
      </c>
      <c r="AG36">
        <f t="shared" ref="AG36:AG47" si="29">IF(P36="-",0,P36)</f>
        <v>367</v>
      </c>
      <c r="AH36">
        <f t="shared" ref="AH36:AH47" si="30">IF(R36="-",0,R36)</f>
        <v>103</v>
      </c>
      <c r="AI36">
        <f t="shared" ref="AI36:AI47" si="31">IF(T36="-",0,T36)</f>
        <v>18</v>
      </c>
      <c r="AJ36">
        <f t="shared" ref="AJ36:AJ47" si="32">IF(V36="-",0,V36)</f>
        <v>7</v>
      </c>
      <c r="AK36" t="str">
        <f>CONCATENATE("INSERT INTO gender_income (sex, age_range, under_5000, 5000_to_9999, 10000_to_14999, 15000_to_19999, 20000_to_24999, 25000_to_34999, 35000_to_49999, 50000_to_74999, 75000_to_99999, 100000_and_over) VALUES ('",Y36,"', '",Z36,"', ",AA36,", ",AB36,", ",AC36,", ",AD36,", ",AE36,", ",AF36,", ",AG36,", ",AH36,", ",AI36,", ",AJ36,");")</f>
        <v>INSERT INTO gender_income (sex, age_range, under_5000, 5000_to_9999, 10000_to_14999, 15000_to_19999, 20000_to_24999, 25000_to_34999, 35000_to_49999, 50000_to_74999, 75000_to_99999, 100000_and_over) VALUES ('F', '18 to 24 years', 39, 135, 366, 568, 528, 612, 367, 103, 18, 7);</v>
      </c>
    </row>
    <row r="37" spans="1:37" x14ac:dyDescent="0.35">
      <c r="A37" t="s">
        <v>22</v>
      </c>
      <c r="B37" s="1">
        <v>4734</v>
      </c>
      <c r="C37">
        <v>100</v>
      </c>
      <c r="D37">
        <v>18</v>
      </c>
      <c r="E37">
        <v>0.4</v>
      </c>
      <c r="F37">
        <v>55</v>
      </c>
      <c r="G37">
        <v>1.2</v>
      </c>
      <c r="H37">
        <v>231</v>
      </c>
      <c r="I37">
        <v>4.9000000000000004</v>
      </c>
      <c r="J37">
        <v>387</v>
      </c>
      <c r="K37">
        <v>8.1999999999999993</v>
      </c>
      <c r="L37">
        <v>531</v>
      </c>
      <c r="M37">
        <v>11.2</v>
      </c>
      <c r="N37" s="1">
        <v>1284</v>
      </c>
      <c r="O37">
        <v>27.1</v>
      </c>
      <c r="P37" s="1">
        <v>1191</v>
      </c>
      <c r="Q37">
        <v>25.2</v>
      </c>
      <c r="R37">
        <v>776</v>
      </c>
      <c r="S37">
        <v>16.399999999999999</v>
      </c>
      <c r="T37">
        <v>161</v>
      </c>
      <c r="U37">
        <v>3.4</v>
      </c>
      <c r="V37">
        <v>102</v>
      </c>
      <c r="W37">
        <v>2.1</v>
      </c>
      <c r="Y37" t="s">
        <v>43</v>
      </c>
      <c r="Z37" t="str">
        <f t="shared" si="22"/>
        <v>25 to 29 years</v>
      </c>
      <c r="AA37">
        <f t="shared" si="23"/>
        <v>18</v>
      </c>
      <c r="AB37">
        <f t="shared" si="24"/>
        <v>55</v>
      </c>
      <c r="AC37">
        <f t="shared" si="25"/>
        <v>231</v>
      </c>
      <c r="AD37">
        <f t="shared" si="26"/>
        <v>387</v>
      </c>
      <c r="AE37">
        <f t="shared" si="27"/>
        <v>531</v>
      </c>
      <c r="AF37">
        <f t="shared" si="28"/>
        <v>1284</v>
      </c>
      <c r="AG37">
        <f t="shared" si="29"/>
        <v>1191</v>
      </c>
      <c r="AH37">
        <f t="shared" si="30"/>
        <v>776</v>
      </c>
      <c r="AI37">
        <f t="shared" si="31"/>
        <v>161</v>
      </c>
      <c r="AJ37">
        <f t="shared" si="32"/>
        <v>102</v>
      </c>
      <c r="AK37" t="str">
        <f>CONCATENATE("INSERT INTO gender_income (sex, age_range, under_5000, 5000_to_9999, 10000_to_14999, 15000_to_19999, 20000_to_24999, 25000_to_34999, 35000_to_49999, 50000_to_74999, 75000_to_99999, 100000_and_over) VALUES ('",Y37,"', '",Z37,"', ",AA37,", ",AB37,", ",AC37,", ",AD37,", ",AE37,", ",AF37,", ",AG37,", ",AH37,", ",AI37,", ",AJ37,");")</f>
        <v>INSERT INTO gender_income (sex, age_range, under_5000, 5000_to_9999, 10000_to_14999, 15000_to_19999, 20000_to_24999, 25000_to_34999, 35000_to_49999, 50000_to_74999, 75000_to_99999, 100000_and_over) VALUES ('F', '25 to 29 years', 18, 55, 231, 387, 531, 1284, 1191, 776, 161, 102);</v>
      </c>
    </row>
    <row r="38" spans="1:37" x14ac:dyDescent="0.35">
      <c r="A38" t="s">
        <v>23</v>
      </c>
      <c r="B38" s="1">
        <v>4851</v>
      </c>
      <c r="C38">
        <v>100</v>
      </c>
      <c r="D38">
        <v>19</v>
      </c>
      <c r="E38">
        <v>0.4</v>
      </c>
      <c r="F38">
        <v>51</v>
      </c>
      <c r="G38">
        <v>1.1000000000000001</v>
      </c>
      <c r="H38">
        <v>186</v>
      </c>
      <c r="I38">
        <v>3.8</v>
      </c>
      <c r="J38">
        <v>366</v>
      </c>
      <c r="K38">
        <v>7.5</v>
      </c>
      <c r="L38">
        <v>458</v>
      </c>
      <c r="M38">
        <v>9.4</v>
      </c>
      <c r="N38" s="1">
        <v>1026</v>
      </c>
      <c r="O38">
        <v>21.2</v>
      </c>
      <c r="P38" s="1">
        <v>1253</v>
      </c>
      <c r="Q38">
        <v>25.8</v>
      </c>
      <c r="R38">
        <v>972</v>
      </c>
      <c r="S38">
        <v>20</v>
      </c>
      <c r="T38">
        <v>274</v>
      </c>
      <c r="U38">
        <v>5.7</v>
      </c>
      <c r="V38">
        <v>246</v>
      </c>
      <c r="W38">
        <v>5.0999999999999996</v>
      </c>
      <c r="Y38" t="s">
        <v>43</v>
      </c>
      <c r="Z38" t="str">
        <f t="shared" si="22"/>
        <v>30 to 34 years</v>
      </c>
      <c r="AA38">
        <f t="shared" si="23"/>
        <v>19</v>
      </c>
      <c r="AB38">
        <f t="shared" si="24"/>
        <v>51</v>
      </c>
      <c r="AC38">
        <f t="shared" si="25"/>
        <v>186</v>
      </c>
      <c r="AD38">
        <f t="shared" si="26"/>
        <v>366</v>
      </c>
      <c r="AE38">
        <f t="shared" si="27"/>
        <v>458</v>
      </c>
      <c r="AF38">
        <f t="shared" si="28"/>
        <v>1026</v>
      </c>
      <c r="AG38">
        <f t="shared" si="29"/>
        <v>1253</v>
      </c>
      <c r="AH38">
        <f t="shared" si="30"/>
        <v>972</v>
      </c>
      <c r="AI38">
        <f t="shared" si="31"/>
        <v>274</v>
      </c>
      <c r="AJ38">
        <f t="shared" si="32"/>
        <v>246</v>
      </c>
      <c r="AK38" t="str">
        <f>CONCATENATE("INSERT INTO gender_income (sex, age_range, under_5000, 5000_to_9999, 10000_to_14999, 15000_to_19999, 20000_to_24999, 25000_to_34999, 35000_to_49999, 50000_to_74999, 75000_to_99999, 100000_and_over) VALUES ('",Y38,"', '",Z38,"', ",AA38,", ",AB38,", ",AC38,", ",AD38,", ",AE38,", ",AF38,", ",AG38,", ",AH38,", ",AI38,", ",AJ38,");")</f>
        <v>INSERT INTO gender_income (sex, age_range, under_5000, 5000_to_9999, 10000_to_14999, 15000_to_19999, 20000_to_24999, 25000_to_34999, 35000_to_49999, 50000_to_74999, 75000_to_99999, 100000_and_over) VALUES ('F', '30 to 34 years', 19, 51, 186, 366, 458, 1026, 1253, 972, 274, 246);</v>
      </c>
    </row>
    <row r="39" spans="1:37" x14ac:dyDescent="0.35">
      <c r="A39" t="s">
        <v>24</v>
      </c>
      <c r="B39" s="1">
        <v>4722</v>
      </c>
      <c r="C39">
        <v>100</v>
      </c>
      <c r="D39">
        <v>17</v>
      </c>
      <c r="E39">
        <v>0.4</v>
      </c>
      <c r="F39">
        <v>54</v>
      </c>
      <c r="G39">
        <v>1.1000000000000001</v>
      </c>
      <c r="H39">
        <v>178</v>
      </c>
      <c r="I39">
        <v>3.8</v>
      </c>
      <c r="J39">
        <v>311</v>
      </c>
      <c r="K39">
        <v>6.6</v>
      </c>
      <c r="L39">
        <v>402</v>
      </c>
      <c r="M39">
        <v>8.5</v>
      </c>
      <c r="N39">
        <v>919</v>
      </c>
      <c r="O39">
        <v>19.5</v>
      </c>
      <c r="P39" s="1">
        <v>1153</v>
      </c>
      <c r="Q39">
        <v>24.4</v>
      </c>
      <c r="R39" s="1">
        <v>1002</v>
      </c>
      <c r="S39">
        <v>21.2</v>
      </c>
      <c r="T39">
        <v>324</v>
      </c>
      <c r="U39">
        <v>6.9</v>
      </c>
      <c r="V39">
        <v>362</v>
      </c>
      <c r="W39">
        <v>7.7</v>
      </c>
      <c r="Y39" t="s">
        <v>43</v>
      </c>
      <c r="Z39" t="str">
        <f t="shared" si="22"/>
        <v>35 to 39 years</v>
      </c>
      <c r="AA39">
        <f t="shared" si="23"/>
        <v>17</v>
      </c>
      <c r="AB39">
        <f t="shared" si="24"/>
        <v>54</v>
      </c>
      <c r="AC39">
        <f t="shared" si="25"/>
        <v>178</v>
      </c>
      <c r="AD39">
        <f t="shared" si="26"/>
        <v>311</v>
      </c>
      <c r="AE39">
        <f t="shared" si="27"/>
        <v>402</v>
      </c>
      <c r="AF39">
        <f t="shared" si="28"/>
        <v>919</v>
      </c>
      <c r="AG39">
        <f t="shared" si="29"/>
        <v>1153</v>
      </c>
      <c r="AH39">
        <f t="shared" si="30"/>
        <v>1002</v>
      </c>
      <c r="AI39">
        <f t="shared" si="31"/>
        <v>324</v>
      </c>
      <c r="AJ39">
        <f t="shared" si="32"/>
        <v>362</v>
      </c>
      <c r="AK39" t="str">
        <f>CONCATENATE("INSERT INTO gender_income (sex, age_range, under_5000, 5000_to_9999, 10000_to_14999, 15000_to_19999, 20000_to_24999, 25000_to_34999, 35000_to_49999, 50000_to_74999, 75000_to_99999, 100000_and_over) VALUES ('",Y39,"', '",Z39,"', ",AA39,", ",AB39,", ",AC39,", ",AD39,", ",AE39,", ",AF39,", ",AG39,", ",AH39,", ",AI39,", ",AJ39,");")</f>
        <v>INSERT INTO gender_income (sex, age_range, under_5000, 5000_to_9999, 10000_to_14999, 15000_to_19999, 20000_to_24999, 25000_to_34999, 35000_to_49999, 50000_to_74999, 75000_to_99999, 100000_and_over) VALUES ('F', '35 to 39 years', 17, 54, 178, 311, 402, 919, 1153, 1002, 324, 362);</v>
      </c>
    </row>
    <row r="40" spans="1:37" x14ac:dyDescent="0.35">
      <c r="A40" t="s">
        <v>25</v>
      </c>
      <c r="B40" s="1">
        <v>5473</v>
      </c>
      <c r="C40">
        <v>100</v>
      </c>
      <c r="D40">
        <v>33</v>
      </c>
      <c r="E40">
        <v>0.6</v>
      </c>
      <c r="F40">
        <v>73</v>
      </c>
      <c r="G40">
        <v>1.3</v>
      </c>
      <c r="H40">
        <v>196</v>
      </c>
      <c r="I40">
        <v>3.6</v>
      </c>
      <c r="J40">
        <v>370</v>
      </c>
      <c r="K40">
        <v>6.8</v>
      </c>
      <c r="L40">
        <v>544</v>
      </c>
      <c r="M40">
        <v>9.9</v>
      </c>
      <c r="N40">
        <v>995</v>
      </c>
      <c r="O40">
        <v>18.2</v>
      </c>
      <c r="P40" s="1">
        <v>1269</v>
      </c>
      <c r="Q40">
        <v>23.2</v>
      </c>
      <c r="R40" s="1">
        <v>1163</v>
      </c>
      <c r="S40">
        <v>21.2</v>
      </c>
      <c r="T40">
        <v>403</v>
      </c>
      <c r="U40">
        <v>7.4</v>
      </c>
      <c r="V40">
        <v>428</v>
      </c>
      <c r="W40">
        <v>7.8</v>
      </c>
      <c r="Y40" t="s">
        <v>43</v>
      </c>
      <c r="Z40" t="str">
        <f t="shared" si="22"/>
        <v>40 to 44 years</v>
      </c>
      <c r="AA40">
        <f t="shared" si="23"/>
        <v>33</v>
      </c>
      <c r="AB40">
        <f t="shared" si="24"/>
        <v>73</v>
      </c>
      <c r="AC40">
        <f t="shared" si="25"/>
        <v>196</v>
      </c>
      <c r="AD40">
        <f t="shared" si="26"/>
        <v>370</v>
      </c>
      <c r="AE40">
        <f t="shared" si="27"/>
        <v>544</v>
      </c>
      <c r="AF40">
        <f t="shared" si="28"/>
        <v>995</v>
      </c>
      <c r="AG40">
        <f t="shared" si="29"/>
        <v>1269</v>
      </c>
      <c r="AH40">
        <f t="shared" si="30"/>
        <v>1163</v>
      </c>
      <c r="AI40">
        <f t="shared" si="31"/>
        <v>403</v>
      </c>
      <c r="AJ40">
        <f t="shared" si="32"/>
        <v>428</v>
      </c>
      <c r="AK40" t="str">
        <f>CONCATENATE("INSERT INTO gender_income (sex, age_range, under_5000, 5000_to_9999, 10000_to_14999, 15000_to_19999, 20000_to_24999, 25000_to_34999, 35000_to_49999, 50000_to_74999, 75000_to_99999, 100000_and_over) VALUES ('",Y40,"', '",Z40,"', ",AA40,", ",AB40,", ",AC40,", ",AD40,", ",AE40,", ",AF40,", ",AG40,", ",AH40,", ",AI40,", ",AJ40,");")</f>
        <v>INSERT INTO gender_income (sex, age_range, under_5000, 5000_to_9999, 10000_to_14999, 15000_to_19999, 20000_to_24999, 25000_to_34999, 35000_to_49999, 50000_to_74999, 75000_to_99999, 100000_and_over) VALUES ('F', '40 to 44 years', 33, 73, 196, 370, 544, 995, 1269, 1163, 403, 428);</v>
      </c>
    </row>
    <row r="41" spans="1:37" x14ac:dyDescent="0.35">
      <c r="A41" t="s">
        <v>26</v>
      </c>
      <c r="B41" s="1">
        <v>5706</v>
      </c>
      <c r="C41">
        <v>100</v>
      </c>
      <c r="D41">
        <v>40</v>
      </c>
      <c r="E41">
        <v>0.7</v>
      </c>
      <c r="F41">
        <v>72</v>
      </c>
      <c r="G41">
        <v>1.3</v>
      </c>
      <c r="H41">
        <v>192</v>
      </c>
      <c r="I41">
        <v>3.4</v>
      </c>
      <c r="J41">
        <v>430</v>
      </c>
      <c r="K41">
        <v>7.5</v>
      </c>
      <c r="L41">
        <v>553</v>
      </c>
      <c r="M41">
        <v>9.6999999999999993</v>
      </c>
      <c r="N41" s="1">
        <v>1065</v>
      </c>
      <c r="O41">
        <v>18.7</v>
      </c>
      <c r="P41" s="1">
        <v>1362</v>
      </c>
      <c r="Q41">
        <v>23.9</v>
      </c>
      <c r="R41" s="1">
        <v>1132</v>
      </c>
      <c r="S41">
        <v>19.8</v>
      </c>
      <c r="T41">
        <v>441</v>
      </c>
      <c r="U41">
        <v>7.7</v>
      </c>
      <c r="V41">
        <v>419</v>
      </c>
      <c r="W41">
        <v>7.3</v>
      </c>
      <c r="Y41" t="s">
        <v>43</v>
      </c>
      <c r="Z41" t="str">
        <f t="shared" si="22"/>
        <v>45 to 49 years</v>
      </c>
      <c r="AA41">
        <f t="shared" si="23"/>
        <v>40</v>
      </c>
      <c r="AB41">
        <f t="shared" si="24"/>
        <v>72</v>
      </c>
      <c r="AC41">
        <f t="shared" si="25"/>
        <v>192</v>
      </c>
      <c r="AD41">
        <f t="shared" si="26"/>
        <v>430</v>
      </c>
      <c r="AE41">
        <f t="shared" si="27"/>
        <v>553</v>
      </c>
      <c r="AF41">
        <f t="shared" si="28"/>
        <v>1065</v>
      </c>
      <c r="AG41">
        <f t="shared" si="29"/>
        <v>1362</v>
      </c>
      <c r="AH41">
        <f t="shared" si="30"/>
        <v>1132</v>
      </c>
      <c r="AI41">
        <f t="shared" si="31"/>
        <v>441</v>
      </c>
      <c r="AJ41">
        <f t="shared" si="32"/>
        <v>419</v>
      </c>
      <c r="AK41" t="str">
        <f>CONCATENATE("INSERT INTO gender_income (sex, age_range, under_5000, 5000_to_9999, 10000_to_14999, 15000_to_19999, 20000_to_24999, 25000_to_34999, 35000_to_49999, 50000_to_74999, 75000_to_99999, 100000_and_over) VALUES ('",Y41,"', '",Z41,"', ",AA41,", ",AB41,", ",AC41,", ",AD41,", ",AE41,", ",AF41,", ",AG41,", ",AH41,", ",AI41,", ",AJ41,");")</f>
        <v>INSERT INTO gender_income (sex, age_range, under_5000, 5000_to_9999, 10000_to_14999, 15000_to_19999, 20000_to_24999, 25000_to_34999, 35000_to_49999, 50000_to_74999, 75000_to_99999, 100000_and_over) VALUES ('F', '45 to 49 years', 40, 72, 192, 430, 553, 1065, 1362, 1132, 441, 419);</v>
      </c>
    </row>
    <row r="42" spans="1:37" x14ac:dyDescent="0.35">
      <c r="A42" t="s">
        <v>27</v>
      </c>
      <c r="B42" s="1">
        <v>5851</v>
      </c>
      <c r="C42">
        <v>100</v>
      </c>
      <c r="D42">
        <v>22</v>
      </c>
      <c r="E42">
        <v>0.4</v>
      </c>
      <c r="F42">
        <v>61</v>
      </c>
      <c r="G42">
        <v>1.1000000000000001</v>
      </c>
      <c r="H42">
        <v>195</v>
      </c>
      <c r="I42">
        <v>3.3</v>
      </c>
      <c r="J42">
        <v>391</v>
      </c>
      <c r="K42">
        <v>6.7</v>
      </c>
      <c r="L42">
        <v>505</v>
      </c>
      <c r="M42">
        <v>8.6</v>
      </c>
      <c r="N42" s="1">
        <v>1080</v>
      </c>
      <c r="O42">
        <v>18.5</v>
      </c>
      <c r="P42" s="1">
        <v>1345</v>
      </c>
      <c r="Q42">
        <v>23</v>
      </c>
      <c r="R42" s="1">
        <v>1283</v>
      </c>
      <c r="S42">
        <v>21.9</v>
      </c>
      <c r="T42">
        <v>496</v>
      </c>
      <c r="U42">
        <v>8.5</v>
      </c>
      <c r="V42">
        <v>473</v>
      </c>
      <c r="W42">
        <v>8.1</v>
      </c>
      <c r="Y42" t="s">
        <v>43</v>
      </c>
      <c r="Z42" t="str">
        <f t="shared" si="22"/>
        <v>50 to 54 years</v>
      </c>
      <c r="AA42">
        <f t="shared" si="23"/>
        <v>22</v>
      </c>
      <c r="AB42">
        <f t="shared" si="24"/>
        <v>61</v>
      </c>
      <c r="AC42">
        <f t="shared" si="25"/>
        <v>195</v>
      </c>
      <c r="AD42">
        <f t="shared" si="26"/>
        <v>391</v>
      </c>
      <c r="AE42">
        <f t="shared" si="27"/>
        <v>505</v>
      </c>
      <c r="AF42">
        <f t="shared" si="28"/>
        <v>1080</v>
      </c>
      <c r="AG42">
        <f t="shared" si="29"/>
        <v>1345</v>
      </c>
      <c r="AH42">
        <f t="shared" si="30"/>
        <v>1283</v>
      </c>
      <c r="AI42">
        <f t="shared" si="31"/>
        <v>496</v>
      </c>
      <c r="AJ42">
        <f t="shared" si="32"/>
        <v>473</v>
      </c>
      <c r="AK42" t="str">
        <f>CONCATENATE("INSERT INTO gender_income (sex, age_range, under_5000, 5000_to_9999, 10000_to_14999, 15000_to_19999, 20000_to_24999, 25000_to_34999, 35000_to_49999, 50000_to_74999, 75000_to_99999, 100000_and_over) VALUES ('",Y42,"', '",Z42,"', ",AA42,", ",AB42,", ",AC42,", ",AD42,", ",AE42,", ",AF42,", ",AG42,", ",AH42,", ",AI42,", ",AJ42,");")</f>
        <v>INSERT INTO gender_income (sex, age_range, under_5000, 5000_to_9999, 10000_to_14999, 15000_to_19999, 20000_to_24999, 25000_to_34999, 35000_to_49999, 50000_to_74999, 75000_to_99999, 100000_and_over) VALUES ('F', '50 to 54 years', 22, 61, 195, 391, 505, 1080, 1345, 1283, 496, 473);</v>
      </c>
    </row>
    <row r="43" spans="1:37" x14ac:dyDescent="0.35">
      <c r="A43" t="s">
        <v>28</v>
      </c>
      <c r="B43" s="1">
        <v>4847</v>
      </c>
      <c r="C43">
        <v>100</v>
      </c>
      <c r="D43">
        <v>27</v>
      </c>
      <c r="E43">
        <v>0.6</v>
      </c>
      <c r="F43">
        <v>71</v>
      </c>
      <c r="G43">
        <v>1.5</v>
      </c>
      <c r="H43">
        <v>163</v>
      </c>
      <c r="I43">
        <v>3.4</v>
      </c>
      <c r="J43">
        <v>254</v>
      </c>
      <c r="K43">
        <v>5.2</v>
      </c>
      <c r="L43">
        <v>451</v>
      </c>
      <c r="M43">
        <v>9.3000000000000007</v>
      </c>
      <c r="N43">
        <v>851</v>
      </c>
      <c r="O43">
        <v>17.600000000000001</v>
      </c>
      <c r="P43" s="1">
        <v>1110</v>
      </c>
      <c r="Q43">
        <v>22.9</v>
      </c>
      <c r="R43" s="1">
        <v>1063</v>
      </c>
      <c r="S43">
        <v>21.9</v>
      </c>
      <c r="T43">
        <v>438</v>
      </c>
      <c r="U43">
        <v>9</v>
      </c>
      <c r="V43">
        <v>421</v>
      </c>
      <c r="W43">
        <v>8.6999999999999993</v>
      </c>
      <c r="Y43" t="s">
        <v>43</v>
      </c>
      <c r="Z43" t="str">
        <f t="shared" si="22"/>
        <v>55 to 59 years</v>
      </c>
      <c r="AA43">
        <f t="shared" si="23"/>
        <v>27</v>
      </c>
      <c r="AB43">
        <f t="shared" si="24"/>
        <v>71</v>
      </c>
      <c r="AC43">
        <f t="shared" si="25"/>
        <v>163</v>
      </c>
      <c r="AD43">
        <f t="shared" si="26"/>
        <v>254</v>
      </c>
      <c r="AE43">
        <f t="shared" si="27"/>
        <v>451</v>
      </c>
      <c r="AF43">
        <f t="shared" si="28"/>
        <v>851</v>
      </c>
      <c r="AG43">
        <f t="shared" si="29"/>
        <v>1110</v>
      </c>
      <c r="AH43">
        <f t="shared" si="30"/>
        <v>1063</v>
      </c>
      <c r="AI43">
        <f t="shared" si="31"/>
        <v>438</v>
      </c>
      <c r="AJ43">
        <f t="shared" si="32"/>
        <v>421</v>
      </c>
      <c r="AK43" t="str">
        <f>CONCATENATE("INSERT INTO gender_income (sex, age_range, under_5000, 5000_to_9999, 10000_to_14999, 15000_to_19999, 20000_to_24999, 25000_to_34999, 35000_to_49999, 50000_to_74999, 75000_to_99999, 100000_and_over) VALUES ('",Y43,"', '",Z43,"', ",AA43,", ",AB43,", ",AC43,", ",AD43,", ",AE43,", ",AF43,", ",AG43,", ",AH43,", ",AI43,", ",AJ43,");")</f>
        <v>INSERT INTO gender_income (sex, age_range, under_5000, 5000_to_9999, 10000_to_14999, 15000_to_19999, 20000_to_24999, 25000_to_34999, 35000_to_49999, 50000_to_74999, 75000_to_99999, 100000_and_over) VALUES ('F', '55 to 59 years', 27, 71, 163, 254, 451, 851, 1110, 1063, 438, 421);</v>
      </c>
    </row>
    <row r="44" spans="1:37" x14ac:dyDescent="0.35">
      <c r="A44" t="s">
        <v>29</v>
      </c>
      <c r="B44" s="1">
        <v>3117</v>
      </c>
      <c r="C44">
        <v>100</v>
      </c>
      <c r="D44">
        <v>24</v>
      </c>
      <c r="E44">
        <v>0.8</v>
      </c>
      <c r="F44">
        <v>55</v>
      </c>
      <c r="G44">
        <v>1.8</v>
      </c>
      <c r="H44">
        <v>96</v>
      </c>
      <c r="I44">
        <v>3.1</v>
      </c>
      <c r="J44">
        <v>209</v>
      </c>
      <c r="K44">
        <v>6.7</v>
      </c>
      <c r="L44">
        <v>291</v>
      </c>
      <c r="M44">
        <v>9.3000000000000007</v>
      </c>
      <c r="N44">
        <v>581</v>
      </c>
      <c r="O44">
        <v>18.600000000000001</v>
      </c>
      <c r="P44">
        <v>710</v>
      </c>
      <c r="Q44">
        <v>22.8</v>
      </c>
      <c r="R44">
        <v>703</v>
      </c>
      <c r="S44">
        <v>22.6</v>
      </c>
      <c r="T44">
        <v>217</v>
      </c>
      <c r="U44">
        <v>7</v>
      </c>
      <c r="V44">
        <v>230</v>
      </c>
      <c r="W44">
        <v>7.4</v>
      </c>
      <c r="Y44" t="s">
        <v>43</v>
      </c>
      <c r="Z44" t="str">
        <f t="shared" si="22"/>
        <v>60 to 64 years</v>
      </c>
      <c r="AA44">
        <f t="shared" si="23"/>
        <v>24</v>
      </c>
      <c r="AB44">
        <f t="shared" si="24"/>
        <v>55</v>
      </c>
      <c r="AC44">
        <f t="shared" si="25"/>
        <v>96</v>
      </c>
      <c r="AD44">
        <f t="shared" si="26"/>
        <v>209</v>
      </c>
      <c r="AE44">
        <f t="shared" si="27"/>
        <v>291</v>
      </c>
      <c r="AF44">
        <f t="shared" si="28"/>
        <v>581</v>
      </c>
      <c r="AG44">
        <f t="shared" si="29"/>
        <v>710</v>
      </c>
      <c r="AH44">
        <f t="shared" si="30"/>
        <v>703</v>
      </c>
      <c r="AI44">
        <f t="shared" si="31"/>
        <v>217</v>
      </c>
      <c r="AJ44">
        <f t="shared" si="32"/>
        <v>230</v>
      </c>
      <c r="AK44" t="str">
        <f>CONCATENATE("INSERT INTO gender_income (sex, age_range, under_5000, 5000_to_9999, 10000_to_14999, 15000_to_19999, 20000_to_24999, 25000_to_34999, 35000_to_49999, 50000_to_74999, 75000_to_99999, 100000_and_over) VALUES ('",Y44,"', '",Z44,"', ",AA44,", ",AB44,", ",AC44,", ",AD44,", ",AE44,", ",AF44,", ",AG44,", ",AH44,", ",AI44,", ",AJ44,");")</f>
        <v>INSERT INTO gender_income (sex, age_range, under_5000, 5000_to_9999, 10000_to_14999, 15000_to_19999, 20000_to_24999, 25000_to_34999, 35000_to_49999, 50000_to_74999, 75000_to_99999, 100000_and_over) VALUES ('F', '60 to 64 years', 24, 55, 96, 209, 291, 581, 710, 703, 217, 230);</v>
      </c>
    </row>
    <row r="45" spans="1:37" x14ac:dyDescent="0.35">
      <c r="A45" t="s">
        <v>30</v>
      </c>
      <c r="B45" s="1">
        <v>1585</v>
      </c>
      <c r="C45">
        <v>100</v>
      </c>
      <c r="D45">
        <v>19</v>
      </c>
      <c r="E45">
        <v>1.2</v>
      </c>
      <c r="F45">
        <v>46</v>
      </c>
      <c r="G45">
        <v>2.9</v>
      </c>
      <c r="H45">
        <v>80</v>
      </c>
      <c r="I45">
        <v>5.0999999999999996</v>
      </c>
      <c r="J45">
        <v>146</v>
      </c>
      <c r="K45">
        <v>9.1999999999999993</v>
      </c>
      <c r="L45">
        <v>175</v>
      </c>
      <c r="M45">
        <v>11.1</v>
      </c>
      <c r="N45">
        <v>283</v>
      </c>
      <c r="O45">
        <v>17.899999999999999</v>
      </c>
      <c r="P45">
        <v>357</v>
      </c>
      <c r="Q45">
        <v>22.5</v>
      </c>
      <c r="R45">
        <v>277</v>
      </c>
      <c r="S45">
        <v>17.5</v>
      </c>
      <c r="T45">
        <v>106</v>
      </c>
      <c r="U45">
        <v>6.7</v>
      </c>
      <c r="V45">
        <v>95</v>
      </c>
      <c r="W45">
        <v>6</v>
      </c>
      <c r="Y45" t="s">
        <v>43</v>
      </c>
      <c r="Z45" t="str">
        <f t="shared" si="22"/>
        <v>65 years and over</v>
      </c>
      <c r="AA45">
        <f t="shared" si="23"/>
        <v>19</v>
      </c>
      <c r="AB45">
        <f t="shared" si="24"/>
        <v>46</v>
      </c>
      <c r="AC45">
        <f t="shared" si="25"/>
        <v>80</v>
      </c>
      <c r="AD45">
        <f t="shared" si="26"/>
        <v>146</v>
      </c>
      <c r="AE45">
        <f t="shared" si="27"/>
        <v>175</v>
      </c>
      <c r="AF45">
        <f t="shared" si="28"/>
        <v>283</v>
      </c>
      <c r="AG45">
        <f t="shared" si="29"/>
        <v>357</v>
      </c>
      <c r="AH45">
        <f t="shared" si="30"/>
        <v>277</v>
      </c>
      <c r="AI45">
        <f t="shared" si="31"/>
        <v>106</v>
      </c>
      <c r="AJ45">
        <f t="shared" si="32"/>
        <v>95</v>
      </c>
      <c r="AK45" t="str">
        <f>CONCATENATE("INSERT INTO gender_income (sex, age_range, under_5000, 5000_to_9999, 10000_to_14999, 15000_to_19999, 20000_to_24999, 25000_to_34999, 35000_to_49999, 50000_to_74999, 75000_to_99999, 100000_and_over) VALUES ('",Y45,"', '",Z45,"', ",AA45,", ",AB45,", ",AC45,", ",AD45,", ",AE45,", ",AF45,", ",AG45,", ",AH45,", ",AI45,", ",AJ45,");")</f>
        <v>INSERT INTO gender_income (sex, age_range, under_5000, 5000_to_9999, 10000_to_14999, 15000_to_19999, 20000_to_24999, 25000_to_34999, 35000_to_49999, 50000_to_74999, 75000_to_99999, 100000_and_over) VALUES ('F', '65 years and over', 19, 46, 80, 146, 175, 283, 357, 277, 106, 95);</v>
      </c>
    </row>
    <row r="46" spans="1:37" x14ac:dyDescent="0.35">
      <c r="A46" t="s">
        <v>34</v>
      </c>
    </row>
    <row r="47" spans="1:37" x14ac:dyDescent="0.35">
      <c r="A47" t="s">
        <v>35</v>
      </c>
    </row>
    <row r="49" spans="1:1" x14ac:dyDescent="0.35">
      <c r="A49" t="s">
        <v>36</v>
      </c>
    </row>
    <row r="50" spans="1:1" x14ac:dyDescent="0.35">
      <c r="A50" t="s">
        <v>37</v>
      </c>
    </row>
    <row r="52" spans="1:1" x14ac:dyDescent="0.35">
      <c r="A52" t="s">
        <v>38</v>
      </c>
    </row>
    <row r="53" spans="1:1" x14ac:dyDescent="0.35">
      <c r="A5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gender_income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Leland Randles</cp:lastModifiedBy>
  <dcterms:created xsi:type="dcterms:W3CDTF">2016-10-08T12:28:51Z</dcterms:created>
  <dcterms:modified xsi:type="dcterms:W3CDTF">2016-10-08T12:29:01Z</dcterms:modified>
</cp:coreProperties>
</file>