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khoale/Downloads/"/>
    </mc:Choice>
  </mc:AlternateContent>
  <xr:revisionPtr revIDLastSave="0" documentId="13_ncr:1_{91E58102-9998-0543-A52A-AE7B27BF86D4}" xr6:coauthVersionLast="47" xr6:coauthVersionMax="47" xr10:uidLastSave="{00000000-0000-0000-0000-000000000000}"/>
  <bookViews>
    <workbookView xWindow="880" yWindow="2120" windowWidth="29360" windowHeight="13800" tabRatio="500" activeTab="2" xr2:uid="{00000000-000D-0000-FFFF-FFFF00000000}"/>
  </bookViews>
  <sheets>
    <sheet name="Question 1" sheetId="1" r:id="rId1"/>
    <sheet name="Question 2" sheetId="2" r:id="rId2"/>
    <sheet name="Question 3" sheetId="3" r:id="rId3"/>
    <sheet name="Question 4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I5" i="3"/>
  <c r="I6" i="3"/>
  <c r="H6" i="3"/>
  <c r="I2" i="3"/>
  <c r="I3" i="3"/>
  <c r="I4" i="3"/>
  <c r="H3" i="3"/>
  <c r="H4" i="3"/>
  <c r="H5" i="3"/>
  <c r="H2" i="3"/>
  <c r="D7" i="3"/>
  <c r="D3" i="3"/>
  <c r="D4" i="3"/>
  <c r="D5" i="3"/>
  <c r="D6" i="3"/>
  <c r="D2" i="3"/>
  <c r="B7" i="3"/>
  <c r="C7" i="3"/>
  <c r="B6" i="4"/>
  <c r="H3" i="4"/>
  <c r="G3" i="4"/>
  <c r="H2" i="4"/>
  <c r="G2" i="4"/>
  <c r="D4" i="4"/>
  <c r="D3" i="4"/>
  <c r="D2" i="4"/>
  <c r="C4" i="4"/>
  <c r="B4" i="4"/>
  <c r="D8" i="1"/>
  <c r="D7" i="1"/>
  <c r="C13" i="3"/>
  <c r="C12" i="3"/>
  <c r="M2" i="3"/>
  <c r="N2" i="3"/>
  <c r="M3" i="3"/>
  <c r="N3" i="3"/>
  <c r="M4" i="3"/>
  <c r="N4" i="3"/>
  <c r="M5" i="3"/>
  <c r="N5" i="3"/>
  <c r="N6" i="3"/>
  <c r="M6" i="3"/>
  <c r="C6" i="4"/>
  <c r="H8" i="4"/>
  <c r="H7" i="4"/>
  <c r="G8" i="4"/>
  <c r="G7" i="4"/>
  <c r="E8" i="1"/>
  <c r="E7" i="1"/>
  <c r="D6" i="1" l="1"/>
  <c r="E6" i="1"/>
</calcChain>
</file>

<file path=xl/sharedStrings.xml><?xml version="1.0" encoding="utf-8"?>
<sst xmlns="http://schemas.openxmlformats.org/spreadsheetml/2006/main" count="55" uniqueCount="32">
  <si>
    <t>DEFINITION</t>
  </si>
  <si>
    <t>Happiness</t>
  </si>
  <si>
    <t>Sales/profit</t>
  </si>
  <si>
    <t>Helping others</t>
  </si>
  <si>
    <t>Achievements/challenge</t>
  </si>
  <si>
    <t>Course dropped</t>
  </si>
  <si>
    <t>Commuted</t>
  </si>
  <si>
    <t>On Campus</t>
  </si>
  <si>
    <t>Over 3</t>
  </si>
  <si>
    <t>Flavoured</t>
  </si>
  <si>
    <t>Unflavoured</t>
  </si>
  <si>
    <t>Men</t>
  </si>
  <si>
    <t>Women</t>
  </si>
  <si>
    <t>Freq</t>
  </si>
  <si>
    <t>Gender</t>
  </si>
  <si>
    <t xml:space="preserve">Observed </t>
  </si>
  <si>
    <t xml:space="preserve">Expected </t>
  </si>
  <si>
    <t>p-value</t>
  </si>
  <si>
    <t>chi^2 stat</t>
  </si>
  <si>
    <t>chi^2 critical</t>
  </si>
  <si>
    <t>Totals</t>
  </si>
  <si>
    <t>Formulas:</t>
  </si>
  <si>
    <t>alpha</t>
  </si>
  <si>
    <t>p-value &lt; alpha so reject Ho</t>
  </si>
  <si>
    <t>Ho</t>
  </si>
  <si>
    <t>number of courses dropped independent of where you live</t>
  </si>
  <si>
    <t>Ha</t>
  </si>
  <si>
    <t>number of courses dropped dependent of where you live</t>
  </si>
  <si>
    <t>Chi^2 stat</t>
  </si>
  <si>
    <t>Chi^2 critical</t>
  </si>
  <si>
    <t>stat &lt; critical so do not reject</t>
  </si>
  <si>
    <t>Therefore: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</si>
</sst>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00000000000"/>
    <numFmt numFmtId="165" formatCode="0.0000"/>
    <numFmt numFmtId="166" formatCode="0.0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.5"/>
      <color rgb="FF2A2A2A"/>
      <name val="Arial"/>
      <family val="2"/>
    </font>
    <font>
      <sz val="12"/>
      <color rgb="FF38383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6"/>
      <color rgb="FF2A2A2A"/>
      <name val="Arial"/>
      <family val="2"/>
    </font>
    <font>
      <sz val="16"/>
      <color rgb="FF2A2A2A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0" fillId="0" borderId="0" xfId="0" quotePrefix="1"/>
    <xf numFmtId="0" fontId="11" fillId="0" borderId="0" xfId="0" applyFont="1"/>
    <xf numFmtId="0" fontId="11" fillId="0" borderId="0" xfId="0" quotePrefix="1" applyFont="1"/>
    <xf numFmtId="164" fontId="0" fillId="0" borderId="0" xfId="0" applyNumberFormat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quotePrefix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1" fontId="10" fillId="0" borderId="0" xfId="0" applyNumberFormat="1" applyFont="1" applyAlignment="1">
      <alignment horizontal="left" vertical="center" wrapText="1"/>
    </xf>
    <xf numFmtId="1" fontId="11" fillId="0" borderId="0" xfId="0" applyNumberFormat="1" applyFont="1"/>
    <xf numFmtId="0" fontId="11" fillId="0" borderId="1" xfId="0" applyFont="1" applyBorder="1"/>
    <xf numFmtId="1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15" fillId="0" borderId="0" xfId="0" applyFont="1" applyAlignment="1">
      <alignment vertical="center" wrapText="1"/>
    </xf>
    <xf numFmtId="1" fontId="1" fillId="2" borderId="1" xfId="0" applyNumberFormat="1" applyFont="1" applyFill="1" applyBorder="1" applyAlignment="1">
      <alignment horizontal="left" vertical="top" wrapText="1"/>
    </xf>
    <xf numFmtId="1" fontId="0" fillId="0" borderId="1" xfId="0" applyNumberFormat="1" applyBorder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66" fontId="1" fillId="3" borderId="1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65" fontId="1" fillId="3" borderId="1" xfId="0" applyNumberFormat="1" applyFont="1" applyFill="1" applyBorder="1" applyAlignment="1">
      <alignment horizontal="left" vertical="top" wrapText="1"/>
    </xf>
    <xf numFmtId="0" fontId="14" fillId="0" borderId="0" xfId="0" applyFon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2" zoomScale="90" zoomScaleNormal="90" workbookViewId="0">
      <selection activeCell="F11" sqref="F11"/>
    </sheetView>
  </sheetViews>
  <sheetFormatPr baseColWidth="10" defaultRowHeight="16" x14ac:dyDescent="0.2"/>
  <cols>
    <col min="1" max="1" width="17.1640625" bestFit="1" customWidth="1"/>
    <col min="2" max="2" width="18.1640625" bestFit="1" customWidth="1"/>
    <col min="3" max="3" width="18" customWidth="1"/>
  </cols>
  <sheetData>
    <row r="1" spans="1:8" ht="21" x14ac:dyDescent="0.2">
      <c r="A1" s="24" t="s">
        <v>15</v>
      </c>
      <c r="B1" s="24" t="s">
        <v>16</v>
      </c>
      <c r="C1" s="4"/>
      <c r="D1" s="4"/>
      <c r="E1" s="4"/>
      <c r="F1" s="4"/>
      <c r="G1" s="4"/>
      <c r="H1" s="4"/>
    </row>
    <row r="2" spans="1:8" ht="20" x14ac:dyDescent="0.2">
      <c r="A2" s="26">
        <v>36</v>
      </c>
      <c r="B2" s="26">
        <v>46</v>
      </c>
      <c r="C2" s="4"/>
      <c r="D2" s="4"/>
      <c r="E2" s="4"/>
      <c r="F2" s="4"/>
      <c r="G2" s="4"/>
      <c r="H2" s="4"/>
    </row>
    <row r="3" spans="1:8" ht="20" x14ac:dyDescent="0.2">
      <c r="A3" s="26">
        <v>96</v>
      </c>
      <c r="B3" s="26">
        <v>66</v>
      </c>
      <c r="C3" s="4"/>
      <c r="D3" s="4"/>
      <c r="E3" s="4"/>
      <c r="F3" s="4"/>
      <c r="G3" s="4"/>
      <c r="H3" s="4"/>
    </row>
    <row r="4" spans="1:8" ht="20" x14ac:dyDescent="0.2">
      <c r="A4" s="26">
        <v>78</v>
      </c>
      <c r="B4" s="26">
        <v>83</v>
      </c>
      <c r="C4" s="4"/>
      <c r="D4" s="4"/>
      <c r="E4" s="4"/>
      <c r="F4" s="4"/>
      <c r="G4" s="4"/>
      <c r="H4" s="4"/>
    </row>
    <row r="5" spans="1:8" ht="20" x14ac:dyDescent="0.2">
      <c r="A5" s="26">
        <v>25</v>
      </c>
      <c r="B5" s="26">
        <v>30</v>
      </c>
      <c r="C5" s="4"/>
      <c r="D5" s="4"/>
      <c r="E5" s="4"/>
      <c r="F5" s="4"/>
      <c r="G5" s="4"/>
      <c r="H5" s="4"/>
    </row>
    <row r="6" spans="1:8" ht="20" x14ac:dyDescent="0.2">
      <c r="A6" s="26">
        <v>17</v>
      </c>
      <c r="B6" s="26">
        <v>11</v>
      </c>
      <c r="C6" s="28" t="s">
        <v>17</v>
      </c>
      <c r="D6" s="28">
        <f>_xlfn.CHISQ.TEST(A2:A6,B2:B6)</f>
        <v>4.5235826455852015E-4</v>
      </c>
      <c r="E6" s="4" t="str">
        <f ca="1">_xlfn.FORMULATEXT(D6)</f>
        <v>=CHISQ.TEST(A2:A6,B2:B6)</v>
      </c>
      <c r="F6" s="4"/>
      <c r="G6" s="4"/>
      <c r="H6" s="4"/>
    </row>
    <row r="7" spans="1:8" ht="20" x14ac:dyDescent="0.2">
      <c r="A7" s="27"/>
      <c r="B7" s="27"/>
      <c r="C7" s="28" t="s">
        <v>18</v>
      </c>
      <c r="D7" s="28">
        <f>_xlfn.CHISQ.INV.RT(D6,4)</f>
        <v>20.217542105179611</v>
      </c>
      <c r="E7" s="4" t="str">
        <f ca="1">_xlfn.FORMULATEXT(D7)</f>
        <v>=CHISQ.INV.RT(D6,4)</v>
      </c>
      <c r="F7" s="4"/>
      <c r="G7" s="4"/>
      <c r="H7" s="4"/>
    </row>
    <row r="8" spans="1:8" ht="20" x14ac:dyDescent="0.2">
      <c r="A8" s="4"/>
      <c r="B8" s="4"/>
      <c r="C8" s="28" t="s">
        <v>19</v>
      </c>
      <c r="D8" s="28">
        <f>_xlfn.CHISQ.INV.RT(0.05,4)</f>
        <v>9.4877290367811575</v>
      </c>
      <c r="E8" s="4" t="str">
        <f ca="1">_xlfn.FORMULATEXT(D8)</f>
        <v>=CHISQ.INV.RT(0.05,4)</v>
      </c>
      <c r="F8" s="4"/>
      <c r="G8" s="4"/>
      <c r="H8" s="4"/>
    </row>
    <row r="9" spans="1:8" ht="20" x14ac:dyDescent="0.2">
      <c r="A9" s="4"/>
      <c r="B9" s="4"/>
      <c r="C9" s="4"/>
      <c r="D9" s="4"/>
      <c r="E9" s="4"/>
      <c r="F9" s="4"/>
      <c r="G9" s="4"/>
      <c r="H9" s="4"/>
    </row>
    <row r="10" spans="1:8" ht="20" x14ac:dyDescent="0.2">
      <c r="A10" s="4"/>
      <c r="B10" s="4"/>
      <c r="C10" s="4"/>
      <c r="D10" s="4"/>
      <c r="E10" s="4"/>
      <c r="F10" s="4"/>
      <c r="G10" s="4"/>
      <c r="H10" s="4"/>
    </row>
    <row r="11" spans="1:8" ht="20" x14ac:dyDescent="0.2">
      <c r="A11" s="14"/>
      <c r="B11" s="14"/>
      <c r="C11" s="15"/>
      <c r="D11" s="4"/>
      <c r="E11" s="4"/>
      <c r="F11" s="4"/>
      <c r="G11" s="4"/>
      <c r="H11" s="4"/>
    </row>
    <row r="12" spans="1:8" ht="20" x14ac:dyDescent="0.2">
      <c r="A12" s="16"/>
      <c r="B12" s="16"/>
      <c r="C12" s="4"/>
      <c r="D12" s="4"/>
      <c r="E12" s="4"/>
      <c r="F12" s="4"/>
      <c r="G12" s="4"/>
      <c r="H12" s="4"/>
    </row>
    <row r="13" spans="1:8" ht="20" x14ac:dyDescent="0.2">
      <c r="A13" s="16"/>
      <c r="B13" s="16"/>
      <c r="C13" s="4"/>
      <c r="D13" s="4"/>
      <c r="E13" s="4"/>
      <c r="F13" s="4"/>
      <c r="G13" s="4"/>
      <c r="H13" s="4"/>
    </row>
    <row r="14" spans="1:8" ht="20" x14ac:dyDescent="0.2">
      <c r="A14" s="16"/>
      <c r="B14" s="16"/>
      <c r="C14" s="4"/>
      <c r="D14" s="4"/>
      <c r="E14" s="4"/>
      <c r="F14" s="4"/>
      <c r="G14" s="4"/>
      <c r="H14" s="4"/>
    </row>
    <row r="15" spans="1:8" ht="20" x14ac:dyDescent="0.2">
      <c r="A15" s="16"/>
      <c r="B15" s="16"/>
      <c r="C15" s="4"/>
      <c r="D15" s="4"/>
      <c r="E15" s="4"/>
      <c r="F15" s="4"/>
      <c r="G15" s="4"/>
      <c r="H15" s="4"/>
    </row>
    <row r="16" spans="1:8" ht="20" x14ac:dyDescent="0.2">
      <c r="A16" s="16"/>
      <c r="B16" s="16"/>
      <c r="C16" s="4"/>
      <c r="D16" s="4"/>
      <c r="E16" s="4"/>
      <c r="F16" s="4"/>
      <c r="G16" s="4"/>
      <c r="H16" s="4"/>
    </row>
    <row r="17" spans="1:8" ht="20" x14ac:dyDescent="0.2">
      <c r="A17" s="4"/>
      <c r="B17" s="4"/>
      <c r="C17" s="4"/>
      <c r="D17" s="4"/>
      <c r="E17" s="4"/>
      <c r="F17" s="4"/>
      <c r="G17" s="4"/>
      <c r="H17" s="4"/>
    </row>
    <row r="18" spans="1:8" ht="20" x14ac:dyDescent="0.2">
      <c r="A18" s="4"/>
      <c r="B18" s="4"/>
      <c r="C18" s="4"/>
      <c r="D18" s="4"/>
      <c r="E18" s="4"/>
      <c r="F18" s="4"/>
      <c r="G18" s="4"/>
      <c r="H18" s="4"/>
    </row>
    <row r="19" spans="1:8" ht="20" x14ac:dyDescent="0.2">
      <c r="A19" s="4"/>
      <c r="B19" s="4"/>
      <c r="C19" s="4"/>
      <c r="D19" s="4"/>
      <c r="E19" s="4"/>
      <c r="F19" s="4"/>
      <c r="G19" s="4"/>
      <c r="H19" s="4"/>
    </row>
    <row r="20" spans="1:8" ht="20" x14ac:dyDescent="0.2">
      <c r="A20" s="4"/>
      <c r="B20" s="4"/>
      <c r="C20" s="4"/>
      <c r="D20" s="4"/>
      <c r="E20" s="4"/>
      <c r="F20" s="4"/>
      <c r="G20" s="4"/>
      <c r="H20" s="4"/>
    </row>
    <row r="21" spans="1:8" ht="20" x14ac:dyDescent="0.2">
      <c r="A21" s="4"/>
      <c r="B21" s="4"/>
      <c r="C21" s="5"/>
      <c r="D21" s="4"/>
      <c r="E21" s="4"/>
      <c r="F21" s="4"/>
      <c r="G21" s="4"/>
      <c r="H21" s="4"/>
    </row>
    <row r="22" spans="1:8" ht="20" x14ac:dyDescent="0.2">
      <c r="A22" s="4"/>
      <c r="B22" s="4"/>
      <c r="C22" s="5"/>
      <c r="D22" s="4"/>
      <c r="E22" s="4"/>
      <c r="F22" s="4"/>
      <c r="G22" s="4"/>
      <c r="H22" s="4"/>
    </row>
    <row r="23" spans="1:8" ht="20" x14ac:dyDescent="0.2">
      <c r="A23" s="4"/>
      <c r="B23" s="4"/>
      <c r="C23" s="4"/>
      <c r="D23" s="4"/>
      <c r="E23" s="4"/>
      <c r="F23" s="4"/>
      <c r="G23" s="4"/>
      <c r="H23" s="4"/>
    </row>
    <row r="24" spans="1:8" ht="20" x14ac:dyDescent="0.2">
      <c r="A24" s="4"/>
      <c r="B24" s="4"/>
      <c r="C24" s="5"/>
      <c r="D24" s="4"/>
      <c r="E24" s="4"/>
      <c r="F24" s="4"/>
      <c r="G24" s="4"/>
      <c r="H24" s="4"/>
    </row>
    <row r="25" spans="1:8" ht="20" x14ac:dyDescent="0.2">
      <c r="A25" s="4"/>
      <c r="B25" s="4"/>
      <c r="C25" s="4"/>
      <c r="D25" s="4"/>
      <c r="E25" s="4"/>
      <c r="F25" s="4"/>
      <c r="G25" s="4"/>
      <c r="H25" s="4"/>
    </row>
    <row r="26" spans="1:8" ht="20" x14ac:dyDescent="0.2">
      <c r="A26" s="4"/>
      <c r="B26" s="4"/>
      <c r="C26" s="4"/>
      <c r="D26" s="4"/>
      <c r="E26" s="4"/>
      <c r="F26" s="4"/>
      <c r="G26" s="4"/>
      <c r="H26" s="4"/>
    </row>
    <row r="27" spans="1:8" ht="20" x14ac:dyDescent="0.2">
      <c r="A27" s="4"/>
      <c r="B27" s="4"/>
      <c r="C27" s="4"/>
      <c r="D27" s="4"/>
      <c r="E27" s="4"/>
      <c r="F27" s="4"/>
      <c r="G27" s="4"/>
      <c r="H27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C4" sqref="C4"/>
    </sheetView>
  </sheetViews>
  <sheetFormatPr baseColWidth="10" defaultRowHeight="16" x14ac:dyDescent="0.2"/>
  <cols>
    <col min="1" max="1" width="14.1640625" customWidth="1"/>
    <col min="2" max="2" width="18.5" bestFit="1" customWidth="1"/>
    <col min="7" max="7" width="7.33203125" customWidth="1"/>
    <col min="8" max="8" width="36" customWidth="1"/>
  </cols>
  <sheetData>
    <row r="1" spans="1:7" ht="17" x14ac:dyDescent="0.2">
      <c r="A1" s="22" t="s">
        <v>0</v>
      </c>
      <c r="B1" s="23" t="s">
        <v>13</v>
      </c>
      <c r="C1" s="18"/>
      <c r="D1" s="17"/>
      <c r="E1" s="19"/>
    </row>
    <row r="2" spans="1:7" ht="17" x14ac:dyDescent="0.2">
      <c r="A2" s="20" t="s">
        <v>1</v>
      </c>
      <c r="B2" s="21">
        <v>42</v>
      </c>
      <c r="C2" s="17"/>
      <c r="D2" s="17"/>
      <c r="E2" s="17"/>
    </row>
    <row r="3" spans="1:7" ht="17" x14ac:dyDescent="0.2">
      <c r="A3" s="20" t="s">
        <v>2</v>
      </c>
      <c r="B3" s="21">
        <v>95</v>
      </c>
      <c r="C3" s="17"/>
      <c r="D3" s="17"/>
      <c r="E3" s="17"/>
    </row>
    <row r="4" spans="1:7" ht="34" x14ac:dyDescent="0.2">
      <c r="A4" s="20" t="s">
        <v>3</v>
      </c>
      <c r="B4" s="21">
        <v>27</v>
      </c>
      <c r="C4" s="17"/>
      <c r="D4" s="17"/>
      <c r="E4" s="17"/>
    </row>
    <row r="5" spans="1:7" ht="34" x14ac:dyDescent="0.2">
      <c r="A5" s="20" t="s">
        <v>4</v>
      </c>
      <c r="B5" s="21">
        <v>63</v>
      </c>
      <c r="C5" s="17"/>
      <c r="D5" s="17"/>
      <c r="E5" s="17"/>
    </row>
    <row r="6" spans="1:7" x14ac:dyDescent="0.2">
      <c r="B6" s="17"/>
      <c r="C6" s="17"/>
      <c r="D6" s="17"/>
    </row>
    <row r="9" spans="1:7" x14ac:dyDescent="0.2">
      <c r="G9" s="6"/>
    </row>
    <row r="11" spans="1:7" ht="20" x14ac:dyDescent="0.2">
      <c r="B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tabSelected="1" workbookViewId="0">
      <selection activeCell="E18" sqref="E18"/>
    </sheetView>
  </sheetViews>
  <sheetFormatPr baseColWidth="10" defaultRowHeight="16" x14ac:dyDescent="0.2"/>
  <cols>
    <col min="2" max="2" width="13.83203125" customWidth="1"/>
    <col min="7" max="7" width="16.6640625" customWidth="1"/>
    <col min="9" max="9" width="13.33203125" customWidth="1"/>
    <col min="13" max="14" width="16.6640625" customWidth="1"/>
  </cols>
  <sheetData>
    <row r="1" spans="1:15" ht="34" x14ac:dyDescent="0.2">
      <c r="A1" s="39" t="s">
        <v>5</v>
      </c>
      <c r="B1" s="39" t="s">
        <v>6</v>
      </c>
      <c r="C1" s="39" t="s">
        <v>7</v>
      </c>
      <c r="D1" s="39" t="s">
        <v>20</v>
      </c>
      <c r="G1" s="39" t="s">
        <v>5</v>
      </c>
      <c r="H1" s="39" t="s">
        <v>6</v>
      </c>
      <c r="I1" s="39" t="s">
        <v>7</v>
      </c>
      <c r="K1" s="38" t="s">
        <v>21</v>
      </c>
      <c r="L1" s="39" t="s">
        <v>5</v>
      </c>
      <c r="M1" s="39" t="s">
        <v>6</v>
      </c>
      <c r="N1" s="39" t="s">
        <v>7</v>
      </c>
    </row>
    <row r="2" spans="1:15" ht="34" x14ac:dyDescent="0.2">
      <c r="A2" s="39">
        <v>0</v>
      </c>
      <c r="B2" s="41">
        <v>70</v>
      </c>
      <c r="C2" s="41">
        <v>90</v>
      </c>
      <c r="D2" s="32">
        <f>SUM(B2:C2)</f>
        <v>160</v>
      </c>
      <c r="G2" s="39">
        <v>0</v>
      </c>
      <c r="H2" s="42">
        <f>$D2*B$7/$D$7</f>
        <v>78.449612403100772</v>
      </c>
      <c r="I2" s="42">
        <f>$D2*C$7/$D$7</f>
        <v>81.550387596899228</v>
      </c>
      <c r="J2" s="13"/>
      <c r="K2" s="13"/>
      <c r="L2" s="39">
        <v>0</v>
      </c>
      <c r="M2" s="40" t="str">
        <f t="shared" ref="M2:M5" ca="1" si="0">_xlfn.FORMULATEXT(H2)</f>
        <v>=$D2*B$7/$D$7</v>
      </c>
      <c r="N2" s="40" t="str">
        <f t="shared" ref="N2:N5" ca="1" si="1">_xlfn.FORMULATEXT(I2)</f>
        <v>=$D2*C$7/$D$7</v>
      </c>
      <c r="O2" s="8"/>
    </row>
    <row r="3" spans="1:15" ht="34" x14ac:dyDescent="0.2">
      <c r="A3" s="39">
        <v>1</v>
      </c>
      <c r="B3" s="41">
        <v>60</v>
      </c>
      <c r="C3" s="41">
        <v>50</v>
      </c>
      <c r="D3" s="32">
        <f t="shared" ref="D3:D6" si="2">SUM(B3:C3)</f>
        <v>110</v>
      </c>
      <c r="G3" s="39">
        <v>1</v>
      </c>
      <c r="H3" s="42">
        <f t="shared" ref="H3:I6" si="3">$D3*B$7/$D$7</f>
        <v>53.934108527131784</v>
      </c>
      <c r="I3" s="42">
        <f t="shared" si="3"/>
        <v>56.065891472868216</v>
      </c>
      <c r="J3" s="10"/>
      <c r="K3" s="11"/>
      <c r="L3" s="39">
        <v>1</v>
      </c>
      <c r="M3" s="40" t="str">
        <f t="shared" ca="1" si="0"/>
        <v>=$D3*B$7/$D$7</v>
      </c>
      <c r="N3" s="40" t="str">
        <f t="shared" ca="1" si="1"/>
        <v>=$D3*C$7/$D$7</v>
      </c>
      <c r="O3" s="13"/>
    </row>
    <row r="4" spans="1:15" ht="34" x14ac:dyDescent="0.2">
      <c r="A4" s="39">
        <v>2</v>
      </c>
      <c r="B4" s="41">
        <v>45</v>
      </c>
      <c r="C4" s="41">
        <v>28</v>
      </c>
      <c r="D4" s="32">
        <f t="shared" si="2"/>
        <v>73</v>
      </c>
      <c r="F4" s="3"/>
      <c r="G4" s="39">
        <v>2</v>
      </c>
      <c r="H4" s="42">
        <f t="shared" si="3"/>
        <v>35.792635658914726</v>
      </c>
      <c r="I4" s="42">
        <f t="shared" si="3"/>
        <v>37.207364341085274</v>
      </c>
      <c r="J4" s="2"/>
      <c r="K4" s="12"/>
      <c r="L4" s="39">
        <v>2</v>
      </c>
      <c r="M4" s="40" t="str">
        <f t="shared" ca="1" si="0"/>
        <v>=$D4*B$7/$D$7</v>
      </c>
      <c r="N4" s="40" t="str">
        <f t="shared" ca="1" si="1"/>
        <v>=$D4*C$7/$D$7</v>
      </c>
      <c r="O4" s="7"/>
    </row>
    <row r="5" spans="1:15" ht="34" x14ac:dyDescent="0.2">
      <c r="A5" s="39">
        <v>3</v>
      </c>
      <c r="B5" s="41">
        <v>42</v>
      </c>
      <c r="C5" s="41">
        <v>47</v>
      </c>
      <c r="D5" s="32">
        <f t="shared" si="2"/>
        <v>89</v>
      </c>
      <c r="G5" s="39">
        <v>3</v>
      </c>
      <c r="H5" s="42">
        <f t="shared" si="3"/>
        <v>43.637596899224803</v>
      </c>
      <c r="I5" s="42">
        <f t="shared" si="3"/>
        <v>45.362403100775197</v>
      </c>
      <c r="J5" s="2"/>
      <c r="K5" s="12"/>
      <c r="L5" s="39">
        <v>3</v>
      </c>
      <c r="M5" s="40" t="str">
        <f t="shared" ca="1" si="0"/>
        <v>=$D5*B$7/$D$7</v>
      </c>
      <c r="N5" s="40" t="str">
        <f t="shared" ca="1" si="1"/>
        <v>=$D5*C$7/$D$7</v>
      </c>
      <c r="O5" s="7"/>
    </row>
    <row r="6" spans="1:15" ht="34" x14ac:dyDescent="0.2">
      <c r="A6" s="39" t="s">
        <v>8</v>
      </c>
      <c r="B6" s="41">
        <v>36</v>
      </c>
      <c r="C6" s="41">
        <v>48</v>
      </c>
      <c r="D6" s="32">
        <f t="shared" si="2"/>
        <v>84</v>
      </c>
      <c r="G6" s="39" t="s">
        <v>8</v>
      </c>
      <c r="H6" s="42">
        <f t="shared" si="3"/>
        <v>41.186046511627907</v>
      </c>
      <c r="I6" s="42">
        <f t="shared" si="3"/>
        <v>42.813953488372093</v>
      </c>
      <c r="J6" s="2"/>
      <c r="K6" s="12"/>
      <c r="L6" s="39" t="s">
        <v>8</v>
      </c>
      <c r="M6" s="40" t="str">
        <f t="shared" ref="M3:N6" ca="1" si="4">_xlfn.FORMULATEXT(H6)</f>
        <v>=$D6*B$7/$D$7</v>
      </c>
      <c r="N6" s="40" t="str">
        <f t="shared" ca="1" si="4"/>
        <v>=$D6*C$7/$D$7</v>
      </c>
      <c r="O6" s="7"/>
    </row>
    <row r="7" spans="1:15" x14ac:dyDescent="0.2">
      <c r="A7" s="32" t="s">
        <v>20</v>
      </c>
      <c r="B7" s="32">
        <f>SUM(B2:B6)</f>
        <v>253</v>
      </c>
      <c r="C7" s="32">
        <f t="shared" ref="C7:D7" si="5">SUM(C2:C6)</f>
        <v>263</v>
      </c>
      <c r="D7" s="32">
        <f>SUM(B7:C7)</f>
        <v>516</v>
      </c>
      <c r="I7" s="1"/>
      <c r="J7" s="2"/>
      <c r="K7" s="12"/>
      <c r="L7" s="2"/>
      <c r="M7" s="2"/>
      <c r="N7" s="7"/>
      <c r="O7" s="7"/>
    </row>
    <row r="9" spans="1:15" x14ac:dyDescent="0.2">
      <c r="A9" t="s">
        <v>24</v>
      </c>
      <c r="B9" t="s">
        <v>25</v>
      </c>
    </row>
    <row r="10" spans="1:15" x14ac:dyDescent="0.2">
      <c r="A10" t="s">
        <v>26</v>
      </c>
      <c r="B10" t="s">
        <v>27</v>
      </c>
      <c r="C10" s="7"/>
      <c r="D10" s="13"/>
      <c r="E10" s="13"/>
      <c r="F10" s="13"/>
      <c r="G10" s="13"/>
    </row>
    <row r="11" spans="1:15" x14ac:dyDescent="0.2">
      <c r="C11" s="9"/>
      <c r="D11" s="10"/>
      <c r="E11" s="10"/>
      <c r="F11" s="10"/>
      <c r="G11" s="10"/>
    </row>
    <row r="12" spans="1:15" x14ac:dyDescent="0.2">
      <c r="A12" s="32" t="s">
        <v>28</v>
      </c>
      <c r="B12" s="32">
        <f>_xlfn.CHISQ.INV.RT(_xlfn.CHISQ.TEST(B2:C6,H2:I6),4)</f>
        <v>9.172826275088525</v>
      </c>
      <c r="C12" s="43" t="str">
        <f ca="1">_xlfn.FORMULATEXT(B12)</f>
        <v>=CHISQ.INV.RT(CHISQ.TEST(B2:C6,H2:I6),4)</v>
      </c>
      <c r="G12" s="2"/>
    </row>
    <row r="13" spans="1:15" x14ac:dyDescent="0.2">
      <c r="A13" s="32" t="s">
        <v>29</v>
      </c>
      <c r="B13" s="32">
        <f>_xlfn.CHISQ.INV.RT(0.05,4)</f>
        <v>9.4877290367811575</v>
      </c>
      <c r="C13" s="43" t="str">
        <f ca="1">_xlfn.FORMULATEXT(B13)</f>
        <v>=CHISQ.INV.RT(0.05,4)</v>
      </c>
      <c r="G13" s="2"/>
    </row>
    <row r="14" spans="1:15" x14ac:dyDescent="0.2">
      <c r="C14" s="1"/>
      <c r="D14" s="2"/>
      <c r="E14" s="2"/>
      <c r="F14" s="2"/>
      <c r="G14" s="2"/>
    </row>
    <row r="15" spans="1:15" x14ac:dyDescent="0.2">
      <c r="A15" s="45" t="s">
        <v>31</v>
      </c>
      <c r="B15" t="s">
        <v>30</v>
      </c>
      <c r="C15" s="1"/>
      <c r="D15" s="2"/>
      <c r="E15" s="2"/>
      <c r="F15" s="2"/>
      <c r="G15" s="2"/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G2" sqref="G2:H3"/>
    </sheetView>
  </sheetViews>
  <sheetFormatPr baseColWidth="10" defaultRowHeight="16" x14ac:dyDescent="0.2"/>
  <cols>
    <col min="3" max="3" width="13.1640625" customWidth="1"/>
    <col min="7" max="8" width="16.6640625" customWidth="1"/>
  </cols>
  <sheetData>
    <row r="1" spans="1:9" ht="26" customHeight="1" x14ac:dyDescent="0.2">
      <c r="A1" s="31" t="s">
        <v>14</v>
      </c>
      <c r="B1" s="33" t="s">
        <v>9</v>
      </c>
      <c r="C1" s="33" t="s">
        <v>10</v>
      </c>
      <c r="D1" s="32" t="s">
        <v>20</v>
      </c>
      <c r="F1" s="31" t="s">
        <v>14</v>
      </c>
      <c r="G1" s="33" t="s">
        <v>9</v>
      </c>
      <c r="H1" s="33" t="s">
        <v>10</v>
      </c>
    </row>
    <row r="2" spans="1:9" ht="17" x14ac:dyDescent="0.2">
      <c r="A2" s="31" t="s">
        <v>11</v>
      </c>
      <c r="B2" s="36">
        <v>101</v>
      </c>
      <c r="C2" s="36">
        <v>97</v>
      </c>
      <c r="D2" s="37">
        <f>SUM(B2:C2)</f>
        <v>198</v>
      </c>
      <c r="F2" s="31" t="s">
        <v>11</v>
      </c>
      <c r="G2" s="44">
        <f>$D2*B$4/$D$4</f>
        <v>83.655000000000001</v>
      </c>
      <c r="H2" s="44">
        <f>$D2*C$4/$D$4</f>
        <v>114.345</v>
      </c>
      <c r="I2" s="29"/>
    </row>
    <row r="3" spans="1:9" ht="17" x14ac:dyDescent="0.2">
      <c r="A3" s="31" t="s">
        <v>12</v>
      </c>
      <c r="B3" s="36">
        <v>68</v>
      </c>
      <c r="C3" s="36">
        <v>134</v>
      </c>
      <c r="D3" s="37">
        <f>SUM(B3:C3)</f>
        <v>202</v>
      </c>
      <c r="F3" s="31" t="s">
        <v>12</v>
      </c>
      <c r="G3" s="44">
        <f>$D3*B$4/$D$4</f>
        <v>85.344999999999999</v>
      </c>
      <c r="H3" s="44">
        <f>$D3*C$4/$D$4</f>
        <v>116.655</v>
      </c>
      <c r="I3" s="29"/>
    </row>
    <row r="4" spans="1:9" ht="17" x14ac:dyDescent="0.2">
      <c r="A4" s="31" t="s">
        <v>20</v>
      </c>
      <c r="B4" s="37">
        <f>SUM(B2:B3)</f>
        <v>169</v>
      </c>
      <c r="C4" s="37">
        <f>SUM(C2:C3)</f>
        <v>231</v>
      </c>
      <c r="D4" s="37">
        <f>SUM(B4:C4)</f>
        <v>400</v>
      </c>
      <c r="F4" s="25"/>
      <c r="G4" s="29"/>
      <c r="H4" s="29"/>
      <c r="I4" s="17"/>
    </row>
    <row r="5" spans="1:9" ht="17" x14ac:dyDescent="0.2">
      <c r="F5" s="35" t="s">
        <v>21</v>
      </c>
    </row>
    <row r="6" spans="1:9" ht="17" x14ac:dyDescent="0.2">
      <c r="A6" s="31" t="s">
        <v>17</v>
      </c>
      <c r="B6" s="32">
        <f>_xlfn.CHISQ.TEST(B2:C3,G2:H3)</f>
        <v>4.4539578358188011E-4</v>
      </c>
      <c r="C6" s="3" t="str">
        <f ca="1">_xlfn.FORMULATEXT(B6)</f>
        <v>=CHISQ.TEST(B2:C3,G2:H3)</v>
      </c>
      <c r="F6" s="31" t="s">
        <v>14</v>
      </c>
      <c r="G6" s="33" t="s">
        <v>9</v>
      </c>
      <c r="H6" s="33" t="s">
        <v>10</v>
      </c>
    </row>
    <row r="7" spans="1:9" ht="17" x14ac:dyDescent="0.2">
      <c r="A7" s="31" t="s">
        <v>22</v>
      </c>
      <c r="B7" s="32">
        <v>0.05</v>
      </c>
      <c r="F7" s="31" t="s">
        <v>11</v>
      </c>
      <c r="G7" s="34" t="str">
        <f ca="1">_xlfn.FORMULATEXT(G2)</f>
        <v>=$D2*B$4/$D$4</v>
      </c>
      <c r="H7" s="34" t="str">
        <f ca="1">_xlfn.FORMULATEXT(H2)</f>
        <v>=$D2*C$4/$D$4</v>
      </c>
    </row>
    <row r="8" spans="1:9" ht="17" x14ac:dyDescent="0.2">
      <c r="A8" s="30" t="s">
        <v>23</v>
      </c>
      <c r="F8" s="31" t="s">
        <v>12</v>
      </c>
      <c r="G8" s="34" t="str">
        <f ca="1">_xlfn.FORMULATEXT(G3)</f>
        <v>=$D3*B$4/$D$4</v>
      </c>
      <c r="H8" s="34" t="str">
        <f ca="1">_xlfn.FORMULATEXT(H3)</f>
        <v>=$D3*C$4/$D$4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Swinburne University of Technology</dc:creator>
  <cp:lastModifiedBy>Microsoft Office User</cp:lastModifiedBy>
  <dcterms:created xsi:type="dcterms:W3CDTF">2017-05-16T00:06:35Z</dcterms:created>
  <dcterms:modified xsi:type="dcterms:W3CDTF">2023-05-15T08:01:28Z</dcterms:modified>
</cp:coreProperties>
</file>