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istrador\Dropbox\"/>
    </mc:Choice>
  </mc:AlternateContent>
  <bookViews>
    <workbookView xWindow="0" yWindow="0" windowWidth="19200" windowHeight="8100" tabRatio="510" activeTab="1"/>
  </bookViews>
  <sheets>
    <sheet name="Arima" sheetId="1" r:id="rId1"/>
    <sheet name="Moving Avarage" sheetId="5" r:id="rId2"/>
    <sheet name="PACF" sheetId="3" r:id="rId3"/>
    <sheet name="PACFoutput" sheetId="4" r:id="rId4"/>
  </sheets>
  <definedNames>
    <definedName name="_xlnm._FilterDatabase" localSheetId="0" hidden="1">Arima!$B$3:$I$3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5" i="5" l="1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14" i="5"/>
  <c r="D96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14" i="5"/>
  <c r="F19" i="1" l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G6" i="1" l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5" i="1"/>
  <c r="G4" i="1"/>
  <c r="H4" i="1" s="1"/>
  <c r="H18" i="1" l="1"/>
  <c r="I18" i="1" s="1"/>
  <c r="I4" i="1"/>
  <c r="H5" i="1"/>
  <c r="I5" i="1" s="1"/>
  <c r="H13" i="1"/>
  <c r="I13" i="1" s="1"/>
  <c r="H16" i="1"/>
  <c r="I16" i="1" s="1"/>
  <c r="H12" i="1"/>
  <c r="I12" i="1" s="1"/>
  <c r="H19" i="1"/>
  <c r="I19" i="1" s="1"/>
  <c r="H15" i="1"/>
  <c r="I15" i="1" s="1"/>
  <c r="H11" i="1"/>
  <c r="I11" i="1" s="1"/>
  <c r="H14" i="1"/>
  <c r="I14" i="1" s="1"/>
  <c r="H7" i="1"/>
  <c r="I7" i="1" s="1"/>
  <c r="H8" i="1"/>
  <c r="I8" i="1" s="1"/>
  <c r="H9" i="1"/>
  <c r="I9" i="1" s="1"/>
  <c r="H6" i="1"/>
  <c r="I6" i="1" s="1"/>
  <c r="H17" i="1"/>
  <c r="I17" i="1" s="1"/>
  <c r="H10" i="1"/>
  <c r="I10" i="1" s="1"/>
</calcChain>
</file>

<file path=xl/sharedStrings.xml><?xml version="1.0" encoding="utf-8"?>
<sst xmlns="http://schemas.openxmlformats.org/spreadsheetml/2006/main" count="157" uniqueCount="152">
  <si>
    <t>Data</t>
  </si>
  <si>
    <t xml:space="preserve">Teste de estacionariedade </t>
  </si>
  <si>
    <t>Dickey-fuller</t>
  </si>
  <si>
    <t>Phillips- perrom</t>
  </si>
  <si>
    <t>KPSS</t>
  </si>
  <si>
    <t>AIC/BIC pdq iguais</t>
  </si>
  <si>
    <t>RMSE pdq diferentes</t>
  </si>
  <si>
    <t>No</t>
  </si>
  <si>
    <t>X</t>
  </si>
  <si>
    <t>L1</t>
  </si>
  <si>
    <t>L2</t>
  </si>
  <si>
    <t>L3</t>
  </si>
  <si>
    <t>L4</t>
  </si>
  <si>
    <t>L5</t>
  </si>
  <si>
    <t>ACF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</si>
  <si>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</si>
  <si>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</si>
  <si>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</si>
  <si>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</si>
  <si>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</si>
  <si>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</si>
  <si>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</si>
  <si>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</si>
  <si>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</si>
  <si>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</si>
  <si>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</si>
  <si>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</si>
  <si>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</si>
  <si>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</si>
  <si>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L20</t>
  </si>
  <si>
    <t>L21</t>
  </si>
  <si>
    <t>L22</t>
  </si>
  <si>
    <t>L23</t>
  </si>
  <si>
    <t>L24</t>
  </si>
  <si>
    <t>L25</t>
  </si>
  <si>
    <t>L26</t>
  </si>
  <si>
    <t>L27</t>
  </si>
  <si>
    <t>L28</t>
  </si>
  <si>
    <t>L29</t>
  </si>
  <si>
    <t>L30</t>
  </si>
  <si>
    <t>L31</t>
  </si>
  <si>
    <t>L32</t>
  </si>
  <si>
    <t>L33</t>
  </si>
  <si>
    <t>L34</t>
  </si>
  <si>
    <t>L35</t>
  </si>
  <si>
    <t>L36</t>
  </si>
  <si>
    <t>L37</t>
  </si>
  <si>
    <t>L38</t>
  </si>
  <si>
    <t>L39</t>
  </si>
  <si>
    <t>L40</t>
  </si>
  <si>
    <t>L41</t>
  </si>
  <si>
    <t>L42</t>
  </si>
  <si>
    <t>L43</t>
  </si>
  <si>
    <t>L44</t>
  </si>
  <si>
    <t>L45</t>
  </si>
  <si>
    <t>L46</t>
  </si>
  <si>
    <t>L47</t>
  </si>
  <si>
    <t>L48</t>
  </si>
  <si>
    <t>L49</t>
  </si>
  <si>
    <t>L50</t>
  </si>
  <si>
    <t>L51</t>
  </si>
  <si>
    <t>L52</t>
  </si>
  <si>
    <t>L53</t>
  </si>
  <si>
    <t>L54</t>
  </si>
  <si>
    <t>L55</t>
  </si>
  <si>
    <t>L56</t>
  </si>
  <si>
    <t>L57</t>
  </si>
  <si>
    <t>L58</t>
  </si>
  <si>
    <t>L59</t>
  </si>
  <si>
    <t>L60</t>
  </si>
  <si>
    <t>L61</t>
  </si>
  <si>
    <t>L62</t>
  </si>
  <si>
    <t>L63</t>
  </si>
  <si>
    <t>L64</t>
  </si>
  <si>
    <t>L65</t>
  </si>
  <si>
    <t>L66</t>
  </si>
  <si>
    <t>L67</t>
  </si>
  <si>
    <t>L68</t>
  </si>
  <si>
    <t>L69</t>
  </si>
  <si>
    <t>L70</t>
  </si>
  <si>
    <t>L71</t>
  </si>
  <si>
    <t>L72</t>
  </si>
  <si>
    <t>L73</t>
  </si>
  <si>
    <t>L74</t>
  </si>
  <si>
    <t>L75</t>
  </si>
  <si>
    <t>L76</t>
  </si>
  <si>
    <t>L77</t>
  </si>
  <si>
    <t>L78</t>
  </si>
  <si>
    <t>L79</t>
  </si>
  <si>
    <t>L80</t>
  </si>
  <si>
    <t>L81</t>
  </si>
  <si>
    <t>L82</t>
  </si>
  <si>
    <t>L83</t>
  </si>
  <si>
    <t>L84</t>
  </si>
  <si>
    <t>L85</t>
  </si>
  <si>
    <t>L86</t>
  </si>
  <si>
    <t>L87</t>
  </si>
  <si>
    <t>L88</t>
  </si>
  <si>
    <t>L89</t>
  </si>
  <si>
    <t>L90</t>
  </si>
  <si>
    <t>L91</t>
  </si>
  <si>
    <t>L92</t>
  </si>
  <si>
    <t>L93</t>
  </si>
  <si>
    <t>L94</t>
  </si>
  <si>
    <t>L95</t>
  </si>
  <si>
    <t>Lag = k</t>
  </si>
  <si>
    <t>t</t>
  </si>
  <si>
    <t>Ljung Box Teste- R2/(n-K)</t>
  </si>
  <si>
    <t>T(T+2)Emj=1</t>
  </si>
  <si>
    <t>util</t>
  </si>
  <si>
    <t>RESUMO DOS RESULTADOS</t>
  </si>
  <si>
    <t>Estatística de regressão</t>
  </si>
  <si>
    <t>R múltiplo</t>
  </si>
  <si>
    <t>R-Quadrado</t>
  </si>
  <si>
    <t>R-quadrado ajustado</t>
  </si>
  <si>
    <t>Erro padrão</t>
  </si>
  <si>
    <t>Observações</t>
  </si>
  <si>
    <t>ANOVA</t>
  </si>
  <si>
    <t>Regressão</t>
  </si>
  <si>
    <t>Resíduo</t>
  </si>
  <si>
    <t>Total</t>
  </si>
  <si>
    <t>Interseção</t>
  </si>
  <si>
    <t>gl</t>
  </si>
  <si>
    <t>SQ</t>
  </si>
  <si>
    <t>MQ</t>
  </si>
  <si>
    <t>F</t>
  </si>
  <si>
    <t>F de significação</t>
  </si>
  <si>
    <t>Coeficientes</t>
  </si>
  <si>
    <t>Stat t</t>
  </si>
  <si>
    <t>valor-P</t>
  </si>
  <si>
    <t>95% inferiores</t>
  </si>
  <si>
    <t>95% superiores</t>
  </si>
  <si>
    <t>Inferior 95,0%</t>
  </si>
  <si>
    <t>Superior 95,0%</t>
  </si>
  <si>
    <t>Variável X 1</t>
  </si>
  <si>
    <t>Variável X 2</t>
  </si>
  <si>
    <t>Variável X 3</t>
  </si>
  <si>
    <t>Variável X 4</t>
  </si>
  <si>
    <t>Variável X 5</t>
  </si>
  <si>
    <t>Variável X 6</t>
  </si>
  <si>
    <t>Variável X 7</t>
  </si>
  <si>
    <t>Variável X 8</t>
  </si>
  <si>
    <t>Variável X 9</t>
  </si>
  <si>
    <t>Variável X 10</t>
  </si>
  <si>
    <t>Variável X 11</t>
  </si>
  <si>
    <t>Variável X 12</t>
  </si>
  <si>
    <t>Variável X 13</t>
  </si>
  <si>
    <t>Variável X 14</t>
  </si>
  <si>
    <t>Variável X 15</t>
  </si>
  <si>
    <t>Variável X 16</t>
  </si>
  <si>
    <t>Trend(MA12)</t>
  </si>
  <si>
    <t>Seasonality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</si>
</sst>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000"/>
    <numFmt numFmtId="165" formatCode="0.00000000000"/>
    <numFmt numFmtId="166" formatCode="0.000"/>
    <numFmt numFmtId="173" formatCode="0.0"/>
  </numFmts>
  <fonts count="3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rgb="FF333333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14" fontId="0" fillId="0" borderId="0" xfId="0" applyNumberFormat="1" applyAlignment="1">
      <alignment horizontal="center"/>
    </xf>
    <xf numFmtId="164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/>
    <xf numFmtId="2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0" fontId="0" fillId="3" borderId="0" xfId="0" applyFill="1"/>
    <xf numFmtId="164" fontId="0" fillId="3" borderId="0" xfId="0" applyNumberFormat="1" applyFill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  <xf numFmtId="0" fontId="2" fillId="0" borderId="0" xfId="0" applyFont="1" applyAlignment="1">
      <alignment horizontal="left" vertical="center" indent="1"/>
    </xf>
    <xf numFmtId="173" fontId="0" fillId="0" borderId="0" xfId="0" applyNumberFormat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Temperatura</a:t>
            </a:r>
            <a:r>
              <a:rPr lang="en-US" baseline="0"/>
              <a:t> média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Arima!$D$3</c:f>
              <c:strCache>
                <c:ptCount val="1"/>
                <c:pt idx="0">
                  <c:v>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Arima!$D$4:$D$98</c:f>
              <c:numCache>
                <c:formatCode>0.00</c:formatCode>
                <c:ptCount val="95"/>
                <c:pt idx="0">
                  <c:v>27.948387</c:v>
                </c:pt>
                <c:pt idx="1">
                  <c:v>30.628571000000001</c:v>
                </c:pt>
                <c:pt idx="2">
                  <c:v>31.36129</c:v>
                </c:pt>
                <c:pt idx="3">
                  <c:v>27.656666999999999</c:v>
                </c:pt>
                <c:pt idx="4">
                  <c:v>23.270968</c:v>
                </c:pt>
                <c:pt idx="5">
                  <c:v>24.666667</c:v>
                </c:pt>
                <c:pt idx="6">
                  <c:v>21.919354999999999</c:v>
                </c:pt>
                <c:pt idx="7">
                  <c:v>25.412903</c:v>
                </c:pt>
                <c:pt idx="8">
                  <c:v>28.41</c:v>
                </c:pt>
                <c:pt idx="9">
                  <c:v>28.396774000000001</c:v>
                </c:pt>
                <c:pt idx="10">
                  <c:v>26.2</c:v>
                </c:pt>
                <c:pt idx="11">
                  <c:v>28.983871000000001</c:v>
                </c:pt>
                <c:pt idx="12">
                  <c:v>27.222581000000002</c:v>
                </c:pt>
                <c:pt idx="13">
                  <c:v>28.782758999999999</c:v>
                </c:pt>
                <c:pt idx="14">
                  <c:v>27.632258</c:v>
                </c:pt>
                <c:pt idx="15">
                  <c:v>26.336666999999998</c:v>
                </c:pt>
                <c:pt idx="16">
                  <c:v>22.809677000000001</c:v>
                </c:pt>
                <c:pt idx="17">
                  <c:v>22.463332999999999</c:v>
                </c:pt>
                <c:pt idx="18">
                  <c:v>23.993548000000001</c:v>
                </c:pt>
                <c:pt idx="19">
                  <c:v>24.977419000000001</c:v>
                </c:pt>
                <c:pt idx="20">
                  <c:v>23.603332999999999</c:v>
                </c:pt>
                <c:pt idx="21">
                  <c:v>27.158065000000001</c:v>
                </c:pt>
                <c:pt idx="22">
                  <c:v>26.633333</c:v>
                </c:pt>
                <c:pt idx="23">
                  <c:v>27.319355000000002</c:v>
                </c:pt>
                <c:pt idx="24">
                  <c:v>27.835484000000001</c:v>
                </c:pt>
                <c:pt idx="25">
                  <c:v>29.946428999999998</c:v>
                </c:pt>
                <c:pt idx="26">
                  <c:v>29.116129000000001</c:v>
                </c:pt>
                <c:pt idx="27">
                  <c:v>25.98</c:v>
                </c:pt>
                <c:pt idx="28">
                  <c:v>24.945160999999999</c:v>
                </c:pt>
                <c:pt idx="29">
                  <c:v>21.116667</c:v>
                </c:pt>
                <c:pt idx="30">
                  <c:v>21.522580999999999</c:v>
                </c:pt>
                <c:pt idx="31">
                  <c:v>24.558064999999999</c:v>
                </c:pt>
                <c:pt idx="32">
                  <c:v>25.123332999999999</c:v>
                </c:pt>
                <c:pt idx="33">
                  <c:v>25.925806000000001</c:v>
                </c:pt>
                <c:pt idx="34">
                  <c:v>30.323333000000002</c:v>
                </c:pt>
                <c:pt idx="35">
                  <c:v>28.454839</c:v>
                </c:pt>
                <c:pt idx="36">
                  <c:v>29.929031999999999</c:v>
                </c:pt>
                <c:pt idx="37">
                  <c:v>31.385714</c:v>
                </c:pt>
                <c:pt idx="38">
                  <c:v>29.109677000000001</c:v>
                </c:pt>
                <c:pt idx="39">
                  <c:v>25.98</c:v>
                </c:pt>
                <c:pt idx="40">
                  <c:v>23.870968000000001</c:v>
                </c:pt>
                <c:pt idx="41">
                  <c:v>22.48</c:v>
                </c:pt>
                <c:pt idx="42">
                  <c:v>24.229032</c:v>
                </c:pt>
                <c:pt idx="43">
                  <c:v>24.141935</c:v>
                </c:pt>
                <c:pt idx="44">
                  <c:v>25.946667000000001</c:v>
                </c:pt>
                <c:pt idx="45">
                  <c:v>24.945160999999999</c:v>
                </c:pt>
                <c:pt idx="46">
                  <c:v>27.7</c:v>
                </c:pt>
                <c:pt idx="47">
                  <c:v>28.996773999999998</c:v>
                </c:pt>
                <c:pt idx="48">
                  <c:v>30.551613</c:v>
                </c:pt>
                <c:pt idx="49">
                  <c:v>31.171429</c:v>
                </c:pt>
                <c:pt idx="50">
                  <c:v>26.367742</c:v>
                </c:pt>
                <c:pt idx="51">
                  <c:v>27.363333000000001</c:v>
                </c:pt>
                <c:pt idx="52">
                  <c:v>23.032257999999999</c:v>
                </c:pt>
                <c:pt idx="53">
                  <c:v>21.84</c:v>
                </c:pt>
                <c:pt idx="54">
                  <c:v>23.419354999999999</c:v>
                </c:pt>
                <c:pt idx="55">
                  <c:v>24.9</c:v>
                </c:pt>
                <c:pt idx="56">
                  <c:v>25.763332999999999</c:v>
                </c:pt>
                <c:pt idx="57">
                  <c:v>26.554839000000001</c:v>
                </c:pt>
                <c:pt idx="58">
                  <c:v>26.32</c:v>
                </c:pt>
                <c:pt idx="59">
                  <c:v>28.354838999999998</c:v>
                </c:pt>
                <c:pt idx="60">
                  <c:v>27.548387000000002</c:v>
                </c:pt>
                <c:pt idx="61">
                  <c:v>31.289655</c:v>
                </c:pt>
                <c:pt idx="62">
                  <c:v>29.090323000000001</c:v>
                </c:pt>
                <c:pt idx="63">
                  <c:v>26.933333000000001</c:v>
                </c:pt>
                <c:pt idx="64">
                  <c:v>23</c:v>
                </c:pt>
                <c:pt idx="65">
                  <c:v>22.35</c:v>
                </c:pt>
                <c:pt idx="66">
                  <c:v>23.63871</c:v>
                </c:pt>
                <c:pt idx="67">
                  <c:v>25.367742</c:v>
                </c:pt>
                <c:pt idx="68">
                  <c:v>27.33</c:v>
                </c:pt>
                <c:pt idx="69">
                  <c:v>29.738710000000001</c:v>
                </c:pt>
                <c:pt idx="70">
                  <c:v>26.936667</c:v>
                </c:pt>
                <c:pt idx="71">
                  <c:v>30.806452</c:v>
                </c:pt>
                <c:pt idx="72">
                  <c:v>27.090323000000001</c:v>
                </c:pt>
                <c:pt idx="73">
                  <c:v>29.989286</c:v>
                </c:pt>
                <c:pt idx="74">
                  <c:v>27.406452000000002</c:v>
                </c:pt>
                <c:pt idx="75">
                  <c:v>25.453333000000001</c:v>
                </c:pt>
                <c:pt idx="76">
                  <c:v>23.645161000000002</c:v>
                </c:pt>
                <c:pt idx="77">
                  <c:v>22.806667000000001</c:v>
                </c:pt>
                <c:pt idx="78">
                  <c:v>21.770968</c:v>
                </c:pt>
                <c:pt idx="79">
                  <c:v>24.9</c:v>
                </c:pt>
                <c:pt idx="80">
                  <c:v>25.57</c:v>
                </c:pt>
                <c:pt idx="81">
                  <c:v>25.56129</c:v>
                </c:pt>
                <c:pt idx="82">
                  <c:v>27.616667</c:v>
                </c:pt>
                <c:pt idx="83">
                  <c:v>29.545161</c:v>
                </c:pt>
                <c:pt idx="84">
                  <c:v>32.880645000000001</c:v>
                </c:pt>
                <c:pt idx="85">
                  <c:v>32.375</c:v>
                </c:pt>
                <c:pt idx="86">
                  <c:v>29.354838999999998</c:v>
                </c:pt>
                <c:pt idx="87">
                  <c:v>26.116667</c:v>
                </c:pt>
                <c:pt idx="88">
                  <c:v>23.364515999999998</c:v>
                </c:pt>
                <c:pt idx="89">
                  <c:v>22.987500000000001</c:v>
                </c:pt>
                <c:pt idx="90">
                  <c:v>21.941379000000001</c:v>
                </c:pt>
                <c:pt idx="91">
                  <c:v>25.103225999999999</c:v>
                </c:pt>
                <c:pt idx="92">
                  <c:v>27.503333000000001</c:v>
                </c:pt>
                <c:pt idx="93">
                  <c:v>29.064516000000001</c:v>
                </c:pt>
                <c:pt idx="94">
                  <c:v>27.75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B3-4A86-9A99-B61C960361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1623728"/>
        <c:axId val="491622064"/>
      </c:lineChart>
      <c:catAx>
        <c:axId val="491623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1622064"/>
        <c:crosses val="autoZero"/>
        <c:auto val="1"/>
        <c:lblAlgn val="ctr"/>
        <c:lblOffset val="100"/>
        <c:noMultiLvlLbl val="0"/>
      </c:catAx>
      <c:valAx>
        <c:axId val="491622064"/>
        <c:scaling>
          <c:orientation val="minMax"/>
          <c:min val="1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1623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ACF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Arima!$F$4:$F$19</c:f>
              <c:numCache>
                <c:formatCode>0.000</c:formatCode>
                <c:ptCount val="16"/>
                <c:pt idx="0">
                  <c:v>0.6715158968824384</c:v>
                </c:pt>
                <c:pt idx="1">
                  <c:v>0.31928781644962062</c:v>
                </c:pt>
                <c:pt idx="2">
                  <c:v>-0.13364649628485134</c:v>
                </c:pt>
                <c:pt idx="3">
                  <c:v>-0.47304920542968931</c:v>
                </c:pt>
                <c:pt idx="4">
                  <c:v>-0.63952451276561484</c:v>
                </c:pt>
                <c:pt idx="5">
                  <c:v>-0.61095667155128397</c:v>
                </c:pt>
                <c:pt idx="6">
                  <c:v>-0.53495962067854508</c:v>
                </c:pt>
                <c:pt idx="7">
                  <c:v>-0.33529737850352176</c:v>
                </c:pt>
                <c:pt idx="8">
                  <c:v>-5.9265630728301405E-2</c:v>
                </c:pt>
                <c:pt idx="9">
                  <c:v>0.34766969828904049</c:v>
                </c:pt>
                <c:pt idx="10">
                  <c:v>0.59406394247049088</c:v>
                </c:pt>
                <c:pt idx="11">
                  <c:v>0.74435745961760036</c:v>
                </c:pt>
                <c:pt idx="12">
                  <c:v>0.60947420656041351</c:v>
                </c:pt>
                <c:pt idx="13">
                  <c:v>0.28784714800972222</c:v>
                </c:pt>
                <c:pt idx="14">
                  <c:v>-8.9814512634575017E-2</c:v>
                </c:pt>
                <c:pt idx="15">
                  <c:v>-0.3781689777025446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6E-4342-96FA-F26DE2BF89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7708848"/>
        <c:axId val="377708432"/>
      </c:barChart>
      <c:catAx>
        <c:axId val="377708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77708432"/>
        <c:crosses val="autoZero"/>
        <c:auto val="1"/>
        <c:lblAlgn val="ctr"/>
        <c:lblOffset val="100"/>
        <c:noMultiLvlLbl val="0"/>
      </c:catAx>
      <c:valAx>
        <c:axId val="37770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77708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Temperatura</a:t>
            </a:r>
            <a:r>
              <a:rPr lang="en-US" baseline="0"/>
              <a:t> média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Arima!$D$3</c:f>
              <c:strCache>
                <c:ptCount val="1"/>
                <c:pt idx="0">
                  <c:v>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Arima!$D$4:$D$98</c:f>
              <c:numCache>
                <c:formatCode>0.00</c:formatCode>
                <c:ptCount val="95"/>
                <c:pt idx="0">
                  <c:v>27.948387</c:v>
                </c:pt>
                <c:pt idx="1">
                  <c:v>30.628571000000001</c:v>
                </c:pt>
                <c:pt idx="2">
                  <c:v>31.36129</c:v>
                </c:pt>
                <c:pt idx="3">
                  <c:v>27.656666999999999</c:v>
                </c:pt>
                <c:pt idx="4">
                  <c:v>23.270968</c:v>
                </c:pt>
                <c:pt idx="5">
                  <c:v>24.666667</c:v>
                </c:pt>
                <c:pt idx="6">
                  <c:v>21.919354999999999</c:v>
                </c:pt>
                <c:pt idx="7">
                  <c:v>25.412903</c:v>
                </c:pt>
                <c:pt idx="8">
                  <c:v>28.41</c:v>
                </c:pt>
                <c:pt idx="9">
                  <c:v>28.396774000000001</c:v>
                </c:pt>
                <c:pt idx="10">
                  <c:v>26.2</c:v>
                </c:pt>
                <c:pt idx="11">
                  <c:v>28.983871000000001</c:v>
                </c:pt>
                <c:pt idx="12">
                  <c:v>27.222581000000002</c:v>
                </c:pt>
                <c:pt idx="13">
                  <c:v>28.782758999999999</c:v>
                </c:pt>
                <c:pt idx="14">
                  <c:v>27.632258</c:v>
                </c:pt>
                <c:pt idx="15">
                  <c:v>26.336666999999998</c:v>
                </c:pt>
                <c:pt idx="16">
                  <c:v>22.809677000000001</c:v>
                </c:pt>
                <c:pt idx="17">
                  <c:v>22.463332999999999</c:v>
                </c:pt>
                <c:pt idx="18">
                  <c:v>23.993548000000001</c:v>
                </c:pt>
                <c:pt idx="19">
                  <c:v>24.977419000000001</c:v>
                </c:pt>
                <c:pt idx="20">
                  <c:v>23.603332999999999</c:v>
                </c:pt>
                <c:pt idx="21">
                  <c:v>27.158065000000001</c:v>
                </c:pt>
                <c:pt idx="22">
                  <c:v>26.633333</c:v>
                </c:pt>
                <c:pt idx="23">
                  <c:v>27.319355000000002</c:v>
                </c:pt>
                <c:pt idx="24">
                  <c:v>27.835484000000001</c:v>
                </c:pt>
                <c:pt idx="25">
                  <c:v>29.946428999999998</c:v>
                </c:pt>
                <c:pt idx="26">
                  <c:v>29.116129000000001</c:v>
                </c:pt>
                <c:pt idx="27">
                  <c:v>25.98</c:v>
                </c:pt>
                <c:pt idx="28">
                  <c:v>24.945160999999999</c:v>
                </c:pt>
                <c:pt idx="29">
                  <c:v>21.116667</c:v>
                </c:pt>
                <c:pt idx="30">
                  <c:v>21.522580999999999</c:v>
                </c:pt>
                <c:pt idx="31">
                  <c:v>24.558064999999999</c:v>
                </c:pt>
                <c:pt idx="32">
                  <c:v>25.123332999999999</c:v>
                </c:pt>
                <c:pt idx="33">
                  <c:v>25.925806000000001</c:v>
                </c:pt>
                <c:pt idx="34">
                  <c:v>30.323333000000002</c:v>
                </c:pt>
                <c:pt idx="35">
                  <c:v>28.454839</c:v>
                </c:pt>
                <c:pt idx="36">
                  <c:v>29.929031999999999</c:v>
                </c:pt>
                <c:pt idx="37">
                  <c:v>31.385714</c:v>
                </c:pt>
                <c:pt idx="38">
                  <c:v>29.109677000000001</c:v>
                </c:pt>
                <c:pt idx="39">
                  <c:v>25.98</c:v>
                </c:pt>
                <c:pt idx="40">
                  <c:v>23.870968000000001</c:v>
                </c:pt>
                <c:pt idx="41">
                  <c:v>22.48</c:v>
                </c:pt>
                <c:pt idx="42">
                  <c:v>24.229032</c:v>
                </c:pt>
                <c:pt idx="43">
                  <c:v>24.141935</c:v>
                </c:pt>
                <c:pt idx="44">
                  <c:v>25.946667000000001</c:v>
                </c:pt>
                <c:pt idx="45">
                  <c:v>24.945160999999999</c:v>
                </c:pt>
                <c:pt idx="46">
                  <c:v>27.7</c:v>
                </c:pt>
                <c:pt idx="47">
                  <c:v>28.996773999999998</c:v>
                </c:pt>
                <c:pt idx="48">
                  <c:v>30.551613</c:v>
                </c:pt>
                <c:pt idx="49">
                  <c:v>31.171429</c:v>
                </c:pt>
                <c:pt idx="50">
                  <c:v>26.367742</c:v>
                </c:pt>
                <c:pt idx="51">
                  <c:v>27.363333000000001</c:v>
                </c:pt>
                <c:pt idx="52">
                  <c:v>23.032257999999999</c:v>
                </c:pt>
                <c:pt idx="53">
                  <c:v>21.84</c:v>
                </c:pt>
                <c:pt idx="54">
                  <c:v>23.419354999999999</c:v>
                </c:pt>
                <c:pt idx="55">
                  <c:v>24.9</c:v>
                </c:pt>
                <c:pt idx="56">
                  <c:v>25.763332999999999</c:v>
                </c:pt>
                <c:pt idx="57">
                  <c:v>26.554839000000001</c:v>
                </c:pt>
                <c:pt idx="58">
                  <c:v>26.32</c:v>
                </c:pt>
                <c:pt idx="59">
                  <c:v>28.354838999999998</c:v>
                </c:pt>
                <c:pt idx="60">
                  <c:v>27.548387000000002</c:v>
                </c:pt>
                <c:pt idx="61">
                  <c:v>31.289655</c:v>
                </c:pt>
                <c:pt idx="62">
                  <c:v>29.090323000000001</c:v>
                </c:pt>
                <c:pt idx="63">
                  <c:v>26.933333000000001</c:v>
                </c:pt>
                <c:pt idx="64">
                  <c:v>23</c:v>
                </c:pt>
                <c:pt idx="65">
                  <c:v>22.35</c:v>
                </c:pt>
                <c:pt idx="66">
                  <c:v>23.63871</c:v>
                </c:pt>
                <c:pt idx="67">
                  <c:v>25.367742</c:v>
                </c:pt>
                <c:pt idx="68">
                  <c:v>27.33</c:v>
                </c:pt>
                <c:pt idx="69">
                  <c:v>29.738710000000001</c:v>
                </c:pt>
                <c:pt idx="70">
                  <c:v>26.936667</c:v>
                </c:pt>
                <c:pt idx="71">
                  <c:v>30.806452</c:v>
                </c:pt>
                <c:pt idx="72">
                  <c:v>27.090323000000001</c:v>
                </c:pt>
                <c:pt idx="73">
                  <c:v>29.989286</c:v>
                </c:pt>
                <c:pt idx="74">
                  <c:v>27.406452000000002</c:v>
                </c:pt>
                <c:pt idx="75">
                  <c:v>25.453333000000001</c:v>
                </c:pt>
                <c:pt idx="76">
                  <c:v>23.645161000000002</c:v>
                </c:pt>
                <c:pt idx="77">
                  <c:v>22.806667000000001</c:v>
                </c:pt>
                <c:pt idx="78">
                  <c:v>21.770968</c:v>
                </c:pt>
                <c:pt idx="79">
                  <c:v>24.9</c:v>
                </c:pt>
                <c:pt idx="80">
                  <c:v>25.57</c:v>
                </c:pt>
                <c:pt idx="81">
                  <c:v>25.56129</c:v>
                </c:pt>
                <c:pt idx="82">
                  <c:v>27.616667</c:v>
                </c:pt>
                <c:pt idx="83">
                  <c:v>29.545161</c:v>
                </c:pt>
                <c:pt idx="84">
                  <c:v>32.880645000000001</c:v>
                </c:pt>
                <c:pt idx="85">
                  <c:v>32.375</c:v>
                </c:pt>
                <c:pt idx="86">
                  <c:v>29.354838999999998</c:v>
                </c:pt>
                <c:pt idx="87">
                  <c:v>26.116667</c:v>
                </c:pt>
                <c:pt idx="88">
                  <c:v>23.364515999999998</c:v>
                </c:pt>
                <c:pt idx="89">
                  <c:v>22.987500000000001</c:v>
                </c:pt>
                <c:pt idx="90">
                  <c:v>21.941379000000001</c:v>
                </c:pt>
                <c:pt idx="91">
                  <c:v>25.103225999999999</c:v>
                </c:pt>
                <c:pt idx="92">
                  <c:v>27.503333000000001</c:v>
                </c:pt>
                <c:pt idx="93">
                  <c:v>29.064516000000001</c:v>
                </c:pt>
                <c:pt idx="94">
                  <c:v>27.75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A0-4B80-AD67-C1BC6A7245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1623728"/>
        <c:axId val="491622064"/>
      </c:lineChart>
      <c:catAx>
        <c:axId val="491623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1622064"/>
        <c:crosses val="autoZero"/>
        <c:auto val="1"/>
        <c:lblAlgn val="ctr"/>
        <c:lblOffset val="100"/>
        <c:noMultiLvlLbl val="0"/>
      </c:catAx>
      <c:valAx>
        <c:axId val="491622064"/>
        <c:scaling>
          <c:orientation val="minMax"/>
          <c:min val="1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1623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Trend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'Moving Avarage'!$D$14:$D$96</c:f>
              <c:numCache>
                <c:formatCode>0.0</c:formatCode>
                <c:ptCount val="83"/>
                <c:pt idx="0">
                  <c:v>27.082925692307693</c:v>
                </c:pt>
                <c:pt idx="1">
                  <c:v>27.147108153846151</c:v>
                </c:pt>
                <c:pt idx="2">
                  <c:v>26.916622538461532</c:v>
                </c:pt>
                <c:pt idx="3">
                  <c:v>26.530113076923069</c:v>
                </c:pt>
                <c:pt idx="4">
                  <c:v>26.157267692307684</c:v>
                </c:pt>
                <c:pt idx="5">
                  <c:v>26.09514192307692</c:v>
                </c:pt>
                <c:pt idx="6">
                  <c:v>26.043363538461531</c:v>
                </c:pt>
                <c:pt idx="7">
                  <c:v>26.278599230769228</c:v>
                </c:pt>
                <c:pt idx="8">
                  <c:v>26.139401538461534</c:v>
                </c:pt>
                <c:pt idx="9">
                  <c:v>26.043098846153846</c:v>
                </c:pt>
                <c:pt idx="10">
                  <c:v>25.907449538461545</c:v>
                </c:pt>
                <c:pt idx="11">
                  <c:v>25.993553769230768</c:v>
                </c:pt>
                <c:pt idx="12">
                  <c:v>25.905216307692307</c:v>
                </c:pt>
                <c:pt idx="13">
                  <c:v>26.11474307692308</c:v>
                </c:pt>
                <c:pt idx="14">
                  <c:v>26.140386923076925</c:v>
                </c:pt>
                <c:pt idx="15">
                  <c:v>26.013290153846153</c:v>
                </c:pt>
                <c:pt idx="16">
                  <c:v>25.906251230769232</c:v>
                </c:pt>
                <c:pt idx="17">
                  <c:v>25.776019692307692</c:v>
                </c:pt>
                <c:pt idx="18">
                  <c:v>25.703654153846152</c:v>
                </c:pt>
                <c:pt idx="19">
                  <c:v>25.747078538461537</c:v>
                </c:pt>
                <c:pt idx="20">
                  <c:v>25.758302692307691</c:v>
                </c:pt>
                <c:pt idx="21">
                  <c:v>25.936954461538463</c:v>
                </c:pt>
                <c:pt idx="22">
                  <c:v>26.180436615384618</c:v>
                </c:pt>
                <c:pt idx="23">
                  <c:v>26.320552461538462</c:v>
                </c:pt>
                <c:pt idx="24">
                  <c:v>26.521296846153845</c:v>
                </c:pt>
                <c:pt idx="25">
                  <c:v>26.79439146153846</c:v>
                </c:pt>
                <c:pt idx="26">
                  <c:v>26.730025923076923</c:v>
                </c:pt>
                <c:pt idx="27">
                  <c:v>26.488785230769228</c:v>
                </c:pt>
                <c:pt idx="28">
                  <c:v>26.326551999999996</c:v>
                </c:pt>
                <c:pt idx="29">
                  <c:v>26.136924230769235</c:v>
                </c:pt>
                <c:pt idx="30">
                  <c:v>26.376336923076927</c:v>
                </c:pt>
                <c:pt idx="31">
                  <c:v>26.577825692307695</c:v>
                </c:pt>
                <c:pt idx="32">
                  <c:v>26.684641230769234</c:v>
                </c:pt>
                <c:pt idx="33">
                  <c:v>26.67093569230769</c:v>
                </c:pt>
                <c:pt idx="34">
                  <c:v>26.807412153846148</c:v>
                </c:pt>
                <c:pt idx="35">
                  <c:v>26.705369153846149</c:v>
                </c:pt>
                <c:pt idx="36">
                  <c:v>26.866659461538458</c:v>
                </c:pt>
                <c:pt idx="37">
                  <c:v>26.962228461538455</c:v>
                </c:pt>
                <c:pt idx="38">
                  <c:v>26.576230615384613</c:v>
                </c:pt>
                <c:pt idx="39">
                  <c:v>26.441896461538462</c:v>
                </c:pt>
                <c:pt idx="40">
                  <c:v>26.215147076923078</c:v>
                </c:pt>
                <c:pt idx="41">
                  <c:v>26.058918769230768</c:v>
                </c:pt>
                <c:pt idx="42">
                  <c:v>26.131176846153842</c:v>
                </c:pt>
                <c:pt idx="43">
                  <c:v>26.182789769230762</c:v>
                </c:pt>
                <c:pt idx="44">
                  <c:v>26.307512692307686</c:v>
                </c:pt>
                <c:pt idx="45">
                  <c:v>26.354295153846156</c:v>
                </c:pt>
                <c:pt idx="46">
                  <c:v>26.460052000000001</c:v>
                </c:pt>
                <c:pt idx="47">
                  <c:v>26.510424230769235</c:v>
                </c:pt>
                <c:pt idx="48">
                  <c:v>26.399009846153845</c:v>
                </c:pt>
                <c:pt idx="49">
                  <c:v>26.455782307692306</c:v>
                </c:pt>
                <c:pt idx="50">
                  <c:v>26.295697230769232</c:v>
                </c:pt>
                <c:pt idx="51">
                  <c:v>26.33920423076923</c:v>
                </c:pt>
                <c:pt idx="52">
                  <c:v>26.003563230769227</c:v>
                </c:pt>
                <c:pt idx="53">
                  <c:v>25.951081846153848</c:v>
                </c:pt>
                <c:pt idx="54">
                  <c:v>26.089444153846156</c:v>
                </c:pt>
                <c:pt idx="55">
                  <c:v>26.239320076923086</c:v>
                </c:pt>
                <c:pt idx="56">
                  <c:v>26.426243153846158</c:v>
                </c:pt>
                <c:pt idx="57">
                  <c:v>26.732041384615385</c:v>
                </c:pt>
                <c:pt idx="58">
                  <c:v>26.76141276923077</c:v>
                </c:pt>
                <c:pt idx="59">
                  <c:v>27.106524461538463</c:v>
                </c:pt>
                <c:pt idx="60">
                  <c:v>27.009253999999999</c:v>
                </c:pt>
                <c:pt idx="61">
                  <c:v>27.197015461538456</c:v>
                </c:pt>
                <c:pt idx="62">
                  <c:v>26.898307538461538</c:v>
                </c:pt>
                <c:pt idx="63">
                  <c:v>26.618539076923074</c:v>
                </c:pt>
                <c:pt idx="64">
                  <c:v>26.365602769230769</c:v>
                </c:pt>
                <c:pt idx="65">
                  <c:v>26.350731</c:v>
                </c:pt>
                <c:pt idx="66">
                  <c:v>26.306190076923073</c:v>
                </c:pt>
                <c:pt idx="67">
                  <c:v>26.403212384615383</c:v>
                </c:pt>
                <c:pt idx="68">
                  <c:v>26.418770692307685</c:v>
                </c:pt>
                <c:pt idx="69">
                  <c:v>26.282716076923073</c:v>
                </c:pt>
                <c:pt idx="70">
                  <c:v>26.119482000000001</c:v>
                </c:pt>
                <c:pt idx="71">
                  <c:v>26.320135384615391</c:v>
                </c:pt>
                <c:pt idx="72">
                  <c:v>26.479688692307697</c:v>
                </c:pt>
                <c:pt idx="73">
                  <c:v>26.886202307692312</c:v>
                </c:pt>
                <c:pt idx="74">
                  <c:v>26.837398692307698</c:v>
                </c:pt>
                <c:pt idx="75">
                  <c:v>26.738184461538463</c:v>
                </c:pt>
                <c:pt idx="76">
                  <c:v>26.577506230769227</c:v>
                </c:pt>
                <c:pt idx="77">
                  <c:v>26.526916923076918</c:v>
                </c:pt>
                <c:pt idx="78">
                  <c:v>26.460356307692305</c:v>
                </c:pt>
                <c:pt idx="79">
                  <c:v>26.716683846153845</c:v>
                </c:pt>
                <c:pt idx="80">
                  <c:v>26.916940230769232</c:v>
                </c:pt>
                <c:pt idx="81">
                  <c:v>27.185749153846157</c:v>
                </c:pt>
                <c:pt idx="82">
                  <c:v>27.354111461538466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60-4ED5-AF17-D03FF97AE3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0675392"/>
        <c:axId val="475327200"/>
      </c:lineChart>
      <c:catAx>
        <c:axId val="4706753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5327200"/>
        <c:crosses val="autoZero"/>
        <c:auto val="1"/>
        <c:lblAlgn val="ctr"/>
        <c:lblOffset val="100"/>
        <c:noMultiLvlLbl val="0"/>
      </c:catAx>
      <c:valAx>
        <c:axId val="475327200"/>
        <c:scaling>
          <c:orientation val="minMax"/>
          <c:max val="3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067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Sazonalidade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'Moving Avarage'!$C$2:$C$13</c:f>
              <c:numCache>
                <c:formatCode>0.00</c:formatCode>
                <c:ptCount val="12"/>
                <c:pt idx="0">
                  <c:v>27.948387</c:v>
                </c:pt>
                <c:pt idx="1">
                  <c:v>30.628571000000001</c:v>
                </c:pt>
                <c:pt idx="2">
                  <c:v>31.36129</c:v>
                </c:pt>
                <c:pt idx="3">
                  <c:v>27.656666999999999</c:v>
                </c:pt>
                <c:pt idx="4">
                  <c:v>23.270968</c:v>
                </c:pt>
                <c:pt idx="5">
                  <c:v>24.666667</c:v>
                </c:pt>
                <c:pt idx="6">
                  <c:v>21.919354999999999</c:v>
                </c:pt>
                <c:pt idx="7">
                  <c:v>25.412903</c:v>
                </c:pt>
                <c:pt idx="8">
                  <c:v>28.41</c:v>
                </c:pt>
                <c:pt idx="9">
                  <c:v>28.396774000000001</c:v>
                </c:pt>
                <c:pt idx="10">
                  <c:v>26.2</c:v>
                </c:pt>
                <c:pt idx="11">
                  <c:v>28.983871000000001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3E9-4589-A962-7F7CF26B76C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'Moving Avarage'!$C$14:$C$25</c:f>
              <c:numCache>
                <c:formatCode>0.00</c:formatCode>
                <c:ptCount val="12"/>
                <c:pt idx="0">
                  <c:v>27.222581000000002</c:v>
                </c:pt>
                <c:pt idx="1">
                  <c:v>28.782758999999999</c:v>
                </c:pt>
                <c:pt idx="2">
                  <c:v>27.632258</c:v>
                </c:pt>
                <c:pt idx="3">
                  <c:v>26.336666999999998</c:v>
                </c:pt>
                <c:pt idx="4">
                  <c:v>22.809677000000001</c:v>
                </c:pt>
                <c:pt idx="5">
                  <c:v>22.463332999999999</c:v>
                </c:pt>
                <c:pt idx="6">
                  <c:v>23.993548000000001</c:v>
                </c:pt>
                <c:pt idx="7">
                  <c:v>24.977419000000001</c:v>
                </c:pt>
                <c:pt idx="8">
                  <c:v>23.603332999999999</c:v>
                </c:pt>
                <c:pt idx="9">
                  <c:v>27.158065000000001</c:v>
                </c:pt>
                <c:pt idx="10">
                  <c:v>26.633333</c:v>
                </c:pt>
                <c:pt idx="11">
                  <c:v>27.319355000000002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3E9-4589-A962-7F7CF26B76C1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'Moving Avarage'!$C$26:$C$37</c:f>
              <c:numCache>
                <c:formatCode>0.00</c:formatCode>
                <c:ptCount val="12"/>
                <c:pt idx="0">
                  <c:v>27.835484000000001</c:v>
                </c:pt>
                <c:pt idx="1">
                  <c:v>29.946428999999998</c:v>
                </c:pt>
                <c:pt idx="2">
                  <c:v>29.116129000000001</c:v>
                </c:pt>
                <c:pt idx="3">
                  <c:v>25.98</c:v>
                </c:pt>
                <c:pt idx="4">
                  <c:v>24.945160999999999</c:v>
                </c:pt>
                <c:pt idx="5">
                  <c:v>21.116667</c:v>
                </c:pt>
                <c:pt idx="6">
                  <c:v>21.522580999999999</c:v>
                </c:pt>
                <c:pt idx="7">
                  <c:v>24.558064999999999</c:v>
                </c:pt>
                <c:pt idx="8">
                  <c:v>25.123332999999999</c:v>
                </c:pt>
                <c:pt idx="9">
                  <c:v>25.925806000000001</c:v>
                </c:pt>
                <c:pt idx="10">
                  <c:v>30.323333000000002</c:v>
                </c:pt>
                <c:pt idx="11">
                  <c:v>28.454839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3E9-4589-A962-7F7CF26B76C1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'Moving Avarage'!$C$38:$C$49</c:f>
              <c:numCache>
                <c:formatCode>0.00</c:formatCode>
                <c:ptCount val="12"/>
                <c:pt idx="0">
                  <c:v>29.929031999999999</c:v>
                </c:pt>
                <c:pt idx="1">
                  <c:v>31.385714</c:v>
                </c:pt>
                <c:pt idx="2">
                  <c:v>29.109677000000001</c:v>
                </c:pt>
                <c:pt idx="3">
                  <c:v>25.98</c:v>
                </c:pt>
                <c:pt idx="4">
                  <c:v>23.870968000000001</c:v>
                </c:pt>
                <c:pt idx="5">
                  <c:v>22.48</c:v>
                </c:pt>
                <c:pt idx="6">
                  <c:v>24.229032</c:v>
                </c:pt>
                <c:pt idx="7">
                  <c:v>24.141935</c:v>
                </c:pt>
                <c:pt idx="8">
                  <c:v>25.946667000000001</c:v>
                </c:pt>
                <c:pt idx="9">
                  <c:v>24.945160999999999</c:v>
                </c:pt>
                <c:pt idx="10">
                  <c:v>27.7</c:v>
                </c:pt>
                <c:pt idx="11">
                  <c:v>28.996773999999998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3E9-4589-A962-7F7CF26B76C1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'Moving Avarage'!$C$50:$C$61</c:f>
              <c:numCache>
                <c:formatCode>0.00</c:formatCode>
                <c:ptCount val="12"/>
                <c:pt idx="0">
                  <c:v>30.551613</c:v>
                </c:pt>
                <c:pt idx="1">
                  <c:v>31.171429</c:v>
                </c:pt>
                <c:pt idx="2">
                  <c:v>26.367742</c:v>
                </c:pt>
                <c:pt idx="3">
                  <c:v>27.363333000000001</c:v>
                </c:pt>
                <c:pt idx="4">
                  <c:v>23.032257999999999</c:v>
                </c:pt>
                <c:pt idx="5">
                  <c:v>21.84</c:v>
                </c:pt>
                <c:pt idx="6">
                  <c:v>23.419354999999999</c:v>
                </c:pt>
                <c:pt idx="7">
                  <c:v>24.9</c:v>
                </c:pt>
                <c:pt idx="8">
                  <c:v>25.763332999999999</c:v>
                </c:pt>
                <c:pt idx="9">
                  <c:v>26.554839000000001</c:v>
                </c:pt>
                <c:pt idx="10">
                  <c:v>26.32</c:v>
                </c:pt>
                <c:pt idx="11">
                  <c:v>28.354838999999998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3E9-4589-A962-7F7CF26B76C1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'Moving Avarage'!$C$62:$C$73</c:f>
              <c:numCache>
                <c:formatCode>0.00</c:formatCode>
                <c:ptCount val="12"/>
                <c:pt idx="0">
                  <c:v>27.548387000000002</c:v>
                </c:pt>
                <c:pt idx="1">
                  <c:v>31.289655</c:v>
                </c:pt>
                <c:pt idx="2">
                  <c:v>29.090323000000001</c:v>
                </c:pt>
                <c:pt idx="3">
                  <c:v>26.933333000000001</c:v>
                </c:pt>
                <c:pt idx="4">
                  <c:v>23</c:v>
                </c:pt>
                <c:pt idx="5">
                  <c:v>22.35</c:v>
                </c:pt>
                <c:pt idx="6">
                  <c:v>23.63871</c:v>
                </c:pt>
                <c:pt idx="7">
                  <c:v>25.367742</c:v>
                </c:pt>
                <c:pt idx="8">
                  <c:v>27.33</c:v>
                </c:pt>
                <c:pt idx="9">
                  <c:v>29.738710000000001</c:v>
                </c:pt>
                <c:pt idx="10">
                  <c:v>26.936667</c:v>
                </c:pt>
                <c:pt idx="11">
                  <c:v>30.806452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3E9-4589-A962-7F7CF26B76C1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'Moving Avarage'!$C$74:$C$85</c:f>
              <c:numCache>
                <c:formatCode>0.00</c:formatCode>
                <c:ptCount val="12"/>
                <c:pt idx="0">
                  <c:v>27.090323000000001</c:v>
                </c:pt>
                <c:pt idx="1">
                  <c:v>29.989286</c:v>
                </c:pt>
                <c:pt idx="2">
                  <c:v>27.406452000000002</c:v>
                </c:pt>
                <c:pt idx="3">
                  <c:v>25.453333000000001</c:v>
                </c:pt>
                <c:pt idx="4">
                  <c:v>23.645161000000002</c:v>
                </c:pt>
                <c:pt idx="5">
                  <c:v>22.806667000000001</c:v>
                </c:pt>
                <c:pt idx="6">
                  <c:v>21.770968</c:v>
                </c:pt>
                <c:pt idx="7">
                  <c:v>24.9</c:v>
                </c:pt>
                <c:pt idx="8">
                  <c:v>25.57</c:v>
                </c:pt>
                <c:pt idx="9">
                  <c:v>25.56129</c:v>
                </c:pt>
                <c:pt idx="10">
                  <c:v>27.616667</c:v>
                </c:pt>
                <c:pt idx="11">
                  <c:v>29.545161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03E9-4589-A962-7F7CF26B76C1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'Moving Avarage'!$C$86:$C$96</c:f>
              <c:numCache>
                <c:formatCode>0.00</c:formatCode>
                <c:ptCount val="11"/>
                <c:pt idx="0">
                  <c:v>32.880645000000001</c:v>
                </c:pt>
                <c:pt idx="1">
                  <c:v>32.375</c:v>
                </c:pt>
                <c:pt idx="2">
                  <c:v>29.354838999999998</c:v>
                </c:pt>
                <c:pt idx="3">
                  <c:v>26.116667</c:v>
                </c:pt>
                <c:pt idx="4">
                  <c:v>23.364515999999998</c:v>
                </c:pt>
                <c:pt idx="5">
                  <c:v>22.987500000000001</c:v>
                </c:pt>
                <c:pt idx="6">
                  <c:v>21.941379000000001</c:v>
                </c:pt>
                <c:pt idx="7">
                  <c:v>25.103225999999999</c:v>
                </c:pt>
                <c:pt idx="8">
                  <c:v>27.503333000000001</c:v>
                </c:pt>
                <c:pt idx="9">
                  <c:v>29.064516000000001</c:v>
                </c:pt>
                <c:pt idx="10">
                  <c:v>27.75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03E9-4589-A962-7F7CF26B76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0951808"/>
        <c:axId val="590951392"/>
      </c:lineChart>
      <c:catAx>
        <c:axId val="5909518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0951392"/>
        <c:crosses val="autoZero"/>
        <c:auto val="1"/>
        <c:lblAlgn val="ctr"/>
        <c:lblOffset val="100"/>
        <c:noMultiLvlLbl val="0"/>
      </c:catAx>
      <c:valAx>
        <c:axId val="59095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0951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4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196369</xdr:colOff>
      <xdr:row>0</xdr:row>
      <xdr:rowOff>87457</xdr:rowOff>
    </xdr:from>
    <xdr:to>
      <xdr:col>6</xdr:col>
      <xdr:colOff>1647254</xdr:colOff>
      <xdr:row>1</xdr:row>
      <xdr:rowOff>122093</xdr:rowOff>
    </xdr:to>
    <xdr:pic>
      <xdr:nvPicPr>
        <xdr:cNvPr id="5" name="Imagem 4" descr="$ Q^* =T(T+2)\sum_{j=1}^{m}\frac{\hat\rho_{j}^2}{T-l} $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0344" y="87457"/>
          <a:ext cx="1450885" cy="2251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171450</xdr:colOff>
      <xdr:row>1</xdr:row>
      <xdr:rowOff>57150</xdr:rowOff>
    </xdr:from>
    <xdr:to>
      <xdr:col>16</xdr:col>
      <xdr:colOff>114300</xdr:colOff>
      <xdr:row>15</xdr:row>
      <xdr:rowOff>133350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152400</xdr:colOff>
      <xdr:row>15</xdr:row>
      <xdr:rowOff>180975</xdr:rowOff>
    </xdr:from>
    <xdr:to>
      <xdr:col>16</xdr:col>
      <xdr:colOff>95250</xdr:colOff>
      <xdr:row>30</xdr:row>
      <xdr:rowOff>66675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9</xdr:col>
      <xdr:colOff>485775</xdr:colOff>
      <xdr:row>32</xdr:row>
      <xdr:rowOff>114300</xdr:rowOff>
    </xdr:from>
    <xdr:to>
      <xdr:col>12</xdr:col>
      <xdr:colOff>533400</xdr:colOff>
      <xdr:row>34</xdr:row>
      <xdr:rowOff>161925</xdr:rowOff>
    </xdr:to>
    <xdr:pic>
      <xdr:nvPicPr>
        <xdr:cNvPr id="7" name="Imagem 6" descr="Moving\ Average = \frac{\sum\limits_{i=-m}^m Y_{t+i}}{2m} 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96350" y="6210300"/>
          <a:ext cx="223837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200025</xdr:colOff>
      <xdr:row>0</xdr:row>
      <xdr:rowOff>0</xdr:rowOff>
    </xdr:from>
    <xdr:to>
      <xdr:col>12</xdr:col>
      <xdr:colOff>504825</xdr:colOff>
      <xdr:row>14</xdr:row>
      <xdr:rowOff>76200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200025</xdr:colOff>
      <xdr:row>14</xdr:row>
      <xdr:rowOff>104775</xdr:rowOff>
    </xdr:from>
    <xdr:to>
      <xdr:col>12</xdr:col>
      <xdr:colOff>504825</xdr:colOff>
      <xdr:row>28</xdr:row>
      <xdr:rowOff>180975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204787</xdr:colOff>
      <xdr:row>29</xdr:row>
      <xdr:rowOff>38100</xdr:rowOff>
    </xdr:from>
    <xdr:to>
      <xdr:col>12</xdr:col>
      <xdr:colOff>509587</xdr:colOff>
      <xdr:row>43</xdr:row>
      <xdr:rowOff>114300</xdr:rowOff>
    </xdr:to>
    <xdr:graphicFrame macro="">
      <xdr:nvGraphicFramePr>
        <xdr:cNvPr id="10" name="Gráfico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19"/>
  <sheetViews>
    <sheetView workbookViewId="0">
      <selection activeCell="H67" sqref="H67"/>
    </sheetView>
  </sheetViews>
  <sheetFormatPr defaultRowHeight="15" x14ac:dyDescent="0.25"/>
  <cols>
    <col min="1" max="1" width="9.5703125" bestFit="1" customWidth="1"/>
    <col min="2" max="2" width="10.7109375" style="1" bestFit="1" customWidth="1"/>
    <col min="3" max="4" width="10.7109375" style="1" customWidth="1"/>
    <col min="5" max="5" width="9.5703125" bestFit="1" customWidth="1"/>
    <col min="6" max="6" width="15.42578125" style="3" customWidth="1"/>
    <col min="7" max="7" width="26.28515625" customWidth="1"/>
    <col min="8" max="8" width="15.42578125" customWidth="1"/>
    <col min="9" max="9" width="8.140625" customWidth="1"/>
    <col min="11" max="11" width="14.5703125" bestFit="1" customWidth="1"/>
  </cols>
  <sheetData>
    <row r="1" spans="1:18" x14ac:dyDescent="0.25">
      <c r="D1" s="5"/>
      <c r="R1" t="s">
        <v>1</v>
      </c>
    </row>
    <row r="2" spans="1:18" x14ac:dyDescent="0.25">
      <c r="R2" t="s">
        <v>2</v>
      </c>
    </row>
    <row r="3" spans="1:18" x14ac:dyDescent="0.25">
      <c r="B3" s="1" t="s">
        <v>0</v>
      </c>
      <c r="C3" s="1" t="s">
        <v>106</v>
      </c>
      <c r="D3" s="4" t="s">
        <v>8</v>
      </c>
      <c r="E3" s="3" t="s">
        <v>105</v>
      </c>
      <c r="F3" s="3" t="s">
        <v>14</v>
      </c>
      <c r="G3" s="3" t="s">
        <v>107</v>
      </c>
      <c r="H3" s="3" t="s">
        <v>108</v>
      </c>
      <c r="I3" s="3" t="s">
        <v>109</v>
      </c>
      <c r="R3" t="s">
        <v>3</v>
      </c>
    </row>
    <row r="4" spans="1:18" x14ac:dyDescent="0.25">
      <c r="A4" s="2"/>
      <c r="B4" s="1">
        <v>39109</v>
      </c>
      <c r="C4" s="5">
        <v>1</v>
      </c>
      <c r="D4" s="9">
        <v>27.948387</v>
      </c>
      <c r="E4" s="3">
        <v>1</v>
      </c>
      <c r="F4" s="7">
        <f>COVAR(D4:D97,D5:D98)/VAR(D4:D98)</f>
        <v>0.6715158968824384</v>
      </c>
      <c r="G4" s="6">
        <f>F4^2/(95-E4)</f>
        <v>4.797165954955592E-3</v>
      </c>
      <c r="H4">
        <f>95*97*SUM(G4)</f>
        <v>44.205884274915782</v>
      </c>
      <c r="I4" s="8">
        <f t="shared" ref="I4:I19" si="0">G4*H4</f>
        <v>0.21206296305233274</v>
      </c>
      <c r="R4" t="s">
        <v>4</v>
      </c>
    </row>
    <row r="5" spans="1:18" x14ac:dyDescent="0.25">
      <c r="A5" s="2"/>
      <c r="B5" s="1">
        <v>39141</v>
      </c>
      <c r="C5" s="5">
        <v>2</v>
      </c>
      <c r="D5" s="9">
        <v>30.628571000000001</v>
      </c>
      <c r="E5" s="3">
        <v>2</v>
      </c>
      <c r="F5" s="7">
        <f>COVAR(D4:D96,D6:D98)/VAR(D5:D99)</f>
        <v>0.31928781644962062</v>
      </c>
      <c r="G5" s="6">
        <f>F5^2/(95-E5)</f>
        <v>1.0961796745501788E-3</v>
      </c>
      <c r="H5">
        <f>95*97*SUM(G4:G5)</f>
        <v>54.307179975895679</v>
      </c>
      <c r="I5" s="8">
        <f t="shared" si="0"/>
        <v>5.9530426871715315E-2</v>
      </c>
    </row>
    <row r="6" spans="1:18" x14ac:dyDescent="0.25">
      <c r="A6" s="2"/>
      <c r="B6" s="1">
        <v>39172</v>
      </c>
      <c r="C6" s="5">
        <v>3</v>
      </c>
      <c r="D6" s="9">
        <v>31.36129</v>
      </c>
      <c r="E6" s="3">
        <v>3</v>
      </c>
      <c r="F6" s="7">
        <f>COVAR(D4:D95,D7:D98)/VAR(D6:D100)</f>
        <v>-0.13364649628485134</v>
      </c>
      <c r="G6" s="6">
        <f>F6^2/(95-E6)</f>
        <v>1.9414549966539983E-4</v>
      </c>
      <c r="H6">
        <f>95*97*SUM(G4:G6)</f>
        <v>56.096230755312341</v>
      </c>
      <c r="I6" s="8">
        <f t="shared" si="0"/>
        <v>1.0890830749335684E-2</v>
      </c>
    </row>
    <row r="7" spans="1:18" x14ac:dyDescent="0.25">
      <c r="A7" s="2"/>
      <c r="B7" s="1">
        <v>39202</v>
      </c>
      <c r="C7" s="5">
        <v>4</v>
      </c>
      <c r="D7" s="9">
        <v>27.656666999999999</v>
      </c>
      <c r="E7" s="3">
        <v>4</v>
      </c>
      <c r="F7" s="7">
        <f>COVAR(D4:D94,D8:D98)/VAR(D7:D101)</f>
        <v>-0.47304920542968931</v>
      </c>
      <c r="G7" s="6">
        <f>F7^2/(95-E7)</f>
        <v>2.4590719863479163E-3</v>
      </c>
      <c r="H7">
        <f>95*97*SUM(G4:G7)</f>
        <v>78.756579109508394</v>
      </c>
      <c r="I7" s="8">
        <f t="shared" si="0"/>
        <v>0.1936680974287856</v>
      </c>
      <c r="R7" t="s">
        <v>5</v>
      </c>
    </row>
    <row r="8" spans="1:18" x14ac:dyDescent="0.25">
      <c r="A8" s="2"/>
      <c r="B8" s="1">
        <v>39233</v>
      </c>
      <c r="C8" s="5">
        <v>5</v>
      </c>
      <c r="D8" s="9">
        <v>23.270968</v>
      </c>
      <c r="E8" s="3">
        <v>5</v>
      </c>
      <c r="F8" s="7">
        <f>COVAR(D4:D93,D9:D98)/VAR(D8:D102)</f>
        <v>-0.63952451276561484</v>
      </c>
      <c r="G8" s="6">
        <f>F8^2/(95-E8)</f>
        <v>4.5443511380899677E-3</v>
      </c>
      <c r="H8">
        <f>95*97*SUM(G4:G8)</f>
        <v>120.63277484700745</v>
      </c>
      <c r="I8" s="8">
        <f t="shared" si="0"/>
        <v>0.54819768766694921</v>
      </c>
      <c r="R8" t="s">
        <v>6</v>
      </c>
    </row>
    <row r="9" spans="1:18" x14ac:dyDescent="0.25">
      <c r="A9" s="2"/>
      <c r="B9" s="1">
        <v>39263</v>
      </c>
      <c r="C9" s="5">
        <v>6</v>
      </c>
      <c r="D9" s="9">
        <v>24.666667</v>
      </c>
      <c r="E9" s="3">
        <v>6</v>
      </c>
      <c r="F9" s="7">
        <f>COVAR(D4:D92,D10:D98)/VAR(D9:D103)</f>
        <v>-0.61095667155128397</v>
      </c>
      <c r="G9" s="6">
        <f>F9^2/(95-E9)</f>
        <v>4.194023084415994E-3</v>
      </c>
      <c r="H9">
        <f>95*97*SUM(G4:G9)</f>
        <v>159.28069756990084</v>
      </c>
      <c r="I9" s="8">
        <f t="shared" si="0"/>
        <v>0.66802692251004658</v>
      </c>
    </row>
    <row r="10" spans="1:18" x14ac:dyDescent="0.25">
      <c r="A10" s="2"/>
      <c r="B10" s="1">
        <v>39294</v>
      </c>
      <c r="C10" s="5">
        <v>7</v>
      </c>
      <c r="D10" s="9">
        <v>21.919354999999999</v>
      </c>
      <c r="E10" s="3">
        <v>7</v>
      </c>
      <c r="F10" s="7">
        <f>COVAR(D4:D91,D11:D98)/VAR(D10:D104)</f>
        <v>-0.53495962067854508</v>
      </c>
      <c r="G10" s="6">
        <f>F10^2/(95-E10)</f>
        <v>3.2520658608696917E-3</v>
      </c>
      <c r="H10">
        <f>95*97*SUM(G4:G10)</f>
        <v>189.24848447781503</v>
      </c>
      <c r="I10" s="8">
        <f t="shared" si="0"/>
        <v>0.61544853559163004</v>
      </c>
    </row>
    <row r="11" spans="1:18" x14ac:dyDescent="0.25">
      <c r="A11" s="2"/>
      <c r="B11" s="1">
        <v>39325</v>
      </c>
      <c r="C11" s="5">
        <v>8</v>
      </c>
      <c r="D11" s="9">
        <v>25.412903</v>
      </c>
      <c r="E11" s="3">
        <v>8</v>
      </c>
      <c r="F11" s="7">
        <f>COVAR(D4:D90,D12:D98)/VAR(D11:D105)</f>
        <v>-0.33529737850352176</v>
      </c>
      <c r="G11" s="6">
        <f>F11^2/(95-E11)</f>
        <v>1.2922337015095855E-3</v>
      </c>
      <c r="H11">
        <f t="shared" ref="H11:H19" si="1">95*97*SUM(G8:G11)</f>
        <v>122.39983892771747</v>
      </c>
      <c r="I11" s="8">
        <f t="shared" si="0"/>
        <v>0.15816919692174139</v>
      </c>
    </row>
    <row r="12" spans="1:18" x14ac:dyDescent="0.25">
      <c r="A12" s="2"/>
      <c r="B12" s="1">
        <v>39355</v>
      </c>
      <c r="C12" s="5">
        <v>9</v>
      </c>
      <c r="D12" s="9">
        <v>28.41</v>
      </c>
      <c r="E12" s="3">
        <v>9</v>
      </c>
      <c r="F12" s="7">
        <f>COVAR(D4:D89,D13:D98)/VAR(D12:D106)</f>
        <v>-5.9265630728301405E-2</v>
      </c>
      <c r="G12" s="6">
        <f>F12^2/(95-E12)</f>
        <v>4.0842034716550977E-5</v>
      </c>
      <c r="H12">
        <f t="shared" si="1"/>
        <v>80.900002540131453</v>
      </c>
      <c r="I12" s="8">
        <f t="shared" si="0"/>
        <v>3.3041207123131111E-3</v>
      </c>
    </row>
    <row r="13" spans="1:18" x14ac:dyDescent="0.25">
      <c r="A13" s="2"/>
      <c r="B13" s="1">
        <v>39386</v>
      </c>
      <c r="C13" s="5">
        <v>10</v>
      </c>
      <c r="D13" s="9">
        <v>28.396774000000001</v>
      </c>
      <c r="E13" s="3">
        <v>10</v>
      </c>
      <c r="F13" s="7">
        <f>COVAR(D4:D88,D14:D98)/VAR(D13:D107)</f>
        <v>0.34766969828904049</v>
      </c>
      <c r="G13" s="6">
        <f>F13^2/(95-E13)</f>
        <v>1.4220496365693227E-3</v>
      </c>
      <c r="H13">
        <f t="shared" si="1"/>
        <v>55.35626721822436</v>
      </c>
      <c r="I13" s="8">
        <f t="shared" si="0"/>
        <v>7.871935967951027E-2</v>
      </c>
    </row>
    <row r="14" spans="1:18" x14ac:dyDescent="0.25">
      <c r="A14" s="2"/>
      <c r="B14" s="1">
        <v>39416</v>
      </c>
      <c r="C14" s="5">
        <v>11</v>
      </c>
      <c r="D14" s="9">
        <v>26.2</v>
      </c>
      <c r="E14" s="3">
        <v>11</v>
      </c>
      <c r="F14" s="7">
        <f>COVAR(D4:D87,D15:D98)/VAR(D14:D108)</f>
        <v>0.59406394247049088</v>
      </c>
      <c r="G14" s="6">
        <f>F14^2/(95-E14)</f>
        <v>4.2013329493283654E-3</v>
      </c>
      <c r="H14">
        <f t="shared" si="1"/>
        <v>64.103763438371047</v>
      </c>
      <c r="I14" s="8">
        <f t="shared" si="0"/>
        <v>0.26932125350957925</v>
      </c>
    </row>
    <row r="15" spans="1:18" x14ac:dyDescent="0.25">
      <c r="A15" s="2"/>
      <c r="B15" s="1">
        <v>39447</v>
      </c>
      <c r="C15" s="5">
        <v>12</v>
      </c>
      <c r="D15" s="9">
        <v>28.983871000000001</v>
      </c>
      <c r="E15" s="3">
        <v>12</v>
      </c>
      <c r="F15" s="7">
        <f>COVAR(D4:D86,D16:D98)/VAR(D15:D109)</f>
        <v>0.74435745961760036</v>
      </c>
      <c r="G15" s="6">
        <f>F15^2/(95-E15)</f>
        <v>6.6755184058839472E-3</v>
      </c>
      <c r="H15">
        <f t="shared" si="1"/>
        <v>113.71073198918079</v>
      </c>
      <c r="I15" s="8">
        <f t="shared" si="0"/>
        <v>0.75907808434031288</v>
      </c>
    </row>
    <row r="16" spans="1:18" x14ac:dyDescent="0.25">
      <c r="A16" s="2"/>
      <c r="B16" s="1">
        <v>39478</v>
      </c>
      <c r="C16" s="5">
        <v>13</v>
      </c>
      <c r="D16" s="9">
        <v>27.222581000000002</v>
      </c>
      <c r="E16" s="3">
        <v>13</v>
      </c>
      <c r="F16" s="7">
        <f>COVAR(D4:D85,D17:D98)/VAR(D16:D110)</f>
        <v>0.60947420656041351</v>
      </c>
      <c r="G16" s="6">
        <f>F16^2/(95-E16)</f>
        <v>4.529985469054215E-3</v>
      </c>
      <c r="H16">
        <f t="shared" si="1"/>
        <v>155.07818873660236</v>
      </c>
      <c r="I16" s="8">
        <f t="shared" si="0"/>
        <v>0.70250194154405576</v>
      </c>
    </row>
    <row r="17" spans="1:9" x14ac:dyDescent="0.25">
      <c r="A17" s="2"/>
      <c r="B17" s="1">
        <v>39507</v>
      </c>
      <c r="C17" s="5">
        <v>14</v>
      </c>
      <c r="D17" s="9">
        <v>28.782758999999999</v>
      </c>
      <c r="E17" s="3">
        <v>14</v>
      </c>
      <c r="F17" s="7">
        <f>COVAR(D4:D84,D18:D98)/VAR(D17:D111)</f>
        <v>0.28784714800972222</v>
      </c>
      <c r="G17" s="6">
        <f>F17^2/(95-E17)</f>
        <v>1.0229133409547029E-3</v>
      </c>
      <c r="H17">
        <f t="shared" si="1"/>
        <v>151.40014777251363</v>
      </c>
      <c r="I17" s="8">
        <f t="shared" si="0"/>
        <v>0.15486923097901764</v>
      </c>
    </row>
    <row r="18" spans="1:9" x14ac:dyDescent="0.25">
      <c r="A18" s="2"/>
      <c r="B18" s="1">
        <v>39538</v>
      </c>
      <c r="C18" s="5">
        <v>15</v>
      </c>
      <c r="D18" s="9">
        <v>27.632258</v>
      </c>
      <c r="E18" s="3">
        <v>15</v>
      </c>
      <c r="F18" s="7">
        <f>COVAR(D4:D83,D19:D98)/VAR(D18:D112)</f>
        <v>-8.9814512634575017E-2</v>
      </c>
      <c r="G18" s="6">
        <f>F18^2/(95-E18)</f>
        <v>1.0083308349732794E-4</v>
      </c>
      <c r="H18">
        <f t="shared" si="1"/>
        <v>113.61404150888063</v>
      </c>
      <c r="I18" s="8">
        <f t="shared" si="0"/>
        <v>1.1456054133933843E-2</v>
      </c>
    </row>
    <row r="19" spans="1:9" x14ac:dyDescent="0.25">
      <c r="A19" s="2"/>
      <c r="B19" s="1">
        <v>39568</v>
      </c>
      <c r="C19" s="5">
        <v>16</v>
      </c>
      <c r="D19" s="9">
        <v>26.336666999999998</v>
      </c>
      <c r="E19" s="3">
        <v>16</v>
      </c>
      <c r="F19" s="7">
        <f>COVAR(D4:D82,D20:D98)/VAR(D19:D113)</f>
        <v>-0.3781689777025446</v>
      </c>
      <c r="G19" s="6">
        <f>F19^2/(95-E19)</f>
        <v>1.810275641728958E-3</v>
      </c>
      <c r="H19">
        <f t="shared" si="1"/>
        <v>68.780829437192409</v>
      </c>
      <c r="I19" s="8">
        <f t="shared" si="0"/>
        <v>0.12451226014806349</v>
      </c>
    </row>
    <row r="20" spans="1:9" x14ac:dyDescent="0.25">
      <c r="A20" s="2"/>
      <c r="B20" s="1">
        <v>39599</v>
      </c>
      <c r="C20" s="5">
        <v>17</v>
      </c>
      <c r="D20" s="9">
        <v>22.809677000000001</v>
      </c>
      <c r="E20" s="3">
        <v>17</v>
      </c>
      <c r="F20" s="7"/>
      <c r="G20" s="6"/>
      <c r="I20" s="8"/>
    </row>
    <row r="21" spans="1:9" x14ac:dyDescent="0.25">
      <c r="A21" s="2"/>
      <c r="B21" s="1">
        <v>39629</v>
      </c>
      <c r="C21" s="5">
        <v>18</v>
      </c>
      <c r="D21" s="9">
        <v>22.463332999999999</v>
      </c>
      <c r="E21" s="3">
        <v>18</v>
      </c>
      <c r="F21" s="7"/>
      <c r="G21" s="6"/>
      <c r="I21" s="8"/>
    </row>
    <row r="22" spans="1:9" x14ac:dyDescent="0.25">
      <c r="A22" s="2"/>
      <c r="B22" s="1">
        <v>39660</v>
      </c>
      <c r="C22" s="5">
        <v>19</v>
      </c>
      <c r="D22" s="9">
        <v>23.993548000000001</v>
      </c>
      <c r="E22" s="3">
        <v>19</v>
      </c>
      <c r="F22" s="7"/>
      <c r="G22" s="6"/>
      <c r="I22" s="8"/>
    </row>
    <row r="23" spans="1:9" x14ac:dyDescent="0.25">
      <c r="A23" s="2"/>
      <c r="B23" s="1">
        <v>39691</v>
      </c>
      <c r="C23" s="5">
        <v>20</v>
      </c>
      <c r="D23" s="9">
        <v>24.977419000000001</v>
      </c>
      <c r="E23" s="3">
        <v>20</v>
      </c>
      <c r="F23" s="7"/>
      <c r="G23" s="6"/>
      <c r="I23" s="8"/>
    </row>
    <row r="24" spans="1:9" x14ac:dyDescent="0.25">
      <c r="A24" s="2"/>
      <c r="B24" s="1">
        <v>39721</v>
      </c>
      <c r="C24" s="5">
        <v>21</v>
      </c>
      <c r="D24" s="9">
        <v>23.603332999999999</v>
      </c>
      <c r="E24" s="3">
        <v>21</v>
      </c>
      <c r="F24" s="7"/>
      <c r="G24" s="6"/>
      <c r="I24" s="8"/>
    </row>
    <row r="25" spans="1:9" x14ac:dyDescent="0.25">
      <c r="A25" s="2"/>
      <c r="B25" s="1">
        <v>39752</v>
      </c>
      <c r="C25" s="5">
        <v>22</v>
      </c>
      <c r="D25" s="9">
        <v>27.158065000000001</v>
      </c>
      <c r="E25" s="3">
        <v>22</v>
      </c>
      <c r="F25" s="7"/>
      <c r="G25" s="6"/>
      <c r="I25" s="8"/>
    </row>
    <row r="26" spans="1:9" x14ac:dyDescent="0.25">
      <c r="A26" s="2"/>
      <c r="B26" s="1">
        <v>39782</v>
      </c>
      <c r="C26" s="5">
        <v>23</v>
      </c>
      <c r="D26" s="9">
        <v>26.633333</v>
      </c>
      <c r="E26" s="3">
        <v>23</v>
      </c>
      <c r="F26" s="7"/>
      <c r="G26" s="6"/>
      <c r="I26" s="8"/>
    </row>
    <row r="27" spans="1:9" x14ac:dyDescent="0.25">
      <c r="A27" s="2"/>
      <c r="B27" s="1">
        <v>39813</v>
      </c>
      <c r="C27" s="5">
        <v>24</v>
      </c>
      <c r="D27" s="9">
        <v>27.319355000000002</v>
      </c>
      <c r="E27" s="3">
        <v>24</v>
      </c>
      <c r="F27" s="7"/>
      <c r="G27" s="6"/>
      <c r="I27" s="8"/>
    </row>
    <row r="28" spans="1:9" x14ac:dyDescent="0.25">
      <c r="A28" s="2"/>
      <c r="B28" s="1">
        <v>39844</v>
      </c>
      <c r="C28" s="5">
        <v>25</v>
      </c>
      <c r="D28" s="9">
        <v>27.835484000000001</v>
      </c>
      <c r="E28" s="3">
        <v>25</v>
      </c>
      <c r="F28" s="7"/>
      <c r="G28" s="6"/>
      <c r="I28" s="8"/>
    </row>
    <row r="29" spans="1:9" x14ac:dyDescent="0.25">
      <c r="A29" s="2"/>
      <c r="B29" s="1">
        <v>39872</v>
      </c>
      <c r="C29" s="5">
        <v>26</v>
      </c>
      <c r="D29" s="9">
        <v>29.946428999999998</v>
      </c>
      <c r="E29" s="3">
        <v>26</v>
      </c>
      <c r="F29" s="18"/>
      <c r="G29" s="6"/>
      <c r="I29" s="8"/>
    </row>
    <row r="30" spans="1:9" x14ac:dyDescent="0.25">
      <c r="A30" s="2"/>
      <c r="B30" s="1">
        <v>39903</v>
      </c>
      <c r="C30" s="5">
        <v>27</v>
      </c>
      <c r="D30" s="9">
        <v>29.116129000000001</v>
      </c>
      <c r="E30" s="3">
        <v>27</v>
      </c>
      <c r="F30" s="7"/>
      <c r="G30" s="6"/>
      <c r="I30" s="8"/>
    </row>
    <row r="31" spans="1:9" x14ac:dyDescent="0.25">
      <c r="A31" s="2"/>
      <c r="B31" s="1">
        <v>39933</v>
      </c>
      <c r="C31" s="5">
        <v>28</v>
      </c>
      <c r="D31" s="9">
        <v>25.98</v>
      </c>
      <c r="E31" s="3">
        <v>28</v>
      </c>
      <c r="F31" s="7"/>
      <c r="G31" s="6"/>
      <c r="I31" s="8"/>
    </row>
    <row r="32" spans="1:9" x14ac:dyDescent="0.25">
      <c r="A32" s="2"/>
      <c r="B32" s="1">
        <v>39964</v>
      </c>
      <c r="C32" s="5">
        <v>29</v>
      </c>
      <c r="D32" s="9">
        <v>24.945160999999999</v>
      </c>
      <c r="E32" s="3">
        <v>29</v>
      </c>
      <c r="F32" s="7"/>
      <c r="G32" s="6"/>
      <c r="I32" s="8"/>
    </row>
    <row r="33" spans="1:9" x14ac:dyDescent="0.25">
      <c r="A33" s="2"/>
      <c r="B33" s="1">
        <v>39994</v>
      </c>
      <c r="C33" s="5">
        <v>30</v>
      </c>
      <c r="D33" s="9">
        <v>21.116667</v>
      </c>
      <c r="E33" s="3">
        <v>30</v>
      </c>
      <c r="F33" s="7"/>
      <c r="G33" s="6"/>
      <c r="I33" s="8"/>
    </row>
    <row r="34" spans="1:9" x14ac:dyDescent="0.25">
      <c r="A34" s="2"/>
      <c r="B34" s="1">
        <v>40025</v>
      </c>
      <c r="C34" s="5">
        <v>31</v>
      </c>
      <c r="D34" s="9">
        <v>21.522580999999999</v>
      </c>
      <c r="E34" s="3">
        <v>31</v>
      </c>
      <c r="F34" s="7"/>
      <c r="G34" s="6"/>
      <c r="I34" s="8"/>
    </row>
    <row r="35" spans="1:9" x14ac:dyDescent="0.25">
      <c r="A35" s="2"/>
      <c r="B35" s="1">
        <v>40056</v>
      </c>
      <c r="C35" s="5">
        <v>32</v>
      </c>
      <c r="D35" s="9">
        <v>24.558064999999999</v>
      </c>
      <c r="E35" s="3">
        <v>32</v>
      </c>
      <c r="F35" s="7"/>
      <c r="G35" s="6"/>
      <c r="I35" s="8"/>
    </row>
    <row r="36" spans="1:9" x14ac:dyDescent="0.25">
      <c r="A36" s="2"/>
      <c r="B36" s="1">
        <v>40086</v>
      </c>
      <c r="C36" s="5">
        <v>33</v>
      </c>
      <c r="D36" s="9">
        <v>25.123332999999999</v>
      </c>
      <c r="E36" s="3">
        <v>33</v>
      </c>
      <c r="F36" s="7"/>
      <c r="G36" s="6"/>
      <c r="I36" s="8"/>
    </row>
    <row r="37" spans="1:9" x14ac:dyDescent="0.25">
      <c r="A37" s="2"/>
      <c r="B37" s="1">
        <v>40117</v>
      </c>
      <c r="C37" s="5">
        <v>34</v>
      </c>
      <c r="D37" s="9">
        <v>25.925806000000001</v>
      </c>
      <c r="E37" s="3">
        <v>34</v>
      </c>
      <c r="F37" s="7"/>
      <c r="G37" s="6"/>
      <c r="I37" s="8"/>
    </row>
    <row r="38" spans="1:9" x14ac:dyDescent="0.25">
      <c r="A38" s="2"/>
      <c r="B38" s="1">
        <v>40147</v>
      </c>
      <c r="C38" s="5">
        <v>35</v>
      </c>
      <c r="D38" s="9">
        <v>30.323333000000002</v>
      </c>
      <c r="E38" s="3">
        <v>35</v>
      </c>
      <c r="F38" s="7"/>
      <c r="G38" s="6"/>
      <c r="I38" s="8"/>
    </row>
    <row r="39" spans="1:9" x14ac:dyDescent="0.25">
      <c r="A39" s="2"/>
      <c r="B39" s="1">
        <v>40178</v>
      </c>
      <c r="C39" s="5">
        <v>36</v>
      </c>
      <c r="D39" s="9">
        <v>28.454839</v>
      </c>
      <c r="E39" s="3">
        <v>36</v>
      </c>
      <c r="F39" s="7"/>
      <c r="G39" s="6"/>
      <c r="I39" s="8"/>
    </row>
    <row r="40" spans="1:9" x14ac:dyDescent="0.25">
      <c r="A40" s="2"/>
      <c r="B40" s="1">
        <v>40209</v>
      </c>
      <c r="C40" s="5">
        <v>37</v>
      </c>
      <c r="D40" s="9">
        <v>29.929031999999999</v>
      </c>
      <c r="E40" s="3">
        <v>37</v>
      </c>
      <c r="F40" s="7"/>
      <c r="G40" s="6"/>
      <c r="I40" s="8"/>
    </row>
    <row r="41" spans="1:9" x14ac:dyDescent="0.25">
      <c r="A41" s="2"/>
      <c r="B41" s="1">
        <v>40237</v>
      </c>
      <c r="C41" s="5">
        <v>38</v>
      </c>
      <c r="D41" s="9">
        <v>31.385714</v>
      </c>
      <c r="E41" s="3">
        <v>38</v>
      </c>
      <c r="F41" s="7"/>
      <c r="G41" s="6"/>
      <c r="I41" s="8"/>
    </row>
    <row r="42" spans="1:9" x14ac:dyDescent="0.25">
      <c r="A42" s="2"/>
      <c r="B42" s="1">
        <v>40268</v>
      </c>
      <c r="C42" s="5">
        <v>39</v>
      </c>
      <c r="D42" s="9">
        <v>29.109677000000001</v>
      </c>
      <c r="E42" s="3">
        <v>39</v>
      </c>
      <c r="F42" s="7"/>
      <c r="G42" s="6"/>
      <c r="I42" s="8"/>
    </row>
    <row r="43" spans="1:9" x14ac:dyDescent="0.25">
      <c r="A43" s="2"/>
      <c r="B43" s="1">
        <v>40298</v>
      </c>
      <c r="C43" s="5">
        <v>40</v>
      </c>
      <c r="D43" s="9">
        <v>25.98</v>
      </c>
      <c r="E43" s="3">
        <v>40</v>
      </c>
      <c r="F43" s="7"/>
      <c r="G43" s="6"/>
      <c r="I43" s="8"/>
    </row>
    <row r="44" spans="1:9" x14ac:dyDescent="0.25">
      <c r="A44" s="2"/>
      <c r="B44" s="1">
        <v>40329</v>
      </c>
      <c r="C44" s="5">
        <v>41</v>
      </c>
      <c r="D44" s="9">
        <v>23.870968000000001</v>
      </c>
      <c r="E44" s="3">
        <v>41</v>
      </c>
      <c r="F44" s="7"/>
      <c r="G44" s="6"/>
      <c r="I44" s="8"/>
    </row>
    <row r="45" spans="1:9" x14ac:dyDescent="0.25">
      <c r="A45" s="2"/>
      <c r="B45" s="1">
        <v>40359</v>
      </c>
      <c r="C45" s="5">
        <v>42</v>
      </c>
      <c r="D45" s="9">
        <v>22.48</v>
      </c>
      <c r="E45" s="3">
        <v>42</v>
      </c>
      <c r="F45" s="7"/>
      <c r="G45" s="6"/>
      <c r="I45" s="8"/>
    </row>
    <row r="46" spans="1:9" x14ac:dyDescent="0.25">
      <c r="A46" s="2"/>
      <c r="B46" s="1">
        <v>40390</v>
      </c>
      <c r="C46" s="5">
        <v>43</v>
      </c>
      <c r="D46" s="9">
        <v>24.229032</v>
      </c>
      <c r="E46" s="3">
        <v>43</v>
      </c>
      <c r="F46" s="7"/>
      <c r="G46" s="6"/>
      <c r="I46" s="8"/>
    </row>
    <row r="47" spans="1:9" x14ac:dyDescent="0.25">
      <c r="A47" s="2"/>
      <c r="B47" s="1">
        <v>40421</v>
      </c>
      <c r="C47" s="5">
        <v>44</v>
      </c>
      <c r="D47" s="9">
        <v>24.141935</v>
      </c>
      <c r="E47" s="3">
        <v>44</v>
      </c>
      <c r="F47" s="7"/>
      <c r="G47" s="6"/>
      <c r="I47" s="8"/>
    </row>
    <row r="48" spans="1:9" x14ac:dyDescent="0.25">
      <c r="A48" s="2"/>
      <c r="B48" s="1">
        <v>40451</v>
      </c>
      <c r="C48" s="5">
        <v>45</v>
      </c>
      <c r="D48" s="9">
        <v>25.946667000000001</v>
      </c>
      <c r="E48" s="3">
        <v>45</v>
      </c>
      <c r="F48" s="7"/>
      <c r="G48" s="6"/>
      <c r="I48" s="8"/>
    </row>
    <row r="49" spans="1:9" x14ac:dyDescent="0.25">
      <c r="A49" s="2"/>
      <c r="B49" s="1">
        <v>40482</v>
      </c>
      <c r="C49" s="5">
        <v>46</v>
      </c>
      <c r="D49" s="9">
        <v>24.945160999999999</v>
      </c>
      <c r="E49" s="3">
        <v>46</v>
      </c>
      <c r="F49" s="7"/>
      <c r="G49" s="6"/>
      <c r="I49" s="8"/>
    </row>
    <row r="50" spans="1:9" x14ac:dyDescent="0.25">
      <c r="A50" s="2"/>
      <c r="B50" s="1">
        <v>40512</v>
      </c>
      <c r="C50" s="5">
        <v>47</v>
      </c>
      <c r="D50" s="9">
        <v>27.7</v>
      </c>
      <c r="E50" s="3">
        <v>47</v>
      </c>
      <c r="F50" s="7"/>
      <c r="G50" s="6"/>
      <c r="I50" s="8"/>
    </row>
    <row r="51" spans="1:9" x14ac:dyDescent="0.25">
      <c r="A51" s="2"/>
      <c r="B51" s="1">
        <v>40543</v>
      </c>
      <c r="C51" s="5">
        <v>48</v>
      </c>
      <c r="D51" s="9">
        <v>28.996773999999998</v>
      </c>
      <c r="E51" s="3">
        <v>48</v>
      </c>
      <c r="F51" s="7"/>
      <c r="G51" s="6"/>
      <c r="I51" s="8"/>
    </row>
    <row r="52" spans="1:9" x14ac:dyDescent="0.25">
      <c r="A52" s="2"/>
      <c r="B52" s="1">
        <v>40574</v>
      </c>
      <c r="C52" s="5">
        <v>49</v>
      </c>
      <c r="D52" s="9">
        <v>30.551613</v>
      </c>
      <c r="E52" s="3">
        <v>49</v>
      </c>
      <c r="F52" s="7"/>
      <c r="G52" s="6"/>
      <c r="I52" s="8"/>
    </row>
    <row r="53" spans="1:9" x14ac:dyDescent="0.25">
      <c r="A53" s="2"/>
      <c r="B53" s="1">
        <v>40602</v>
      </c>
      <c r="C53" s="5">
        <v>50</v>
      </c>
      <c r="D53" s="9">
        <v>31.171429</v>
      </c>
      <c r="E53" s="3">
        <v>50</v>
      </c>
      <c r="F53" s="7"/>
      <c r="G53" s="6"/>
      <c r="I53" s="8"/>
    </row>
    <row r="54" spans="1:9" x14ac:dyDescent="0.25">
      <c r="A54" s="2"/>
      <c r="B54" s="1">
        <v>40633</v>
      </c>
      <c r="C54" s="5">
        <v>51</v>
      </c>
      <c r="D54" s="9">
        <v>26.367742</v>
      </c>
      <c r="E54" s="3">
        <v>51</v>
      </c>
      <c r="F54" s="7"/>
      <c r="G54" s="6"/>
      <c r="I54" s="8"/>
    </row>
    <row r="55" spans="1:9" x14ac:dyDescent="0.25">
      <c r="A55" s="2"/>
      <c r="B55" s="1">
        <v>40663</v>
      </c>
      <c r="C55" s="5">
        <v>52</v>
      </c>
      <c r="D55" s="9">
        <v>27.363333000000001</v>
      </c>
      <c r="E55" s="3">
        <v>52</v>
      </c>
      <c r="F55" s="7"/>
      <c r="G55" s="6"/>
      <c r="I55" s="8"/>
    </row>
    <row r="56" spans="1:9" x14ac:dyDescent="0.25">
      <c r="A56" s="2"/>
      <c r="B56" s="1">
        <v>40694</v>
      </c>
      <c r="C56" s="5">
        <v>53</v>
      </c>
      <c r="D56" s="9">
        <v>23.032257999999999</v>
      </c>
      <c r="E56" s="3">
        <v>53</v>
      </c>
      <c r="F56" s="7"/>
      <c r="G56" s="6"/>
      <c r="I56" s="8"/>
    </row>
    <row r="57" spans="1:9" x14ac:dyDescent="0.25">
      <c r="A57" s="2"/>
      <c r="B57" s="1">
        <v>40724</v>
      </c>
      <c r="C57" s="5">
        <v>54</v>
      </c>
      <c r="D57" s="9">
        <v>21.84</v>
      </c>
      <c r="E57" s="3">
        <v>54</v>
      </c>
      <c r="F57" s="7"/>
      <c r="G57" s="6"/>
      <c r="I57" s="8"/>
    </row>
    <row r="58" spans="1:9" x14ac:dyDescent="0.25">
      <c r="A58" s="2"/>
      <c r="B58" s="1">
        <v>40755</v>
      </c>
      <c r="C58" s="5">
        <v>55</v>
      </c>
      <c r="D58" s="9">
        <v>23.419354999999999</v>
      </c>
      <c r="E58" s="3">
        <v>55</v>
      </c>
      <c r="F58" s="7"/>
      <c r="G58" s="6"/>
      <c r="I58" s="8"/>
    </row>
    <row r="59" spans="1:9" x14ac:dyDescent="0.25">
      <c r="A59" s="2"/>
      <c r="B59" s="1">
        <v>40786</v>
      </c>
      <c r="C59" s="5">
        <v>56</v>
      </c>
      <c r="D59" s="9">
        <v>24.9</v>
      </c>
      <c r="E59" s="3">
        <v>56</v>
      </c>
      <c r="F59" s="7"/>
      <c r="G59" s="6"/>
      <c r="I59" s="8"/>
    </row>
    <row r="60" spans="1:9" x14ac:dyDescent="0.25">
      <c r="A60" s="2"/>
      <c r="B60" s="1">
        <v>40816</v>
      </c>
      <c r="C60" s="5">
        <v>57</v>
      </c>
      <c r="D60" s="9">
        <v>25.763332999999999</v>
      </c>
      <c r="E60" s="3">
        <v>57</v>
      </c>
      <c r="F60" s="7"/>
      <c r="G60" s="6"/>
      <c r="I60" s="8"/>
    </row>
    <row r="61" spans="1:9" x14ac:dyDescent="0.25">
      <c r="A61" s="2"/>
      <c r="B61" s="1">
        <v>40847</v>
      </c>
      <c r="C61" s="5">
        <v>58</v>
      </c>
      <c r="D61" s="9">
        <v>26.554839000000001</v>
      </c>
      <c r="E61" s="3">
        <v>58</v>
      </c>
      <c r="F61" s="7"/>
      <c r="G61" s="6"/>
      <c r="I61" s="8"/>
    </row>
    <row r="62" spans="1:9" x14ac:dyDescent="0.25">
      <c r="A62" s="2"/>
      <c r="B62" s="1">
        <v>40877</v>
      </c>
      <c r="C62" s="5">
        <v>59</v>
      </c>
      <c r="D62" s="9">
        <v>26.32</v>
      </c>
      <c r="E62" s="3">
        <v>59</v>
      </c>
      <c r="F62" s="7"/>
      <c r="G62" s="6"/>
      <c r="I62" s="8"/>
    </row>
    <row r="63" spans="1:9" x14ac:dyDescent="0.25">
      <c r="A63" s="2"/>
      <c r="B63" s="1">
        <v>40908</v>
      </c>
      <c r="C63" s="5">
        <v>60</v>
      </c>
      <c r="D63" s="9">
        <v>28.354838999999998</v>
      </c>
      <c r="E63" s="3">
        <v>60</v>
      </c>
      <c r="F63" s="7"/>
      <c r="G63" s="6"/>
      <c r="I63" s="8"/>
    </row>
    <row r="64" spans="1:9" x14ac:dyDescent="0.25">
      <c r="A64" s="2"/>
      <c r="B64" s="1">
        <v>40939</v>
      </c>
      <c r="C64" s="5">
        <v>61</v>
      </c>
      <c r="D64" s="9">
        <v>27.548387000000002</v>
      </c>
      <c r="E64" s="3">
        <v>61</v>
      </c>
      <c r="F64" s="7"/>
      <c r="G64" s="6"/>
      <c r="I64" s="8"/>
    </row>
    <row r="65" spans="1:9" x14ac:dyDescent="0.25">
      <c r="A65" s="2"/>
      <c r="B65" s="1">
        <v>40968</v>
      </c>
      <c r="C65" s="5">
        <v>62</v>
      </c>
      <c r="D65" s="9">
        <v>31.289655</v>
      </c>
      <c r="E65" s="3">
        <v>62</v>
      </c>
      <c r="F65" s="7"/>
      <c r="G65" s="6"/>
      <c r="I65" s="8"/>
    </row>
    <row r="66" spans="1:9" x14ac:dyDescent="0.25">
      <c r="A66" s="2"/>
      <c r="B66" s="1">
        <v>40999</v>
      </c>
      <c r="C66" s="5">
        <v>63</v>
      </c>
      <c r="D66" s="9">
        <v>29.090323000000001</v>
      </c>
      <c r="E66" s="3">
        <v>63</v>
      </c>
      <c r="F66" s="7"/>
      <c r="G66" s="6"/>
      <c r="I66" s="8"/>
    </row>
    <row r="67" spans="1:9" x14ac:dyDescent="0.25">
      <c r="A67" s="2"/>
      <c r="B67" s="1">
        <v>41029</v>
      </c>
      <c r="C67" s="5">
        <v>64</v>
      </c>
      <c r="D67" s="9">
        <v>26.933333000000001</v>
      </c>
      <c r="E67" s="3">
        <v>64</v>
      </c>
      <c r="F67" s="7"/>
      <c r="G67" s="6"/>
      <c r="I67" s="8"/>
    </row>
    <row r="68" spans="1:9" x14ac:dyDescent="0.25">
      <c r="A68" s="2"/>
      <c r="B68" s="1">
        <v>41060</v>
      </c>
      <c r="C68" s="5">
        <v>65</v>
      </c>
      <c r="D68" s="9">
        <v>23</v>
      </c>
      <c r="E68" s="3">
        <v>65</v>
      </c>
      <c r="F68" s="7"/>
      <c r="G68" s="6"/>
      <c r="I68" s="8"/>
    </row>
    <row r="69" spans="1:9" x14ac:dyDescent="0.25">
      <c r="A69" s="2"/>
      <c r="B69" s="1">
        <v>41090</v>
      </c>
      <c r="C69" s="5">
        <v>66</v>
      </c>
      <c r="D69" s="9">
        <v>22.35</v>
      </c>
      <c r="E69" s="3">
        <v>66</v>
      </c>
      <c r="F69" s="7"/>
      <c r="G69" s="6"/>
      <c r="I69" s="8"/>
    </row>
    <row r="70" spans="1:9" x14ac:dyDescent="0.25">
      <c r="A70" s="2"/>
      <c r="B70" s="1">
        <v>41121</v>
      </c>
      <c r="C70" s="5">
        <v>67</v>
      </c>
      <c r="D70" s="9">
        <v>23.63871</v>
      </c>
      <c r="E70" s="3">
        <v>67</v>
      </c>
      <c r="F70" s="7"/>
      <c r="G70" s="6"/>
      <c r="I70" s="8"/>
    </row>
    <row r="71" spans="1:9" x14ac:dyDescent="0.25">
      <c r="A71" s="2"/>
      <c r="B71" s="1">
        <v>41152</v>
      </c>
      <c r="C71" s="5">
        <v>68</v>
      </c>
      <c r="D71" s="9">
        <v>25.367742</v>
      </c>
      <c r="E71" s="3">
        <v>68</v>
      </c>
      <c r="F71" s="7"/>
      <c r="G71" s="6"/>
      <c r="I71" s="8"/>
    </row>
    <row r="72" spans="1:9" x14ac:dyDescent="0.25">
      <c r="A72" s="2"/>
      <c r="B72" s="1">
        <v>41182</v>
      </c>
      <c r="C72" s="5">
        <v>69</v>
      </c>
      <c r="D72" s="9">
        <v>27.33</v>
      </c>
      <c r="E72" s="3">
        <v>69</v>
      </c>
      <c r="F72" s="7"/>
      <c r="G72" s="6"/>
      <c r="I72" s="8"/>
    </row>
    <row r="73" spans="1:9" x14ac:dyDescent="0.25">
      <c r="A73" s="2"/>
      <c r="B73" s="1">
        <v>41213</v>
      </c>
      <c r="C73" s="5">
        <v>70</v>
      </c>
      <c r="D73" s="9">
        <v>29.738710000000001</v>
      </c>
      <c r="E73" s="3">
        <v>70</v>
      </c>
      <c r="F73" s="7"/>
      <c r="G73" s="6"/>
      <c r="I73" s="8"/>
    </row>
    <row r="74" spans="1:9" x14ac:dyDescent="0.25">
      <c r="A74" s="2"/>
      <c r="B74" s="1">
        <v>41243</v>
      </c>
      <c r="C74" s="5">
        <v>71</v>
      </c>
      <c r="D74" s="9">
        <v>26.936667</v>
      </c>
      <c r="E74" s="3">
        <v>71</v>
      </c>
      <c r="F74" s="7"/>
      <c r="G74" s="6"/>
      <c r="I74" s="8"/>
    </row>
    <row r="75" spans="1:9" x14ac:dyDescent="0.25">
      <c r="A75" s="2"/>
      <c r="B75" s="1">
        <v>41274</v>
      </c>
      <c r="C75" s="5">
        <v>72</v>
      </c>
      <c r="D75" s="9">
        <v>30.806452</v>
      </c>
      <c r="E75" s="3">
        <v>72</v>
      </c>
      <c r="F75" s="7"/>
      <c r="G75" s="6"/>
      <c r="I75" s="8"/>
    </row>
    <row r="76" spans="1:9" x14ac:dyDescent="0.25">
      <c r="A76" s="2"/>
      <c r="B76" s="1">
        <v>41305</v>
      </c>
      <c r="C76" s="5">
        <v>73</v>
      </c>
      <c r="D76" s="9">
        <v>27.090323000000001</v>
      </c>
      <c r="E76" s="3">
        <v>73</v>
      </c>
      <c r="F76" s="7"/>
      <c r="G76" s="6"/>
      <c r="I76" s="8"/>
    </row>
    <row r="77" spans="1:9" x14ac:dyDescent="0.25">
      <c r="A77" s="2"/>
      <c r="B77" s="1">
        <v>41333</v>
      </c>
      <c r="C77" s="5">
        <v>74</v>
      </c>
      <c r="D77" s="9">
        <v>29.989286</v>
      </c>
      <c r="E77" s="3">
        <v>74</v>
      </c>
      <c r="F77" s="7"/>
      <c r="G77" s="6"/>
      <c r="I77" s="8"/>
    </row>
    <row r="78" spans="1:9" x14ac:dyDescent="0.25">
      <c r="A78" s="2"/>
      <c r="B78" s="1">
        <v>41364</v>
      </c>
      <c r="C78" s="5">
        <v>75</v>
      </c>
      <c r="D78" s="9">
        <v>27.406452000000002</v>
      </c>
      <c r="E78" s="3">
        <v>75</v>
      </c>
      <c r="F78" s="7"/>
      <c r="G78" s="6"/>
      <c r="I78" s="8"/>
    </row>
    <row r="79" spans="1:9" x14ac:dyDescent="0.25">
      <c r="A79" s="2"/>
      <c r="B79" s="1">
        <v>41394</v>
      </c>
      <c r="C79" s="5">
        <v>76</v>
      </c>
      <c r="D79" s="9">
        <v>25.453333000000001</v>
      </c>
      <c r="E79" s="3">
        <v>76</v>
      </c>
      <c r="F79" s="7"/>
      <c r="G79" s="6"/>
      <c r="I79" s="8"/>
    </row>
    <row r="80" spans="1:9" x14ac:dyDescent="0.25">
      <c r="A80" s="2"/>
      <c r="B80" s="1">
        <v>41425</v>
      </c>
      <c r="C80" s="5">
        <v>77</v>
      </c>
      <c r="D80" s="9">
        <v>23.645161000000002</v>
      </c>
      <c r="E80" s="3">
        <v>77</v>
      </c>
      <c r="F80" s="7"/>
      <c r="G80" s="6"/>
      <c r="I80" s="8"/>
    </row>
    <row r="81" spans="1:9" x14ac:dyDescent="0.25">
      <c r="A81" s="2"/>
      <c r="B81" s="1">
        <v>41455</v>
      </c>
      <c r="C81" s="5">
        <v>78</v>
      </c>
      <c r="D81" s="9">
        <v>22.806667000000001</v>
      </c>
      <c r="E81" s="3">
        <v>78</v>
      </c>
      <c r="F81" s="7"/>
      <c r="G81" s="6"/>
      <c r="I81" s="8"/>
    </row>
    <row r="82" spans="1:9" x14ac:dyDescent="0.25">
      <c r="A82" s="2"/>
      <c r="B82" s="1">
        <v>41486</v>
      </c>
      <c r="C82" s="5">
        <v>79</v>
      </c>
      <c r="D82" s="9">
        <v>21.770968</v>
      </c>
      <c r="E82" s="3">
        <v>79</v>
      </c>
      <c r="F82" s="7"/>
      <c r="G82" s="6"/>
      <c r="I82" s="8"/>
    </row>
    <row r="83" spans="1:9" x14ac:dyDescent="0.25">
      <c r="A83" s="2"/>
      <c r="B83" s="1">
        <v>41517</v>
      </c>
      <c r="C83" s="5">
        <v>80</v>
      </c>
      <c r="D83" s="9">
        <v>24.9</v>
      </c>
      <c r="E83" s="3">
        <v>80</v>
      </c>
      <c r="F83" s="7"/>
      <c r="G83" s="6"/>
      <c r="I83" s="8"/>
    </row>
    <row r="84" spans="1:9" x14ac:dyDescent="0.25">
      <c r="A84" s="2"/>
      <c r="B84" s="1">
        <v>41547</v>
      </c>
      <c r="C84" s="5">
        <v>81</v>
      </c>
      <c r="D84" s="9">
        <v>25.57</v>
      </c>
      <c r="E84" s="3">
        <v>81</v>
      </c>
      <c r="F84" s="7"/>
      <c r="G84" s="6"/>
      <c r="I84" s="8"/>
    </row>
    <row r="85" spans="1:9" x14ac:dyDescent="0.25">
      <c r="A85" s="2"/>
      <c r="B85" s="1">
        <v>41578</v>
      </c>
      <c r="C85" s="5">
        <v>82</v>
      </c>
      <c r="D85" s="9">
        <v>25.56129</v>
      </c>
      <c r="E85" s="3">
        <v>82</v>
      </c>
      <c r="F85" s="7"/>
      <c r="G85" s="6"/>
      <c r="I85" s="8"/>
    </row>
    <row r="86" spans="1:9" x14ac:dyDescent="0.25">
      <c r="A86" s="2"/>
      <c r="B86" s="1">
        <v>41608</v>
      </c>
      <c r="C86" s="5">
        <v>83</v>
      </c>
      <c r="D86" s="9">
        <v>27.616667</v>
      </c>
      <c r="E86" s="3">
        <v>83</v>
      </c>
      <c r="F86" s="7"/>
      <c r="G86" s="6"/>
      <c r="I86" s="8"/>
    </row>
    <row r="87" spans="1:9" x14ac:dyDescent="0.25">
      <c r="A87" s="2"/>
      <c r="B87" s="1">
        <v>41639</v>
      </c>
      <c r="C87" s="5">
        <v>84</v>
      </c>
      <c r="D87" s="9">
        <v>29.545161</v>
      </c>
      <c r="E87" s="3">
        <v>84</v>
      </c>
      <c r="F87" s="7"/>
      <c r="G87" s="6"/>
      <c r="I87" s="8"/>
    </row>
    <row r="88" spans="1:9" x14ac:dyDescent="0.25">
      <c r="A88" s="2"/>
      <c r="B88" s="1">
        <v>41670</v>
      </c>
      <c r="C88" s="5">
        <v>85</v>
      </c>
      <c r="D88" s="9">
        <v>32.880645000000001</v>
      </c>
      <c r="E88" s="3">
        <v>85</v>
      </c>
      <c r="F88" s="7"/>
      <c r="G88" s="6"/>
      <c r="I88" s="8"/>
    </row>
    <row r="89" spans="1:9" x14ac:dyDescent="0.25">
      <c r="A89" s="2"/>
      <c r="B89" s="1">
        <v>41698</v>
      </c>
      <c r="C89" s="5">
        <v>86</v>
      </c>
      <c r="D89" s="9">
        <v>32.375</v>
      </c>
      <c r="E89" s="3">
        <v>86</v>
      </c>
      <c r="F89" s="7"/>
      <c r="G89" s="6"/>
      <c r="I89" s="8"/>
    </row>
    <row r="90" spans="1:9" x14ac:dyDescent="0.25">
      <c r="A90" s="2"/>
      <c r="B90" s="1">
        <v>41729</v>
      </c>
      <c r="C90" s="5">
        <v>87</v>
      </c>
      <c r="D90" s="9">
        <v>29.354838999999998</v>
      </c>
      <c r="E90" s="3">
        <v>87</v>
      </c>
      <c r="F90" s="7"/>
      <c r="G90" s="6"/>
      <c r="I90" s="8"/>
    </row>
    <row r="91" spans="1:9" x14ac:dyDescent="0.25">
      <c r="A91" s="2"/>
      <c r="B91" s="1">
        <v>41759</v>
      </c>
      <c r="C91" s="5">
        <v>88</v>
      </c>
      <c r="D91" s="9">
        <v>26.116667</v>
      </c>
      <c r="E91" s="3">
        <v>88</v>
      </c>
      <c r="F91" s="7"/>
      <c r="G91" s="6"/>
      <c r="I91" s="8"/>
    </row>
    <row r="92" spans="1:9" x14ac:dyDescent="0.25">
      <c r="A92" s="2"/>
      <c r="B92" s="1">
        <v>41790</v>
      </c>
      <c r="C92" s="5">
        <v>89</v>
      </c>
      <c r="D92" s="9">
        <v>23.364515999999998</v>
      </c>
      <c r="E92" s="3">
        <v>89</v>
      </c>
      <c r="F92" s="7"/>
      <c r="G92" s="6"/>
      <c r="I92" s="8"/>
    </row>
    <row r="93" spans="1:9" x14ac:dyDescent="0.25">
      <c r="A93" s="2"/>
      <c r="B93" s="1">
        <v>41820</v>
      </c>
      <c r="C93" s="5">
        <v>90</v>
      </c>
      <c r="D93" s="9">
        <v>22.987500000000001</v>
      </c>
      <c r="E93" s="3">
        <v>90</v>
      </c>
      <c r="F93" s="7"/>
      <c r="G93" s="6"/>
      <c r="I93" s="8"/>
    </row>
    <row r="94" spans="1:9" x14ac:dyDescent="0.25">
      <c r="A94" s="2"/>
      <c r="B94" s="1">
        <v>41851</v>
      </c>
      <c r="C94" s="5">
        <v>91</v>
      </c>
      <c r="D94" s="9">
        <v>21.941379000000001</v>
      </c>
      <c r="E94" s="3">
        <v>91</v>
      </c>
      <c r="F94" s="7"/>
      <c r="G94" s="6"/>
      <c r="I94" s="8"/>
    </row>
    <row r="95" spans="1:9" x14ac:dyDescent="0.25">
      <c r="A95" s="2"/>
      <c r="B95" s="1">
        <v>41882</v>
      </c>
      <c r="C95" s="5">
        <v>92</v>
      </c>
      <c r="D95" s="9">
        <v>25.103225999999999</v>
      </c>
      <c r="E95" s="3">
        <v>92</v>
      </c>
      <c r="F95" s="7"/>
      <c r="G95" s="6"/>
      <c r="I95" s="8"/>
    </row>
    <row r="96" spans="1:9" x14ac:dyDescent="0.25">
      <c r="A96" s="2"/>
      <c r="B96" s="1">
        <v>41912</v>
      </c>
      <c r="C96" s="5">
        <v>93</v>
      </c>
      <c r="D96" s="9">
        <v>27.503333000000001</v>
      </c>
      <c r="E96" s="3">
        <v>93</v>
      </c>
      <c r="F96" s="7"/>
      <c r="G96" s="6"/>
      <c r="I96" s="8"/>
    </row>
    <row r="97" spans="1:7" x14ac:dyDescent="0.25">
      <c r="A97" s="2"/>
      <c r="B97" s="1">
        <v>41943</v>
      </c>
      <c r="C97" s="5">
        <v>94</v>
      </c>
      <c r="D97" s="9">
        <v>29.064516000000001</v>
      </c>
      <c r="E97" s="3">
        <v>94</v>
      </c>
      <c r="F97" s="7"/>
      <c r="G97" s="6"/>
    </row>
    <row r="98" spans="1:7" x14ac:dyDescent="0.25">
      <c r="A98" s="2"/>
      <c r="B98" s="1">
        <v>41973</v>
      </c>
      <c r="C98" s="5">
        <v>95</v>
      </c>
      <c r="D98" s="9">
        <v>27.75</v>
      </c>
      <c r="E98" s="3">
        <v>95</v>
      </c>
      <c r="F98" s="7"/>
      <c r="G98" s="6"/>
    </row>
    <row r="99" spans="1:7" x14ac:dyDescent="0.25">
      <c r="D99" s="2"/>
    </row>
    <row r="100" spans="1:7" x14ac:dyDescent="0.25">
      <c r="D100" s="2"/>
    </row>
    <row r="101" spans="1:7" x14ac:dyDescent="0.25">
      <c r="D101" s="2"/>
    </row>
    <row r="102" spans="1:7" x14ac:dyDescent="0.25">
      <c r="D102" s="2"/>
    </row>
    <row r="103" spans="1:7" x14ac:dyDescent="0.25">
      <c r="D103" s="2"/>
    </row>
    <row r="104" spans="1:7" x14ac:dyDescent="0.25">
      <c r="D104" s="2"/>
    </row>
    <row r="105" spans="1:7" x14ac:dyDescent="0.25">
      <c r="D105" s="2"/>
    </row>
    <row r="106" spans="1:7" x14ac:dyDescent="0.25">
      <c r="D106" s="2"/>
    </row>
    <row r="107" spans="1:7" x14ac:dyDescent="0.25">
      <c r="D107" s="2"/>
    </row>
    <row r="108" spans="1:7" x14ac:dyDescent="0.25">
      <c r="D108" s="2"/>
    </row>
    <row r="109" spans="1:7" x14ac:dyDescent="0.25">
      <c r="D109" s="2"/>
    </row>
    <row r="110" spans="1:7" x14ac:dyDescent="0.25">
      <c r="D110" s="2"/>
    </row>
    <row r="111" spans="1:7" x14ac:dyDescent="0.25">
      <c r="D111" s="2"/>
    </row>
    <row r="112" spans="1:7" x14ac:dyDescent="0.25">
      <c r="D112" s="2"/>
    </row>
    <row r="113" spans="4:4" x14ac:dyDescent="0.25">
      <c r="D113" s="2"/>
    </row>
    <row r="114" spans="4:4" x14ac:dyDescent="0.25">
      <c r="D114" s="2"/>
    </row>
    <row r="115" spans="4:4" x14ac:dyDescent="0.25">
      <c r="D115" s="2"/>
    </row>
    <row r="116" spans="4:4" x14ac:dyDescent="0.25">
      <c r="D116" s="2"/>
    </row>
    <row r="117" spans="4:4" x14ac:dyDescent="0.25">
      <c r="D117" s="2"/>
    </row>
    <row r="118" spans="4:4" x14ac:dyDescent="0.25">
      <c r="D118" s="2"/>
    </row>
    <row r="119" spans="4:4" x14ac:dyDescent="0.25">
      <c r="D119" s="2"/>
    </row>
    <row r="120" spans="4:4" x14ac:dyDescent="0.25">
      <c r="D120" s="2"/>
    </row>
    <row r="121" spans="4:4" x14ac:dyDescent="0.25">
      <c r="D121" s="2"/>
    </row>
    <row r="122" spans="4:4" x14ac:dyDescent="0.25">
      <c r="D122" s="2"/>
    </row>
    <row r="123" spans="4:4" x14ac:dyDescent="0.25">
      <c r="D123" s="2"/>
    </row>
    <row r="219" spans="5:5" x14ac:dyDescent="0.25">
      <c r="E219" s="2"/>
    </row>
  </sheetData>
  <autoFilter ref="B3:I3">
    <sortState ref="B4:I98">
      <sortCondition ref="B3"/>
    </sortState>
  </autoFilter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6"/>
  <sheetViews>
    <sheetView tabSelected="1" topLeftCell="B34" workbookViewId="0">
      <selection activeCell="H46" sqref="H46"/>
    </sheetView>
  </sheetViews>
  <sheetFormatPr defaultRowHeight="15" x14ac:dyDescent="0.25"/>
  <cols>
    <col min="1" max="1" width="10.7109375" bestFit="1" customWidth="1"/>
    <col min="4" max="5" width="13.140625" customWidth="1"/>
  </cols>
  <sheetData>
    <row r="1" spans="1:5" x14ac:dyDescent="0.25">
      <c r="A1" s="1" t="s">
        <v>0</v>
      </c>
      <c r="B1" s="1" t="s">
        <v>106</v>
      </c>
      <c r="C1" s="4" t="s">
        <v>8</v>
      </c>
      <c r="D1" t="s">
        <v>150</v>
      </c>
      <c r="E1" s="3" t="s">
        <v>151</v>
      </c>
    </row>
    <row r="2" spans="1:5" x14ac:dyDescent="0.25">
      <c r="A2" s="1">
        <v>39109</v>
      </c>
      <c r="B2" s="5">
        <v>1</v>
      </c>
      <c r="C2" s="20">
        <v>27.948387</v>
      </c>
    </row>
    <row r="3" spans="1:5" x14ac:dyDescent="0.25">
      <c r="A3" s="1">
        <v>39141</v>
      </c>
      <c r="B3" s="5">
        <v>2</v>
      </c>
      <c r="C3" s="9">
        <v>30.628571000000001</v>
      </c>
    </row>
    <row r="4" spans="1:5" x14ac:dyDescent="0.25">
      <c r="A4" s="1">
        <v>39172</v>
      </c>
      <c r="B4" s="5">
        <v>3</v>
      </c>
      <c r="C4" s="9">
        <v>31.36129</v>
      </c>
    </row>
    <row r="5" spans="1:5" x14ac:dyDescent="0.25">
      <c r="A5" s="1">
        <v>39202</v>
      </c>
      <c r="B5" s="5">
        <v>4</v>
      </c>
      <c r="C5" s="9">
        <v>27.656666999999999</v>
      </c>
    </row>
    <row r="6" spans="1:5" x14ac:dyDescent="0.25">
      <c r="A6" s="1">
        <v>39233</v>
      </c>
      <c r="B6" s="5">
        <v>5</v>
      </c>
      <c r="C6" s="9">
        <v>23.270968</v>
      </c>
    </row>
    <row r="7" spans="1:5" x14ac:dyDescent="0.25">
      <c r="A7" s="1">
        <v>39263</v>
      </c>
      <c r="B7" s="5">
        <v>6</v>
      </c>
      <c r="C7" s="9">
        <v>24.666667</v>
      </c>
    </row>
    <row r="8" spans="1:5" x14ac:dyDescent="0.25">
      <c r="A8" s="1">
        <v>39294</v>
      </c>
      <c r="B8" s="5">
        <v>7</v>
      </c>
      <c r="C8" s="9">
        <v>21.919354999999999</v>
      </c>
    </row>
    <row r="9" spans="1:5" x14ac:dyDescent="0.25">
      <c r="A9" s="1">
        <v>39325</v>
      </c>
      <c r="B9" s="5">
        <v>8</v>
      </c>
      <c r="C9" s="9">
        <v>25.412903</v>
      </c>
    </row>
    <row r="10" spans="1:5" x14ac:dyDescent="0.25">
      <c r="A10" s="1">
        <v>39355</v>
      </c>
      <c r="B10" s="5">
        <v>9</v>
      </c>
      <c r="C10" s="9">
        <v>28.41</v>
      </c>
    </row>
    <row r="11" spans="1:5" x14ac:dyDescent="0.25">
      <c r="A11" s="1">
        <v>39386</v>
      </c>
      <c r="B11" s="5">
        <v>10</v>
      </c>
      <c r="C11" s="9">
        <v>28.396774000000001</v>
      </c>
    </row>
    <row r="12" spans="1:5" x14ac:dyDescent="0.25">
      <c r="A12" s="1">
        <v>39416</v>
      </c>
      <c r="B12" s="5">
        <v>11</v>
      </c>
      <c r="C12" s="9">
        <v>26.2</v>
      </c>
    </row>
    <row r="13" spans="1:5" x14ac:dyDescent="0.25">
      <c r="A13" s="1">
        <v>39447</v>
      </c>
      <c r="B13" s="5">
        <v>12</v>
      </c>
      <c r="C13" s="9">
        <v>28.983871000000001</v>
      </c>
    </row>
    <row r="14" spans="1:5" x14ac:dyDescent="0.25">
      <c r="A14" s="1">
        <v>39478</v>
      </c>
      <c r="B14" s="5">
        <v>13</v>
      </c>
      <c r="C14" s="20">
        <v>27.222581000000002</v>
      </c>
      <c r="D14" s="19">
        <f>AVERAGE(C2:C14)</f>
        <v>27.082925692307693</v>
      </c>
      <c r="E14" s="8">
        <f>C14-D14</f>
        <v>0.13965530769230838</v>
      </c>
    </row>
    <row r="15" spans="1:5" x14ac:dyDescent="0.25">
      <c r="A15" s="1">
        <v>39507</v>
      </c>
      <c r="B15" s="5">
        <v>14</v>
      </c>
      <c r="C15" s="9">
        <v>28.782758999999999</v>
      </c>
      <c r="D15" s="19">
        <f t="shared" ref="D15:D78" si="0">AVERAGE(C3:C15)</f>
        <v>27.147108153846151</v>
      </c>
      <c r="E15" s="8">
        <f t="shared" ref="E15:E78" si="1">C15-D15</f>
        <v>1.6356508461538475</v>
      </c>
    </row>
    <row r="16" spans="1:5" x14ac:dyDescent="0.25">
      <c r="A16" s="1">
        <v>39538</v>
      </c>
      <c r="B16" s="5">
        <v>15</v>
      </c>
      <c r="C16" s="9">
        <v>27.632258</v>
      </c>
      <c r="D16" s="19">
        <f t="shared" si="0"/>
        <v>26.916622538461532</v>
      </c>
      <c r="E16" s="8">
        <f t="shared" si="1"/>
        <v>0.71563546153846858</v>
      </c>
    </row>
    <row r="17" spans="1:5" x14ac:dyDescent="0.25">
      <c r="A17" s="1">
        <v>39568</v>
      </c>
      <c r="B17" s="5">
        <v>16</v>
      </c>
      <c r="C17" s="9">
        <v>26.336666999999998</v>
      </c>
      <c r="D17" s="19">
        <f t="shared" si="0"/>
        <v>26.530113076923069</v>
      </c>
      <c r="E17" s="8">
        <f t="shared" si="1"/>
        <v>-0.19344607692307036</v>
      </c>
    </row>
    <row r="18" spans="1:5" x14ac:dyDescent="0.25">
      <c r="A18" s="1">
        <v>39599</v>
      </c>
      <c r="B18" s="5">
        <v>17</v>
      </c>
      <c r="C18" s="9">
        <v>22.809677000000001</v>
      </c>
      <c r="D18" s="19">
        <f t="shared" si="0"/>
        <v>26.157267692307684</v>
      </c>
      <c r="E18" s="8">
        <f t="shared" si="1"/>
        <v>-3.3475906923076835</v>
      </c>
    </row>
    <row r="19" spans="1:5" x14ac:dyDescent="0.25">
      <c r="A19" s="1">
        <v>39629</v>
      </c>
      <c r="B19" s="5">
        <v>18</v>
      </c>
      <c r="C19" s="9">
        <v>22.463332999999999</v>
      </c>
      <c r="D19" s="19">
        <f t="shared" si="0"/>
        <v>26.09514192307692</v>
      </c>
      <c r="E19" s="8">
        <f t="shared" si="1"/>
        <v>-3.631808923076921</v>
      </c>
    </row>
    <row r="20" spans="1:5" x14ac:dyDescent="0.25">
      <c r="A20" s="1">
        <v>39660</v>
      </c>
      <c r="B20" s="5">
        <v>19</v>
      </c>
      <c r="C20" s="9">
        <v>23.993548000000001</v>
      </c>
      <c r="D20" s="19">
        <f t="shared" si="0"/>
        <v>26.043363538461531</v>
      </c>
      <c r="E20" s="8">
        <f t="shared" si="1"/>
        <v>-2.0498155384615302</v>
      </c>
    </row>
    <row r="21" spans="1:5" x14ac:dyDescent="0.25">
      <c r="A21" s="1">
        <v>39691</v>
      </c>
      <c r="B21" s="5">
        <v>20</v>
      </c>
      <c r="C21" s="9">
        <v>24.977419000000001</v>
      </c>
      <c r="D21" s="19">
        <f t="shared" si="0"/>
        <v>26.278599230769228</v>
      </c>
      <c r="E21" s="8">
        <f t="shared" si="1"/>
        <v>-1.3011802307692264</v>
      </c>
    </row>
    <row r="22" spans="1:5" x14ac:dyDescent="0.25">
      <c r="A22" s="1">
        <v>39721</v>
      </c>
      <c r="B22" s="5">
        <v>21</v>
      </c>
      <c r="C22" s="9">
        <v>23.603332999999999</v>
      </c>
      <c r="D22" s="19">
        <f t="shared" si="0"/>
        <v>26.139401538461534</v>
      </c>
      <c r="E22" s="8">
        <f t="shared" si="1"/>
        <v>-2.5360685384615351</v>
      </c>
    </row>
    <row r="23" spans="1:5" x14ac:dyDescent="0.25">
      <c r="A23" s="1">
        <v>39752</v>
      </c>
      <c r="B23" s="5">
        <v>22</v>
      </c>
      <c r="C23" s="9">
        <v>27.158065000000001</v>
      </c>
      <c r="D23" s="19">
        <f t="shared" si="0"/>
        <v>26.043098846153846</v>
      </c>
      <c r="E23" s="8">
        <f t="shared" si="1"/>
        <v>1.1149661538461544</v>
      </c>
    </row>
    <row r="24" spans="1:5" x14ac:dyDescent="0.25">
      <c r="A24" s="1">
        <v>39782</v>
      </c>
      <c r="B24" s="5">
        <v>23</v>
      </c>
      <c r="C24" s="9">
        <v>26.633333</v>
      </c>
      <c r="D24" s="19">
        <f t="shared" si="0"/>
        <v>25.907449538461545</v>
      </c>
      <c r="E24" s="8">
        <f t="shared" si="1"/>
        <v>0.72588346153845507</v>
      </c>
    </row>
    <row r="25" spans="1:5" x14ac:dyDescent="0.25">
      <c r="A25" s="1">
        <v>39813</v>
      </c>
      <c r="B25" s="5">
        <v>24</v>
      </c>
      <c r="C25" s="9">
        <v>27.319355000000002</v>
      </c>
      <c r="D25" s="19">
        <f t="shared" si="0"/>
        <v>25.993553769230768</v>
      </c>
      <c r="E25" s="8">
        <f t="shared" si="1"/>
        <v>1.3258012307692333</v>
      </c>
    </row>
    <row r="26" spans="1:5" x14ac:dyDescent="0.25">
      <c r="A26" s="1">
        <v>39844</v>
      </c>
      <c r="B26" s="5">
        <v>25</v>
      </c>
      <c r="C26" s="20">
        <v>27.835484000000001</v>
      </c>
      <c r="D26" s="19">
        <f t="shared" si="0"/>
        <v>25.905216307692307</v>
      </c>
      <c r="E26" s="8">
        <f t="shared" si="1"/>
        <v>1.9302676923076945</v>
      </c>
    </row>
    <row r="27" spans="1:5" x14ac:dyDescent="0.25">
      <c r="A27" s="1">
        <v>39872</v>
      </c>
      <c r="B27" s="5">
        <v>26</v>
      </c>
      <c r="C27" s="9">
        <v>29.946428999999998</v>
      </c>
      <c r="D27" s="19">
        <f t="shared" si="0"/>
        <v>26.11474307692308</v>
      </c>
      <c r="E27" s="8">
        <f t="shared" si="1"/>
        <v>3.8316859230769182</v>
      </c>
    </row>
    <row r="28" spans="1:5" x14ac:dyDescent="0.25">
      <c r="A28" s="1">
        <v>39903</v>
      </c>
      <c r="B28" s="5">
        <v>27</v>
      </c>
      <c r="C28" s="9">
        <v>29.116129000000001</v>
      </c>
      <c r="D28" s="19">
        <f t="shared" si="0"/>
        <v>26.140386923076925</v>
      </c>
      <c r="E28" s="8">
        <f t="shared" si="1"/>
        <v>2.9757420769230762</v>
      </c>
    </row>
    <row r="29" spans="1:5" x14ac:dyDescent="0.25">
      <c r="A29" s="1">
        <v>39933</v>
      </c>
      <c r="B29" s="5">
        <v>28</v>
      </c>
      <c r="C29" s="9">
        <v>25.98</v>
      </c>
      <c r="D29" s="19">
        <f t="shared" si="0"/>
        <v>26.013290153846153</v>
      </c>
      <c r="E29" s="8">
        <f t="shared" si="1"/>
        <v>-3.3290153846152748E-2</v>
      </c>
    </row>
    <row r="30" spans="1:5" x14ac:dyDescent="0.25">
      <c r="A30" s="1">
        <v>39964</v>
      </c>
      <c r="B30" s="5">
        <v>29</v>
      </c>
      <c r="C30" s="9">
        <v>24.945160999999999</v>
      </c>
      <c r="D30" s="19">
        <f t="shared" si="0"/>
        <v>25.906251230769232</v>
      </c>
      <c r="E30" s="8">
        <f t="shared" si="1"/>
        <v>-0.9610902307692335</v>
      </c>
    </row>
    <row r="31" spans="1:5" x14ac:dyDescent="0.25">
      <c r="A31" s="1">
        <v>39994</v>
      </c>
      <c r="B31" s="5">
        <v>30</v>
      </c>
      <c r="C31" s="9">
        <v>21.116667</v>
      </c>
      <c r="D31" s="19">
        <f t="shared" si="0"/>
        <v>25.776019692307692</v>
      </c>
      <c r="E31" s="8">
        <f t="shared" si="1"/>
        <v>-4.6593526923076922</v>
      </c>
    </row>
    <row r="32" spans="1:5" x14ac:dyDescent="0.25">
      <c r="A32" s="1">
        <v>40025</v>
      </c>
      <c r="B32" s="5">
        <v>31</v>
      </c>
      <c r="C32" s="9">
        <v>21.522580999999999</v>
      </c>
      <c r="D32" s="19">
        <f t="shared" si="0"/>
        <v>25.703654153846152</v>
      </c>
      <c r="E32" s="8">
        <f t="shared" si="1"/>
        <v>-4.1810731538461532</v>
      </c>
    </row>
    <row r="33" spans="1:5" x14ac:dyDescent="0.25">
      <c r="A33" s="1">
        <v>40056</v>
      </c>
      <c r="B33" s="5">
        <v>32</v>
      </c>
      <c r="C33" s="9">
        <v>24.558064999999999</v>
      </c>
      <c r="D33" s="19">
        <f t="shared" si="0"/>
        <v>25.747078538461537</v>
      </c>
      <c r="E33" s="8">
        <f t="shared" si="1"/>
        <v>-1.1890135384615377</v>
      </c>
    </row>
    <row r="34" spans="1:5" x14ac:dyDescent="0.25">
      <c r="A34" s="1">
        <v>40086</v>
      </c>
      <c r="B34" s="5">
        <v>33</v>
      </c>
      <c r="C34" s="9">
        <v>25.123332999999999</v>
      </c>
      <c r="D34" s="19">
        <f t="shared" si="0"/>
        <v>25.758302692307691</v>
      </c>
      <c r="E34" s="8">
        <f t="shared" si="1"/>
        <v>-0.63496969230769196</v>
      </c>
    </row>
    <row r="35" spans="1:5" x14ac:dyDescent="0.25">
      <c r="A35" s="1">
        <v>40117</v>
      </c>
      <c r="B35" s="5">
        <v>34</v>
      </c>
      <c r="C35" s="9">
        <v>25.925806000000001</v>
      </c>
      <c r="D35" s="19">
        <f t="shared" si="0"/>
        <v>25.936954461538463</v>
      </c>
      <c r="E35" s="8">
        <f t="shared" si="1"/>
        <v>-1.1148461538461163E-2</v>
      </c>
    </row>
    <row r="36" spans="1:5" x14ac:dyDescent="0.25">
      <c r="A36" s="1">
        <v>40147</v>
      </c>
      <c r="B36" s="5">
        <v>35</v>
      </c>
      <c r="C36" s="9">
        <v>30.323333000000002</v>
      </c>
      <c r="D36" s="19">
        <f t="shared" si="0"/>
        <v>26.180436615384618</v>
      </c>
      <c r="E36" s="8">
        <f t="shared" si="1"/>
        <v>4.1428963846153835</v>
      </c>
    </row>
    <row r="37" spans="1:5" x14ac:dyDescent="0.25">
      <c r="A37" s="1">
        <v>40178</v>
      </c>
      <c r="B37" s="5">
        <v>36</v>
      </c>
      <c r="C37" s="9">
        <v>28.454839</v>
      </c>
      <c r="D37" s="19">
        <f t="shared" si="0"/>
        <v>26.320552461538462</v>
      </c>
      <c r="E37" s="8">
        <f t="shared" si="1"/>
        <v>2.1342865384615379</v>
      </c>
    </row>
    <row r="38" spans="1:5" x14ac:dyDescent="0.25">
      <c r="A38" s="1">
        <v>40209</v>
      </c>
      <c r="B38" s="5">
        <v>37</v>
      </c>
      <c r="C38" s="20">
        <v>29.929031999999999</v>
      </c>
      <c r="D38" s="19">
        <f t="shared" si="0"/>
        <v>26.521296846153845</v>
      </c>
      <c r="E38" s="8">
        <f t="shared" si="1"/>
        <v>3.4077351538461542</v>
      </c>
    </row>
    <row r="39" spans="1:5" x14ac:dyDescent="0.25">
      <c r="A39" s="1">
        <v>40237</v>
      </c>
      <c r="B39" s="5">
        <v>38</v>
      </c>
      <c r="C39" s="9">
        <v>31.385714</v>
      </c>
      <c r="D39" s="19">
        <f t="shared" si="0"/>
        <v>26.79439146153846</v>
      </c>
      <c r="E39" s="8">
        <f t="shared" si="1"/>
        <v>4.5913225384615401</v>
      </c>
    </row>
    <row r="40" spans="1:5" x14ac:dyDescent="0.25">
      <c r="A40" s="1">
        <v>40268</v>
      </c>
      <c r="B40" s="5">
        <v>39</v>
      </c>
      <c r="C40" s="9">
        <v>29.109677000000001</v>
      </c>
      <c r="D40" s="19">
        <f t="shared" si="0"/>
        <v>26.730025923076923</v>
      </c>
      <c r="E40" s="8">
        <f t="shared" si="1"/>
        <v>2.3796510769230785</v>
      </c>
    </row>
    <row r="41" spans="1:5" x14ac:dyDescent="0.25">
      <c r="A41" s="1">
        <v>40298</v>
      </c>
      <c r="B41" s="5">
        <v>40</v>
      </c>
      <c r="C41" s="9">
        <v>25.98</v>
      </c>
      <c r="D41" s="19">
        <f t="shared" si="0"/>
        <v>26.488785230769228</v>
      </c>
      <c r="E41" s="8">
        <f t="shared" si="1"/>
        <v>-0.50878523076922733</v>
      </c>
    </row>
    <row r="42" spans="1:5" x14ac:dyDescent="0.25">
      <c r="A42" s="1">
        <v>40329</v>
      </c>
      <c r="B42" s="5">
        <v>41</v>
      </c>
      <c r="C42" s="9">
        <v>23.870968000000001</v>
      </c>
      <c r="D42" s="19">
        <f t="shared" si="0"/>
        <v>26.326551999999996</v>
      </c>
      <c r="E42" s="8">
        <f t="shared" si="1"/>
        <v>-2.4555839999999947</v>
      </c>
    </row>
    <row r="43" spans="1:5" x14ac:dyDescent="0.25">
      <c r="A43" s="1">
        <v>40359</v>
      </c>
      <c r="B43" s="5">
        <v>42</v>
      </c>
      <c r="C43" s="9">
        <v>22.48</v>
      </c>
      <c r="D43" s="19">
        <f t="shared" si="0"/>
        <v>26.136924230769235</v>
      </c>
      <c r="E43" s="8">
        <f t="shared" si="1"/>
        <v>-3.6569242307692349</v>
      </c>
    </row>
    <row r="44" spans="1:5" x14ac:dyDescent="0.25">
      <c r="A44" s="1">
        <v>40390</v>
      </c>
      <c r="B44" s="5">
        <v>43</v>
      </c>
      <c r="C44" s="9">
        <v>24.229032</v>
      </c>
      <c r="D44" s="19">
        <f t="shared" si="0"/>
        <v>26.376336923076927</v>
      </c>
      <c r="E44" s="8">
        <f t="shared" si="1"/>
        <v>-2.147304923076927</v>
      </c>
    </row>
    <row r="45" spans="1:5" x14ac:dyDescent="0.25">
      <c r="A45" s="1">
        <v>40421</v>
      </c>
      <c r="B45" s="5">
        <v>44</v>
      </c>
      <c r="C45" s="9">
        <v>24.141935</v>
      </c>
      <c r="D45" s="19">
        <f t="shared" si="0"/>
        <v>26.577825692307695</v>
      </c>
      <c r="E45" s="8">
        <f t="shared" si="1"/>
        <v>-2.4358906923076944</v>
      </c>
    </row>
    <row r="46" spans="1:5" x14ac:dyDescent="0.25">
      <c r="A46" s="1">
        <v>40451</v>
      </c>
      <c r="B46" s="5">
        <v>45</v>
      </c>
      <c r="C46" s="9">
        <v>25.946667000000001</v>
      </c>
      <c r="D46" s="19">
        <f t="shared" si="0"/>
        <v>26.684641230769234</v>
      </c>
      <c r="E46" s="8">
        <f t="shared" si="1"/>
        <v>-0.73797423076923252</v>
      </c>
    </row>
    <row r="47" spans="1:5" x14ac:dyDescent="0.25">
      <c r="A47" s="1">
        <v>40482</v>
      </c>
      <c r="B47" s="5">
        <v>46</v>
      </c>
      <c r="C47" s="9">
        <v>24.945160999999999</v>
      </c>
      <c r="D47" s="19">
        <f t="shared" si="0"/>
        <v>26.67093569230769</v>
      </c>
      <c r="E47" s="8">
        <f t="shared" si="1"/>
        <v>-1.7257746923076915</v>
      </c>
    </row>
    <row r="48" spans="1:5" x14ac:dyDescent="0.25">
      <c r="A48" s="1">
        <v>40512</v>
      </c>
      <c r="B48" s="5">
        <v>47</v>
      </c>
      <c r="C48" s="9">
        <v>27.7</v>
      </c>
      <c r="D48" s="19">
        <f t="shared" si="0"/>
        <v>26.807412153846148</v>
      </c>
      <c r="E48" s="8">
        <f t="shared" si="1"/>
        <v>0.89258784615385167</v>
      </c>
    </row>
    <row r="49" spans="1:5" x14ac:dyDescent="0.25">
      <c r="A49" s="1">
        <v>40543</v>
      </c>
      <c r="B49" s="5">
        <v>48</v>
      </c>
      <c r="C49" s="9">
        <v>28.996773999999998</v>
      </c>
      <c r="D49" s="19">
        <f t="shared" si="0"/>
        <v>26.705369153846149</v>
      </c>
      <c r="E49" s="8">
        <f t="shared" si="1"/>
        <v>2.2914048461538492</v>
      </c>
    </row>
    <row r="50" spans="1:5" x14ac:dyDescent="0.25">
      <c r="A50" s="1">
        <v>40574</v>
      </c>
      <c r="B50" s="5">
        <v>49</v>
      </c>
      <c r="C50" s="20">
        <v>30.551613</v>
      </c>
      <c r="D50" s="19">
        <f t="shared" si="0"/>
        <v>26.866659461538458</v>
      </c>
      <c r="E50" s="8">
        <f t="shared" si="1"/>
        <v>3.6849535384615422</v>
      </c>
    </row>
    <row r="51" spans="1:5" x14ac:dyDescent="0.25">
      <c r="A51" s="1">
        <v>40602</v>
      </c>
      <c r="B51" s="5">
        <v>50</v>
      </c>
      <c r="C51" s="9">
        <v>31.171429</v>
      </c>
      <c r="D51" s="19">
        <f t="shared" si="0"/>
        <v>26.962228461538455</v>
      </c>
      <c r="E51" s="8">
        <f t="shared" si="1"/>
        <v>4.2092005384615447</v>
      </c>
    </row>
    <row r="52" spans="1:5" x14ac:dyDescent="0.25">
      <c r="A52" s="1">
        <v>40633</v>
      </c>
      <c r="B52" s="5">
        <v>51</v>
      </c>
      <c r="C52" s="9">
        <v>26.367742</v>
      </c>
      <c r="D52" s="19">
        <f t="shared" si="0"/>
        <v>26.576230615384613</v>
      </c>
      <c r="E52" s="8">
        <f t="shared" si="1"/>
        <v>-0.2084886153846135</v>
      </c>
    </row>
    <row r="53" spans="1:5" x14ac:dyDescent="0.25">
      <c r="A53" s="1">
        <v>40663</v>
      </c>
      <c r="B53" s="5">
        <v>52</v>
      </c>
      <c r="C53" s="9">
        <v>27.363333000000001</v>
      </c>
      <c r="D53" s="19">
        <f t="shared" si="0"/>
        <v>26.441896461538462</v>
      </c>
      <c r="E53" s="8">
        <f t="shared" si="1"/>
        <v>0.92143653846153839</v>
      </c>
    </row>
    <row r="54" spans="1:5" x14ac:dyDescent="0.25">
      <c r="A54" s="1">
        <v>40694</v>
      </c>
      <c r="B54" s="5">
        <v>53</v>
      </c>
      <c r="C54" s="9">
        <v>23.032257999999999</v>
      </c>
      <c r="D54" s="19">
        <f t="shared" si="0"/>
        <v>26.215147076923078</v>
      </c>
      <c r="E54" s="8">
        <f t="shared" si="1"/>
        <v>-3.1828890769230789</v>
      </c>
    </row>
    <row r="55" spans="1:5" x14ac:dyDescent="0.25">
      <c r="A55" s="1">
        <v>40724</v>
      </c>
      <c r="B55" s="5">
        <v>54</v>
      </c>
      <c r="C55" s="9">
        <v>21.84</v>
      </c>
      <c r="D55" s="19">
        <f t="shared" si="0"/>
        <v>26.058918769230768</v>
      </c>
      <c r="E55" s="8">
        <f t="shared" si="1"/>
        <v>-4.2189187692307684</v>
      </c>
    </row>
    <row r="56" spans="1:5" x14ac:dyDescent="0.25">
      <c r="A56" s="1">
        <v>40755</v>
      </c>
      <c r="B56" s="5">
        <v>55</v>
      </c>
      <c r="C56" s="9">
        <v>23.419354999999999</v>
      </c>
      <c r="D56" s="19">
        <f t="shared" si="0"/>
        <v>26.131176846153842</v>
      </c>
      <c r="E56" s="8">
        <f t="shared" si="1"/>
        <v>-2.7118218461538426</v>
      </c>
    </row>
    <row r="57" spans="1:5" x14ac:dyDescent="0.25">
      <c r="A57" s="1">
        <v>40786</v>
      </c>
      <c r="B57" s="5">
        <v>56</v>
      </c>
      <c r="C57" s="9">
        <v>24.9</v>
      </c>
      <c r="D57" s="19">
        <f t="shared" si="0"/>
        <v>26.182789769230762</v>
      </c>
      <c r="E57" s="8">
        <f t="shared" si="1"/>
        <v>-1.2827897692307637</v>
      </c>
    </row>
    <row r="58" spans="1:5" x14ac:dyDescent="0.25">
      <c r="A58" s="1">
        <v>40816</v>
      </c>
      <c r="B58" s="5">
        <v>57</v>
      </c>
      <c r="C58" s="9">
        <v>25.763332999999999</v>
      </c>
      <c r="D58" s="19">
        <f t="shared" si="0"/>
        <v>26.307512692307686</v>
      </c>
      <c r="E58" s="8">
        <f t="shared" si="1"/>
        <v>-0.54417969230768648</v>
      </c>
    </row>
    <row r="59" spans="1:5" x14ac:dyDescent="0.25">
      <c r="A59" s="1">
        <v>40847</v>
      </c>
      <c r="B59" s="5">
        <v>58</v>
      </c>
      <c r="C59" s="9">
        <v>26.554839000000001</v>
      </c>
      <c r="D59" s="19">
        <f t="shared" si="0"/>
        <v>26.354295153846156</v>
      </c>
      <c r="E59" s="8">
        <f t="shared" si="1"/>
        <v>0.20054384615384535</v>
      </c>
    </row>
    <row r="60" spans="1:5" x14ac:dyDescent="0.25">
      <c r="A60" s="1">
        <v>40877</v>
      </c>
      <c r="B60" s="5">
        <v>59</v>
      </c>
      <c r="C60" s="9">
        <v>26.32</v>
      </c>
      <c r="D60" s="19">
        <f t="shared" si="0"/>
        <v>26.460052000000001</v>
      </c>
      <c r="E60" s="8">
        <f t="shared" si="1"/>
        <v>-0.14005200000000073</v>
      </c>
    </row>
    <row r="61" spans="1:5" x14ac:dyDescent="0.25">
      <c r="A61" s="1">
        <v>40908</v>
      </c>
      <c r="B61" s="5">
        <v>60</v>
      </c>
      <c r="C61" s="9">
        <v>28.354838999999998</v>
      </c>
      <c r="D61" s="19">
        <f t="shared" si="0"/>
        <v>26.510424230769235</v>
      </c>
      <c r="E61" s="8">
        <f t="shared" si="1"/>
        <v>1.8444147692307631</v>
      </c>
    </row>
    <row r="62" spans="1:5" x14ac:dyDescent="0.25">
      <c r="A62" s="1">
        <v>40939</v>
      </c>
      <c r="B62" s="5">
        <v>61</v>
      </c>
      <c r="C62" s="20">
        <v>27.548387000000002</v>
      </c>
      <c r="D62" s="19">
        <f t="shared" si="0"/>
        <v>26.399009846153845</v>
      </c>
      <c r="E62" s="8">
        <f t="shared" si="1"/>
        <v>1.1493771538461566</v>
      </c>
    </row>
    <row r="63" spans="1:5" x14ac:dyDescent="0.25">
      <c r="A63" s="1">
        <v>40968</v>
      </c>
      <c r="B63" s="5">
        <v>62</v>
      </c>
      <c r="C63" s="9">
        <v>31.289655</v>
      </c>
      <c r="D63" s="19">
        <f t="shared" si="0"/>
        <v>26.455782307692306</v>
      </c>
      <c r="E63" s="8">
        <f t="shared" si="1"/>
        <v>4.8338726923076933</v>
      </c>
    </row>
    <row r="64" spans="1:5" x14ac:dyDescent="0.25">
      <c r="A64" s="1">
        <v>40999</v>
      </c>
      <c r="B64" s="5">
        <v>63</v>
      </c>
      <c r="C64" s="9">
        <v>29.090323000000001</v>
      </c>
      <c r="D64" s="19">
        <f t="shared" si="0"/>
        <v>26.295697230769232</v>
      </c>
      <c r="E64" s="8">
        <f t="shared" si="1"/>
        <v>2.7946257692307697</v>
      </c>
    </row>
    <row r="65" spans="1:5" x14ac:dyDescent="0.25">
      <c r="A65" s="1">
        <v>41029</v>
      </c>
      <c r="B65" s="5">
        <v>64</v>
      </c>
      <c r="C65" s="9">
        <v>26.933333000000001</v>
      </c>
      <c r="D65" s="19">
        <f t="shared" si="0"/>
        <v>26.33920423076923</v>
      </c>
      <c r="E65" s="8">
        <f t="shared" si="1"/>
        <v>0.59412876923077107</v>
      </c>
    </row>
    <row r="66" spans="1:5" x14ac:dyDescent="0.25">
      <c r="A66" s="1">
        <v>41060</v>
      </c>
      <c r="B66" s="5">
        <v>65</v>
      </c>
      <c r="C66" s="9">
        <v>23</v>
      </c>
      <c r="D66" s="19">
        <f t="shared" si="0"/>
        <v>26.003563230769227</v>
      </c>
      <c r="E66" s="8">
        <f t="shared" si="1"/>
        <v>-3.0035632307692275</v>
      </c>
    </row>
    <row r="67" spans="1:5" x14ac:dyDescent="0.25">
      <c r="A67" s="1">
        <v>41090</v>
      </c>
      <c r="B67" s="5">
        <v>66</v>
      </c>
      <c r="C67" s="9">
        <v>22.35</v>
      </c>
      <c r="D67" s="19">
        <f t="shared" si="0"/>
        <v>25.951081846153848</v>
      </c>
      <c r="E67" s="8">
        <f t="shared" si="1"/>
        <v>-3.6010818461538463</v>
      </c>
    </row>
    <row r="68" spans="1:5" x14ac:dyDescent="0.25">
      <c r="A68" s="1">
        <v>41121</v>
      </c>
      <c r="B68" s="5">
        <v>67</v>
      </c>
      <c r="C68" s="9">
        <v>23.63871</v>
      </c>
      <c r="D68" s="19">
        <f t="shared" si="0"/>
        <v>26.089444153846156</v>
      </c>
      <c r="E68" s="8">
        <f t="shared" si="1"/>
        <v>-2.450734153846156</v>
      </c>
    </row>
    <row r="69" spans="1:5" x14ac:dyDescent="0.25">
      <c r="A69" s="1">
        <v>41152</v>
      </c>
      <c r="B69" s="5">
        <v>68</v>
      </c>
      <c r="C69" s="9">
        <v>25.367742</v>
      </c>
      <c r="D69" s="19">
        <f t="shared" si="0"/>
        <v>26.239320076923086</v>
      </c>
      <c r="E69" s="8">
        <f t="shared" si="1"/>
        <v>-0.87157807692308609</v>
      </c>
    </row>
    <row r="70" spans="1:5" x14ac:dyDescent="0.25">
      <c r="A70" s="1">
        <v>41182</v>
      </c>
      <c r="B70" s="5">
        <v>69</v>
      </c>
      <c r="C70" s="9">
        <v>27.33</v>
      </c>
      <c r="D70" s="19">
        <f t="shared" si="0"/>
        <v>26.426243153846158</v>
      </c>
      <c r="E70" s="8">
        <f t="shared" si="1"/>
        <v>0.90375684615383989</v>
      </c>
    </row>
    <row r="71" spans="1:5" x14ac:dyDescent="0.25">
      <c r="A71" s="1">
        <v>41213</v>
      </c>
      <c r="B71" s="5">
        <v>70</v>
      </c>
      <c r="C71" s="9">
        <v>29.738710000000001</v>
      </c>
      <c r="D71" s="19">
        <f t="shared" si="0"/>
        <v>26.732041384615385</v>
      </c>
      <c r="E71" s="8">
        <f t="shared" si="1"/>
        <v>3.0066686153846156</v>
      </c>
    </row>
    <row r="72" spans="1:5" x14ac:dyDescent="0.25">
      <c r="A72" s="1">
        <v>41243</v>
      </c>
      <c r="B72" s="5">
        <v>71</v>
      </c>
      <c r="C72" s="9">
        <v>26.936667</v>
      </c>
      <c r="D72" s="19">
        <f t="shared" si="0"/>
        <v>26.76141276923077</v>
      </c>
      <c r="E72" s="8">
        <f t="shared" si="1"/>
        <v>0.17525423076923019</v>
      </c>
    </row>
    <row r="73" spans="1:5" x14ac:dyDescent="0.25">
      <c r="A73" s="1">
        <v>41274</v>
      </c>
      <c r="B73" s="5">
        <v>72</v>
      </c>
      <c r="C73" s="9">
        <v>30.806452</v>
      </c>
      <c r="D73" s="19">
        <f t="shared" si="0"/>
        <v>27.106524461538463</v>
      </c>
      <c r="E73" s="8">
        <f t="shared" si="1"/>
        <v>3.6999275384615373</v>
      </c>
    </row>
    <row r="74" spans="1:5" x14ac:dyDescent="0.25">
      <c r="A74" s="1">
        <v>41305</v>
      </c>
      <c r="B74" s="5">
        <v>73</v>
      </c>
      <c r="C74" s="20">
        <v>27.090323000000001</v>
      </c>
      <c r="D74" s="19">
        <f t="shared" si="0"/>
        <v>27.009253999999999</v>
      </c>
      <c r="E74" s="8">
        <f t="shared" si="1"/>
        <v>8.1069000000002944E-2</v>
      </c>
    </row>
    <row r="75" spans="1:5" x14ac:dyDescent="0.25">
      <c r="A75" s="1">
        <v>41333</v>
      </c>
      <c r="B75" s="5">
        <v>74</v>
      </c>
      <c r="C75" s="9">
        <v>29.989286</v>
      </c>
      <c r="D75" s="19">
        <f t="shared" si="0"/>
        <v>27.197015461538456</v>
      </c>
      <c r="E75" s="8">
        <f t="shared" si="1"/>
        <v>2.792270538461544</v>
      </c>
    </row>
    <row r="76" spans="1:5" x14ac:dyDescent="0.25">
      <c r="A76" s="1">
        <v>41364</v>
      </c>
      <c r="B76" s="5">
        <v>75</v>
      </c>
      <c r="C76" s="9">
        <v>27.406452000000002</v>
      </c>
      <c r="D76" s="19">
        <f t="shared" si="0"/>
        <v>26.898307538461538</v>
      </c>
      <c r="E76" s="8">
        <f t="shared" si="1"/>
        <v>0.50814446153846404</v>
      </c>
    </row>
    <row r="77" spans="1:5" x14ac:dyDescent="0.25">
      <c r="A77" s="1">
        <v>41394</v>
      </c>
      <c r="B77" s="5">
        <v>76</v>
      </c>
      <c r="C77" s="9">
        <v>25.453333000000001</v>
      </c>
      <c r="D77" s="19">
        <f t="shared" si="0"/>
        <v>26.618539076923074</v>
      </c>
      <c r="E77" s="8">
        <f t="shared" si="1"/>
        <v>-1.1652060769230737</v>
      </c>
    </row>
    <row r="78" spans="1:5" x14ac:dyDescent="0.25">
      <c r="A78" s="1">
        <v>41425</v>
      </c>
      <c r="B78" s="5">
        <v>77</v>
      </c>
      <c r="C78" s="9">
        <v>23.645161000000002</v>
      </c>
      <c r="D78" s="19">
        <f t="shared" si="0"/>
        <v>26.365602769230769</v>
      </c>
      <c r="E78" s="8">
        <f t="shared" si="1"/>
        <v>-2.7204417692307672</v>
      </c>
    </row>
    <row r="79" spans="1:5" x14ac:dyDescent="0.25">
      <c r="A79" s="1">
        <v>41455</v>
      </c>
      <c r="B79" s="5">
        <v>78</v>
      </c>
      <c r="C79" s="9">
        <v>22.806667000000001</v>
      </c>
      <c r="D79" s="19">
        <f t="shared" ref="D79:D95" si="2">AVERAGE(C67:C79)</f>
        <v>26.350731</v>
      </c>
      <c r="E79" s="8">
        <f t="shared" ref="E79:E96" si="3">C79-D79</f>
        <v>-3.5440639999999988</v>
      </c>
    </row>
    <row r="80" spans="1:5" x14ac:dyDescent="0.25">
      <c r="A80" s="1">
        <v>41486</v>
      </c>
      <c r="B80" s="5">
        <v>79</v>
      </c>
      <c r="C80" s="9">
        <v>21.770968</v>
      </c>
      <c r="D80" s="19">
        <f t="shared" si="2"/>
        <v>26.306190076923073</v>
      </c>
      <c r="E80" s="8">
        <f t="shared" si="3"/>
        <v>-4.5352220769230733</v>
      </c>
    </row>
    <row r="81" spans="1:5" x14ac:dyDescent="0.25">
      <c r="A81" s="1">
        <v>41517</v>
      </c>
      <c r="B81" s="5">
        <v>80</v>
      </c>
      <c r="C81" s="9">
        <v>24.9</v>
      </c>
      <c r="D81" s="19">
        <f t="shared" si="2"/>
        <v>26.403212384615383</v>
      </c>
      <c r="E81" s="8">
        <f t="shared" si="3"/>
        <v>-1.5032123846153844</v>
      </c>
    </row>
    <row r="82" spans="1:5" x14ac:dyDescent="0.25">
      <c r="A82" s="1">
        <v>41547</v>
      </c>
      <c r="B82" s="5">
        <v>81</v>
      </c>
      <c r="C82" s="9">
        <v>25.57</v>
      </c>
      <c r="D82" s="19">
        <f t="shared" si="2"/>
        <v>26.418770692307685</v>
      </c>
      <c r="E82" s="8">
        <f t="shared" si="3"/>
        <v>-0.84877069230768498</v>
      </c>
    </row>
    <row r="83" spans="1:5" x14ac:dyDescent="0.25">
      <c r="A83" s="1">
        <v>41578</v>
      </c>
      <c r="B83" s="5">
        <v>82</v>
      </c>
      <c r="C83" s="9">
        <v>25.56129</v>
      </c>
      <c r="D83" s="19">
        <f t="shared" si="2"/>
        <v>26.282716076923073</v>
      </c>
      <c r="E83" s="8">
        <f t="shared" si="3"/>
        <v>-0.72142607692307337</v>
      </c>
    </row>
    <row r="84" spans="1:5" x14ac:dyDescent="0.25">
      <c r="A84" s="1">
        <v>41608</v>
      </c>
      <c r="B84" s="5">
        <v>83</v>
      </c>
      <c r="C84" s="9">
        <v>27.616667</v>
      </c>
      <c r="D84" s="19">
        <f t="shared" si="2"/>
        <v>26.119482000000001</v>
      </c>
      <c r="E84" s="8">
        <f t="shared" si="3"/>
        <v>1.4971849999999982</v>
      </c>
    </row>
    <row r="85" spans="1:5" x14ac:dyDescent="0.25">
      <c r="A85" s="1">
        <v>41639</v>
      </c>
      <c r="B85" s="5">
        <v>84</v>
      </c>
      <c r="C85" s="9">
        <v>29.545161</v>
      </c>
      <c r="D85" s="19">
        <f t="shared" si="2"/>
        <v>26.320135384615391</v>
      </c>
      <c r="E85" s="8">
        <f t="shared" si="3"/>
        <v>3.2250256153846095</v>
      </c>
    </row>
    <row r="86" spans="1:5" x14ac:dyDescent="0.25">
      <c r="A86" s="1">
        <v>41670</v>
      </c>
      <c r="B86" s="5">
        <v>85</v>
      </c>
      <c r="C86" s="20">
        <v>32.880645000000001</v>
      </c>
      <c r="D86" s="19">
        <f t="shared" si="2"/>
        <v>26.479688692307697</v>
      </c>
      <c r="E86" s="8">
        <f t="shared" si="3"/>
        <v>6.4009563076923044</v>
      </c>
    </row>
    <row r="87" spans="1:5" x14ac:dyDescent="0.25">
      <c r="A87" s="1">
        <v>41698</v>
      </c>
      <c r="B87" s="5">
        <v>86</v>
      </c>
      <c r="C87" s="9">
        <v>32.375</v>
      </c>
      <c r="D87" s="19">
        <f t="shared" si="2"/>
        <v>26.886202307692312</v>
      </c>
      <c r="E87" s="8">
        <f t="shared" si="3"/>
        <v>5.4887976923076884</v>
      </c>
    </row>
    <row r="88" spans="1:5" x14ac:dyDescent="0.25">
      <c r="A88" s="1">
        <v>41729</v>
      </c>
      <c r="B88" s="5">
        <v>87</v>
      </c>
      <c r="C88" s="9">
        <v>29.354838999999998</v>
      </c>
      <c r="D88" s="19">
        <f t="shared" si="2"/>
        <v>26.837398692307698</v>
      </c>
      <c r="E88" s="8">
        <f t="shared" si="3"/>
        <v>2.5174403076923006</v>
      </c>
    </row>
    <row r="89" spans="1:5" x14ac:dyDescent="0.25">
      <c r="A89" s="1">
        <v>41759</v>
      </c>
      <c r="B89" s="5">
        <v>88</v>
      </c>
      <c r="C89" s="9">
        <v>26.116667</v>
      </c>
      <c r="D89" s="19">
        <f t="shared" si="2"/>
        <v>26.738184461538463</v>
      </c>
      <c r="E89" s="8">
        <f t="shared" si="3"/>
        <v>-0.62151746153846332</v>
      </c>
    </row>
    <row r="90" spans="1:5" x14ac:dyDescent="0.25">
      <c r="A90" s="1">
        <v>41790</v>
      </c>
      <c r="B90" s="5">
        <v>89</v>
      </c>
      <c r="C90" s="9">
        <v>23.364515999999998</v>
      </c>
      <c r="D90" s="19">
        <f t="shared" si="2"/>
        <v>26.577506230769227</v>
      </c>
      <c r="E90" s="8">
        <f t="shared" si="3"/>
        <v>-3.2129902307692291</v>
      </c>
    </row>
    <row r="91" spans="1:5" x14ac:dyDescent="0.25">
      <c r="A91" s="1">
        <v>41820</v>
      </c>
      <c r="B91" s="5">
        <v>90</v>
      </c>
      <c r="C91" s="9">
        <v>22.987500000000001</v>
      </c>
      <c r="D91" s="19">
        <f t="shared" si="2"/>
        <v>26.526916923076918</v>
      </c>
      <c r="E91" s="8">
        <f t="shared" si="3"/>
        <v>-3.5394169230769172</v>
      </c>
    </row>
    <row r="92" spans="1:5" x14ac:dyDescent="0.25">
      <c r="A92" s="1">
        <v>41851</v>
      </c>
      <c r="B92" s="5">
        <v>91</v>
      </c>
      <c r="C92" s="9">
        <v>21.941379000000001</v>
      </c>
      <c r="D92" s="19">
        <f t="shared" si="2"/>
        <v>26.460356307692305</v>
      </c>
      <c r="E92" s="8">
        <f t="shared" si="3"/>
        <v>-4.5189773076923032</v>
      </c>
    </row>
    <row r="93" spans="1:5" x14ac:dyDescent="0.25">
      <c r="A93" s="1">
        <v>41882</v>
      </c>
      <c r="B93" s="5">
        <v>92</v>
      </c>
      <c r="C93" s="9">
        <v>25.103225999999999</v>
      </c>
      <c r="D93" s="19">
        <f t="shared" si="2"/>
        <v>26.716683846153845</v>
      </c>
      <c r="E93" s="8">
        <f t="shared" si="3"/>
        <v>-1.613457846153846</v>
      </c>
    </row>
    <row r="94" spans="1:5" x14ac:dyDescent="0.25">
      <c r="A94" s="1">
        <v>41912</v>
      </c>
      <c r="B94" s="5">
        <v>93</v>
      </c>
      <c r="C94" s="9">
        <v>27.503333000000001</v>
      </c>
      <c r="D94" s="19">
        <f t="shared" si="2"/>
        <v>26.916940230769232</v>
      </c>
      <c r="E94" s="8">
        <f t="shared" si="3"/>
        <v>0.58639276923076977</v>
      </c>
    </row>
    <row r="95" spans="1:5" x14ac:dyDescent="0.25">
      <c r="A95" s="1">
        <v>41943</v>
      </c>
      <c r="B95" s="5">
        <v>94</v>
      </c>
      <c r="C95" s="9">
        <v>29.064516000000001</v>
      </c>
      <c r="D95" s="19">
        <f t="shared" si="2"/>
        <v>27.185749153846157</v>
      </c>
      <c r="E95" s="8">
        <f t="shared" si="3"/>
        <v>1.8787668461538445</v>
      </c>
    </row>
    <row r="96" spans="1:5" x14ac:dyDescent="0.25">
      <c r="A96" s="1">
        <v>41973</v>
      </c>
      <c r="B96" s="5">
        <v>95</v>
      </c>
      <c r="C96" s="9">
        <v>27.75</v>
      </c>
      <c r="D96" s="19">
        <f>AVERAGE(C84:C96)</f>
        <v>27.354111461538466</v>
      </c>
      <c r="E96" s="8">
        <f t="shared" si="3"/>
        <v>0.39588853846153427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221"/>
  <sheetViews>
    <sheetView topLeftCell="C83" workbookViewId="0">
      <selection activeCell="G109" sqref="G109"/>
    </sheetView>
  </sheetViews>
  <sheetFormatPr defaultRowHeight="15" x14ac:dyDescent="0.25"/>
  <cols>
    <col min="2" max="7" width="9.5703125" bestFit="1" customWidth="1"/>
    <col min="8" max="8" width="12" bestFit="1" customWidth="1"/>
    <col min="9" max="22" width="9.5703125" bestFit="1" customWidth="1"/>
  </cols>
  <sheetData>
    <row r="1" spans="1:97" x14ac:dyDescent="0.25">
      <c r="A1" s="3" t="s">
        <v>7</v>
      </c>
      <c r="B1" s="3" t="s">
        <v>8</v>
      </c>
      <c r="C1" s="3" t="s">
        <v>9</v>
      </c>
      <c r="D1" s="3" t="s">
        <v>10</v>
      </c>
      <c r="E1" s="3" t="s">
        <v>11</v>
      </c>
      <c r="F1" s="3" t="s">
        <v>12</v>
      </c>
      <c r="G1" s="3" t="s">
        <v>13</v>
      </c>
      <c r="H1" s="3" t="s">
        <v>15</v>
      </c>
      <c r="I1" s="3" t="s">
        <v>16</v>
      </c>
      <c r="J1" s="3" t="s">
        <v>17</v>
      </c>
      <c r="K1" s="3" t="s">
        <v>18</v>
      </c>
      <c r="L1" s="3" t="s">
        <v>19</v>
      </c>
      <c r="M1" s="3" t="s">
        <v>20</v>
      </c>
      <c r="N1" s="3" t="s">
        <v>21</v>
      </c>
      <c r="O1" s="3" t="s">
        <v>22</v>
      </c>
      <c r="P1" s="3" t="s">
        <v>23</v>
      </c>
      <c r="Q1" s="3" t="s">
        <v>24</v>
      </c>
      <c r="R1" s="3" t="s">
        <v>25</v>
      </c>
      <c r="S1" s="3" t="s">
        <v>26</v>
      </c>
      <c r="T1" s="3" t="s">
        <v>27</v>
      </c>
      <c r="U1" s="3" t="s">
        <v>28</v>
      </c>
      <c r="V1" s="3" t="s">
        <v>29</v>
      </c>
      <c r="W1" s="3" t="s">
        <v>30</v>
      </c>
      <c r="X1" s="3" t="s">
        <v>31</v>
      </c>
      <c r="Y1" s="3" t="s">
        <v>32</v>
      </c>
      <c r="Z1" s="3" t="s">
        <v>33</v>
      </c>
      <c r="AA1" s="3" t="s">
        <v>34</v>
      </c>
      <c r="AB1" s="3" t="s">
        <v>35</v>
      </c>
      <c r="AC1" s="3" t="s">
        <v>36</v>
      </c>
      <c r="AD1" s="3" t="s">
        <v>37</v>
      </c>
      <c r="AE1" s="3" t="s">
        <v>38</v>
      </c>
      <c r="AF1" s="3" t="s">
        <v>39</v>
      </c>
      <c r="AG1" s="3" t="s">
        <v>40</v>
      </c>
      <c r="AH1" s="3" t="s">
        <v>41</v>
      </c>
      <c r="AI1" s="3" t="s">
        <v>42</v>
      </c>
      <c r="AJ1" s="3" t="s">
        <v>43</v>
      </c>
      <c r="AK1" s="3" t="s">
        <v>44</v>
      </c>
      <c r="AL1" s="3" t="s">
        <v>45</v>
      </c>
      <c r="AM1" s="3" t="s">
        <v>46</v>
      </c>
      <c r="AN1" s="3" t="s">
        <v>47</v>
      </c>
      <c r="AO1" s="3" t="s">
        <v>48</v>
      </c>
      <c r="AP1" s="3" t="s">
        <v>49</v>
      </c>
      <c r="AQ1" s="3" t="s">
        <v>50</v>
      </c>
      <c r="AR1" s="3" t="s">
        <v>51</v>
      </c>
      <c r="AS1" s="3" t="s">
        <v>52</v>
      </c>
      <c r="AT1" s="3" t="s">
        <v>53</v>
      </c>
      <c r="AU1" s="3" t="s">
        <v>54</v>
      </c>
      <c r="AV1" s="3" t="s">
        <v>55</v>
      </c>
      <c r="AW1" s="3" t="s">
        <v>56</v>
      </c>
      <c r="AX1" s="3" t="s">
        <v>57</v>
      </c>
      <c r="AY1" s="3" t="s">
        <v>58</v>
      </c>
      <c r="AZ1" s="3" t="s">
        <v>59</v>
      </c>
      <c r="BA1" s="3" t="s">
        <v>60</v>
      </c>
      <c r="BB1" s="3" t="s">
        <v>61</v>
      </c>
      <c r="BC1" s="3" t="s">
        <v>62</v>
      </c>
      <c r="BD1" s="3" t="s">
        <v>63</v>
      </c>
      <c r="BE1" s="3" t="s">
        <v>64</v>
      </c>
      <c r="BF1" s="3" t="s">
        <v>65</v>
      </c>
      <c r="BG1" s="3" t="s">
        <v>66</v>
      </c>
      <c r="BH1" s="3" t="s">
        <v>67</v>
      </c>
      <c r="BI1" s="3" t="s">
        <v>68</v>
      </c>
      <c r="BJ1" s="3" t="s">
        <v>69</v>
      </c>
      <c r="BK1" s="3" t="s">
        <v>70</v>
      </c>
      <c r="BL1" s="3" t="s">
        <v>71</v>
      </c>
      <c r="BM1" s="3" t="s">
        <v>72</v>
      </c>
      <c r="BN1" s="3" t="s">
        <v>73</v>
      </c>
      <c r="BO1" s="3" t="s">
        <v>74</v>
      </c>
      <c r="BP1" s="3" t="s">
        <v>75</v>
      </c>
      <c r="BQ1" s="3" t="s">
        <v>76</v>
      </c>
      <c r="BR1" s="3" t="s">
        <v>77</v>
      </c>
      <c r="BS1" s="3" t="s">
        <v>78</v>
      </c>
      <c r="BT1" s="3" t="s">
        <v>79</v>
      </c>
      <c r="BU1" s="3" t="s">
        <v>80</v>
      </c>
      <c r="BV1" s="3" t="s">
        <v>81</v>
      </c>
      <c r="BW1" s="3" t="s">
        <v>82</v>
      </c>
      <c r="BX1" s="3" t="s">
        <v>83</v>
      </c>
      <c r="BY1" s="3" t="s">
        <v>84</v>
      </c>
      <c r="BZ1" s="3" t="s">
        <v>85</v>
      </c>
      <c r="CA1" s="3" t="s">
        <v>86</v>
      </c>
      <c r="CB1" s="3" t="s">
        <v>87</v>
      </c>
      <c r="CC1" s="3" t="s">
        <v>88</v>
      </c>
      <c r="CD1" s="3" t="s">
        <v>89</v>
      </c>
      <c r="CE1" s="3" t="s">
        <v>90</v>
      </c>
      <c r="CF1" s="3" t="s">
        <v>91</v>
      </c>
      <c r="CG1" s="3" t="s">
        <v>92</v>
      </c>
      <c r="CH1" s="3" t="s">
        <v>93</v>
      </c>
      <c r="CI1" s="3" t="s">
        <v>94</v>
      </c>
      <c r="CJ1" s="3" t="s">
        <v>95</v>
      </c>
      <c r="CK1" s="3" t="s">
        <v>96</v>
      </c>
      <c r="CL1" s="3" t="s">
        <v>97</v>
      </c>
      <c r="CM1" s="3" t="s">
        <v>98</v>
      </c>
      <c r="CN1" s="3" t="s">
        <v>99</v>
      </c>
      <c r="CO1" s="3" t="s">
        <v>100</v>
      </c>
      <c r="CP1" s="3" t="s">
        <v>101</v>
      </c>
      <c r="CQ1" s="3" t="s">
        <v>102</v>
      </c>
      <c r="CR1" s="3" t="s">
        <v>103</v>
      </c>
      <c r="CS1" s="3" t="s">
        <v>104</v>
      </c>
    </row>
    <row r="2" spans="1:97" x14ac:dyDescent="0.25">
      <c r="A2">
        <v>1</v>
      </c>
      <c r="B2" s="11">
        <v>27.948387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</row>
    <row r="3" spans="1:97" x14ac:dyDescent="0.25">
      <c r="A3">
        <v>2</v>
      </c>
      <c r="B3" s="11">
        <v>30.628571000000001</v>
      </c>
      <c r="C3" s="11">
        <v>27.948387</v>
      </c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</row>
    <row r="4" spans="1:97" x14ac:dyDescent="0.25">
      <c r="A4">
        <v>3</v>
      </c>
      <c r="B4" s="11">
        <v>31.36129</v>
      </c>
      <c r="C4" s="11">
        <v>30.628571000000001</v>
      </c>
      <c r="D4" s="11">
        <v>27.948387</v>
      </c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</row>
    <row r="5" spans="1:97" x14ac:dyDescent="0.25">
      <c r="A5">
        <v>4</v>
      </c>
      <c r="B5" s="11">
        <v>27.656666999999999</v>
      </c>
      <c r="C5" s="11">
        <v>31.36129</v>
      </c>
      <c r="D5" s="11">
        <v>30.628571000000001</v>
      </c>
      <c r="E5" s="11">
        <v>27.948387</v>
      </c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</row>
    <row r="6" spans="1:97" x14ac:dyDescent="0.25">
      <c r="A6">
        <v>5</v>
      </c>
      <c r="B6" s="11">
        <v>23.270968</v>
      </c>
      <c r="C6" s="11">
        <v>27.656666999999999</v>
      </c>
      <c r="D6" s="11">
        <v>31.36129</v>
      </c>
      <c r="E6" s="11">
        <v>30.628571000000001</v>
      </c>
      <c r="F6" s="11">
        <v>27.948387</v>
      </c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</row>
    <row r="7" spans="1:97" x14ac:dyDescent="0.25">
      <c r="A7">
        <v>6</v>
      </c>
      <c r="B7" s="11">
        <v>24.666667</v>
      </c>
      <c r="C7" s="11">
        <v>23.270968</v>
      </c>
      <c r="D7" s="11">
        <v>27.656666999999999</v>
      </c>
      <c r="E7" s="11">
        <v>31.36129</v>
      </c>
      <c r="F7" s="11">
        <v>30.628571000000001</v>
      </c>
      <c r="G7" s="11">
        <v>27.948387</v>
      </c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</row>
    <row r="8" spans="1:97" x14ac:dyDescent="0.25">
      <c r="A8">
        <v>7</v>
      </c>
      <c r="B8" s="11">
        <v>21.919354999999999</v>
      </c>
      <c r="C8" s="11">
        <v>24.666667</v>
      </c>
      <c r="D8" s="11">
        <v>23.270968</v>
      </c>
      <c r="E8" s="11">
        <v>27.656666999999999</v>
      </c>
      <c r="F8" s="11">
        <v>31.36129</v>
      </c>
      <c r="G8" s="11">
        <v>30.628571000000001</v>
      </c>
      <c r="H8" s="11">
        <v>27.948387</v>
      </c>
      <c r="I8" s="12"/>
      <c r="J8" s="12"/>
      <c r="K8" s="12"/>
      <c r="L8" s="12"/>
      <c r="M8" s="12"/>
      <c r="N8" s="12"/>
      <c r="O8" s="12"/>
      <c r="P8" s="12"/>
      <c r="Q8" s="12"/>
      <c r="R8" s="12"/>
    </row>
    <row r="9" spans="1:97" x14ac:dyDescent="0.25">
      <c r="A9">
        <v>8</v>
      </c>
      <c r="B9" s="11">
        <v>25.412903</v>
      </c>
      <c r="C9" s="11">
        <v>21.919354999999999</v>
      </c>
      <c r="D9" s="11">
        <v>24.666667</v>
      </c>
      <c r="E9" s="11">
        <v>23.270968</v>
      </c>
      <c r="F9" s="11">
        <v>27.656666999999999</v>
      </c>
      <c r="G9" s="11">
        <v>31.36129</v>
      </c>
      <c r="H9" s="11">
        <v>30.628571000000001</v>
      </c>
      <c r="I9" s="11">
        <v>27.948387</v>
      </c>
      <c r="J9" s="12"/>
      <c r="K9" s="12"/>
      <c r="L9" s="12"/>
      <c r="M9" s="12"/>
      <c r="N9" s="12"/>
      <c r="O9" s="12"/>
      <c r="P9" s="12"/>
      <c r="Q9" s="12"/>
      <c r="R9" s="12"/>
    </row>
    <row r="10" spans="1:97" x14ac:dyDescent="0.25">
      <c r="A10">
        <v>9</v>
      </c>
      <c r="B10" s="11">
        <v>28.41</v>
      </c>
      <c r="C10" s="11">
        <v>25.412903</v>
      </c>
      <c r="D10" s="11">
        <v>21.919354999999999</v>
      </c>
      <c r="E10" s="11">
        <v>24.666667</v>
      </c>
      <c r="F10" s="11">
        <v>23.270968</v>
      </c>
      <c r="G10" s="11">
        <v>27.656666999999999</v>
      </c>
      <c r="H10" s="11">
        <v>31.36129</v>
      </c>
      <c r="I10" s="11">
        <v>30.628571000000001</v>
      </c>
      <c r="J10" s="11">
        <v>27.948387</v>
      </c>
      <c r="K10" s="12"/>
      <c r="L10" s="12"/>
      <c r="M10" s="12"/>
      <c r="N10" s="12"/>
      <c r="O10" s="12"/>
      <c r="P10" s="12"/>
      <c r="Q10" s="12"/>
      <c r="R10" s="12"/>
    </row>
    <row r="11" spans="1:97" x14ac:dyDescent="0.25">
      <c r="A11">
        <v>10</v>
      </c>
      <c r="B11" s="11">
        <v>28.396774000000001</v>
      </c>
      <c r="C11" s="11">
        <v>28.41</v>
      </c>
      <c r="D11" s="11">
        <v>25.412903</v>
      </c>
      <c r="E11" s="11">
        <v>21.919354999999999</v>
      </c>
      <c r="F11" s="11">
        <v>24.666667</v>
      </c>
      <c r="G11" s="11">
        <v>23.270968</v>
      </c>
      <c r="H11" s="11">
        <v>27.656666999999999</v>
      </c>
      <c r="I11" s="11">
        <v>31.36129</v>
      </c>
      <c r="J11" s="11">
        <v>30.628571000000001</v>
      </c>
      <c r="K11" s="11">
        <v>27.948387</v>
      </c>
      <c r="L11" s="12"/>
      <c r="M11" s="12"/>
      <c r="N11" s="12"/>
      <c r="O11" s="12"/>
      <c r="P11" s="12"/>
      <c r="Q11" s="12"/>
      <c r="R11" s="12"/>
    </row>
    <row r="12" spans="1:97" x14ac:dyDescent="0.25">
      <c r="A12">
        <v>11</v>
      </c>
      <c r="B12" s="11">
        <v>26.2</v>
      </c>
      <c r="C12" s="11">
        <v>28.396774000000001</v>
      </c>
      <c r="D12" s="11">
        <v>28.41</v>
      </c>
      <c r="E12" s="11">
        <v>25.412903</v>
      </c>
      <c r="F12" s="11">
        <v>21.919354999999999</v>
      </c>
      <c r="G12" s="11">
        <v>24.666667</v>
      </c>
      <c r="H12" s="11">
        <v>23.270968</v>
      </c>
      <c r="I12" s="11">
        <v>27.656666999999999</v>
      </c>
      <c r="J12" s="11">
        <v>31.36129</v>
      </c>
      <c r="K12" s="11">
        <v>30.628571000000001</v>
      </c>
      <c r="L12" s="11">
        <v>27.948387</v>
      </c>
      <c r="M12" s="12"/>
      <c r="N12" s="12"/>
      <c r="O12" s="12"/>
      <c r="P12" s="12"/>
      <c r="Q12" s="12"/>
      <c r="R12" s="12"/>
    </row>
    <row r="13" spans="1:97" x14ac:dyDescent="0.25">
      <c r="A13">
        <v>12</v>
      </c>
      <c r="B13" s="11">
        <v>28.983871000000001</v>
      </c>
      <c r="C13" s="11">
        <v>26.2</v>
      </c>
      <c r="D13" s="11">
        <v>28.396774000000001</v>
      </c>
      <c r="E13" s="11">
        <v>28.41</v>
      </c>
      <c r="F13" s="11">
        <v>25.412903</v>
      </c>
      <c r="G13" s="11">
        <v>21.919354999999999</v>
      </c>
      <c r="H13" s="11">
        <v>24.666667</v>
      </c>
      <c r="I13" s="11">
        <v>23.270968</v>
      </c>
      <c r="J13" s="11">
        <v>27.656666999999999</v>
      </c>
      <c r="K13" s="11">
        <v>31.36129</v>
      </c>
      <c r="L13" s="11">
        <v>30.628571000000001</v>
      </c>
      <c r="M13" s="11">
        <v>27.948387</v>
      </c>
      <c r="N13" s="12"/>
      <c r="O13" s="12"/>
      <c r="P13" s="12"/>
      <c r="Q13" s="12"/>
      <c r="R13" s="12"/>
    </row>
    <row r="14" spans="1:97" x14ac:dyDescent="0.25">
      <c r="A14">
        <v>13</v>
      </c>
      <c r="B14" s="11">
        <v>27.222581000000002</v>
      </c>
      <c r="C14" s="11">
        <v>28.983871000000001</v>
      </c>
      <c r="D14" s="11">
        <v>26.2</v>
      </c>
      <c r="E14" s="11">
        <v>28.396774000000001</v>
      </c>
      <c r="F14" s="11">
        <v>28.41</v>
      </c>
      <c r="G14" s="11">
        <v>25.412903</v>
      </c>
      <c r="H14" s="11">
        <v>21.919354999999999</v>
      </c>
      <c r="I14" s="11">
        <v>24.666667</v>
      </c>
      <c r="J14" s="11">
        <v>23.270968</v>
      </c>
      <c r="K14" s="11">
        <v>27.656666999999999</v>
      </c>
      <c r="L14" s="11">
        <v>31.36129</v>
      </c>
      <c r="M14" s="11">
        <v>30.628571000000001</v>
      </c>
      <c r="N14" s="11">
        <v>27.948387</v>
      </c>
      <c r="O14" s="12"/>
      <c r="P14" s="12"/>
      <c r="Q14" s="12"/>
      <c r="R14" s="12"/>
    </row>
    <row r="15" spans="1:97" x14ac:dyDescent="0.25">
      <c r="A15">
        <v>14</v>
      </c>
      <c r="B15" s="11">
        <v>28.782758999999999</v>
      </c>
      <c r="C15" s="11">
        <v>27.222581000000002</v>
      </c>
      <c r="D15" s="11">
        <v>28.983871000000001</v>
      </c>
      <c r="E15" s="11">
        <v>26.2</v>
      </c>
      <c r="F15" s="11">
        <v>28.396774000000001</v>
      </c>
      <c r="G15" s="11">
        <v>28.41</v>
      </c>
      <c r="H15" s="11">
        <v>25.412903</v>
      </c>
      <c r="I15" s="11">
        <v>21.919354999999999</v>
      </c>
      <c r="J15" s="11">
        <v>24.666667</v>
      </c>
      <c r="K15" s="11">
        <v>23.270968</v>
      </c>
      <c r="L15" s="11">
        <v>27.656666999999999</v>
      </c>
      <c r="M15" s="11">
        <v>31.36129</v>
      </c>
      <c r="N15" s="11">
        <v>30.628571000000001</v>
      </c>
      <c r="O15" s="11">
        <v>27.948387</v>
      </c>
      <c r="P15" s="12"/>
      <c r="Q15" s="12"/>
      <c r="R15" s="12"/>
    </row>
    <row r="16" spans="1:97" x14ac:dyDescent="0.25">
      <c r="A16">
        <v>15</v>
      </c>
      <c r="B16" s="11">
        <v>27.632258</v>
      </c>
      <c r="C16" s="11">
        <v>28.782758999999999</v>
      </c>
      <c r="D16" s="11">
        <v>27.222581000000002</v>
      </c>
      <c r="E16" s="11">
        <v>28.983871000000001</v>
      </c>
      <c r="F16" s="11">
        <v>26.2</v>
      </c>
      <c r="G16" s="11">
        <v>28.396774000000001</v>
      </c>
      <c r="H16" s="11">
        <v>28.41</v>
      </c>
      <c r="I16" s="11">
        <v>25.412903</v>
      </c>
      <c r="J16" s="11">
        <v>21.919354999999999</v>
      </c>
      <c r="K16" s="11">
        <v>24.666667</v>
      </c>
      <c r="L16" s="11">
        <v>23.270968</v>
      </c>
      <c r="M16" s="11">
        <v>27.656666999999999</v>
      </c>
      <c r="N16" s="11">
        <v>31.36129</v>
      </c>
      <c r="O16" s="11">
        <v>30.628571000000001</v>
      </c>
      <c r="P16" s="11">
        <v>27.948387</v>
      </c>
      <c r="Q16" s="12"/>
      <c r="R16" s="12"/>
    </row>
    <row r="17" spans="1:18" x14ac:dyDescent="0.25">
      <c r="A17">
        <v>16</v>
      </c>
      <c r="B17" s="11">
        <v>26.336666999999998</v>
      </c>
      <c r="C17" s="11">
        <v>27.632258</v>
      </c>
      <c r="D17" s="11">
        <v>28.782758999999999</v>
      </c>
      <c r="E17" s="11">
        <v>27.222581000000002</v>
      </c>
      <c r="F17" s="11">
        <v>28.983871000000001</v>
      </c>
      <c r="G17" s="11">
        <v>26.2</v>
      </c>
      <c r="H17" s="11">
        <v>28.396774000000001</v>
      </c>
      <c r="I17" s="11">
        <v>28.41</v>
      </c>
      <c r="J17" s="11">
        <v>25.412903</v>
      </c>
      <c r="K17" s="11">
        <v>21.919354999999999</v>
      </c>
      <c r="L17" s="11">
        <v>24.666667</v>
      </c>
      <c r="M17" s="11">
        <v>23.270968</v>
      </c>
      <c r="N17" s="11">
        <v>27.656666999999999</v>
      </c>
      <c r="O17" s="11">
        <v>31.36129</v>
      </c>
      <c r="P17" s="11">
        <v>30.628571000000001</v>
      </c>
      <c r="Q17" s="11">
        <v>27.948387</v>
      </c>
      <c r="R17" s="12"/>
    </row>
    <row r="18" spans="1:18" x14ac:dyDescent="0.25">
      <c r="A18">
        <v>17</v>
      </c>
      <c r="B18" s="11">
        <v>22.809677000000001</v>
      </c>
      <c r="C18" s="11">
        <v>26.336666999999998</v>
      </c>
      <c r="D18" s="11">
        <v>27.632258</v>
      </c>
      <c r="E18" s="11">
        <v>28.782758999999999</v>
      </c>
      <c r="F18" s="11">
        <v>27.222581000000002</v>
      </c>
      <c r="G18" s="11">
        <v>28.983871000000001</v>
      </c>
      <c r="H18" s="11">
        <v>26.2</v>
      </c>
      <c r="I18" s="11">
        <v>28.396774000000001</v>
      </c>
      <c r="J18" s="11">
        <v>28.41</v>
      </c>
      <c r="K18" s="11">
        <v>25.412903</v>
      </c>
      <c r="L18" s="11">
        <v>21.919354999999999</v>
      </c>
      <c r="M18" s="11">
        <v>24.666667</v>
      </c>
      <c r="N18" s="11">
        <v>23.270968</v>
      </c>
      <c r="O18" s="11">
        <v>27.656666999999999</v>
      </c>
      <c r="P18" s="11">
        <v>31.36129</v>
      </c>
      <c r="Q18" s="11">
        <v>30.628571000000001</v>
      </c>
      <c r="R18" s="11">
        <v>27.948387</v>
      </c>
    </row>
    <row r="19" spans="1:18" x14ac:dyDescent="0.25">
      <c r="A19">
        <v>18</v>
      </c>
      <c r="B19" s="11">
        <v>22.463332999999999</v>
      </c>
      <c r="C19" s="11">
        <v>22.809677000000001</v>
      </c>
      <c r="D19" s="11">
        <v>26.336666999999998</v>
      </c>
      <c r="E19" s="11">
        <v>27.632258</v>
      </c>
      <c r="F19" s="11">
        <v>28.782758999999999</v>
      </c>
      <c r="G19" s="11">
        <v>27.222581000000002</v>
      </c>
      <c r="H19" s="11">
        <v>28.983871000000001</v>
      </c>
      <c r="I19" s="11">
        <v>26.2</v>
      </c>
      <c r="J19" s="11">
        <v>28.396774000000001</v>
      </c>
      <c r="K19" s="11">
        <v>28.41</v>
      </c>
      <c r="L19" s="11">
        <v>25.412903</v>
      </c>
      <c r="M19" s="11">
        <v>21.919354999999999</v>
      </c>
      <c r="N19" s="11">
        <v>24.666667</v>
      </c>
      <c r="O19" s="11">
        <v>23.270968</v>
      </c>
      <c r="P19" s="11">
        <v>27.656666999999999</v>
      </c>
      <c r="Q19" s="11">
        <v>31.36129</v>
      </c>
      <c r="R19" s="11">
        <v>30.628571000000001</v>
      </c>
    </row>
    <row r="20" spans="1:18" x14ac:dyDescent="0.25">
      <c r="A20">
        <v>19</v>
      </c>
      <c r="B20" s="11">
        <v>23.993548000000001</v>
      </c>
      <c r="C20" s="11">
        <v>22.463332999999999</v>
      </c>
      <c r="D20" s="11">
        <v>22.809677000000001</v>
      </c>
      <c r="E20" s="11">
        <v>26.336666999999998</v>
      </c>
      <c r="F20" s="11">
        <v>27.632258</v>
      </c>
      <c r="G20" s="11">
        <v>28.782758999999999</v>
      </c>
      <c r="H20" s="11">
        <v>27.222581000000002</v>
      </c>
      <c r="I20" s="11">
        <v>28.983871000000001</v>
      </c>
      <c r="J20" s="11">
        <v>26.2</v>
      </c>
      <c r="K20" s="11">
        <v>28.396774000000001</v>
      </c>
      <c r="L20" s="11">
        <v>28.41</v>
      </c>
      <c r="M20" s="11">
        <v>25.412903</v>
      </c>
      <c r="N20" s="11">
        <v>21.919354999999999</v>
      </c>
      <c r="O20" s="11">
        <v>24.666667</v>
      </c>
      <c r="P20" s="11">
        <v>23.270968</v>
      </c>
      <c r="Q20" s="11">
        <v>27.656666999999999</v>
      </c>
      <c r="R20" s="11">
        <v>31.36129</v>
      </c>
    </row>
    <row r="21" spans="1:18" x14ac:dyDescent="0.25">
      <c r="A21">
        <v>20</v>
      </c>
      <c r="B21" s="11">
        <v>24.977419000000001</v>
      </c>
      <c r="C21" s="11">
        <v>23.993548000000001</v>
      </c>
      <c r="D21" s="11">
        <v>22.463332999999999</v>
      </c>
      <c r="E21" s="11">
        <v>22.809677000000001</v>
      </c>
      <c r="F21" s="11">
        <v>26.336666999999998</v>
      </c>
      <c r="G21" s="11">
        <v>27.632258</v>
      </c>
      <c r="H21" s="11">
        <v>28.782758999999999</v>
      </c>
      <c r="I21" s="11">
        <v>27.222581000000002</v>
      </c>
      <c r="J21" s="11">
        <v>28.983871000000001</v>
      </c>
      <c r="K21" s="11">
        <v>26.2</v>
      </c>
      <c r="L21" s="11">
        <v>28.396774000000001</v>
      </c>
      <c r="M21" s="11">
        <v>28.41</v>
      </c>
      <c r="N21" s="11">
        <v>25.412903</v>
      </c>
      <c r="O21" s="11">
        <v>21.919354999999999</v>
      </c>
      <c r="P21" s="11">
        <v>24.666667</v>
      </c>
      <c r="Q21" s="11">
        <v>23.270968</v>
      </c>
      <c r="R21" s="11">
        <v>27.656666999999999</v>
      </c>
    </row>
    <row r="22" spans="1:18" x14ac:dyDescent="0.25">
      <c r="A22">
        <v>21</v>
      </c>
      <c r="B22" s="10">
        <v>23.603332999999999</v>
      </c>
      <c r="C22" s="10">
        <v>24.977419000000001</v>
      </c>
      <c r="D22" s="10">
        <v>23.993548000000001</v>
      </c>
      <c r="E22" s="10">
        <v>22.463332999999999</v>
      </c>
      <c r="F22" s="10">
        <v>22.809677000000001</v>
      </c>
      <c r="G22" s="10">
        <v>26.336666999999998</v>
      </c>
      <c r="H22" s="10">
        <v>27.632258</v>
      </c>
      <c r="I22" s="10">
        <v>28.782758999999999</v>
      </c>
      <c r="J22" s="10">
        <v>27.222581000000002</v>
      </c>
      <c r="K22" s="10">
        <v>28.983871000000001</v>
      </c>
      <c r="L22" s="10">
        <v>26.2</v>
      </c>
      <c r="M22" s="10">
        <v>28.396774000000001</v>
      </c>
      <c r="N22" s="10">
        <v>28.41</v>
      </c>
      <c r="O22" s="10">
        <v>25.412903</v>
      </c>
      <c r="P22" s="10">
        <v>21.919354999999999</v>
      </c>
      <c r="Q22" s="10">
        <v>24.666667</v>
      </c>
      <c r="R22" s="10">
        <v>23.270968</v>
      </c>
    </row>
    <row r="23" spans="1:18" x14ac:dyDescent="0.25">
      <c r="A23">
        <v>22</v>
      </c>
      <c r="B23" s="10">
        <v>27.158065000000001</v>
      </c>
      <c r="C23" s="10">
        <v>23.603332999999999</v>
      </c>
      <c r="D23" s="10">
        <v>24.977419000000001</v>
      </c>
      <c r="E23" s="10">
        <v>23.993548000000001</v>
      </c>
      <c r="F23" s="10">
        <v>22.463332999999999</v>
      </c>
      <c r="G23" s="10">
        <v>22.809677000000001</v>
      </c>
      <c r="H23" s="10">
        <v>26.336666999999998</v>
      </c>
      <c r="I23" s="10">
        <v>27.632258</v>
      </c>
      <c r="J23" s="10">
        <v>28.782758999999999</v>
      </c>
      <c r="K23" s="10">
        <v>27.222581000000002</v>
      </c>
      <c r="L23" s="10">
        <v>28.983871000000001</v>
      </c>
      <c r="M23" s="10">
        <v>26.2</v>
      </c>
      <c r="N23" s="10">
        <v>28.396774000000001</v>
      </c>
      <c r="O23" s="10">
        <v>28.41</v>
      </c>
      <c r="P23" s="10">
        <v>25.412903</v>
      </c>
      <c r="Q23" s="10">
        <v>21.919354999999999</v>
      </c>
      <c r="R23" s="10">
        <v>24.666667</v>
      </c>
    </row>
    <row r="24" spans="1:18" x14ac:dyDescent="0.25">
      <c r="A24">
        <v>23</v>
      </c>
      <c r="B24" s="10">
        <v>26.633333</v>
      </c>
      <c r="C24" s="10">
        <v>27.158065000000001</v>
      </c>
      <c r="D24" s="10">
        <v>23.603332999999999</v>
      </c>
      <c r="E24" s="10">
        <v>24.977419000000001</v>
      </c>
      <c r="F24" s="10">
        <v>23.993548000000001</v>
      </c>
      <c r="G24" s="10">
        <v>22.463332999999999</v>
      </c>
      <c r="H24" s="10">
        <v>22.809677000000001</v>
      </c>
      <c r="I24" s="10">
        <v>26.336666999999998</v>
      </c>
      <c r="J24" s="10">
        <v>27.632258</v>
      </c>
      <c r="K24" s="10">
        <v>28.782758999999999</v>
      </c>
      <c r="L24" s="10">
        <v>27.222581000000002</v>
      </c>
      <c r="M24" s="10">
        <v>28.983871000000001</v>
      </c>
      <c r="N24" s="10">
        <v>26.2</v>
      </c>
      <c r="O24" s="10">
        <v>28.396774000000001</v>
      </c>
      <c r="P24" s="10">
        <v>28.41</v>
      </c>
      <c r="Q24" s="10">
        <v>25.412903</v>
      </c>
      <c r="R24" s="10">
        <v>21.919354999999999</v>
      </c>
    </row>
    <row r="25" spans="1:18" x14ac:dyDescent="0.25">
      <c r="A25">
        <v>24</v>
      </c>
      <c r="B25" s="10">
        <v>27.319355000000002</v>
      </c>
      <c r="C25" s="10">
        <v>26.633333</v>
      </c>
      <c r="D25" s="10">
        <v>27.158065000000001</v>
      </c>
      <c r="E25" s="10">
        <v>23.603332999999999</v>
      </c>
      <c r="F25" s="10">
        <v>24.977419000000001</v>
      </c>
      <c r="G25" s="10">
        <v>23.993548000000001</v>
      </c>
      <c r="H25" s="10">
        <v>22.463332999999999</v>
      </c>
      <c r="I25" s="10">
        <v>22.809677000000001</v>
      </c>
      <c r="J25" s="10">
        <v>26.336666999999998</v>
      </c>
      <c r="K25" s="10">
        <v>27.632258</v>
      </c>
      <c r="L25" s="10">
        <v>28.782758999999999</v>
      </c>
      <c r="M25" s="10">
        <v>27.222581000000002</v>
      </c>
      <c r="N25" s="10">
        <v>28.983871000000001</v>
      </c>
      <c r="O25" s="10">
        <v>26.2</v>
      </c>
      <c r="P25" s="10">
        <v>28.396774000000001</v>
      </c>
      <c r="Q25" s="10">
        <v>28.41</v>
      </c>
      <c r="R25" s="10">
        <v>25.412903</v>
      </c>
    </row>
    <row r="26" spans="1:18" x14ac:dyDescent="0.25">
      <c r="A26">
        <v>25</v>
      </c>
      <c r="B26" s="10">
        <v>27.835484000000001</v>
      </c>
      <c r="C26" s="10">
        <v>27.319355000000002</v>
      </c>
      <c r="D26" s="10">
        <v>26.633333</v>
      </c>
      <c r="E26" s="10">
        <v>27.158065000000001</v>
      </c>
      <c r="F26" s="10">
        <v>23.603332999999999</v>
      </c>
      <c r="G26" s="10">
        <v>24.977419000000001</v>
      </c>
      <c r="H26" s="10">
        <v>23.993548000000001</v>
      </c>
      <c r="I26" s="10">
        <v>22.463332999999999</v>
      </c>
      <c r="J26" s="10">
        <v>22.809677000000001</v>
      </c>
      <c r="K26" s="10">
        <v>26.336666999999998</v>
      </c>
      <c r="L26" s="10">
        <v>27.632258</v>
      </c>
      <c r="M26" s="10">
        <v>28.782758999999999</v>
      </c>
      <c r="N26" s="10">
        <v>27.222581000000002</v>
      </c>
      <c r="O26" s="10">
        <v>28.983871000000001</v>
      </c>
      <c r="P26" s="10">
        <v>26.2</v>
      </c>
      <c r="Q26" s="10">
        <v>28.396774000000001</v>
      </c>
      <c r="R26" s="10">
        <v>28.41</v>
      </c>
    </row>
    <row r="27" spans="1:18" x14ac:dyDescent="0.25">
      <c r="A27">
        <v>26</v>
      </c>
      <c r="B27" s="10">
        <v>29.946428999999998</v>
      </c>
      <c r="C27" s="10">
        <v>27.835484000000001</v>
      </c>
      <c r="D27" s="10">
        <v>27.319355000000002</v>
      </c>
      <c r="E27" s="10">
        <v>26.633333</v>
      </c>
      <c r="F27" s="10">
        <v>27.158065000000001</v>
      </c>
      <c r="G27" s="10">
        <v>23.603332999999999</v>
      </c>
      <c r="H27" s="10">
        <v>24.977419000000001</v>
      </c>
      <c r="I27" s="10">
        <v>23.993548000000001</v>
      </c>
      <c r="J27" s="10">
        <v>22.463332999999999</v>
      </c>
      <c r="K27" s="10">
        <v>22.809677000000001</v>
      </c>
      <c r="L27" s="10">
        <v>26.336666999999998</v>
      </c>
      <c r="M27" s="10">
        <v>27.632258</v>
      </c>
      <c r="N27" s="10">
        <v>28.782758999999999</v>
      </c>
      <c r="O27" s="10">
        <v>27.222581000000002</v>
      </c>
      <c r="P27" s="10">
        <v>28.983871000000001</v>
      </c>
      <c r="Q27" s="10">
        <v>26.2</v>
      </c>
      <c r="R27" s="10">
        <v>28.396774000000001</v>
      </c>
    </row>
    <row r="28" spans="1:18" x14ac:dyDescent="0.25">
      <c r="A28">
        <v>27</v>
      </c>
      <c r="B28" s="10">
        <v>29.116129000000001</v>
      </c>
      <c r="C28" s="10">
        <v>29.946428999999998</v>
      </c>
      <c r="D28" s="10">
        <v>27.835484000000001</v>
      </c>
      <c r="E28" s="10">
        <v>27.319355000000002</v>
      </c>
      <c r="F28" s="10">
        <v>26.633333</v>
      </c>
      <c r="G28" s="10">
        <v>27.158065000000001</v>
      </c>
      <c r="H28" s="10">
        <v>23.603332999999999</v>
      </c>
      <c r="I28" s="10">
        <v>24.977419000000001</v>
      </c>
      <c r="J28" s="10">
        <v>23.993548000000001</v>
      </c>
      <c r="K28" s="10">
        <v>22.463332999999999</v>
      </c>
      <c r="L28" s="10">
        <v>22.809677000000001</v>
      </c>
      <c r="M28" s="10">
        <v>26.336666999999998</v>
      </c>
      <c r="N28" s="10">
        <v>27.632258</v>
      </c>
      <c r="O28" s="10">
        <v>28.782758999999999</v>
      </c>
      <c r="P28" s="10">
        <v>27.222581000000002</v>
      </c>
      <c r="Q28" s="10">
        <v>28.983871000000001</v>
      </c>
      <c r="R28" s="10">
        <v>26.2</v>
      </c>
    </row>
    <row r="29" spans="1:18" x14ac:dyDescent="0.25">
      <c r="A29">
        <v>28</v>
      </c>
      <c r="B29" s="10">
        <v>25.98</v>
      </c>
      <c r="C29" s="10">
        <v>29.116129000000001</v>
      </c>
      <c r="D29" s="10">
        <v>29.946428999999998</v>
      </c>
      <c r="E29" s="10">
        <v>27.835484000000001</v>
      </c>
      <c r="F29" s="10">
        <v>27.319355000000002</v>
      </c>
      <c r="G29" s="10">
        <v>26.633333</v>
      </c>
      <c r="H29" s="10">
        <v>27.158065000000001</v>
      </c>
      <c r="I29" s="10">
        <v>23.603332999999999</v>
      </c>
      <c r="J29" s="10">
        <v>24.977419000000001</v>
      </c>
      <c r="K29" s="10">
        <v>23.993548000000001</v>
      </c>
      <c r="L29" s="10">
        <v>22.463332999999999</v>
      </c>
      <c r="M29" s="10">
        <v>22.809677000000001</v>
      </c>
      <c r="N29" s="10">
        <v>26.336666999999998</v>
      </c>
      <c r="O29" s="10">
        <v>27.632258</v>
      </c>
      <c r="P29" s="10">
        <v>28.782758999999999</v>
      </c>
      <c r="Q29" s="10">
        <v>27.222581000000002</v>
      </c>
      <c r="R29" s="10">
        <v>28.983871000000001</v>
      </c>
    </row>
    <row r="30" spans="1:18" x14ac:dyDescent="0.25">
      <c r="A30">
        <v>29</v>
      </c>
      <c r="B30" s="10">
        <v>24.945160999999999</v>
      </c>
      <c r="C30" s="10">
        <v>25.98</v>
      </c>
      <c r="D30" s="10">
        <v>29.116129000000001</v>
      </c>
      <c r="E30" s="10">
        <v>29.946428999999998</v>
      </c>
      <c r="F30" s="10">
        <v>27.835484000000001</v>
      </c>
      <c r="G30" s="10">
        <v>27.319355000000002</v>
      </c>
      <c r="H30" s="10">
        <v>26.633333</v>
      </c>
      <c r="I30" s="10">
        <v>27.158065000000001</v>
      </c>
      <c r="J30" s="10">
        <v>23.603332999999999</v>
      </c>
      <c r="K30" s="10">
        <v>24.977419000000001</v>
      </c>
      <c r="L30" s="10">
        <v>23.993548000000001</v>
      </c>
      <c r="M30" s="10">
        <v>22.463332999999999</v>
      </c>
      <c r="N30" s="10">
        <v>22.809677000000001</v>
      </c>
      <c r="O30" s="10">
        <v>26.336666999999998</v>
      </c>
      <c r="P30" s="10">
        <v>27.632258</v>
      </c>
      <c r="Q30" s="10">
        <v>28.782758999999999</v>
      </c>
      <c r="R30" s="10">
        <v>27.222581000000002</v>
      </c>
    </row>
    <row r="31" spans="1:18" x14ac:dyDescent="0.25">
      <c r="A31">
        <v>30</v>
      </c>
      <c r="B31" s="10">
        <v>21.116667</v>
      </c>
      <c r="C31" s="10">
        <v>24.945160999999999</v>
      </c>
      <c r="D31" s="10">
        <v>25.98</v>
      </c>
      <c r="E31" s="10">
        <v>29.116129000000001</v>
      </c>
      <c r="F31" s="10">
        <v>29.946428999999998</v>
      </c>
      <c r="G31" s="10">
        <v>27.835484000000001</v>
      </c>
      <c r="H31" s="10">
        <v>27.319355000000002</v>
      </c>
      <c r="I31" s="10">
        <v>26.633333</v>
      </c>
      <c r="J31" s="10">
        <v>27.158065000000001</v>
      </c>
      <c r="K31" s="10">
        <v>23.603332999999999</v>
      </c>
      <c r="L31" s="10">
        <v>24.977419000000001</v>
      </c>
      <c r="M31" s="10">
        <v>23.993548000000001</v>
      </c>
      <c r="N31" s="10">
        <v>22.463332999999999</v>
      </c>
      <c r="O31" s="10">
        <v>22.809677000000001</v>
      </c>
      <c r="P31" s="10">
        <v>26.336666999999998</v>
      </c>
      <c r="Q31" s="10">
        <v>27.632258</v>
      </c>
      <c r="R31" s="10">
        <v>28.782758999999999</v>
      </c>
    </row>
    <row r="32" spans="1:18" x14ac:dyDescent="0.25">
      <c r="A32">
        <v>31</v>
      </c>
      <c r="B32" s="10">
        <v>21.522580999999999</v>
      </c>
      <c r="C32" s="10">
        <v>21.116667</v>
      </c>
      <c r="D32" s="10">
        <v>24.945160999999999</v>
      </c>
      <c r="E32" s="10">
        <v>25.98</v>
      </c>
      <c r="F32" s="10">
        <v>29.116129000000001</v>
      </c>
      <c r="G32" s="10">
        <v>29.946428999999998</v>
      </c>
      <c r="H32" s="10">
        <v>27.835484000000001</v>
      </c>
      <c r="I32" s="10">
        <v>27.319355000000002</v>
      </c>
      <c r="J32" s="10">
        <v>26.633333</v>
      </c>
      <c r="K32" s="10">
        <v>27.158065000000001</v>
      </c>
      <c r="L32" s="10">
        <v>23.603332999999999</v>
      </c>
      <c r="M32" s="10">
        <v>24.977419000000001</v>
      </c>
      <c r="N32" s="10">
        <v>23.993548000000001</v>
      </c>
      <c r="O32" s="10">
        <v>22.463332999999999</v>
      </c>
      <c r="P32" s="10">
        <v>22.809677000000001</v>
      </c>
      <c r="Q32" s="10">
        <v>26.336666999999998</v>
      </c>
      <c r="R32" s="10">
        <v>27.632258</v>
      </c>
    </row>
    <row r="33" spans="1:18" x14ac:dyDescent="0.25">
      <c r="A33">
        <v>32</v>
      </c>
      <c r="B33" s="10">
        <v>24.558064999999999</v>
      </c>
      <c r="C33" s="10">
        <v>21.522580999999999</v>
      </c>
      <c r="D33" s="10">
        <v>21.116667</v>
      </c>
      <c r="E33" s="10">
        <v>24.945160999999999</v>
      </c>
      <c r="F33" s="10">
        <v>25.98</v>
      </c>
      <c r="G33" s="10">
        <v>29.116129000000001</v>
      </c>
      <c r="H33" s="10">
        <v>29.946428999999998</v>
      </c>
      <c r="I33" s="10">
        <v>27.835484000000001</v>
      </c>
      <c r="J33" s="10">
        <v>27.319355000000002</v>
      </c>
      <c r="K33" s="10">
        <v>26.633333</v>
      </c>
      <c r="L33" s="10">
        <v>27.158065000000001</v>
      </c>
      <c r="M33" s="10">
        <v>23.603332999999999</v>
      </c>
      <c r="N33" s="10">
        <v>24.977419000000001</v>
      </c>
      <c r="O33" s="10">
        <v>23.993548000000001</v>
      </c>
      <c r="P33" s="10">
        <v>22.463332999999999</v>
      </c>
      <c r="Q33" s="10">
        <v>22.809677000000001</v>
      </c>
      <c r="R33" s="10">
        <v>26.336666999999998</v>
      </c>
    </row>
    <row r="34" spans="1:18" x14ac:dyDescent="0.25">
      <c r="A34">
        <v>33</v>
      </c>
      <c r="B34" s="10">
        <v>25.123332999999999</v>
      </c>
      <c r="C34" s="10">
        <v>24.558064999999999</v>
      </c>
      <c r="D34" s="10">
        <v>21.522580999999999</v>
      </c>
      <c r="E34" s="10">
        <v>21.116667</v>
      </c>
      <c r="F34" s="10">
        <v>24.945160999999999</v>
      </c>
      <c r="G34" s="10">
        <v>25.98</v>
      </c>
      <c r="H34" s="10">
        <v>29.116129000000001</v>
      </c>
      <c r="I34" s="10">
        <v>29.946428999999998</v>
      </c>
      <c r="J34" s="10">
        <v>27.835484000000001</v>
      </c>
      <c r="K34" s="10">
        <v>27.319355000000002</v>
      </c>
      <c r="L34" s="10">
        <v>26.633333</v>
      </c>
      <c r="M34" s="10">
        <v>27.158065000000001</v>
      </c>
      <c r="N34" s="10">
        <v>23.603332999999999</v>
      </c>
      <c r="O34" s="10">
        <v>24.977419000000001</v>
      </c>
      <c r="P34" s="10">
        <v>23.993548000000001</v>
      </c>
      <c r="Q34" s="10">
        <v>22.463332999999999</v>
      </c>
      <c r="R34" s="10">
        <v>22.809677000000001</v>
      </c>
    </row>
    <row r="35" spans="1:18" x14ac:dyDescent="0.25">
      <c r="A35">
        <v>34</v>
      </c>
      <c r="B35" s="10">
        <v>25.925806000000001</v>
      </c>
      <c r="C35" s="10">
        <v>25.123332999999999</v>
      </c>
      <c r="D35" s="10">
        <v>24.558064999999999</v>
      </c>
      <c r="E35" s="10">
        <v>21.522580999999999</v>
      </c>
      <c r="F35" s="10">
        <v>21.116667</v>
      </c>
      <c r="G35" s="10">
        <v>24.945160999999999</v>
      </c>
      <c r="H35" s="10">
        <v>25.98</v>
      </c>
      <c r="I35" s="10">
        <v>29.116129000000001</v>
      </c>
      <c r="J35" s="10">
        <v>29.946428999999998</v>
      </c>
      <c r="K35" s="10">
        <v>27.835484000000001</v>
      </c>
      <c r="L35" s="10">
        <v>27.319355000000002</v>
      </c>
      <c r="M35" s="10">
        <v>26.633333</v>
      </c>
      <c r="N35" s="10">
        <v>27.158065000000001</v>
      </c>
      <c r="O35" s="10">
        <v>23.603332999999999</v>
      </c>
      <c r="P35" s="10">
        <v>24.977419000000001</v>
      </c>
      <c r="Q35" s="10">
        <v>23.993548000000001</v>
      </c>
      <c r="R35" s="10">
        <v>22.463332999999999</v>
      </c>
    </row>
    <row r="36" spans="1:18" x14ac:dyDescent="0.25">
      <c r="A36">
        <v>35</v>
      </c>
      <c r="B36" s="10">
        <v>30.323333000000002</v>
      </c>
      <c r="C36" s="10">
        <v>25.925806000000001</v>
      </c>
      <c r="D36" s="10">
        <v>25.123332999999999</v>
      </c>
      <c r="E36" s="10">
        <v>24.558064999999999</v>
      </c>
      <c r="F36" s="10">
        <v>21.522580999999999</v>
      </c>
      <c r="G36" s="10">
        <v>21.116667</v>
      </c>
      <c r="H36" s="10">
        <v>24.945160999999999</v>
      </c>
      <c r="I36" s="10">
        <v>25.98</v>
      </c>
      <c r="J36" s="10">
        <v>29.116129000000001</v>
      </c>
      <c r="K36" s="10">
        <v>29.946428999999998</v>
      </c>
      <c r="L36" s="10">
        <v>27.835484000000001</v>
      </c>
      <c r="M36" s="10">
        <v>27.319355000000002</v>
      </c>
      <c r="N36" s="10">
        <v>26.633333</v>
      </c>
      <c r="O36" s="10">
        <v>27.158065000000001</v>
      </c>
      <c r="P36" s="10">
        <v>23.603332999999999</v>
      </c>
      <c r="Q36" s="10">
        <v>24.977419000000001</v>
      </c>
      <c r="R36" s="10">
        <v>23.993548000000001</v>
      </c>
    </row>
    <row r="37" spans="1:18" x14ac:dyDescent="0.25">
      <c r="A37">
        <v>36</v>
      </c>
      <c r="B37" s="10">
        <v>28.454839</v>
      </c>
      <c r="C37" s="10">
        <v>30.323333000000002</v>
      </c>
      <c r="D37" s="10">
        <v>25.925806000000001</v>
      </c>
      <c r="E37" s="10">
        <v>25.123332999999999</v>
      </c>
      <c r="F37" s="10">
        <v>24.558064999999999</v>
      </c>
      <c r="G37" s="10">
        <v>21.522580999999999</v>
      </c>
      <c r="H37" s="10">
        <v>21.116667</v>
      </c>
      <c r="I37" s="10">
        <v>24.945160999999999</v>
      </c>
      <c r="J37" s="10">
        <v>25.98</v>
      </c>
      <c r="K37" s="10">
        <v>29.116129000000001</v>
      </c>
      <c r="L37" s="10">
        <v>29.946428999999998</v>
      </c>
      <c r="M37" s="10">
        <v>27.835484000000001</v>
      </c>
      <c r="N37" s="10">
        <v>27.319355000000002</v>
      </c>
      <c r="O37" s="10">
        <v>26.633333</v>
      </c>
      <c r="P37" s="10">
        <v>27.158065000000001</v>
      </c>
      <c r="Q37" s="10">
        <v>23.603332999999999</v>
      </c>
      <c r="R37" s="10">
        <v>24.977419000000001</v>
      </c>
    </row>
    <row r="38" spans="1:18" x14ac:dyDescent="0.25">
      <c r="A38">
        <v>37</v>
      </c>
      <c r="B38" s="10">
        <v>29.929031999999999</v>
      </c>
      <c r="C38" s="10">
        <v>28.454839</v>
      </c>
      <c r="D38" s="10">
        <v>30.323333000000002</v>
      </c>
      <c r="E38" s="10">
        <v>25.925806000000001</v>
      </c>
      <c r="F38" s="10">
        <v>25.123332999999999</v>
      </c>
      <c r="G38" s="10">
        <v>24.558064999999999</v>
      </c>
      <c r="H38" s="10">
        <v>21.522580999999999</v>
      </c>
      <c r="I38" s="10">
        <v>21.116667</v>
      </c>
      <c r="J38" s="10">
        <v>24.945160999999999</v>
      </c>
      <c r="K38" s="10">
        <v>25.98</v>
      </c>
      <c r="L38" s="10">
        <v>29.116129000000001</v>
      </c>
      <c r="M38" s="10">
        <v>29.946428999999998</v>
      </c>
      <c r="N38" s="10">
        <v>27.835484000000001</v>
      </c>
      <c r="O38" s="10">
        <v>27.319355000000002</v>
      </c>
      <c r="P38" s="10">
        <v>26.633333</v>
      </c>
      <c r="Q38" s="10">
        <v>27.158065000000001</v>
      </c>
      <c r="R38" s="10">
        <v>23.603332999999999</v>
      </c>
    </row>
    <row r="39" spans="1:18" x14ac:dyDescent="0.25">
      <c r="A39">
        <v>38</v>
      </c>
      <c r="B39" s="10">
        <v>31.385714</v>
      </c>
      <c r="C39" s="10">
        <v>29.929031999999999</v>
      </c>
      <c r="D39" s="10">
        <v>28.454839</v>
      </c>
      <c r="E39" s="10">
        <v>30.323333000000002</v>
      </c>
      <c r="F39" s="10">
        <v>25.925806000000001</v>
      </c>
      <c r="G39" s="10">
        <v>25.123332999999999</v>
      </c>
      <c r="H39" s="10">
        <v>24.558064999999999</v>
      </c>
      <c r="I39" s="10">
        <v>21.522580999999999</v>
      </c>
      <c r="J39" s="10">
        <v>21.116667</v>
      </c>
      <c r="K39" s="10">
        <v>24.945160999999999</v>
      </c>
      <c r="L39" s="10">
        <v>25.98</v>
      </c>
      <c r="M39" s="10">
        <v>29.116129000000001</v>
      </c>
      <c r="N39" s="10">
        <v>29.946428999999998</v>
      </c>
      <c r="O39" s="10">
        <v>27.835484000000001</v>
      </c>
      <c r="P39" s="10">
        <v>27.319355000000002</v>
      </c>
      <c r="Q39" s="10">
        <v>26.633333</v>
      </c>
      <c r="R39" s="10">
        <v>27.158065000000001</v>
      </c>
    </row>
    <row r="40" spans="1:18" x14ac:dyDescent="0.25">
      <c r="A40">
        <v>39</v>
      </c>
      <c r="B40" s="10">
        <v>29.109677000000001</v>
      </c>
      <c r="C40" s="10">
        <v>31.385714</v>
      </c>
      <c r="D40" s="10">
        <v>29.929031999999999</v>
      </c>
      <c r="E40" s="10">
        <v>28.454839</v>
      </c>
      <c r="F40" s="10">
        <v>30.323333000000002</v>
      </c>
      <c r="G40" s="10">
        <v>25.925806000000001</v>
      </c>
      <c r="H40" s="10">
        <v>25.123332999999999</v>
      </c>
      <c r="I40" s="10">
        <v>24.558064999999999</v>
      </c>
      <c r="J40" s="10">
        <v>21.522580999999999</v>
      </c>
      <c r="K40" s="10">
        <v>21.116667</v>
      </c>
      <c r="L40" s="10">
        <v>24.945160999999999</v>
      </c>
      <c r="M40" s="10">
        <v>25.98</v>
      </c>
      <c r="N40" s="10">
        <v>29.116129000000001</v>
      </c>
      <c r="O40" s="10">
        <v>29.946428999999998</v>
      </c>
      <c r="P40" s="10">
        <v>27.835484000000001</v>
      </c>
      <c r="Q40" s="10">
        <v>27.319355000000002</v>
      </c>
      <c r="R40" s="10">
        <v>26.633333</v>
      </c>
    </row>
    <row r="41" spans="1:18" x14ac:dyDescent="0.25">
      <c r="A41">
        <v>40</v>
      </c>
      <c r="B41" s="10">
        <v>25.98</v>
      </c>
      <c r="C41" s="10">
        <v>29.109677000000001</v>
      </c>
      <c r="D41" s="10">
        <v>31.385714</v>
      </c>
      <c r="E41" s="10">
        <v>29.929031999999999</v>
      </c>
      <c r="F41" s="10">
        <v>28.454839</v>
      </c>
      <c r="G41" s="10">
        <v>30.323333000000002</v>
      </c>
      <c r="H41" s="10">
        <v>25.925806000000001</v>
      </c>
      <c r="I41" s="10">
        <v>25.123332999999999</v>
      </c>
      <c r="J41" s="10">
        <v>24.558064999999999</v>
      </c>
      <c r="K41" s="10">
        <v>21.522580999999999</v>
      </c>
      <c r="L41" s="10">
        <v>21.116667</v>
      </c>
      <c r="M41" s="10">
        <v>24.945160999999999</v>
      </c>
      <c r="N41" s="10">
        <v>25.98</v>
      </c>
      <c r="O41" s="10">
        <v>29.116129000000001</v>
      </c>
      <c r="P41" s="10">
        <v>29.946428999999998</v>
      </c>
      <c r="Q41" s="10">
        <v>27.835484000000001</v>
      </c>
      <c r="R41" s="10">
        <v>27.319355000000002</v>
      </c>
    </row>
    <row r="42" spans="1:18" x14ac:dyDescent="0.25">
      <c r="A42">
        <v>41</v>
      </c>
      <c r="B42" s="10">
        <v>23.870968000000001</v>
      </c>
      <c r="C42" s="10">
        <v>25.98</v>
      </c>
      <c r="D42" s="10">
        <v>29.109677000000001</v>
      </c>
      <c r="E42" s="10">
        <v>31.385714</v>
      </c>
      <c r="F42" s="10">
        <v>29.929031999999999</v>
      </c>
      <c r="G42" s="10">
        <v>28.454839</v>
      </c>
      <c r="H42" s="10">
        <v>30.323333000000002</v>
      </c>
      <c r="I42" s="10">
        <v>25.925806000000001</v>
      </c>
      <c r="J42" s="10">
        <v>25.123332999999999</v>
      </c>
      <c r="K42" s="10">
        <v>24.558064999999999</v>
      </c>
      <c r="L42" s="10">
        <v>21.522580999999999</v>
      </c>
      <c r="M42" s="10">
        <v>21.116667</v>
      </c>
      <c r="N42" s="10">
        <v>24.945160999999999</v>
      </c>
      <c r="O42" s="10">
        <v>25.98</v>
      </c>
      <c r="P42" s="10">
        <v>29.116129000000001</v>
      </c>
      <c r="Q42" s="10">
        <v>29.946428999999998</v>
      </c>
      <c r="R42" s="10">
        <v>27.835484000000001</v>
      </c>
    </row>
    <row r="43" spans="1:18" x14ac:dyDescent="0.25">
      <c r="A43">
        <v>42</v>
      </c>
      <c r="B43" s="10">
        <v>22.48</v>
      </c>
      <c r="C43" s="10">
        <v>23.870968000000001</v>
      </c>
      <c r="D43" s="10">
        <v>25.98</v>
      </c>
      <c r="E43" s="10">
        <v>29.109677000000001</v>
      </c>
      <c r="F43" s="10">
        <v>31.385714</v>
      </c>
      <c r="G43" s="10">
        <v>29.929031999999999</v>
      </c>
      <c r="H43" s="10">
        <v>28.454839</v>
      </c>
      <c r="I43" s="10">
        <v>30.323333000000002</v>
      </c>
      <c r="J43" s="10">
        <v>25.925806000000001</v>
      </c>
      <c r="K43" s="10">
        <v>25.123332999999999</v>
      </c>
      <c r="L43" s="10">
        <v>24.558064999999999</v>
      </c>
      <c r="M43" s="10">
        <v>21.522580999999999</v>
      </c>
      <c r="N43" s="10">
        <v>21.116667</v>
      </c>
      <c r="O43" s="10">
        <v>24.945160999999999</v>
      </c>
      <c r="P43" s="10">
        <v>25.98</v>
      </c>
      <c r="Q43" s="10">
        <v>29.116129000000001</v>
      </c>
      <c r="R43" s="10">
        <v>29.946428999999998</v>
      </c>
    </row>
    <row r="44" spans="1:18" x14ac:dyDescent="0.25">
      <c r="A44">
        <v>43</v>
      </c>
      <c r="B44" s="10">
        <v>24.229032</v>
      </c>
      <c r="C44" s="10">
        <v>22.48</v>
      </c>
      <c r="D44" s="10">
        <v>23.870968000000001</v>
      </c>
      <c r="E44" s="10">
        <v>25.98</v>
      </c>
      <c r="F44" s="10">
        <v>29.109677000000001</v>
      </c>
      <c r="G44" s="10">
        <v>31.385714</v>
      </c>
      <c r="H44" s="10">
        <v>29.929031999999999</v>
      </c>
      <c r="I44" s="10">
        <v>28.454839</v>
      </c>
      <c r="J44" s="10">
        <v>30.323333000000002</v>
      </c>
      <c r="K44" s="10">
        <v>25.925806000000001</v>
      </c>
      <c r="L44" s="10">
        <v>25.123332999999999</v>
      </c>
      <c r="M44" s="10">
        <v>24.558064999999999</v>
      </c>
      <c r="N44" s="10">
        <v>21.522580999999999</v>
      </c>
      <c r="O44" s="10">
        <v>21.116667</v>
      </c>
      <c r="P44" s="10">
        <v>24.945160999999999</v>
      </c>
      <c r="Q44" s="10">
        <v>25.98</v>
      </c>
      <c r="R44" s="10">
        <v>29.116129000000001</v>
      </c>
    </row>
    <row r="45" spans="1:18" x14ac:dyDescent="0.25">
      <c r="A45">
        <v>44</v>
      </c>
      <c r="B45" s="10">
        <v>24.141935</v>
      </c>
      <c r="C45" s="10">
        <v>24.229032</v>
      </c>
      <c r="D45" s="10">
        <v>22.48</v>
      </c>
      <c r="E45" s="10">
        <v>23.870968000000001</v>
      </c>
      <c r="F45" s="10">
        <v>25.98</v>
      </c>
      <c r="G45" s="10">
        <v>29.109677000000001</v>
      </c>
      <c r="H45" s="10">
        <v>31.385714</v>
      </c>
      <c r="I45" s="10">
        <v>29.929031999999999</v>
      </c>
      <c r="J45" s="10">
        <v>28.454839</v>
      </c>
      <c r="K45" s="10">
        <v>30.323333000000002</v>
      </c>
      <c r="L45" s="10">
        <v>25.925806000000001</v>
      </c>
      <c r="M45" s="10">
        <v>25.123332999999999</v>
      </c>
      <c r="N45" s="10">
        <v>24.558064999999999</v>
      </c>
      <c r="O45" s="10">
        <v>21.522580999999999</v>
      </c>
      <c r="P45" s="10">
        <v>21.116667</v>
      </c>
      <c r="Q45" s="10">
        <v>24.945160999999999</v>
      </c>
      <c r="R45" s="10">
        <v>25.98</v>
      </c>
    </row>
    <row r="46" spans="1:18" x14ac:dyDescent="0.25">
      <c r="A46">
        <v>45</v>
      </c>
      <c r="B46" s="10">
        <v>25.946667000000001</v>
      </c>
      <c r="C46" s="10">
        <v>24.141935</v>
      </c>
      <c r="D46" s="10">
        <v>24.229032</v>
      </c>
      <c r="E46" s="10">
        <v>22.48</v>
      </c>
      <c r="F46" s="10">
        <v>23.870968000000001</v>
      </c>
      <c r="G46" s="10">
        <v>25.98</v>
      </c>
      <c r="H46" s="10">
        <v>29.109677000000001</v>
      </c>
      <c r="I46" s="10">
        <v>31.385714</v>
      </c>
      <c r="J46" s="10">
        <v>29.929031999999999</v>
      </c>
      <c r="K46" s="10">
        <v>28.454839</v>
      </c>
      <c r="L46" s="10">
        <v>30.323333000000002</v>
      </c>
      <c r="M46" s="10">
        <v>25.925806000000001</v>
      </c>
      <c r="N46" s="10">
        <v>25.123332999999999</v>
      </c>
      <c r="O46" s="10">
        <v>24.558064999999999</v>
      </c>
      <c r="P46" s="10">
        <v>21.522580999999999</v>
      </c>
      <c r="Q46" s="10">
        <v>21.116667</v>
      </c>
      <c r="R46" s="10">
        <v>24.945160999999999</v>
      </c>
    </row>
    <row r="47" spans="1:18" x14ac:dyDescent="0.25">
      <c r="A47">
        <v>46</v>
      </c>
      <c r="B47" s="10">
        <v>24.945160999999999</v>
      </c>
      <c r="C47" s="10">
        <v>25.946667000000001</v>
      </c>
      <c r="D47" s="10">
        <v>24.141935</v>
      </c>
      <c r="E47" s="10">
        <v>24.229032</v>
      </c>
      <c r="F47" s="10">
        <v>22.48</v>
      </c>
      <c r="G47" s="10">
        <v>23.870968000000001</v>
      </c>
      <c r="H47" s="10">
        <v>25.98</v>
      </c>
      <c r="I47" s="10">
        <v>29.109677000000001</v>
      </c>
      <c r="J47" s="10">
        <v>31.385714</v>
      </c>
      <c r="K47" s="10">
        <v>29.929031999999999</v>
      </c>
      <c r="L47" s="10">
        <v>28.454839</v>
      </c>
      <c r="M47" s="10">
        <v>30.323333000000002</v>
      </c>
      <c r="N47" s="10">
        <v>25.925806000000001</v>
      </c>
      <c r="O47" s="10">
        <v>25.123332999999999</v>
      </c>
      <c r="P47" s="10">
        <v>24.558064999999999</v>
      </c>
      <c r="Q47" s="10">
        <v>21.522580999999999</v>
      </c>
      <c r="R47" s="10">
        <v>21.116667</v>
      </c>
    </row>
    <row r="48" spans="1:18" x14ac:dyDescent="0.25">
      <c r="A48">
        <v>47</v>
      </c>
      <c r="B48" s="10">
        <v>27.7</v>
      </c>
      <c r="C48" s="10">
        <v>24.945160999999999</v>
      </c>
      <c r="D48" s="10">
        <v>25.946667000000001</v>
      </c>
      <c r="E48" s="10">
        <v>24.141935</v>
      </c>
      <c r="F48" s="10">
        <v>24.229032</v>
      </c>
      <c r="G48" s="10">
        <v>22.48</v>
      </c>
      <c r="H48" s="10">
        <v>23.870968000000001</v>
      </c>
      <c r="I48" s="10">
        <v>25.98</v>
      </c>
      <c r="J48" s="10">
        <v>29.109677000000001</v>
      </c>
      <c r="K48" s="10">
        <v>31.385714</v>
      </c>
      <c r="L48" s="10">
        <v>29.929031999999999</v>
      </c>
      <c r="M48" s="10">
        <v>28.454839</v>
      </c>
      <c r="N48" s="10">
        <v>30.323333000000002</v>
      </c>
      <c r="O48" s="10">
        <v>25.925806000000001</v>
      </c>
      <c r="P48" s="10">
        <v>25.123332999999999</v>
      </c>
      <c r="Q48" s="10">
        <v>24.558064999999999</v>
      </c>
      <c r="R48" s="10">
        <v>21.522580999999999</v>
      </c>
    </row>
    <row r="49" spans="1:18" x14ac:dyDescent="0.25">
      <c r="A49">
        <v>48</v>
      </c>
      <c r="B49" s="10">
        <v>28.996773999999998</v>
      </c>
      <c r="C49" s="10">
        <v>27.7</v>
      </c>
      <c r="D49" s="10">
        <v>24.945160999999999</v>
      </c>
      <c r="E49" s="10">
        <v>25.946667000000001</v>
      </c>
      <c r="F49" s="10">
        <v>24.141935</v>
      </c>
      <c r="G49" s="10">
        <v>24.229032</v>
      </c>
      <c r="H49" s="10">
        <v>22.48</v>
      </c>
      <c r="I49" s="10">
        <v>23.870968000000001</v>
      </c>
      <c r="J49" s="10">
        <v>25.98</v>
      </c>
      <c r="K49" s="10">
        <v>29.109677000000001</v>
      </c>
      <c r="L49" s="10">
        <v>31.385714</v>
      </c>
      <c r="M49" s="10">
        <v>29.929031999999999</v>
      </c>
      <c r="N49" s="10">
        <v>28.454839</v>
      </c>
      <c r="O49" s="10">
        <v>30.323333000000002</v>
      </c>
      <c r="P49" s="10">
        <v>25.925806000000001</v>
      </c>
      <c r="Q49" s="10">
        <v>25.123332999999999</v>
      </c>
      <c r="R49" s="10">
        <v>24.558064999999999</v>
      </c>
    </row>
    <row r="50" spans="1:18" x14ac:dyDescent="0.25">
      <c r="A50">
        <v>49</v>
      </c>
      <c r="B50" s="10">
        <v>30.551613</v>
      </c>
      <c r="C50" s="10">
        <v>28.996773999999998</v>
      </c>
      <c r="D50" s="10">
        <v>27.7</v>
      </c>
      <c r="E50" s="10">
        <v>24.945160999999999</v>
      </c>
      <c r="F50" s="10">
        <v>25.946667000000001</v>
      </c>
      <c r="G50" s="10">
        <v>24.141935</v>
      </c>
      <c r="H50" s="10">
        <v>24.229032</v>
      </c>
      <c r="I50" s="10">
        <v>22.48</v>
      </c>
      <c r="J50" s="10">
        <v>23.870968000000001</v>
      </c>
      <c r="K50" s="10">
        <v>25.98</v>
      </c>
      <c r="L50" s="10">
        <v>29.109677000000001</v>
      </c>
      <c r="M50" s="10">
        <v>31.385714</v>
      </c>
      <c r="N50" s="10">
        <v>29.929031999999999</v>
      </c>
      <c r="O50" s="10">
        <v>28.454839</v>
      </c>
      <c r="P50" s="10">
        <v>30.323333000000002</v>
      </c>
      <c r="Q50" s="10">
        <v>25.925806000000001</v>
      </c>
      <c r="R50" s="10">
        <v>25.123332999999999</v>
      </c>
    </row>
    <row r="51" spans="1:18" x14ac:dyDescent="0.25">
      <c r="A51">
        <v>50</v>
      </c>
      <c r="B51" s="10">
        <v>31.171429</v>
      </c>
      <c r="C51" s="10">
        <v>30.551613</v>
      </c>
      <c r="D51" s="10">
        <v>28.996773999999998</v>
      </c>
      <c r="E51" s="10">
        <v>27.7</v>
      </c>
      <c r="F51" s="10">
        <v>24.945160999999999</v>
      </c>
      <c r="G51" s="10">
        <v>25.946667000000001</v>
      </c>
      <c r="H51" s="10">
        <v>24.141935</v>
      </c>
      <c r="I51" s="10">
        <v>24.229032</v>
      </c>
      <c r="J51" s="10">
        <v>22.48</v>
      </c>
      <c r="K51" s="10">
        <v>23.870968000000001</v>
      </c>
      <c r="L51" s="10">
        <v>25.98</v>
      </c>
      <c r="M51" s="10">
        <v>29.109677000000001</v>
      </c>
      <c r="N51" s="10">
        <v>31.385714</v>
      </c>
      <c r="O51" s="10">
        <v>29.929031999999999</v>
      </c>
      <c r="P51" s="10">
        <v>28.454839</v>
      </c>
      <c r="Q51" s="10">
        <v>30.323333000000002</v>
      </c>
      <c r="R51" s="10">
        <v>25.925806000000001</v>
      </c>
    </row>
    <row r="52" spans="1:18" x14ac:dyDescent="0.25">
      <c r="A52">
        <v>51</v>
      </c>
      <c r="B52" s="10">
        <v>26.367742</v>
      </c>
      <c r="C52" s="10">
        <v>31.171429</v>
      </c>
      <c r="D52" s="10">
        <v>30.551613</v>
      </c>
      <c r="E52" s="10">
        <v>28.996773999999998</v>
      </c>
      <c r="F52" s="10">
        <v>27.7</v>
      </c>
      <c r="G52" s="10">
        <v>24.945160999999999</v>
      </c>
      <c r="H52" s="10">
        <v>25.946667000000001</v>
      </c>
      <c r="I52" s="10">
        <v>24.141935</v>
      </c>
      <c r="J52" s="10">
        <v>24.229032</v>
      </c>
      <c r="K52" s="10">
        <v>22.48</v>
      </c>
      <c r="L52" s="10">
        <v>23.870968000000001</v>
      </c>
      <c r="M52" s="10">
        <v>25.98</v>
      </c>
      <c r="N52" s="10">
        <v>29.109677000000001</v>
      </c>
      <c r="O52" s="10">
        <v>31.385714</v>
      </c>
      <c r="P52" s="10">
        <v>29.929031999999999</v>
      </c>
      <c r="Q52" s="10">
        <v>28.454839</v>
      </c>
      <c r="R52" s="10">
        <v>30.323333000000002</v>
      </c>
    </row>
    <row r="53" spans="1:18" x14ac:dyDescent="0.25">
      <c r="A53">
        <v>52</v>
      </c>
      <c r="B53" s="10">
        <v>27.363333000000001</v>
      </c>
      <c r="C53" s="10">
        <v>26.367742</v>
      </c>
      <c r="D53" s="10">
        <v>31.171429</v>
      </c>
      <c r="E53" s="10">
        <v>30.551613</v>
      </c>
      <c r="F53" s="10">
        <v>28.996773999999998</v>
      </c>
      <c r="G53" s="10">
        <v>27.7</v>
      </c>
      <c r="H53" s="10">
        <v>24.945160999999999</v>
      </c>
      <c r="I53" s="10">
        <v>25.946667000000001</v>
      </c>
      <c r="J53" s="10">
        <v>24.141935</v>
      </c>
      <c r="K53" s="10">
        <v>24.229032</v>
      </c>
      <c r="L53" s="10">
        <v>22.48</v>
      </c>
      <c r="M53" s="10">
        <v>23.870968000000001</v>
      </c>
      <c r="N53" s="10">
        <v>25.98</v>
      </c>
      <c r="O53" s="10">
        <v>29.109677000000001</v>
      </c>
      <c r="P53" s="10">
        <v>31.385714</v>
      </c>
      <c r="Q53" s="10">
        <v>29.929031999999999</v>
      </c>
      <c r="R53" s="10">
        <v>28.454839</v>
      </c>
    </row>
    <row r="54" spans="1:18" x14ac:dyDescent="0.25">
      <c r="A54">
        <v>53</v>
      </c>
      <c r="B54" s="10">
        <v>23.032257999999999</v>
      </c>
      <c r="C54" s="10">
        <v>27.363333000000001</v>
      </c>
      <c r="D54" s="10">
        <v>26.367742</v>
      </c>
      <c r="E54" s="10">
        <v>31.171429</v>
      </c>
      <c r="F54" s="10">
        <v>30.551613</v>
      </c>
      <c r="G54" s="10">
        <v>28.996773999999998</v>
      </c>
      <c r="H54" s="10">
        <v>27.7</v>
      </c>
      <c r="I54" s="10">
        <v>24.945160999999999</v>
      </c>
      <c r="J54" s="10">
        <v>25.946667000000001</v>
      </c>
      <c r="K54" s="10">
        <v>24.141935</v>
      </c>
      <c r="L54" s="10">
        <v>24.229032</v>
      </c>
      <c r="M54" s="10">
        <v>22.48</v>
      </c>
      <c r="N54" s="10">
        <v>23.870968000000001</v>
      </c>
      <c r="O54" s="10">
        <v>25.98</v>
      </c>
      <c r="P54" s="10">
        <v>29.109677000000001</v>
      </c>
      <c r="Q54" s="10">
        <v>31.385714</v>
      </c>
      <c r="R54" s="10">
        <v>29.929031999999999</v>
      </c>
    </row>
    <row r="55" spans="1:18" x14ac:dyDescent="0.25">
      <c r="A55">
        <v>54</v>
      </c>
      <c r="B55" s="10">
        <v>21.84</v>
      </c>
      <c r="C55" s="10">
        <v>23.032257999999999</v>
      </c>
      <c r="D55" s="10">
        <v>27.363333000000001</v>
      </c>
      <c r="E55" s="10">
        <v>26.367742</v>
      </c>
      <c r="F55" s="10">
        <v>31.171429</v>
      </c>
      <c r="G55" s="10">
        <v>30.551613</v>
      </c>
      <c r="H55" s="10">
        <v>28.996773999999998</v>
      </c>
      <c r="I55" s="10">
        <v>27.7</v>
      </c>
      <c r="J55" s="10">
        <v>24.945160999999999</v>
      </c>
      <c r="K55" s="10">
        <v>25.946667000000001</v>
      </c>
      <c r="L55" s="10">
        <v>24.141935</v>
      </c>
      <c r="M55" s="10">
        <v>24.229032</v>
      </c>
      <c r="N55" s="10">
        <v>22.48</v>
      </c>
      <c r="O55" s="10">
        <v>23.870968000000001</v>
      </c>
      <c r="P55" s="10">
        <v>25.98</v>
      </c>
      <c r="Q55" s="10">
        <v>29.109677000000001</v>
      </c>
      <c r="R55" s="10">
        <v>31.385714</v>
      </c>
    </row>
    <row r="56" spans="1:18" x14ac:dyDescent="0.25">
      <c r="A56">
        <v>55</v>
      </c>
      <c r="B56" s="10">
        <v>23.419354999999999</v>
      </c>
      <c r="C56" s="10">
        <v>21.84</v>
      </c>
      <c r="D56" s="10">
        <v>23.032257999999999</v>
      </c>
      <c r="E56" s="10">
        <v>27.363333000000001</v>
      </c>
      <c r="F56" s="10">
        <v>26.367742</v>
      </c>
      <c r="G56" s="10">
        <v>31.171429</v>
      </c>
      <c r="H56" s="10">
        <v>30.551613</v>
      </c>
      <c r="I56" s="10">
        <v>28.996773999999998</v>
      </c>
      <c r="J56" s="10">
        <v>27.7</v>
      </c>
      <c r="K56" s="10">
        <v>24.945160999999999</v>
      </c>
      <c r="L56" s="10">
        <v>25.946667000000001</v>
      </c>
      <c r="M56" s="10">
        <v>24.141935</v>
      </c>
      <c r="N56" s="10">
        <v>24.229032</v>
      </c>
      <c r="O56" s="10">
        <v>22.48</v>
      </c>
      <c r="P56" s="10">
        <v>23.870968000000001</v>
      </c>
      <c r="Q56" s="10">
        <v>25.98</v>
      </c>
      <c r="R56" s="10">
        <v>29.109677000000001</v>
      </c>
    </row>
    <row r="57" spans="1:18" x14ac:dyDescent="0.25">
      <c r="A57">
        <v>56</v>
      </c>
      <c r="B57" s="10">
        <v>24.9</v>
      </c>
      <c r="C57" s="10">
        <v>23.419354999999999</v>
      </c>
      <c r="D57" s="10">
        <v>21.84</v>
      </c>
      <c r="E57" s="10">
        <v>23.032257999999999</v>
      </c>
      <c r="F57" s="10">
        <v>27.363333000000001</v>
      </c>
      <c r="G57" s="10">
        <v>26.367742</v>
      </c>
      <c r="H57" s="10">
        <v>31.171429</v>
      </c>
      <c r="I57" s="10">
        <v>30.551613</v>
      </c>
      <c r="J57" s="10">
        <v>28.996773999999998</v>
      </c>
      <c r="K57" s="10">
        <v>27.7</v>
      </c>
      <c r="L57" s="10">
        <v>24.945160999999999</v>
      </c>
      <c r="M57" s="10">
        <v>25.946667000000001</v>
      </c>
      <c r="N57" s="10">
        <v>24.141935</v>
      </c>
      <c r="O57" s="10">
        <v>24.229032</v>
      </c>
      <c r="P57" s="10">
        <v>22.48</v>
      </c>
      <c r="Q57" s="10">
        <v>23.870968000000001</v>
      </c>
      <c r="R57" s="10">
        <v>25.98</v>
      </c>
    </row>
    <row r="58" spans="1:18" x14ac:dyDescent="0.25">
      <c r="A58">
        <v>57</v>
      </c>
      <c r="B58" s="10">
        <v>25.763332999999999</v>
      </c>
      <c r="C58" s="10">
        <v>24.9</v>
      </c>
      <c r="D58" s="10">
        <v>23.419354999999999</v>
      </c>
      <c r="E58" s="10">
        <v>21.84</v>
      </c>
      <c r="F58" s="10">
        <v>23.032257999999999</v>
      </c>
      <c r="G58" s="10">
        <v>27.363333000000001</v>
      </c>
      <c r="H58" s="10">
        <v>26.367742</v>
      </c>
      <c r="I58" s="10">
        <v>31.171429</v>
      </c>
      <c r="J58" s="10">
        <v>30.551613</v>
      </c>
      <c r="K58" s="10">
        <v>28.996773999999998</v>
      </c>
      <c r="L58" s="10">
        <v>27.7</v>
      </c>
      <c r="M58" s="10">
        <v>24.945160999999999</v>
      </c>
      <c r="N58" s="10">
        <v>25.946667000000001</v>
      </c>
      <c r="O58" s="10">
        <v>24.141935</v>
      </c>
      <c r="P58" s="10">
        <v>24.229032</v>
      </c>
      <c r="Q58" s="10">
        <v>22.48</v>
      </c>
      <c r="R58" s="10">
        <v>23.870968000000001</v>
      </c>
    </row>
    <row r="59" spans="1:18" x14ac:dyDescent="0.25">
      <c r="A59">
        <v>58</v>
      </c>
      <c r="B59" s="10">
        <v>26.554839000000001</v>
      </c>
      <c r="C59" s="10">
        <v>25.763332999999999</v>
      </c>
      <c r="D59" s="10">
        <v>24.9</v>
      </c>
      <c r="E59" s="10">
        <v>23.419354999999999</v>
      </c>
      <c r="F59" s="10">
        <v>21.84</v>
      </c>
      <c r="G59" s="10">
        <v>23.032257999999999</v>
      </c>
      <c r="H59" s="10">
        <v>27.363333000000001</v>
      </c>
      <c r="I59" s="10">
        <v>26.367742</v>
      </c>
      <c r="J59" s="10">
        <v>31.171429</v>
      </c>
      <c r="K59" s="10">
        <v>30.551613</v>
      </c>
      <c r="L59" s="10">
        <v>28.996773999999998</v>
      </c>
      <c r="M59" s="10">
        <v>27.7</v>
      </c>
      <c r="N59" s="10">
        <v>24.945160999999999</v>
      </c>
      <c r="O59" s="10">
        <v>25.946667000000001</v>
      </c>
      <c r="P59" s="10">
        <v>24.141935</v>
      </c>
      <c r="Q59" s="10">
        <v>24.229032</v>
      </c>
      <c r="R59" s="10">
        <v>22.48</v>
      </c>
    </row>
    <row r="60" spans="1:18" x14ac:dyDescent="0.25">
      <c r="A60">
        <v>59</v>
      </c>
      <c r="B60" s="10">
        <v>26.32</v>
      </c>
      <c r="C60" s="10">
        <v>26.554839000000001</v>
      </c>
      <c r="D60" s="10">
        <v>25.763332999999999</v>
      </c>
      <c r="E60" s="10">
        <v>24.9</v>
      </c>
      <c r="F60" s="10">
        <v>23.419354999999999</v>
      </c>
      <c r="G60" s="10">
        <v>21.84</v>
      </c>
      <c r="H60" s="10">
        <v>23.032257999999999</v>
      </c>
      <c r="I60" s="10">
        <v>27.363333000000001</v>
      </c>
      <c r="J60" s="10">
        <v>26.367742</v>
      </c>
      <c r="K60" s="10">
        <v>31.171429</v>
      </c>
      <c r="L60" s="10">
        <v>30.551613</v>
      </c>
      <c r="M60" s="10">
        <v>28.996773999999998</v>
      </c>
      <c r="N60" s="10">
        <v>27.7</v>
      </c>
      <c r="O60" s="10">
        <v>24.945160999999999</v>
      </c>
      <c r="P60" s="10">
        <v>25.946667000000001</v>
      </c>
      <c r="Q60" s="10">
        <v>24.141935</v>
      </c>
      <c r="R60" s="10">
        <v>24.229032</v>
      </c>
    </row>
    <row r="61" spans="1:18" x14ac:dyDescent="0.25">
      <c r="A61">
        <v>60</v>
      </c>
      <c r="B61" s="10">
        <v>28.354838999999998</v>
      </c>
      <c r="C61" s="10">
        <v>26.32</v>
      </c>
      <c r="D61" s="10">
        <v>26.554839000000001</v>
      </c>
      <c r="E61" s="10">
        <v>25.763332999999999</v>
      </c>
      <c r="F61" s="10">
        <v>24.9</v>
      </c>
      <c r="G61" s="10">
        <v>23.419354999999999</v>
      </c>
      <c r="H61" s="10">
        <v>21.84</v>
      </c>
      <c r="I61" s="10">
        <v>23.032257999999999</v>
      </c>
      <c r="J61" s="10">
        <v>27.363333000000001</v>
      </c>
      <c r="K61" s="10">
        <v>26.367742</v>
      </c>
      <c r="L61" s="10">
        <v>31.171429</v>
      </c>
      <c r="M61" s="10">
        <v>30.551613</v>
      </c>
      <c r="N61" s="10">
        <v>28.996773999999998</v>
      </c>
      <c r="O61" s="10">
        <v>27.7</v>
      </c>
      <c r="P61" s="10">
        <v>24.945160999999999</v>
      </c>
      <c r="Q61" s="10">
        <v>25.946667000000001</v>
      </c>
      <c r="R61" s="10">
        <v>24.141935</v>
      </c>
    </row>
    <row r="62" spans="1:18" x14ac:dyDescent="0.25">
      <c r="A62">
        <v>61</v>
      </c>
      <c r="B62" s="10">
        <v>27.548387000000002</v>
      </c>
      <c r="C62" s="10">
        <v>28.354838999999998</v>
      </c>
      <c r="D62" s="10">
        <v>26.32</v>
      </c>
      <c r="E62" s="10">
        <v>26.554839000000001</v>
      </c>
      <c r="F62" s="10">
        <v>25.763332999999999</v>
      </c>
      <c r="G62" s="10">
        <v>24.9</v>
      </c>
      <c r="H62" s="10">
        <v>23.419354999999999</v>
      </c>
      <c r="I62" s="10">
        <v>21.84</v>
      </c>
      <c r="J62" s="10">
        <v>23.032257999999999</v>
      </c>
      <c r="K62" s="10">
        <v>27.363333000000001</v>
      </c>
      <c r="L62" s="10">
        <v>26.367742</v>
      </c>
      <c r="M62" s="10">
        <v>31.171429</v>
      </c>
      <c r="N62" s="10">
        <v>30.551613</v>
      </c>
      <c r="O62" s="10">
        <v>28.996773999999998</v>
      </c>
      <c r="P62" s="10">
        <v>27.7</v>
      </c>
      <c r="Q62" s="10">
        <v>24.945160999999999</v>
      </c>
      <c r="R62" s="10">
        <v>25.946667000000001</v>
      </c>
    </row>
    <row r="63" spans="1:18" x14ac:dyDescent="0.25">
      <c r="A63">
        <v>62</v>
      </c>
      <c r="B63" s="10">
        <v>31.289655</v>
      </c>
      <c r="C63" s="10">
        <v>27.548387000000002</v>
      </c>
      <c r="D63" s="10">
        <v>28.354838999999998</v>
      </c>
      <c r="E63" s="10">
        <v>26.32</v>
      </c>
      <c r="F63" s="10">
        <v>26.554839000000001</v>
      </c>
      <c r="G63" s="10">
        <v>25.763332999999999</v>
      </c>
      <c r="H63" s="10">
        <v>24.9</v>
      </c>
      <c r="I63" s="10">
        <v>23.419354999999999</v>
      </c>
      <c r="J63" s="10">
        <v>21.84</v>
      </c>
      <c r="K63" s="10">
        <v>23.032257999999999</v>
      </c>
      <c r="L63" s="10">
        <v>27.363333000000001</v>
      </c>
      <c r="M63" s="10">
        <v>26.367742</v>
      </c>
      <c r="N63" s="10">
        <v>31.171429</v>
      </c>
      <c r="O63" s="10">
        <v>30.551613</v>
      </c>
      <c r="P63" s="10">
        <v>28.996773999999998</v>
      </c>
      <c r="Q63" s="10">
        <v>27.7</v>
      </c>
      <c r="R63" s="10">
        <v>24.945160999999999</v>
      </c>
    </row>
    <row r="64" spans="1:18" x14ac:dyDescent="0.25">
      <c r="A64">
        <v>63</v>
      </c>
      <c r="B64" s="10">
        <v>29.090323000000001</v>
      </c>
      <c r="C64" s="10">
        <v>31.289655</v>
      </c>
      <c r="D64" s="10">
        <v>27.548387000000002</v>
      </c>
      <c r="E64" s="10">
        <v>28.354838999999998</v>
      </c>
      <c r="F64" s="10">
        <v>26.32</v>
      </c>
      <c r="G64" s="10">
        <v>26.554839000000001</v>
      </c>
      <c r="H64" s="10">
        <v>25.763332999999999</v>
      </c>
      <c r="I64" s="10">
        <v>24.9</v>
      </c>
      <c r="J64" s="10">
        <v>23.419354999999999</v>
      </c>
      <c r="K64" s="10">
        <v>21.84</v>
      </c>
      <c r="L64" s="10">
        <v>23.032257999999999</v>
      </c>
      <c r="M64" s="10">
        <v>27.363333000000001</v>
      </c>
      <c r="N64" s="10">
        <v>26.367742</v>
      </c>
      <c r="O64" s="10">
        <v>31.171429</v>
      </c>
      <c r="P64" s="10">
        <v>30.551613</v>
      </c>
      <c r="Q64" s="10">
        <v>28.996773999999998</v>
      </c>
      <c r="R64" s="10">
        <v>27.7</v>
      </c>
    </row>
    <row r="65" spans="1:18" x14ac:dyDescent="0.25">
      <c r="A65">
        <v>64</v>
      </c>
      <c r="B65" s="10">
        <v>26.933333000000001</v>
      </c>
      <c r="C65" s="10">
        <v>29.090323000000001</v>
      </c>
      <c r="D65" s="10">
        <v>31.289655</v>
      </c>
      <c r="E65" s="10">
        <v>27.548387000000002</v>
      </c>
      <c r="F65" s="10">
        <v>28.354838999999998</v>
      </c>
      <c r="G65" s="10">
        <v>26.32</v>
      </c>
      <c r="H65" s="10">
        <v>26.554839000000001</v>
      </c>
      <c r="I65" s="10">
        <v>25.763332999999999</v>
      </c>
      <c r="J65" s="10">
        <v>24.9</v>
      </c>
      <c r="K65" s="10">
        <v>23.419354999999999</v>
      </c>
      <c r="L65" s="10">
        <v>21.84</v>
      </c>
      <c r="M65" s="10">
        <v>23.032257999999999</v>
      </c>
      <c r="N65" s="10">
        <v>27.363333000000001</v>
      </c>
      <c r="O65" s="10">
        <v>26.367742</v>
      </c>
      <c r="P65" s="10">
        <v>31.171429</v>
      </c>
      <c r="Q65" s="10">
        <v>30.551613</v>
      </c>
      <c r="R65" s="10">
        <v>28.996773999999998</v>
      </c>
    </row>
    <row r="66" spans="1:18" x14ac:dyDescent="0.25">
      <c r="A66">
        <v>65</v>
      </c>
      <c r="B66" s="10">
        <v>23</v>
      </c>
      <c r="C66" s="10">
        <v>26.933333000000001</v>
      </c>
      <c r="D66" s="10">
        <v>29.090323000000001</v>
      </c>
      <c r="E66" s="10">
        <v>31.289655</v>
      </c>
      <c r="F66" s="10">
        <v>27.548387000000002</v>
      </c>
      <c r="G66" s="10">
        <v>28.354838999999998</v>
      </c>
      <c r="H66" s="10">
        <v>26.32</v>
      </c>
      <c r="I66" s="10">
        <v>26.554839000000001</v>
      </c>
      <c r="J66" s="10">
        <v>25.763332999999999</v>
      </c>
      <c r="K66" s="10">
        <v>24.9</v>
      </c>
      <c r="L66" s="10">
        <v>23.419354999999999</v>
      </c>
      <c r="M66" s="10">
        <v>21.84</v>
      </c>
      <c r="N66" s="10">
        <v>23.032257999999999</v>
      </c>
      <c r="O66" s="10">
        <v>27.363333000000001</v>
      </c>
      <c r="P66" s="10">
        <v>26.367742</v>
      </c>
      <c r="Q66" s="10">
        <v>31.171429</v>
      </c>
      <c r="R66" s="10">
        <v>30.551613</v>
      </c>
    </row>
    <row r="67" spans="1:18" x14ac:dyDescent="0.25">
      <c r="A67">
        <v>66</v>
      </c>
      <c r="B67" s="10">
        <v>22.35</v>
      </c>
      <c r="C67" s="10">
        <v>23</v>
      </c>
      <c r="D67" s="10">
        <v>26.933333000000001</v>
      </c>
      <c r="E67" s="10">
        <v>29.090323000000001</v>
      </c>
      <c r="F67" s="10">
        <v>31.289655</v>
      </c>
      <c r="G67" s="10">
        <v>27.548387000000002</v>
      </c>
      <c r="H67" s="10">
        <v>28.354838999999998</v>
      </c>
      <c r="I67" s="10">
        <v>26.32</v>
      </c>
      <c r="J67" s="10">
        <v>26.554839000000001</v>
      </c>
      <c r="K67" s="10">
        <v>25.763332999999999</v>
      </c>
      <c r="L67" s="10">
        <v>24.9</v>
      </c>
      <c r="M67" s="10">
        <v>23.419354999999999</v>
      </c>
      <c r="N67" s="10">
        <v>21.84</v>
      </c>
      <c r="O67" s="10">
        <v>23.032257999999999</v>
      </c>
      <c r="P67" s="10">
        <v>27.363333000000001</v>
      </c>
      <c r="Q67" s="10">
        <v>26.367742</v>
      </c>
      <c r="R67" s="10">
        <v>31.171429</v>
      </c>
    </row>
    <row r="68" spans="1:18" x14ac:dyDescent="0.25">
      <c r="A68">
        <v>67</v>
      </c>
      <c r="B68" s="10">
        <v>23.63871</v>
      </c>
      <c r="C68" s="10">
        <v>22.35</v>
      </c>
      <c r="D68" s="10">
        <v>23</v>
      </c>
      <c r="E68" s="10">
        <v>26.933333000000001</v>
      </c>
      <c r="F68" s="10">
        <v>29.090323000000001</v>
      </c>
      <c r="G68" s="10">
        <v>31.289655</v>
      </c>
      <c r="H68" s="10">
        <v>27.548387000000002</v>
      </c>
      <c r="I68" s="10">
        <v>28.354838999999998</v>
      </c>
      <c r="J68" s="10">
        <v>26.32</v>
      </c>
      <c r="K68" s="10">
        <v>26.554839000000001</v>
      </c>
      <c r="L68" s="10">
        <v>25.763332999999999</v>
      </c>
      <c r="M68" s="10">
        <v>24.9</v>
      </c>
      <c r="N68" s="10">
        <v>23.419354999999999</v>
      </c>
      <c r="O68" s="10">
        <v>21.84</v>
      </c>
      <c r="P68" s="10">
        <v>23.032257999999999</v>
      </c>
      <c r="Q68" s="10">
        <v>27.363333000000001</v>
      </c>
      <c r="R68" s="10">
        <v>26.367742</v>
      </c>
    </row>
    <row r="69" spans="1:18" x14ac:dyDescent="0.25">
      <c r="A69">
        <v>68</v>
      </c>
      <c r="B69" s="10">
        <v>25.367742</v>
      </c>
      <c r="C69" s="10">
        <v>23.63871</v>
      </c>
      <c r="D69" s="10">
        <v>22.35</v>
      </c>
      <c r="E69" s="10">
        <v>23</v>
      </c>
      <c r="F69" s="10">
        <v>26.933333000000001</v>
      </c>
      <c r="G69" s="10">
        <v>29.090323000000001</v>
      </c>
      <c r="H69" s="10">
        <v>31.289655</v>
      </c>
      <c r="I69" s="10">
        <v>27.548387000000002</v>
      </c>
      <c r="J69" s="10">
        <v>28.354838999999998</v>
      </c>
      <c r="K69" s="10">
        <v>26.32</v>
      </c>
      <c r="L69" s="10">
        <v>26.554839000000001</v>
      </c>
      <c r="M69" s="10">
        <v>25.763332999999999</v>
      </c>
      <c r="N69" s="10">
        <v>24.9</v>
      </c>
      <c r="O69" s="10">
        <v>23.419354999999999</v>
      </c>
      <c r="P69" s="10">
        <v>21.84</v>
      </c>
      <c r="Q69" s="10">
        <v>23.032257999999999</v>
      </c>
      <c r="R69" s="10">
        <v>27.363333000000001</v>
      </c>
    </row>
    <row r="70" spans="1:18" x14ac:dyDescent="0.25">
      <c r="A70">
        <v>69</v>
      </c>
      <c r="B70" s="10">
        <v>27.33</v>
      </c>
      <c r="C70" s="10">
        <v>25.367742</v>
      </c>
      <c r="D70" s="10">
        <v>23.63871</v>
      </c>
      <c r="E70" s="10">
        <v>22.35</v>
      </c>
      <c r="F70" s="10">
        <v>23</v>
      </c>
      <c r="G70" s="10">
        <v>26.933333000000001</v>
      </c>
      <c r="H70" s="10">
        <v>29.090323000000001</v>
      </c>
      <c r="I70" s="10">
        <v>31.289655</v>
      </c>
      <c r="J70" s="10">
        <v>27.548387000000002</v>
      </c>
      <c r="K70" s="10">
        <v>28.354838999999998</v>
      </c>
      <c r="L70" s="10">
        <v>26.32</v>
      </c>
      <c r="M70" s="10">
        <v>26.554839000000001</v>
      </c>
      <c r="N70" s="10">
        <v>25.763332999999999</v>
      </c>
      <c r="O70" s="10">
        <v>24.9</v>
      </c>
      <c r="P70" s="10">
        <v>23.419354999999999</v>
      </c>
      <c r="Q70" s="10">
        <v>21.84</v>
      </c>
      <c r="R70" s="10">
        <v>23.032257999999999</v>
      </c>
    </row>
    <row r="71" spans="1:18" x14ac:dyDescent="0.25">
      <c r="A71">
        <v>70</v>
      </c>
      <c r="B71" s="10">
        <v>29.738710000000001</v>
      </c>
      <c r="C71" s="10">
        <v>27.33</v>
      </c>
      <c r="D71" s="10">
        <v>25.367742</v>
      </c>
      <c r="E71" s="10">
        <v>23.63871</v>
      </c>
      <c r="F71" s="10">
        <v>22.35</v>
      </c>
      <c r="G71" s="10">
        <v>23</v>
      </c>
      <c r="H71" s="10">
        <v>26.933333000000001</v>
      </c>
      <c r="I71" s="10">
        <v>29.090323000000001</v>
      </c>
      <c r="J71" s="10">
        <v>31.289655</v>
      </c>
      <c r="K71" s="10">
        <v>27.548387000000002</v>
      </c>
      <c r="L71" s="10">
        <v>28.354838999999998</v>
      </c>
      <c r="M71" s="10">
        <v>26.32</v>
      </c>
      <c r="N71" s="10">
        <v>26.554839000000001</v>
      </c>
      <c r="O71" s="10">
        <v>25.763332999999999</v>
      </c>
      <c r="P71" s="10">
        <v>24.9</v>
      </c>
      <c r="Q71" s="10">
        <v>23.419354999999999</v>
      </c>
      <c r="R71" s="10">
        <v>21.84</v>
      </c>
    </row>
    <row r="72" spans="1:18" x14ac:dyDescent="0.25">
      <c r="A72">
        <v>71</v>
      </c>
      <c r="B72" s="10">
        <v>26.936667</v>
      </c>
      <c r="C72" s="10">
        <v>29.738710000000001</v>
      </c>
      <c r="D72" s="10">
        <v>27.33</v>
      </c>
      <c r="E72" s="10">
        <v>25.367742</v>
      </c>
      <c r="F72" s="10">
        <v>23.63871</v>
      </c>
      <c r="G72" s="10">
        <v>22.35</v>
      </c>
      <c r="H72" s="10">
        <v>23</v>
      </c>
      <c r="I72" s="10">
        <v>26.933333000000001</v>
      </c>
      <c r="J72" s="10">
        <v>29.090323000000001</v>
      </c>
      <c r="K72" s="10">
        <v>31.289655</v>
      </c>
      <c r="L72" s="10">
        <v>27.548387000000002</v>
      </c>
      <c r="M72" s="10">
        <v>28.354838999999998</v>
      </c>
      <c r="N72" s="10">
        <v>26.32</v>
      </c>
      <c r="O72" s="10">
        <v>26.554839000000001</v>
      </c>
      <c r="P72" s="10">
        <v>25.763332999999999</v>
      </c>
      <c r="Q72" s="10">
        <v>24.9</v>
      </c>
      <c r="R72" s="10">
        <v>23.419354999999999</v>
      </c>
    </row>
    <row r="73" spans="1:18" x14ac:dyDescent="0.25">
      <c r="A73">
        <v>72</v>
      </c>
      <c r="B73" s="10">
        <v>30.806452</v>
      </c>
      <c r="C73" s="10">
        <v>26.936667</v>
      </c>
      <c r="D73" s="10">
        <v>29.738710000000001</v>
      </c>
      <c r="E73" s="10">
        <v>27.33</v>
      </c>
      <c r="F73" s="10">
        <v>25.367742</v>
      </c>
      <c r="G73" s="10">
        <v>23.63871</v>
      </c>
      <c r="H73" s="10">
        <v>22.35</v>
      </c>
      <c r="I73" s="10">
        <v>23</v>
      </c>
      <c r="J73" s="10">
        <v>26.933333000000001</v>
      </c>
      <c r="K73" s="10">
        <v>29.090323000000001</v>
      </c>
      <c r="L73" s="10">
        <v>31.289655</v>
      </c>
      <c r="M73" s="10">
        <v>27.548387000000002</v>
      </c>
      <c r="N73" s="10">
        <v>28.354838999999998</v>
      </c>
      <c r="O73" s="10">
        <v>26.32</v>
      </c>
      <c r="P73" s="10">
        <v>26.554839000000001</v>
      </c>
      <c r="Q73" s="10">
        <v>25.763332999999999</v>
      </c>
      <c r="R73" s="10">
        <v>24.9</v>
      </c>
    </row>
    <row r="74" spans="1:18" x14ac:dyDescent="0.25">
      <c r="A74">
        <v>73</v>
      </c>
      <c r="B74" s="10">
        <v>27.090323000000001</v>
      </c>
      <c r="C74" s="10">
        <v>30.806452</v>
      </c>
      <c r="D74" s="10">
        <v>26.936667</v>
      </c>
      <c r="E74" s="10">
        <v>29.738710000000001</v>
      </c>
      <c r="F74" s="10">
        <v>27.33</v>
      </c>
      <c r="G74" s="10">
        <v>25.367742</v>
      </c>
      <c r="H74" s="10">
        <v>23.63871</v>
      </c>
      <c r="I74" s="10">
        <v>22.35</v>
      </c>
      <c r="J74" s="10">
        <v>23</v>
      </c>
      <c r="K74" s="10">
        <v>26.933333000000001</v>
      </c>
      <c r="L74" s="10">
        <v>29.090323000000001</v>
      </c>
      <c r="M74" s="10">
        <v>31.289655</v>
      </c>
      <c r="N74" s="10">
        <v>27.548387000000002</v>
      </c>
      <c r="O74" s="10">
        <v>28.354838999999998</v>
      </c>
      <c r="P74" s="10">
        <v>26.32</v>
      </c>
      <c r="Q74" s="10">
        <v>26.554839000000001</v>
      </c>
      <c r="R74" s="10">
        <v>25.763332999999999</v>
      </c>
    </row>
    <row r="75" spans="1:18" x14ac:dyDescent="0.25">
      <c r="A75">
        <v>74</v>
      </c>
      <c r="B75" s="10">
        <v>29.989286</v>
      </c>
      <c r="C75" s="10">
        <v>27.090323000000001</v>
      </c>
      <c r="D75" s="10">
        <v>30.806452</v>
      </c>
      <c r="E75" s="10">
        <v>26.936667</v>
      </c>
      <c r="F75" s="10">
        <v>29.738710000000001</v>
      </c>
      <c r="G75" s="10">
        <v>27.33</v>
      </c>
      <c r="H75" s="10">
        <v>25.367742</v>
      </c>
      <c r="I75" s="10">
        <v>23.63871</v>
      </c>
      <c r="J75" s="10">
        <v>22.35</v>
      </c>
      <c r="K75" s="10">
        <v>23</v>
      </c>
      <c r="L75" s="10">
        <v>26.933333000000001</v>
      </c>
      <c r="M75" s="10">
        <v>29.090323000000001</v>
      </c>
      <c r="N75" s="10">
        <v>31.289655</v>
      </c>
      <c r="O75" s="10">
        <v>27.548387000000002</v>
      </c>
      <c r="P75" s="10">
        <v>28.354838999999998</v>
      </c>
      <c r="Q75" s="10">
        <v>26.32</v>
      </c>
      <c r="R75" s="10">
        <v>26.554839000000001</v>
      </c>
    </row>
    <row r="76" spans="1:18" x14ac:dyDescent="0.25">
      <c r="A76">
        <v>75</v>
      </c>
      <c r="B76" s="10">
        <v>27.406452000000002</v>
      </c>
      <c r="C76" s="10">
        <v>29.989286</v>
      </c>
      <c r="D76" s="10">
        <v>27.090323000000001</v>
      </c>
      <c r="E76" s="10">
        <v>30.806452</v>
      </c>
      <c r="F76" s="10">
        <v>26.936667</v>
      </c>
      <c r="G76" s="10">
        <v>29.738710000000001</v>
      </c>
      <c r="H76" s="10">
        <v>27.33</v>
      </c>
      <c r="I76" s="10">
        <v>25.367742</v>
      </c>
      <c r="J76" s="10">
        <v>23.63871</v>
      </c>
      <c r="K76" s="10">
        <v>22.35</v>
      </c>
      <c r="L76" s="10">
        <v>23</v>
      </c>
      <c r="M76" s="10">
        <v>26.933333000000001</v>
      </c>
      <c r="N76" s="10">
        <v>29.090323000000001</v>
      </c>
      <c r="O76" s="10">
        <v>31.289655</v>
      </c>
      <c r="P76" s="10">
        <v>27.548387000000002</v>
      </c>
      <c r="Q76" s="10">
        <v>28.354838999999998</v>
      </c>
      <c r="R76" s="10">
        <v>26.32</v>
      </c>
    </row>
    <row r="77" spans="1:18" x14ac:dyDescent="0.25">
      <c r="A77">
        <v>76</v>
      </c>
      <c r="B77" s="10">
        <v>25.453333000000001</v>
      </c>
      <c r="C77" s="10">
        <v>27.406452000000002</v>
      </c>
      <c r="D77" s="10">
        <v>29.989286</v>
      </c>
      <c r="E77" s="10">
        <v>27.090323000000001</v>
      </c>
      <c r="F77" s="10">
        <v>30.806452</v>
      </c>
      <c r="G77" s="10">
        <v>26.936667</v>
      </c>
      <c r="H77" s="10">
        <v>29.738710000000001</v>
      </c>
      <c r="I77" s="10">
        <v>27.33</v>
      </c>
      <c r="J77" s="10">
        <v>25.367742</v>
      </c>
      <c r="K77" s="10">
        <v>23.63871</v>
      </c>
      <c r="L77" s="10">
        <v>22.35</v>
      </c>
      <c r="M77" s="10">
        <v>23</v>
      </c>
      <c r="N77" s="10">
        <v>26.933333000000001</v>
      </c>
      <c r="O77" s="10">
        <v>29.090323000000001</v>
      </c>
      <c r="P77" s="10">
        <v>31.289655</v>
      </c>
      <c r="Q77" s="10">
        <v>27.548387000000002</v>
      </c>
      <c r="R77" s="10">
        <v>28.354838999999998</v>
      </c>
    </row>
    <row r="78" spans="1:18" x14ac:dyDescent="0.25">
      <c r="A78">
        <v>77</v>
      </c>
      <c r="B78" s="10">
        <v>23.645161000000002</v>
      </c>
      <c r="C78" s="10">
        <v>25.453333000000001</v>
      </c>
      <c r="D78" s="10">
        <v>27.406452000000002</v>
      </c>
      <c r="E78" s="10">
        <v>29.989286</v>
      </c>
      <c r="F78" s="10">
        <v>27.090323000000001</v>
      </c>
      <c r="G78" s="10">
        <v>30.806452</v>
      </c>
      <c r="H78" s="10">
        <v>26.936667</v>
      </c>
      <c r="I78" s="10">
        <v>29.738710000000001</v>
      </c>
      <c r="J78" s="10">
        <v>27.33</v>
      </c>
      <c r="K78" s="10">
        <v>25.367742</v>
      </c>
      <c r="L78" s="10">
        <v>23.63871</v>
      </c>
      <c r="M78" s="10">
        <v>22.35</v>
      </c>
      <c r="N78" s="10">
        <v>23</v>
      </c>
      <c r="O78" s="10">
        <v>26.933333000000001</v>
      </c>
      <c r="P78" s="10">
        <v>29.090323000000001</v>
      </c>
      <c r="Q78" s="10">
        <v>31.289655</v>
      </c>
      <c r="R78" s="10">
        <v>27.548387000000002</v>
      </c>
    </row>
    <row r="79" spans="1:18" x14ac:dyDescent="0.25">
      <c r="A79">
        <v>78</v>
      </c>
      <c r="B79" s="10">
        <v>22.806667000000001</v>
      </c>
      <c r="C79" s="10">
        <v>23.645161000000002</v>
      </c>
      <c r="D79" s="10">
        <v>25.453333000000001</v>
      </c>
      <c r="E79" s="10">
        <v>27.406452000000002</v>
      </c>
      <c r="F79" s="10">
        <v>29.989286</v>
      </c>
      <c r="G79" s="10">
        <v>27.090323000000001</v>
      </c>
      <c r="H79" s="10">
        <v>30.806452</v>
      </c>
      <c r="I79" s="10">
        <v>26.936667</v>
      </c>
      <c r="J79" s="10">
        <v>29.738710000000001</v>
      </c>
      <c r="K79" s="10">
        <v>27.33</v>
      </c>
      <c r="L79" s="10">
        <v>25.367742</v>
      </c>
      <c r="M79" s="10">
        <v>23.63871</v>
      </c>
      <c r="N79" s="10">
        <v>22.35</v>
      </c>
      <c r="O79" s="10">
        <v>23</v>
      </c>
      <c r="P79" s="10">
        <v>26.933333000000001</v>
      </c>
      <c r="Q79" s="10">
        <v>29.090323000000001</v>
      </c>
      <c r="R79" s="10">
        <v>31.289655</v>
      </c>
    </row>
    <row r="80" spans="1:18" x14ac:dyDescent="0.25">
      <c r="A80">
        <v>79</v>
      </c>
      <c r="B80" s="10">
        <v>21.770968</v>
      </c>
      <c r="C80" s="10">
        <v>22.806667000000001</v>
      </c>
      <c r="D80" s="10">
        <v>23.645161000000002</v>
      </c>
      <c r="E80" s="10">
        <v>25.453333000000001</v>
      </c>
      <c r="F80" s="10">
        <v>27.406452000000002</v>
      </c>
      <c r="G80" s="10">
        <v>29.989286</v>
      </c>
      <c r="H80" s="10">
        <v>27.090323000000001</v>
      </c>
      <c r="I80" s="10">
        <v>30.806452</v>
      </c>
      <c r="J80" s="10">
        <v>26.936667</v>
      </c>
      <c r="K80" s="10">
        <v>29.738710000000001</v>
      </c>
      <c r="L80" s="10">
        <v>27.33</v>
      </c>
      <c r="M80" s="10">
        <v>25.367742</v>
      </c>
      <c r="N80" s="10">
        <v>23.63871</v>
      </c>
      <c r="O80" s="10">
        <v>22.35</v>
      </c>
      <c r="P80" s="10">
        <v>23</v>
      </c>
      <c r="Q80" s="10">
        <v>26.933333000000001</v>
      </c>
      <c r="R80" s="10">
        <v>29.090323000000001</v>
      </c>
    </row>
    <row r="81" spans="1:18" x14ac:dyDescent="0.25">
      <c r="A81">
        <v>80</v>
      </c>
      <c r="B81" s="10">
        <v>24.9</v>
      </c>
      <c r="C81" s="10">
        <v>21.770968</v>
      </c>
      <c r="D81" s="10">
        <v>22.806667000000001</v>
      </c>
      <c r="E81" s="10">
        <v>23.645161000000002</v>
      </c>
      <c r="F81" s="10">
        <v>25.453333000000001</v>
      </c>
      <c r="G81" s="10">
        <v>27.406452000000002</v>
      </c>
      <c r="H81" s="10">
        <v>29.989286</v>
      </c>
      <c r="I81" s="10">
        <v>27.090323000000001</v>
      </c>
      <c r="J81" s="10">
        <v>30.806452</v>
      </c>
      <c r="K81" s="10">
        <v>26.936667</v>
      </c>
      <c r="L81" s="10">
        <v>29.738710000000001</v>
      </c>
      <c r="M81" s="10">
        <v>27.33</v>
      </c>
      <c r="N81" s="10">
        <v>25.367742</v>
      </c>
      <c r="O81" s="10">
        <v>23.63871</v>
      </c>
      <c r="P81" s="10">
        <v>22.35</v>
      </c>
      <c r="Q81" s="10">
        <v>23</v>
      </c>
      <c r="R81" s="10">
        <v>26.933333000000001</v>
      </c>
    </row>
    <row r="82" spans="1:18" x14ac:dyDescent="0.25">
      <c r="A82">
        <v>81</v>
      </c>
      <c r="B82" s="10">
        <v>25.57</v>
      </c>
      <c r="C82" s="10">
        <v>24.9</v>
      </c>
      <c r="D82" s="10">
        <v>21.770968</v>
      </c>
      <c r="E82" s="10">
        <v>22.806667000000001</v>
      </c>
      <c r="F82" s="10">
        <v>23.645161000000002</v>
      </c>
      <c r="G82" s="10">
        <v>25.453333000000001</v>
      </c>
      <c r="H82" s="10">
        <v>27.406452000000002</v>
      </c>
      <c r="I82" s="10">
        <v>29.989286</v>
      </c>
      <c r="J82" s="10">
        <v>27.090323000000001</v>
      </c>
      <c r="K82" s="10">
        <v>30.806452</v>
      </c>
      <c r="L82" s="10">
        <v>26.936667</v>
      </c>
      <c r="M82" s="10">
        <v>29.738710000000001</v>
      </c>
      <c r="N82" s="10">
        <v>27.33</v>
      </c>
      <c r="O82" s="10">
        <v>25.367742</v>
      </c>
      <c r="P82" s="10">
        <v>23.63871</v>
      </c>
      <c r="Q82" s="10">
        <v>22.35</v>
      </c>
      <c r="R82" s="10">
        <v>23</v>
      </c>
    </row>
    <row r="83" spans="1:18" x14ac:dyDescent="0.25">
      <c r="A83">
        <v>82</v>
      </c>
      <c r="B83" s="10">
        <v>25.56129</v>
      </c>
      <c r="C83" s="10">
        <v>25.57</v>
      </c>
      <c r="D83" s="10">
        <v>24.9</v>
      </c>
      <c r="E83" s="10">
        <v>21.770968</v>
      </c>
      <c r="F83" s="10">
        <v>22.806667000000001</v>
      </c>
      <c r="G83" s="10">
        <v>23.645161000000002</v>
      </c>
      <c r="H83" s="10">
        <v>25.453333000000001</v>
      </c>
      <c r="I83" s="10">
        <v>27.406452000000002</v>
      </c>
      <c r="J83" s="10">
        <v>29.989286</v>
      </c>
      <c r="K83" s="10">
        <v>27.090323000000001</v>
      </c>
      <c r="L83" s="10">
        <v>30.806452</v>
      </c>
      <c r="M83" s="10">
        <v>26.936667</v>
      </c>
      <c r="N83" s="10">
        <v>29.738710000000001</v>
      </c>
      <c r="O83" s="10">
        <v>27.33</v>
      </c>
      <c r="P83" s="10">
        <v>25.367742</v>
      </c>
      <c r="Q83" s="10">
        <v>23.63871</v>
      </c>
      <c r="R83" s="10">
        <v>22.35</v>
      </c>
    </row>
    <row r="84" spans="1:18" x14ac:dyDescent="0.25">
      <c r="A84">
        <v>83</v>
      </c>
      <c r="B84" s="10">
        <v>27.616667</v>
      </c>
      <c r="C84" s="10">
        <v>25.56129</v>
      </c>
      <c r="D84" s="10">
        <v>25.57</v>
      </c>
      <c r="E84" s="10">
        <v>24.9</v>
      </c>
      <c r="F84" s="10">
        <v>21.770968</v>
      </c>
      <c r="G84" s="10">
        <v>22.806667000000001</v>
      </c>
      <c r="H84" s="10">
        <v>23.645161000000002</v>
      </c>
      <c r="I84" s="10">
        <v>25.453333000000001</v>
      </c>
      <c r="J84" s="10">
        <v>27.406452000000002</v>
      </c>
      <c r="K84" s="10">
        <v>29.989286</v>
      </c>
      <c r="L84" s="10">
        <v>27.090323000000001</v>
      </c>
      <c r="M84" s="10">
        <v>30.806452</v>
      </c>
      <c r="N84" s="10">
        <v>26.936667</v>
      </c>
      <c r="O84" s="10">
        <v>29.738710000000001</v>
      </c>
      <c r="P84" s="10">
        <v>27.33</v>
      </c>
      <c r="Q84" s="10">
        <v>25.367742</v>
      </c>
      <c r="R84" s="10">
        <v>23.63871</v>
      </c>
    </row>
    <row r="85" spans="1:18" x14ac:dyDescent="0.25">
      <c r="A85">
        <v>84</v>
      </c>
      <c r="B85" s="10">
        <v>29.545161</v>
      </c>
      <c r="C85" s="10">
        <v>27.616667</v>
      </c>
      <c r="D85" s="10">
        <v>25.56129</v>
      </c>
      <c r="E85" s="10">
        <v>25.57</v>
      </c>
      <c r="F85" s="10">
        <v>24.9</v>
      </c>
      <c r="G85" s="10">
        <v>21.770968</v>
      </c>
      <c r="H85" s="10">
        <v>22.806667000000001</v>
      </c>
      <c r="I85" s="10">
        <v>23.645161000000002</v>
      </c>
      <c r="J85" s="10">
        <v>25.453333000000001</v>
      </c>
      <c r="K85" s="10">
        <v>27.406452000000002</v>
      </c>
      <c r="L85" s="10">
        <v>29.989286</v>
      </c>
      <c r="M85" s="10">
        <v>27.090323000000001</v>
      </c>
      <c r="N85" s="10">
        <v>30.806452</v>
      </c>
      <c r="O85" s="10">
        <v>26.936667</v>
      </c>
      <c r="P85" s="10">
        <v>29.738710000000001</v>
      </c>
      <c r="Q85" s="10">
        <v>27.33</v>
      </c>
      <c r="R85" s="10">
        <v>25.367742</v>
      </c>
    </row>
    <row r="86" spans="1:18" x14ac:dyDescent="0.25">
      <c r="A86">
        <v>85</v>
      </c>
      <c r="B86" s="10">
        <v>32.880645000000001</v>
      </c>
      <c r="C86" s="10">
        <v>29.545161</v>
      </c>
      <c r="D86" s="10">
        <v>27.616667</v>
      </c>
      <c r="E86" s="10">
        <v>25.56129</v>
      </c>
      <c r="F86" s="10">
        <v>25.57</v>
      </c>
      <c r="G86" s="10">
        <v>24.9</v>
      </c>
      <c r="H86" s="10">
        <v>21.770968</v>
      </c>
      <c r="I86" s="10">
        <v>22.806667000000001</v>
      </c>
      <c r="J86" s="10">
        <v>23.645161000000002</v>
      </c>
      <c r="K86" s="10">
        <v>25.453333000000001</v>
      </c>
      <c r="L86" s="10">
        <v>27.406452000000002</v>
      </c>
      <c r="M86" s="10">
        <v>29.989286</v>
      </c>
      <c r="N86" s="10">
        <v>27.090323000000001</v>
      </c>
      <c r="O86" s="10">
        <v>30.806452</v>
      </c>
      <c r="P86" s="10">
        <v>26.936667</v>
      </c>
      <c r="Q86" s="10">
        <v>29.738710000000001</v>
      </c>
      <c r="R86" s="10">
        <v>27.33</v>
      </c>
    </row>
    <row r="87" spans="1:18" x14ac:dyDescent="0.25">
      <c r="A87">
        <v>86</v>
      </c>
      <c r="B87" s="10">
        <v>32.375</v>
      </c>
      <c r="C87" s="10">
        <v>32.880645000000001</v>
      </c>
      <c r="D87" s="10">
        <v>29.545161</v>
      </c>
      <c r="E87" s="10">
        <v>27.616667</v>
      </c>
      <c r="F87" s="10">
        <v>25.56129</v>
      </c>
      <c r="G87" s="10">
        <v>25.57</v>
      </c>
      <c r="H87" s="10">
        <v>24.9</v>
      </c>
      <c r="I87" s="10">
        <v>21.770968</v>
      </c>
      <c r="J87" s="10">
        <v>22.806667000000001</v>
      </c>
      <c r="K87" s="10">
        <v>23.645161000000002</v>
      </c>
      <c r="L87" s="10">
        <v>25.453333000000001</v>
      </c>
      <c r="M87" s="10">
        <v>27.406452000000002</v>
      </c>
      <c r="N87" s="10">
        <v>29.989286</v>
      </c>
      <c r="O87" s="10">
        <v>27.090323000000001</v>
      </c>
      <c r="P87" s="10">
        <v>30.806452</v>
      </c>
      <c r="Q87" s="10">
        <v>26.936667</v>
      </c>
      <c r="R87" s="10">
        <v>29.738710000000001</v>
      </c>
    </row>
    <row r="88" spans="1:18" x14ac:dyDescent="0.25">
      <c r="A88">
        <v>87</v>
      </c>
      <c r="B88" s="10">
        <v>29.354838999999998</v>
      </c>
      <c r="C88" s="10">
        <v>32.375</v>
      </c>
      <c r="D88" s="10">
        <v>32.880645000000001</v>
      </c>
      <c r="E88" s="10">
        <v>29.545161</v>
      </c>
      <c r="F88" s="10">
        <v>27.616667</v>
      </c>
      <c r="G88" s="10">
        <v>25.56129</v>
      </c>
      <c r="H88" s="10">
        <v>25.57</v>
      </c>
      <c r="I88" s="10">
        <v>24.9</v>
      </c>
      <c r="J88" s="10">
        <v>21.770968</v>
      </c>
      <c r="K88" s="10">
        <v>22.806667000000001</v>
      </c>
      <c r="L88" s="10">
        <v>23.645161000000002</v>
      </c>
      <c r="M88" s="10">
        <v>25.453333000000001</v>
      </c>
      <c r="N88" s="10">
        <v>27.406452000000002</v>
      </c>
      <c r="O88" s="10">
        <v>29.989286</v>
      </c>
      <c r="P88" s="10">
        <v>27.090323000000001</v>
      </c>
      <c r="Q88" s="10">
        <v>30.806452</v>
      </c>
      <c r="R88" s="10">
        <v>26.936667</v>
      </c>
    </row>
    <row r="89" spans="1:18" x14ac:dyDescent="0.25">
      <c r="A89">
        <v>88</v>
      </c>
      <c r="B89" s="10">
        <v>26.116667</v>
      </c>
      <c r="C89" s="10">
        <v>29.354838999999998</v>
      </c>
      <c r="D89" s="10">
        <v>32.375</v>
      </c>
      <c r="E89" s="10">
        <v>32.880645000000001</v>
      </c>
      <c r="F89" s="10">
        <v>29.545161</v>
      </c>
      <c r="G89" s="10">
        <v>27.616667</v>
      </c>
      <c r="H89" s="10">
        <v>25.56129</v>
      </c>
      <c r="I89" s="10">
        <v>25.57</v>
      </c>
      <c r="J89" s="10">
        <v>24.9</v>
      </c>
      <c r="K89" s="10">
        <v>21.770968</v>
      </c>
      <c r="L89" s="10">
        <v>22.806667000000001</v>
      </c>
      <c r="M89" s="10">
        <v>23.645161000000002</v>
      </c>
      <c r="N89" s="10">
        <v>25.453333000000001</v>
      </c>
      <c r="O89" s="10">
        <v>27.406452000000002</v>
      </c>
      <c r="P89" s="10">
        <v>29.989286</v>
      </c>
      <c r="Q89" s="10">
        <v>27.090323000000001</v>
      </c>
      <c r="R89" s="10">
        <v>30.806452</v>
      </c>
    </row>
    <row r="90" spans="1:18" x14ac:dyDescent="0.25">
      <c r="A90">
        <v>89</v>
      </c>
      <c r="B90" s="10">
        <v>23.364515999999998</v>
      </c>
      <c r="C90" s="10">
        <v>26.116667</v>
      </c>
      <c r="D90" s="10">
        <v>29.354838999999998</v>
      </c>
      <c r="E90" s="10">
        <v>32.375</v>
      </c>
      <c r="F90" s="10">
        <v>32.880645000000001</v>
      </c>
      <c r="G90" s="10">
        <v>29.545161</v>
      </c>
      <c r="H90" s="10">
        <v>27.616667</v>
      </c>
      <c r="I90" s="10">
        <v>25.56129</v>
      </c>
      <c r="J90" s="10">
        <v>25.57</v>
      </c>
      <c r="K90" s="10">
        <v>24.9</v>
      </c>
      <c r="L90" s="10">
        <v>21.770968</v>
      </c>
      <c r="M90" s="10">
        <v>22.806667000000001</v>
      </c>
      <c r="N90" s="10">
        <v>23.645161000000002</v>
      </c>
      <c r="O90" s="10">
        <v>25.453333000000001</v>
      </c>
      <c r="P90" s="10">
        <v>27.406452000000002</v>
      </c>
      <c r="Q90" s="10">
        <v>29.989286</v>
      </c>
      <c r="R90" s="10">
        <v>27.090323000000001</v>
      </c>
    </row>
    <row r="91" spans="1:18" x14ac:dyDescent="0.25">
      <c r="A91">
        <v>90</v>
      </c>
      <c r="B91" s="10">
        <v>22.987500000000001</v>
      </c>
      <c r="C91" s="10">
        <v>23.364515999999998</v>
      </c>
      <c r="D91" s="10">
        <v>26.116667</v>
      </c>
      <c r="E91" s="10">
        <v>29.354838999999998</v>
      </c>
      <c r="F91" s="10">
        <v>32.375</v>
      </c>
      <c r="G91" s="10">
        <v>32.880645000000001</v>
      </c>
      <c r="H91" s="10">
        <v>29.545161</v>
      </c>
      <c r="I91" s="10">
        <v>27.616667</v>
      </c>
      <c r="J91" s="10">
        <v>25.56129</v>
      </c>
      <c r="K91" s="10">
        <v>25.57</v>
      </c>
      <c r="L91" s="10">
        <v>24.9</v>
      </c>
      <c r="M91" s="10">
        <v>21.770968</v>
      </c>
      <c r="N91" s="10">
        <v>22.806667000000001</v>
      </c>
      <c r="O91" s="10">
        <v>23.645161000000002</v>
      </c>
      <c r="P91" s="10">
        <v>25.453333000000001</v>
      </c>
      <c r="Q91" s="10">
        <v>27.406452000000002</v>
      </c>
      <c r="R91" s="10">
        <v>29.989286</v>
      </c>
    </row>
    <row r="92" spans="1:18" x14ac:dyDescent="0.25">
      <c r="A92">
        <v>91</v>
      </c>
      <c r="B92" s="10">
        <v>21.941379000000001</v>
      </c>
      <c r="C92" s="10">
        <v>22.987500000000001</v>
      </c>
      <c r="D92" s="10">
        <v>23.364515999999998</v>
      </c>
      <c r="E92" s="10">
        <v>26.116667</v>
      </c>
      <c r="F92" s="10">
        <v>29.354838999999998</v>
      </c>
      <c r="G92" s="10">
        <v>32.375</v>
      </c>
      <c r="H92" s="10">
        <v>32.880645000000001</v>
      </c>
      <c r="I92" s="10">
        <v>29.545161</v>
      </c>
      <c r="J92" s="10">
        <v>27.616667</v>
      </c>
      <c r="K92" s="10">
        <v>25.56129</v>
      </c>
      <c r="L92" s="10">
        <v>25.57</v>
      </c>
      <c r="M92" s="10">
        <v>24.9</v>
      </c>
      <c r="N92" s="10">
        <v>21.770968</v>
      </c>
      <c r="O92" s="10">
        <v>22.806667000000001</v>
      </c>
      <c r="P92" s="10">
        <v>23.645161000000002</v>
      </c>
      <c r="Q92" s="10">
        <v>25.453333000000001</v>
      </c>
      <c r="R92" s="10">
        <v>27.406452000000002</v>
      </c>
    </row>
    <row r="93" spans="1:18" x14ac:dyDescent="0.25">
      <c r="A93">
        <v>92</v>
      </c>
      <c r="B93" s="10">
        <v>25.103225999999999</v>
      </c>
      <c r="C93" s="10">
        <v>21.941379000000001</v>
      </c>
      <c r="D93" s="10">
        <v>22.987500000000001</v>
      </c>
      <c r="E93" s="10">
        <v>23.364515999999998</v>
      </c>
      <c r="F93" s="10">
        <v>26.116667</v>
      </c>
      <c r="G93" s="10">
        <v>29.354838999999998</v>
      </c>
      <c r="H93" s="10">
        <v>32.375</v>
      </c>
      <c r="I93" s="10">
        <v>32.880645000000001</v>
      </c>
      <c r="J93" s="10">
        <v>29.545161</v>
      </c>
      <c r="K93" s="10">
        <v>27.616667</v>
      </c>
      <c r="L93" s="10">
        <v>25.56129</v>
      </c>
      <c r="M93" s="10">
        <v>25.57</v>
      </c>
      <c r="N93" s="10">
        <v>24.9</v>
      </c>
      <c r="O93" s="10">
        <v>21.770968</v>
      </c>
      <c r="P93" s="10">
        <v>22.806667000000001</v>
      </c>
      <c r="Q93" s="10">
        <v>23.645161000000002</v>
      </c>
      <c r="R93" s="10">
        <v>25.453333000000001</v>
      </c>
    </row>
    <row r="94" spans="1:18" x14ac:dyDescent="0.25">
      <c r="A94">
        <v>93</v>
      </c>
      <c r="B94" s="10">
        <v>27.503333000000001</v>
      </c>
      <c r="C94" s="10">
        <v>25.103225999999999</v>
      </c>
      <c r="D94" s="10">
        <v>21.941379000000001</v>
      </c>
      <c r="E94" s="10">
        <v>22.987500000000001</v>
      </c>
      <c r="F94" s="10">
        <v>23.364515999999998</v>
      </c>
      <c r="G94" s="10">
        <v>26.116667</v>
      </c>
      <c r="H94" s="10">
        <v>29.354838999999998</v>
      </c>
      <c r="I94" s="10">
        <v>32.375</v>
      </c>
      <c r="J94" s="10">
        <v>32.880645000000001</v>
      </c>
      <c r="K94" s="10">
        <v>29.545161</v>
      </c>
      <c r="L94" s="10">
        <v>27.616667</v>
      </c>
      <c r="M94" s="10">
        <v>25.56129</v>
      </c>
      <c r="N94" s="10">
        <v>25.57</v>
      </c>
      <c r="O94" s="10">
        <v>24.9</v>
      </c>
      <c r="P94" s="10">
        <v>21.770968</v>
      </c>
      <c r="Q94" s="10">
        <v>22.806667000000001</v>
      </c>
      <c r="R94" s="10">
        <v>23.645161000000002</v>
      </c>
    </row>
    <row r="95" spans="1:18" x14ac:dyDescent="0.25">
      <c r="A95">
        <v>94</v>
      </c>
      <c r="B95" s="10">
        <v>29.064516000000001</v>
      </c>
      <c r="C95" s="10">
        <v>27.503333000000001</v>
      </c>
      <c r="D95" s="10">
        <v>25.103225999999999</v>
      </c>
      <c r="E95" s="10">
        <v>21.941379000000001</v>
      </c>
      <c r="F95" s="10">
        <v>22.987500000000001</v>
      </c>
      <c r="G95" s="10">
        <v>23.364515999999998</v>
      </c>
      <c r="H95" s="10">
        <v>26.116667</v>
      </c>
      <c r="I95" s="10">
        <v>29.354838999999998</v>
      </c>
      <c r="J95" s="10">
        <v>32.375</v>
      </c>
      <c r="K95" s="10">
        <v>32.880645000000001</v>
      </c>
      <c r="L95" s="10">
        <v>29.545161</v>
      </c>
      <c r="M95" s="10">
        <v>27.616667</v>
      </c>
      <c r="N95" s="10">
        <v>25.56129</v>
      </c>
      <c r="O95" s="10">
        <v>25.57</v>
      </c>
      <c r="P95" s="10">
        <v>24.9</v>
      </c>
      <c r="Q95" s="10">
        <v>21.770968</v>
      </c>
      <c r="R95" s="10">
        <v>22.806667000000001</v>
      </c>
    </row>
    <row r="96" spans="1:18" x14ac:dyDescent="0.25">
      <c r="A96">
        <v>95</v>
      </c>
      <c r="B96" s="10">
        <v>27.75</v>
      </c>
      <c r="C96" s="10">
        <v>29.064516000000001</v>
      </c>
      <c r="D96" s="10">
        <v>27.503333000000001</v>
      </c>
      <c r="E96" s="10">
        <v>25.103225999999999</v>
      </c>
      <c r="F96" s="10">
        <v>21.941379000000001</v>
      </c>
      <c r="G96" s="10">
        <v>22.987500000000001</v>
      </c>
      <c r="H96" s="10">
        <v>23.364515999999998</v>
      </c>
      <c r="I96" s="10">
        <v>26.116667</v>
      </c>
      <c r="J96" s="10">
        <v>29.354838999999998</v>
      </c>
      <c r="K96" s="10">
        <v>32.375</v>
      </c>
      <c r="L96" s="10">
        <v>32.880645000000001</v>
      </c>
      <c r="M96" s="10">
        <v>29.545161</v>
      </c>
      <c r="N96" s="10">
        <v>27.616667</v>
      </c>
      <c r="O96" s="10">
        <v>25.56129</v>
      </c>
      <c r="P96" s="10">
        <v>25.57</v>
      </c>
      <c r="Q96" s="10">
        <v>24.9</v>
      </c>
      <c r="R96" s="10">
        <v>21.770968</v>
      </c>
    </row>
    <row r="97" spans="2:18" x14ac:dyDescent="0.25">
      <c r="B97" s="13"/>
      <c r="C97" s="11">
        <v>27.75</v>
      </c>
      <c r="D97" s="11">
        <v>29.064516000000001</v>
      </c>
      <c r="E97" s="11">
        <v>27.503333000000001</v>
      </c>
      <c r="F97" s="11">
        <v>25.103225999999999</v>
      </c>
      <c r="G97" s="11">
        <v>21.941379000000001</v>
      </c>
      <c r="H97" s="11">
        <v>22.987500000000001</v>
      </c>
      <c r="I97" s="11">
        <v>23.364515999999998</v>
      </c>
      <c r="J97" s="11">
        <v>26.116667</v>
      </c>
      <c r="K97" s="11">
        <v>29.354838999999998</v>
      </c>
      <c r="L97" s="11">
        <v>32.375</v>
      </c>
      <c r="M97" s="11">
        <v>32.880645000000001</v>
      </c>
      <c r="N97" s="11">
        <v>29.545161</v>
      </c>
      <c r="O97" s="11">
        <v>27.616667</v>
      </c>
      <c r="P97" s="11">
        <v>25.56129</v>
      </c>
      <c r="Q97" s="11">
        <v>25.57</v>
      </c>
      <c r="R97" s="11">
        <v>24.9</v>
      </c>
    </row>
    <row r="98" spans="2:18" x14ac:dyDescent="0.25">
      <c r="B98" s="13"/>
      <c r="C98" s="13"/>
      <c r="D98" s="11">
        <v>27.75</v>
      </c>
      <c r="E98" s="11">
        <v>29.064516000000001</v>
      </c>
      <c r="F98" s="11">
        <v>27.503333000000001</v>
      </c>
      <c r="G98" s="11">
        <v>25.103225999999999</v>
      </c>
      <c r="H98" s="11">
        <v>21.941379000000001</v>
      </c>
      <c r="I98" s="11">
        <v>22.987500000000001</v>
      </c>
      <c r="J98" s="11">
        <v>23.364515999999998</v>
      </c>
      <c r="K98" s="11">
        <v>26.116667</v>
      </c>
      <c r="L98" s="11">
        <v>29.354838999999998</v>
      </c>
      <c r="M98" s="11">
        <v>32.375</v>
      </c>
      <c r="N98" s="11">
        <v>32.880645000000001</v>
      </c>
      <c r="O98" s="11">
        <v>29.545161</v>
      </c>
      <c r="P98" s="11">
        <v>27.616667</v>
      </c>
      <c r="Q98" s="11">
        <v>25.56129</v>
      </c>
      <c r="R98" s="11">
        <v>25.57</v>
      </c>
    </row>
    <row r="99" spans="2:18" x14ac:dyDescent="0.25">
      <c r="B99" s="13"/>
      <c r="C99" s="13"/>
      <c r="D99" s="13"/>
      <c r="E99" s="11">
        <v>27.75</v>
      </c>
      <c r="F99" s="11">
        <v>29.064516000000001</v>
      </c>
      <c r="G99" s="11">
        <v>27.503333000000001</v>
      </c>
      <c r="H99" s="11">
        <v>25.103225999999999</v>
      </c>
      <c r="I99" s="11">
        <v>21.941379000000001</v>
      </c>
      <c r="J99" s="11">
        <v>22.987500000000001</v>
      </c>
      <c r="K99" s="11">
        <v>23.364515999999998</v>
      </c>
      <c r="L99" s="11">
        <v>26.116667</v>
      </c>
      <c r="M99" s="11">
        <v>29.354838999999998</v>
      </c>
      <c r="N99" s="11">
        <v>32.375</v>
      </c>
      <c r="O99" s="11">
        <v>32.880645000000001</v>
      </c>
      <c r="P99" s="11">
        <v>29.545161</v>
      </c>
      <c r="Q99" s="11">
        <v>27.616667</v>
      </c>
      <c r="R99" s="11">
        <v>25.56129</v>
      </c>
    </row>
    <row r="100" spans="2:18" x14ac:dyDescent="0.25">
      <c r="B100" s="13"/>
      <c r="C100" s="13"/>
      <c r="D100" s="13"/>
      <c r="E100" s="13"/>
      <c r="F100" s="11">
        <v>27.75</v>
      </c>
      <c r="G100" s="11">
        <v>29.064516000000001</v>
      </c>
      <c r="H100" s="11">
        <v>27.503333000000001</v>
      </c>
      <c r="I100" s="11">
        <v>25.103225999999999</v>
      </c>
      <c r="J100" s="11">
        <v>21.941379000000001</v>
      </c>
      <c r="K100" s="11">
        <v>22.987500000000001</v>
      </c>
      <c r="L100" s="11">
        <v>23.364515999999998</v>
      </c>
      <c r="M100" s="11">
        <v>26.116667</v>
      </c>
      <c r="N100" s="11">
        <v>29.354838999999998</v>
      </c>
      <c r="O100" s="11">
        <v>32.375</v>
      </c>
      <c r="P100" s="11">
        <v>32.880645000000001</v>
      </c>
      <c r="Q100" s="11">
        <v>29.545161</v>
      </c>
      <c r="R100" s="11">
        <v>27.616667</v>
      </c>
    </row>
    <row r="101" spans="2:18" x14ac:dyDescent="0.25">
      <c r="B101" s="13"/>
      <c r="C101" s="13"/>
      <c r="D101" s="13"/>
      <c r="E101" s="13"/>
      <c r="F101" s="13"/>
      <c r="G101" s="11">
        <v>27.75</v>
      </c>
      <c r="H101" s="11">
        <v>29.064516000000001</v>
      </c>
      <c r="I101" s="11">
        <v>27.503333000000001</v>
      </c>
      <c r="J101" s="11">
        <v>25.103225999999999</v>
      </c>
      <c r="K101" s="11">
        <v>21.941379000000001</v>
      </c>
      <c r="L101" s="11">
        <v>22.987500000000001</v>
      </c>
      <c r="M101" s="11">
        <v>23.364515999999998</v>
      </c>
      <c r="N101" s="11">
        <v>26.116667</v>
      </c>
      <c r="O101" s="11">
        <v>29.354838999999998</v>
      </c>
      <c r="P101" s="11">
        <v>32.375</v>
      </c>
      <c r="Q101" s="11">
        <v>32.880645000000001</v>
      </c>
      <c r="R101" s="11">
        <v>29.545161</v>
      </c>
    </row>
    <row r="102" spans="2:18" x14ac:dyDescent="0.25">
      <c r="B102" s="13"/>
      <c r="C102" s="13"/>
      <c r="D102" s="13"/>
      <c r="E102" s="13"/>
      <c r="F102" s="13"/>
      <c r="G102" s="13"/>
      <c r="H102" s="11">
        <v>27.75</v>
      </c>
      <c r="I102" s="11">
        <v>29.064516000000001</v>
      </c>
      <c r="J102" s="11">
        <v>27.503333000000001</v>
      </c>
      <c r="K102" s="11">
        <v>25.103225999999999</v>
      </c>
      <c r="L102" s="11">
        <v>21.941379000000001</v>
      </c>
      <c r="M102" s="11">
        <v>22.987500000000001</v>
      </c>
      <c r="N102" s="11">
        <v>23.364515999999998</v>
      </c>
      <c r="O102" s="11">
        <v>26.116667</v>
      </c>
      <c r="P102" s="11">
        <v>29.354838999999998</v>
      </c>
      <c r="Q102" s="11">
        <v>32.375</v>
      </c>
      <c r="R102" s="11">
        <v>32.880645000000001</v>
      </c>
    </row>
    <row r="103" spans="2:18" x14ac:dyDescent="0.25">
      <c r="B103" s="13"/>
      <c r="C103" s="13"/>
      <c r="D103" s="13"/>
      <c r="E103" s="13"/>
      <c r="F103" s="13"/>
      <c r="G103" s="13"/>
      <c r="H103" s="12"/>
      <c r="I103" s="11">
        <v>27.75</v>
      </c>
      <c r="J103" s="11">
        <v>29.064516000000001</v>
      </c>
      <c r="K103" s="11">
        <v>27.503333000000001</v>
      </c>
      <c r="L103" s="11">
        <v>25.103225999999999</v>
      </c>
      <c r="M103" s="11">
        <v>21.941379000000001</v>
      </c>
      <c r="N103" s="11">
        <v>22.987500000000001</v>
      </c>
      <c r="O103" s="11">
        <v>23.364515999999998</v>
      </c>
      <c r="P103" s="11">
        <v>26.116667</v>
      </c>
      <c r="Q103" s="11">
        <v>29.354838999999998</v>
      </c>
      <c r="R103" s="11">
        <v>32.375</v>
      </c>
    </row>
    <row r="104" spans="2:18" x14ac:dyDescent="0.25">
      <c r="B104" s="13"/>
      <c r="C104" s="13"/>
      <c r="D104" s="13"/>
      <c r="E104" s="13"/>
      <c r="F104" s="13"/>
      <c r="G104" s="13"/>
      <c r="H104" s="12"/>
      <c r="I104" s="12"/>
      <c r="J104" s="11">
        <v>27.75</v>
      </c>
      <c r="K104" s="11">
        <v>29.064516000000001</v>
      </c>
      <c r="L104" s="11">
        <v>27.503333000000001</v>
      </c>
      <c r="M104" s="11">
        <v>25.103225999999999</v>
      </c>
      <c r="N104" s="11">
        <v>21.941379000000001</v>
      </c>
      <c r="O104" s="11">
        <v>22.987500000000001</v>
      </c>
      <c r="P104" s="11">
        <v>23.364515999999998</v>
      </c>
      <c r="Q104" s="11">
        <v>26.116667</v>
      </c>
      <c r="R104" s="11">
        <v>29.354838999999998</v>
      </c>
    </row>
    <row r="105" spans="2:18" x14ac:dyDescent="0.25">
      <c r="B105" s="13"/>
      <c r="C105" s="13"/>
      <c r="D105" s="13"/>
      <c r="E105" s="13"/>
      <c r="F105" s="13"/>
      <c r="G105" s="13"/>
      <c r="H105" s="12"/>
      <c r="I105" s="12"/>
      <c r="J105" s="12"/>
      <c r="K105" s="11">
        <v>27.75</v>
      </c>
      <c r="L105" s="11">
        <v>29.064516000000001</v>
      </c>
      <c r="M105" s="11">
        <v>27.503333000000001</v>
      </c>
      <c r="N105" s="11">
        <v>25.103225999999999</v>
      </c>
      <c r="O105" s="11">
        <v>21.941379000000001</v>
      </c>
      <c r="P105" s="11">
        <v>22.987500000000001</v>
      </c>
      <c r="Q105" s="11">
        <v>23.364515999999998</v>
      </c>
      <c r="R105" s="11">
        <v>26.116667</v>
      </c>
    </row>
    <row r="106" spans="2:18" x14ac:dyDescent="0.25">
      <c r="B106" s="13"/>
      <c r="C106" s="13"/>
      <c r="D106" s="13"/>
      <c r="E106" s="13"/>
      <c r="F106" s="13"/>
      <c r="G106" s="13"/>
      <c r="H106" s="12"/>
      <c r="I106" s="12"/>
      <c r="J106" s="12"/>
      <c r="K106" s="12"/>
      <c r="L106" s="11">
        <v>27.75</v>
      </c>
      <c r="M106" s="11">
        <v>29.064516000000001</v>
      </c>
      <c r="N106" s="11">
        <v>27.503333000000001</v>
      </c>
      <c r="O106" s="11">
        <v>25.103225999999999</v>
      </c>
      <c r="P106" s="11">
        <v>21.941379000000001</v>
      </c>
      <c r="Q106" s="11">
        <v>22.987500000000001</v>
      </c>
      <c r="R106" s="11">
        <v>23.364515999999998</v>
      </c>
    </row>
    <row r="107" spans="2:18" x14ac:dyDescent="0.25">
      <c r="B107" s="13"/>
      <c r="C107" s="13"/>
      <c r="D107" s="13"/>
      <c r="E107" s="13"/>
      <c r="F107" s="13"/>
      <c r="G107" s="13"/>
      <c r="H107" s="12"/>
      <c r="I107" s="12"/>
      <c r="J107" s="12"/>
      <c r="K107" s="12"/>
      <c r="L107" s="12"/>
      <c r="M107" s="11">
        <v>27.75</v>
      </c>
      <c r="N107" s="11">
        <v>29.064516000000001</v>
      </c>
      <c r="O107" s="11">
        <v>27.503333000000001</v>
      </c>
      <c r="P107" s="11">
        <v>25.103225999999999</v>
      </c>
      <c r="Q107" s="11">
        <v>21.941379000000001</v>
      </c>
      <c r="R107" s="11">
        <v>22.987500000000001</v>
      </c>
    </row>
    <row r="108" spans="2:18" x14ac:dyDescent="0.25">
      <c r="B108" s="13"/>
      <c r="C108" s="13"/>
      <c r="D108" s="13"/>
      <c r="E108" s="13"/>
      <c r="F108" s="13"/>
      <c r="G108" s="13"/>
      <c r="H108" s="12"/>
      <c r="I108" s="12"/>
      <c r="J108" s="12"/>
      <c r="K108" s="12"/>
      <c r="L108" s="12"/>
      <c r="M108" s="12"/>
      <c r="N108" s="11">
        <v>27.75</v>
      </c>
      <c r="O108" s="11">
        <v>29.064516000000001</v>
      </c>
      <c r="P108" s="11">
        <v>27.503333000000001</v>
      </c>
      <c r="Q108" s="11">
        <v>25.103225999999999</v>
      </c>
      <c r="R108" s="11">
        <v>21.941379000000001</v>
      </c>
    </row>
    <row r="109" spans="2:18" x14ac:dyDescent="0.25">
      <c r="B109" s="13"/>
      <c r="C109" s="13"/>
      <c r="D109" s="13"/>
      <c r="E109" s="13"/>
      <c r="F109" s="13"/>
      <c r="G109" s="13"/>
      <c r="H109" s="12"/>
      <c r="I109" s="12"/>
      <c r="J109" s="12"/>
      <c r="K109" s="12"/>
      <c r="L109" s="12"/>
      <c r="M109" s="12"/>
      <c r="N109" s="12"/>
      <c r="O109" s="11">
        <v>27.75</v>
      </c>
      <c r="P109" s="11">
        <v>29.064516000000001</v>
      </c>
      <c r="Q109" s="11">
        <v>27.503333000000001</v>
      </c>
      <c r="R109" s="11">
        <v>25.103225999999999</v>
      </c>
    </row>
    <row r="110" spans="2:18" x14ac:dyDescent="0.25">
      <c r="B110" s="13"/>
      <c r="C110" s="13"/>
      <c r="D110" s="13"/>
      <c r="E110" s="13"/>
      <c r="F110" s="13"/>
      <c r="G110" s="13"/>
      <c r="H110" s="12"/>
      <c r="I110" s="12"/>
      <c r="J110" s="12"/>
      <c r="K110" s="12"/>
      <c r="L110" s="12"/>
      <c r="M110" s="12"/>
      <c r="N110" s="12"/>
      <c r="O110" s="12"/>
      <c r="P110" s="11">
        <v>27.75</v>
      </c>
      <c r="Q110" s="11">
        <v>29.064516000000001</v>
      </c>
      <c r="R110" s="11">
        <v>27.503333000000001</v>
      </c>
    </row>
    <row r="111" spans="2:18" x14ac:dyDescent="0.25">
      <c r="B111" s="13"/>
      <c r="C111" s="13"/>
      <c r="D111" s="13"/>
      <c r="E111" s="13"/>
      <c r="F111" s="13"/>
      <c r="G111" s="13"/>
      <c r="H111" s="12"/>
      <c r="I111" s="12"/>
      <c r="J111" s="12"/>
      <c r="K111" s="12"/>
      <c r="L111" s="12"/>
      <c r="M111" s="12"/>
      <c r="N111" s="12"/>
      <c r="O111" s="12"/>
      <c r="P111" s="12"/>
      <c r="Q111" s="11">
        <v>27.75</v>
      </c>
      <c r="R111" s="11">
        <v>29.064516000000001</v>
      </c>
    </row>
    <row r="112" spans="2:18" x14ac:dyDescent="0.25">
      <c r="B112" s="13"/>
      <c r="C112" s="13"/>
      <c r="D112" s="13"/>
      <c r="E112" s="13"/>
      <c r="F112" s="13"/>
      <c r="G112" s="13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1">
        <v>27.75</v>
      </c>
    </row>
    <row r="117" spans="2:7" x14ac:dyDescent="0.25">
      <c r="B117" s="2"/>
      <c r="C117" s="2"/>
      <c r="D117" s="2"/>
      <c r="E117" s="2"/>
      <c r="F117" s="2"/>
      <c r="G117" s="2"/>
    </row>
    <row r="118" spans="2:7" x14ac:dyDescent="0.25">
      <c r="B118" s="2"/>
      <c r="C118" s="2"/>
      <c r="D118" s="2"/>
      <c r="E118" s="2"/>
      <c r="F118" s="2"/>
      <c r="G118" s="2"/>
    </row>
    <row r="119" spans="2:7" x14ac:dyDescent="0.25">
      <c r="B119" s="2"/>
      <c r="C119" s="2"/>
      <c r="D119" s="2"/>
      <c r="E119" s="2"/>
      <c r="F119" s="2"/>
      <c r="G119" s="2"/>
    </row>
    <row r="120" spans="2:7" x14ac:dyDescent="0.25">
      <c r="B120" s="2"/>
      <c r="C120" s="2"/>
      <c r="D120" s="2"/>
      <c r="E120" s="2"/>
      <c r="F120" s="2"/>
      <c r="G120" s="2"/>
    </row>
    <row r="121" spans="2:7" x14ac:dyDescent="0.25">
      <c r="B121" s="2"/>
      <c r="C121" s="2"/>
      <c r="D121" s="2"/>
      <c r="E121" s="2"/>
      <c r="F121" s="2"/>
      <c r="G121" s="2"/>
    </row>
    <row r="122" spans="2:7" x14ac:dyDescent="0.25">
      <c r="B122" s="2"/>
      <c r="C122" s="2"/>
      <c r="D122" s="2"/>
      <c r="E122" s="2"/>
      <c r="F122" s="2"/>
      <c r="G122" s="2"/>
    </row>
    <row r="123" spans="2:7" x14ac:dyDescent="0.25">
      <c r="B123" s="2"/>
      <c r="C123" s="2"/>
      <c r="D123" s="2"/>
      <c r="E123" s="2"/>
      <c r="F123" s="2"/>
      <c r="G123" s="2"/>
    </row>
    <row r="124" spans="2:7" x14ac:dyDescent="0.25">
      <c r="B124" s="2"/>
      <c r="C124" s="2"/>
      <c r="D124" s="2"/>
      <c r="E124" s="2"/>
      <c r="F124" s="2"/>
      <c r="G124" s="2"/>
    </row>
    <row r="125" spans="2:7" x14ac:dyDescent="0.25">
      <c r="B125" s="2"/>
      <c r="C125" s="2"/>
      <c r="D125" s="2"/>
      <c r="E125" s="2"/>
      <c r="F125" s="2"/>
      <c r="G125" s="2"/>
    </row>
    <row r="126" spans="2:7" x14ac:dyDescent="0.25">
      <c r="B126" s="2"/>
      <c r="C126" s="2"/>
      <c r="D126" s="2"/>
      <c r="E126" s="2"/>
      <c r="F126" s="2"/>
      <c r="G126" s="2"/>
    </row>
    <row r="127" spans="2:7" x14ac:dyDescent="0.25">
      <c r="B127" s="2"/>
      <c r="C127" s="2"/>
      <c r="D127" s="2"/>
      <c r="E127" s="2"/>
      <c r="F127" s="2"/>
      <c r="G127" s="2"/>
    </row>
    <row r="128" spans="2:7" x14ac:dyDescent="0.25">
      <c r="B128" s="2"/>
      <c r="C128" s="2"/>
      <c r="D128" s="2"/>
      <c r="E128" s="2"/>
      <c r="F128" s="2"/>
      <c r="G128" s="2"/>
    </row>
    <row r="129" spans="2:7" x14ac:dyDescent="0.25">
      <c r="B129" s="2"/>
      <c r="C129" s="2"/>
      <c r="D129" s="2"/>
      <c r="E129" s="2"/>
      <c r="F129" s="2"/>
      <c r="G129" s="2"/>
    </row>
    <row r="130" spans="2:7" x14ac:dyDescent="0.25">
      <c r="B130" s="2"/>
      <c r="C130" s="2"/>
      <c r="D130" s="2"/>
      <c r="E130" s="2"/>
      <c r="F130" s="2"/>
      <c r="G130" s="2"/>
    </row>
    <row r="131" spans="2:7" x14ac:dyDescent="0.25">
      <c r="B131" s="2"/>
      <c r="C131" s="2"/>
      <c r="D131" s="2"/>
      <c r="E131" s="2"/>
      <c r="F131" s="2"/>
      <c r="G131" s="2"/>
    </row>
    <row r="132" spans="2:7" x14ac:dyDescent="0.25">
      <c r="B132" s="2"/>
      <c r="C132" s="2"/>
      <c r="D132" s="2"/>
      <c r="E132" s="2"/>
      <c r="F132" s="2"/>
      <c r="G132" s="2"/>
    </row>
    <row r="133" spans="2:7" x14ac:dyDescent="0.25">
      <c r="B133" s="2"/>
      <c r="C133" s="2"/>
      <c r="D133" s="2"/>
      <c r="E133" s="2"/>
      <c r="F133" s="2"/>
      <c r="G133" s="2"/>
    </row>
    <row r="134" spans="2:7" x14ac:dyDescent="0.25">
      <c r="B134" s="2"/>
      <c r="C134" s="2"/>
      <c r="D134" s="2"/>
      <c r="E134" s="2"/>
      <c r="F134" s="2"/>
      <c r="G134" s="2"/>
    </row>
    <row r="135" spans="2:7" x14ac:dyDescent="0.25">
      <c r="B135" s="2"/>
      <c r="C135" s="2"/>
      <c r="D135" s="2"/>
      <c r="E135" s="2"/>
      <c r="F135" s="2"/>
      <c r="G135" s="2"/>
    </row>
    <row r="136" spans="2:7" x14ac:dyDescent="0.25">
      <c r="B136" s="2"/>
      <c r="C136" s="2"/>
      <c r="D136" s="2"/>
      <c r="E136" s="2"/>
      <c r="F136" s="2"/>
      <c r="G136" s="2"/>
    </row>
    <row r="137" spans="2:7" x14ac:dyDescent="0.25">
      <c r="B137" s="2"/>
      <c r="C137" s="2"/>
      <c r="D137" s="2"/>
      <c r="E137" s="2"/>
      <c r="F137" s="2"/>
      <c r="G137" s="2"/>
    </row>
    <row r="138" spans="2:7" x14ac:dyDescent="0.25">
      <c r="B138" s="2"/>
      <c r="C138" s="2"/>
      <c r="D138" s="2"/>
      <c r="E138" s="2"/>
      <c r="F138" s="2"/>
      <c r="G138" s="2"/>
    </row>
    <row r="139" spans="2:7" x14ac:dyDescent="0.25">
      <c r="B139" s="2"/>
      <c r="C139" s="2"/>
      <c r="D139" s="2"/>
      <c r="E139" s="2"/>
      <c r="F139" s="2"/>
      <c r="G139" s="2"/>
    </row>
    <row r="140" spans="2:7" x14ac:dyDescent="0.25">
      <c r="B140" s="2"/>
      <c r="C140" s="2"/>
      <c r="D140" s="2"/>
      <c r="E140" s="2"/>
      <c r="F140" s="2"/>
      <c r="G140" s="2"/>
    </row>
    <row r="141" spans="2:7" x14ac:dyDescent="0.25">
      <c r="B141" s="2"/>
      <c r="C141" s="2"/>
      <c r="D141" s="2"/>
      <c r="E141" s="2"/>
      <c r="F141" s="2"/>
      <c r="G141" s="2"/>
    </row>
    <row r="142" spans="2:7" x14ac:dyDescent="0.25">
      <c r="B142" s="2"/>
      <c r="C142" s="2"/>
      <c r="D142" s="2"/>
      <c r="E142" s="2"/>
      <c r="F142" s="2"/>
      <c r="G142" s="2"/>
    </row>
    <row r="143" spans="2:7" x14ac:dyDescent="0.25">
      <c r="B143" s="2"/>
      <c r="C143" s="2"/>
      <c r="D143" s="2"/>
      <c r="E143" s="2"/>
      <c r="F143" s="2"/>
      <c r="G143" s="2"/>
    </row>
    <row r="144" spans="2:7" x14ac:dyDescent="0.25">
      <c r="B144" s="2"/>
      <c r="C144" s="2"/>
      <c r="D144" s="2"/>
      <c r="E144" s="2"/>
      <c r="F144" s="2"/>
      <c r="G144" s="2"/>
    </row>
    <row r="145" spans="2:7" x14ac:dyDescent="0.25">
      <c r="B145" s="2"/>
      <c r="C145" s="2"/>
      <c r="D145" s="2"/>
      <c r="E145" s="2"/>
      <c r="F145" s="2"/>
      <c r="G145" s="2"/>
    </row>
    <row r="146" spans="2:7" x14ac:dyDescent="0.25">
      <c r="B146" s="2"/>
      <c r="C146" s="2"/>
      <c r="D146" s="2"/>
      <c r="E146" s="2"/>
      <c r="F146" s="2"/>
      <c r="G146" s="2"/>
    </row>
    <row r="147" spans="2:7" x14ac:dyDescent="0.25">
      <c r="B147" s="2"/>
      <c r="C147" s="2"/>
      <c r="D147" s="2"/>
      <c r="E147" s="2"/>
      <c r="F147" s="2"/>
      <c r="G147" s="2"/>
    </row>
    <row r="148" spans="2:7" x14ac:dyDescent="0.25">
      <c r="B148" s="2"/>
      <c r="C148" s="2"/>
      <c r="D148" s="2"/>
      <c r="E148" s="2"/>
      <c r="F148" s="2"/>
      <c r="G148" s="2"/>
    </row>
    <row r="149" spans="2:7" x14ac:dyDescent="0.25">
      <c r="B149" s="2"/>
      <c r="C149" s="2"/>
      <c r="D149" s="2"/>
      <c r="E149" s="2"/>
      <c r="F149" s="2"/>
      <c r="G149" s="2"/>
    </row>
    <row r="150" spans="2:7" x14ac:dyDescent="0.25">
      <c r="B150" s="2"/>
      <c r="C150" s="2"/>
      <c r="D150" s="2"/>
      <c r="E150" s="2"/>
      <c r="F150" s="2"/>
      <c r="G150" s="2"/>
    </row>
    <row r="151" spans="2:7" x14ac:dyDescent="0.25">
      <c r="B151" s="2"/>
      <c r="C151" s="2"/>
      <c r="D151" s="2"/>
      <c r="E151" s="2"/>
      <c r="F151" s="2"/>
      <c r="G151" s="2"/>
    </row>
    <row r="152" spans="2:7" x14ac:dyDescent="0.25">
      <c r="B152" s="2"/>
      <c r="C152" s="2"/>
      <c r="D152" s="2"/>
      <c r="E152" s="2"/>
      <c r="F152" s="2"/>
      <c r="G152" s="2"/>
    </row>
    <row r="153" spans="2:7" x14ac:dyDescent="0.25">
      <c r="B153" s="2"/>
      <c r="C153" s="2"/>
      <c r="D153" s="2"/>
      <c r="E153" s="2"/>
      <c r="F153" s="2"/>
      <c r="G153" s="2"/>
    </row>
    <row r="154" spans="2:7" x14ac:dyDescent="0.25">
      <c r="B154" s="2"/>
      <c r="C154" s="2"/>
      <c r="D154" s="2"/>
      <c r="E154" s="2"/>
      <c r="F154" s="2"/>
      <c r="G154" s="2"/>
    </row>
    <row r="155" spans="2:7" x14ac:dyDescent="0.25">
      <c r="B155" s="2"/>
      <c r="C155" s="2"/>
      <c r="D155" s="2"/>
      <c r="E155" s="2"/>
      <c r="F155" s="2"/>
      <c r="G155" s="2"/>
    </row>
    <row r="156" spans="2:7" x14ac:dyDescent="0.25">
      <c r="B156" s="2"/>
      <c r="C156" s="2"/>
      <c r="D156" s="2"/>
      <c r="E156" s="2"/>
      <c r="F156" s="2"/>
      <c r="G156" s="2"/>
    </row>
    <row r="157" spans="2:7" x14ac:dyDescent="0.25">
      <c r="B157" s="2"/>
      <c r="C157" s="2"/>
      <c r="D157" s="2"/>
      <c r="E157" s="2"/>
      <c r="F157" s="2"/>
      <c r="G157" s="2"/>
    </row>
    <row r="158" spans="2:7" x14ac:dyDescent="0.25">
      <c r="B158" s="2"/>
      <c r="C158" s="2"/>
      <c r="D158" s="2"/>
      <c r="E158" s="2"/>
      <c r="F158" s="2"/>
      <c r="G158" s="2"/>
    </row>
    <row r="159" spans="2:7" x14ac:dyDescent="0.25">
      <c r="B159" s="2"/>
      <c r="C159" s="2"/>
      <c r="D159" s="2"/>
      <c r="E159" s="2"/>
      <c r="F159" s="2"/>
      <c r="G159" s="2"/>
    </row>
    <row r="160" spans="2:7" x14ac:dyDescent="0.25">
      <c r="B160" s="2"/>
      <c r="C160" s="2"/>
      <c r="D160" s="2"/>
      <c r="E160" s="2"/>
      <c r="F160" s="2"/>
      <c r="G160" s="2"/>
    </row>
    <row r="161" spans="2:7" x14ac:dyDescent="0.25">
      <c r="B161" s="2"/>
      <c r="C161" s="2"/>
      <c r="D161" s="2"/>
      <c r="E161" s="2"/>
      <c r="F161" s="2"/>
      <c r="G161" s="2"/>
    </row>
    <row r="162" spans="2:7" x14ac:dyDescent="0.25">
      <c r="B162" s="2"/>
      <c r="C162" s="2"/>
      <c r="D162" s="2"/>
      <c r="E162" s="2"/>
      <c r="F162" s="2"/>
      <c r="G162" s="2"/>
    </row>
    <row r="163" spans="2:7" x14ac:dyDescent="0.25">
      <c r="B163" s="2"/>
      <c r="C163" s="2"/>
      <c r="D163" s="2"/>
      <c r="E163" s="2"/>
      <c r="F163" s="2"/>
      <c r="G163" s="2"/>
    </row>
    <row r="164" spans="2:7" x14ac:dyDescent="0.25">
      <c r="B164" s="2"/>
      <c r="C164" s="2"/>
      <c r="D164" s="2"/>
      <c r="E164" s="2"/>
      <c r="F164" s="2"/>
      <c r="G164" s="2"/>
    </row>
    <row r="165" spans="2:7" x14ac:dyDescent="0.25">
      <c r="B165" s="2"/>
      <c r="C165" s="2"/>
      <c r="D165" s="2"/>
      <c r="E165" s="2"/>
      <c r="F165" s="2"/>
      <c r="G165" s="2"/>
    </row>
    <row r="166" spans="2:7" x14ac:dyDescent="0.25">
      <c r="B166" s="2"/>
      <c r="C166" s="2"/>
      <c r="D166" s="2"/>
      <c r="E166" s="2"/>
      <c r="F166" s="2"/>
      <c r="G166" s="2"/>
    </row>
    <row r="167" spans="2:7" x14ac:dyDescent="0.25">
      <c r="B167" s="2"/>
      <c r="C167" s="2"/>
      <c r="D167" s="2"/>
      <c r="E167" s="2"/>
      <c r="F167" s="2"/>
      <c r="G167" s="2"/>
    </row>
    <row r="168" spans="2:7" x14ac:dyDescent="0.25">
      <c r="B168" s="2"/>
      <c r="C168" s="2"/>
      <c r="D168" s="2"/>
      <c r="E168" s="2"/>
      <c r="F168" s="2"/>
      <c r="G168" s="2"/>
    </row>
    <row r="169" spans="2:7" x14ac:dyDescent="0.25">
      <c r="B169" s="2"/>
      <c r="C169" s="2"/>
      <c r="D169" s="2"/>
      <c r="E169" s="2"/>
      <c r="F169" s="2"/>
      <c r="G169" s="2"/>
    </row>
    <row r="170" spans="2:7" x14ac:dyDescent="0.25">
      <c r="B170" s="2"/>
      <c r="C170" s="2"/>
      <c r="D170" s="2"/>
      <c r="E170" s="2"/>
      <c r="F170" s="2"/>
      <c r="G170" s="2"/>
    </row>
    <row r="171" spans="2:7" x14ac:dyDescent="0.25">
      <c r="B171" s="2"/>
      <c r="C171" s="2"/>
      <c r="D171" s="2"/>
      <c r="E171" s="2"/>
      <c r="F171" s="2"/>
      <c r="G171" s="2"/>
    </row>
    <row r="172" spans="2:7" x14ac:dyDescent="0.25">
      <c r="B172" s="2"/>
      <c r="C172" s="2"/>
      <c r="D172" s="2"/>
      <c r="E172" s="2"/>
      <c r="F172" s="2"/>
      <c r="G172" s="2"/>
    </row>
    <row r="173" spans="2:7" x14ac:dyDescent="0.25">
      <c r="B173" s="2"/>
      <c r="C173" s="2"/>
      <c r="D173" s="2"/>
      <c r="E173" s="2"/>
      <c r="F173" s="2"/>
      <c r="G173" s="2"/>
    </row>
    <row r="174" spans="2:7" x14ac:dyDescent="0.25">
      <c r="B174" s="2"/>
      <c r="C174" s="2"/>
      <c r="D174" s="2"/>
      <c r="E174" s="2"/>
      <c r="F174" s="2"/>
      <c r="G174" s="2"/>
    </row>
    <row r="175" spans="2:7" x14ac:dyDescent="0.25">
      <c r="B175" s="2"/>
      <c r="C175" s="2"/>
      <c r="D175" s="2"/>
      <c r="E175" s="2"/>
      <c r="F175" s="2"/>
      <c r="G175" s="2"/>
    </row>
    <row r="176" spans="2:7" x14ac:dyDescent="0.25">
      <c r="B176" s="2"/>
      <c r="C176" s="2"/>
      <c r="D176" s="2"/>
      <c r="E176" s="2"/>
      <c r="F176" s="2"/>
      <c r="G176" s="2"/>
    </row>
    <row r="177" spans="2:7" x14ac:dyDescent="0.25">
      <c r="B177" s="2"/>
      <c r="C177" s="2"/>
      <c r="D177" s="2"/>
      <c r="E177" s="2"/>
      <c r="F177" s="2"/>
      <c r="G177" s="2"/>
    </row>
    <row r="178" spans="2:7" x14ac:dyDescent="0.25">
      <c r="B178" s="2"/>
      <c r="C178" s="2"/>
      <c r="D178" s="2"/>
      <c r="E178" s="2"/>
      <c r="F178" s="2"/>
      <c r="G178" s="2"/>
    </row>
    <row r="179" spans="2:7" x14ac:dyDescent="0.25">
      <c r="B179" s="2"/>
      <c r="C179" s="2"/>
      <c r="D179" s="2"/>
      <c r="E179" s="2"/>
      <c r="F179" s="2"/>
      <c r="G179" s="2"/>
    </row>
    <row r="180" spans="2:7" x14ac:dyDescent="0.25">
      <c r="B180" s="2"/>
      <c r="C180" s="2"/>
      <c r="D180" s="2"/>
      <c r="E180" s="2"/>
      <c r="F180" s="2"/>
      <c r="G180" s="2"/>
    </row>
    <row r="181" spans="2:7" x14ac:dyDescent="0.25">
      <c r="B181" s="2"/>
      <c r="C181" s="2"/>
      <c r="D181" s="2"/>
      <c r="E181" s="2"/>
      <c r="F181" s="2"/>
      <c r="G181" s="2"/>
    </row>
    <row r="182" spans="2:7" x14ac:dyDescent="0.25">
      <c r="B182" s="2"/>
      <c r="C182" s="2"/>
      <c r="D182" s="2"/>
      <c r="E182" s="2"/>
      <c r="F182" s="2"/>
      <c r="G182" s="2"/>
    </row>
    <row r="183" spans="2:7" x14ac:dyDescent="0.25">
      <c r="B183" s="2"/>
      <c r="C183" s="2"/>
      <c r="D183" s="2"/>
      <c r="E183" s="2"/>
      <c r="F183" s="2"/>
      <c r="G183" s="2"/>
    </row>
    <row r="184" spans="2:7" x14ac:dyDescent="0.25">
      <c r="B184" s="2"/>
      <c r="C184" s="2"/>
      <c r="D184" s="2"/>
      <c r="E184" s="2"/>
      <c r="F184" s="2"/>
      <c r="G184" s="2"/>
    </row>
    <row r="185" spans="2:7" x14ac:dyDescent="0.25">
      <c r="B185" s="2"/>
      <c r="C185" s="2"/>
      <c r="D185" s="2"/>
      <c r="E185" s="2"/>
      <c r="F185" s="2"/>
      <c r="G185" s="2"/>
    </row>
    <row r="186" spans="2:7" x14ac:dyDescent="0.25">
      <c r="B186" s="2"/>
      <c r="C186" s="2"/>
      <c r="D186" s="2"/>
      <c r="E186" s="2"/>
      <c r="F186" s="2"/>
      <c r="G186" s="2"/>
    </row>
    <row r="187" spans="2:7" x14ac:dyDescent="0.25">
      <c r="B187" s="2"/>
      <c r="C187" s="2"/>
      <c r="D187" s="2"/>
      <c r="E187" s="2"/>
      <c r="F187" s="2"/>
      <c r="G187" s="2"/>
    </row>
    <row r="188" spans="2:7" x14ac:dyDescent="0.25">
      <c r="B188" s="2"/>
      <c r="C188" s="2"/>
      <c r="D188" s="2"/>
      <c r="E188" s="2"/>
      <c r="F188" s="2"/>
      <c r="G188" s="2"/>
    </row>
    <row r="189" spans="2:7" x14ac:dyDescent="0.25">
      <c r="B189" s="2"/>
      <c r="C189" s="2"/>
      <c r="D189" s="2"/>
      <c r="E189" s="2"/>
      <c r="F189" s="2"/>
      <c r="G189" s="2"/>
    </row>
    <row r="190" spans="2:7" x14ac:dyDescent="0.25">
      <c r="B190" s="2"/>
      <c r="C190" s="2"/>
      <c r="D190" s="2"/>
      <c r="E190" s="2"/>
      <c r="F190" s="2"/>
      <c r="G190" s="2"/>
    </row>
    <row r="191" spans="2:7" x14ac:dyDescent="0.25">
      <c r="B191" s="2"/>
      <c r="C191" s="2"/>
      <c r="D191" s="2"/>
      <c r="E191" s="2"/>
      <c r="F191" s="2"/>
      <c r="G191" s="2"/>
    </row>
    <row r="192" spans="2:7" x14ac:dyDescent="0.25">
      <c r="B192" s="2"/>
      <c r="C192" s="2"/>
      <c r="D192" s="2"/>
      <c r="E192" s="2"/>
      <c r="F192" s="2"/>
      <c r="G192" s="2"/>
    </row>
    <row r="193" spans="2:7" x14ac:dyDescent="0.25">
      <c r="B193" s="2"/>
      <c r="C193" s="2"/>
      <c r="D193" s="2"/>
      <c r="E193" s="2"/>
      <c r="F193" s="2"/>
      <c r="G193" s="2"/>
    </row>
    <row r="194" spans="2:7" x14ac:dyDescent="0.25">
      <c r="B194" s="2"/>
      <c r="C194" s="2"/>
      <c r="D194" s="2"/>
      <c r="E194" s="2"/>
      <c r="F194" s="2"/>
      <c r="G194" s="2"/>
    </row>
    <row r="195" spans="2:7" x14ac:dyDescent="0.25">
      <c r="B195" s="2"/>
      <c r="C195" s="2"/>
      <c r="D195" s="2"/>
      <c r="E195" s="2"/>
      <c r="F195" s="2"/>
      <c r="G195" s="2"/>
    </row>
    <row r="196" spans="2:7" x14ac:dyDescent="0.25">
      <c r="B196" s="2"/>
      <c r="C196" s="2"/>
      <c r="D196" s="2"/>
      <c r="E196" s="2"/>
      <c r="F196" s="2"/>
      <c r="G196" s="2"/>
    </row>
    <row r="197" spans="2:7" x14ac:dyDescent="0.25">
      <c r="B197" s="2"/>
      <c r="C197" s="2"/>
      <c r="D197" s="2"/>
      <c r="E197" s="2"/>
      <c r="F197" s="2"/>
      <c r="G197" s="2"/>
    </row>
    <row r="198" spans="2:7" x14ac:dyDescent="0.25">
      <c r="B198" s="2"/>
      <c r="C198" s="2"/>
      <c r="D198" s="2"/>
      <c r="E198" s="2"/>
      <c r="F198" s="2"/>
      <c r="G198" s="2"/>
    </row>
    <row r="199" spans="2:7" x14ac:dyDescent="0.25">
      <c r="B199" s="2"/>
      <c r="C199" s="2"/>
      <c r="D199" s="2"/>
      <c r="E199" s="2"/>
      <c r="F199" s="2"/>
      <c r="G199" s="2"/>
    </row>
    <row r="200" spans="2:7" x14ac:dyDescent="0.25">
      <c r="B200" s="2"/>
      <c r="C200" s="2"/>
      <c r="D200" s="2"/>
      <c r="E200" s="2"/>
      <c r="F200" s="2"/>
      <c r="G200" s="2"/>
    </row>
    <row r="201" spans="2:7" x14ac:dyDescent="0.25">
      <c r="B201" s="2"/>
      <c r="C201" s="2"/>
      <c r="D201" s="2"/>
      <c r="E201" s="2"/>
      <c r="F201" s="2"/>
      <c r="G201" s="2"/>
    </row>
    <row r="202" spans="2:7" x14ac:dyDescent="0.25">
      <c r="B202" s="2"/>
      <c r="C202" s="2"/>
      <c r="D202" s="2"/>
      <c r="E202" s="2"/>
      <c r="F202" s="2"/>
      <c r="G202" s="2"/>
    </row>
    <row r="203" spans="2:7" x14ac:dyDescent="0.25">
      <c r="B203" s="2"/>
      <c r="C203" s="2"/>
      <c r="D203" s="2"/>
      <c r="E203" s="2"/>
      <c r="F203" s="2"/>
      <c r="G203" s="2"/>
    </row>
    <row r="204" spans="2:7" x14ac:dyDescent="0.25">
      <c r="B204" s="2"/>
      <c r="C204" s="2"/>
      <c r="D204" s="2"/>
      <c r="E204" s="2"/>
      <c r="F204" s="2"/>
      <c r="G204" s="2"/>
    </row>
    <row r="205" spans="2:7" x14ac:dyDescent="0.25">
      <c r="B205" s="2"/>
      <c r="C205" s="2"/>
      <c r="D205" s="2"/>
      <c r="E205" s="2"/>
      <c r="F205" s="2"/>
      <c r="G205" s="2"/>
    </row>
    <row r="206" spans="2:7" x14ac:dyDescent="0.25">
      <c r="B206" s="2"/>
      <c r="C206" s="2"/>
      <c r="D206" s="2"/>
      <c r="E206" s="2"/>
      <c r="F206" s="2"/>
      <c r="G206" s="2"/>
    </row>
    <row r="207" spans="2:7" x14ac:dyDescent="0.25">
      <c r="B207" s="2"/>
      <c r="C207" s="2"/>
      <c r="D207" s="2"/>
      <c r="E207" s="2"/>
      <c r="F207" s="2"/>
      <c r="G207" s="2"/>
    </row>
    <row r="208" spans="2:7" x14ac:dyDescent="0.25">
      <c r="B208" s="2"/>
      <c r="C208" s="2"/>
      <c r="D208" s="2"/>
      <c r="E208" s="2"/>
      <c r="F208" s="2"/>
      <c r="G208" s="2"/>
    </row>
    <row r="209" spans="2:7" x14ac:dyDescent="0.25">
      <c r="B209" s="2"/>
      <c r="C209" s="2"/>
      <c r="D209" s="2"/>
      <c r="E209" s="2"/>
      <c r="F209" s="2"/>
      <c r="G209" s="2"/>
    </row>
    <row r="210" spans="2:7" x14ac:dyDescent="0.25">
      <c r="B210" s="2"/>
      <c r="C210" s="2"/>
      <c r="D210" s="2"/>
      <c r="E210" s="2"/>
      <c r="F210" s="2"/>
      <c r="G210" s="2"/>
    </row>
    <row r="211" spans="2:7" x14ac:dyDescent="0.25">
      <c r="B211" s="2"/>
      <c r="C211" s="2"/>
      <c r="D211" s="2"/>
      <c r="E211" s="2"/>
      <c r="F211" s="2"/>
      <c r="G211" s="2"/>
    </row>
    <row r="212" spans="2:7" x14ac:dyDescent="0.25">
      <c r="B212" s="2"/>
      <c r="C212" s="2"/>
      <c r="D212" s="2"/>
      <c r="E212" s="2"/>
      <c r="F212" s="2"/>
      <c r="G212" s="2"/>
    </row>
    <row r="213" spans="2:7" x14ac:dyDescent="0.25">
      <c r="B213" s="2"/>
      <c r="C213" s="2"/>
      <c r="D213" s="2"/>
      <c r="E213" s="2"/>
      <c r="F213" s="2"/>
      <c r="G213" s="2"/>
    </row>
    <row r="214" spans="2:7" x14ac:dyDescent="0.25">
      <c r="B214" s="2"/>
      <c r="C214" s="2"/>
      <c r="D214" s="2"/>
      <c r="E214" s="2"/>
      <c r="F214" s="2"/>
      <c r="G214" s="2"/>
    </row>
    <row r="215" spans="2:7" x14ac:dyDescent="0.25">
      <c r="B215" s="2"/>
      <c r="C215" s="2"/>
      <c r="D215" s="2"/>
      <c r="E215" s="2"/>
      <c r="F215" s="2"/>
      <c r="G215" s="2"/>
    </row>
    <row r="216" spans="2:7" x14ac:dyDescent="0.25">
      <c r="B216" s="2"/>
      <c r="C216" s="2"/>
      <c r="D216" s="2"/>
      <c r="E216" s="2"/>
      <c r="F216" s="2"/>
      <c r="G216" s="2"/>
    </row>
    <row r="217" spans="2:7" x14ac:dyDescent="0.25">
      <c r="C217" s="2"/>
      <c r="D217" s="2"/>
      <c r="E217" s="2"/>
      <c r="F217" s="2"/>
      <c r="G217" s="2"/>
    </row>
    <row r="218" spans="2:7" x14ac:dyDescent="0.25">
      <c r="D218" s="2"/>
      <c r="E218" s="2"/>
      <c r="F218" s="2"/>
      <c r="G218" s="2"/>
    </row>
    <row r="219" spans="2:7" x14ac:dyDescent="0.25">
      <c r="E219" s="2"/>
      <c r="F219" s="2"/>
      <c r="G219" s="2"/>
    </row>
    <row r="220" spans="2:7" x14ac:dyDescent="0.25">
      <c r="F220" s="2"/>
      <c r="G220" s="2"/>
    </row>
    <row r="221" spans="2:7" x14ac:dyDescent="0.25">
      <c r="G221" s="2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workbookViewId="0">
      <selection activeCell="D34" sqref="D34"/>
    </sheetView>
  </sheetViews>
  <sheetFormatPr defaultRowHeight="15" x14ac:dyDescent="0.25"/>
  <cols>
    <col min="1" max="1" width="16.28515625" customWidth="1"/>
    <col min="2" max="2" width="12.7109375" bestFit="1" customWidth="1"/>
    <col min="3" max="3" width="12" bestFit="1" customWidth="1"/>
    <col min="4" max="4" width="12.7109375" bestFit="1" customWidth="1"/>
    <col min="5" max="5" width="12" bestFit="1" customWidth="1"/>
    <col min="6" max="6" width="16" bestFit="1" customWidth="1"/>
    <col min="8" max="8" width="13.7109375" bestFit="1" customWidth="1"/>
    <col min="9" max="9" width="14.5703125" bestFit="1" customWidth="1"/>
  </cols>
  <sheetData>
    <row r="1" spans="1:9" x14ac:dyDescent="0.25">
      <c r="A1" t="s">
        <v>110</v>
      </c>
    </row>
    <row r="2" spans="1:9" ht="15.75" thickBot="1" x14ac:dyDescent="0.3"/>
    <row r="3" spans="1:9" x14ac:dyDescent="0.25">
      <c r="A3" s="17" t="s">
        <v>111</v>
      </c>
      <c r="B3" s="17"/>
    </row>
    <row r="4" spans="1:9" x14ac:dyDescent="0.25">
      <c r="A4" s="14" t="s">
        <v>112</v>
      </c>
      <c r="B4" s="14">
        <v>0.9986732649329273</v>
      </c>
    </row>
    <row r="5" spans="1:9" x14ac:dyDescent="0.25">
      <c r="A5" s="14" t="s">
        <v>113</v>
      </c>
      <c r="B5" s="14">
        <v>0.99734829009179271</v>
      </c>
    </row>
    <row r="6" spans="1:9" x14ac:dyDescent="0.25">
      <c r="A6" s="14" t="s">
        <v>114</v>
      </c>
      <c r="B6" s="14">
        <v>0.97972497401343495</v>
      </c>
    </row>
    <row r="7" spans="1:9" x14ac:dyDescent="0.25">
      <c r="A7" s="14" t="s">
        <v>115</v>
      </c>
      <c r="B7" s="14">
        <v>1.5474442401047059</v>
      </c>
    </row>
    <row r="8" spans="1:9" ht="15.75" thickBot="1" x14ac:dyDescent="0.3">
      <c r="A8" s="15" t="s">
        <v>116</v>
      </c>
      <c r="B8" s="15">
        <v>75</v>
      </c>
    </row>
    <row r="10" spans="1:9" ht="15.75" thickBot="1" x14ac:dyDescent="0.3">
      <c r="A10" t="s">
        <v>117</v>
      </c>
    </row>
    <row r="11" spans="1:9" x14ac:dyDescent="0.25">
      <c r="A11" s="16"/>
      <c r="B11" s="16" t="s">
        <v>122</v>
      </c>
      <c r="C11" s="16" t="s">
        <v>123</v>
      </c>
      <c r="D11" s="16" t="s">
        <v>124</v>
      </c>
      <c r="E11" s="16" t="s">
        <v>125</v>
      </c>
      <c r="F11" s="16" t="s">
        <v>126</v>
      </c>
    </row>
    <row r="12" spans="1:9" x14ac:dyDescent="0.25">
      <c r="A12" s="14" t="s">
        <v>118</v>
      </c>
      <c r="B12" s="14">
        <v>16</v>
      </c>
      <c r="C12" s="14">
        <v>53137.713792630013</v>
      </c>
      <c r="D12" s="14">
        <v>3321.1071120393758</v>
      </c>
      <c r="E12" s="14">
        <v>1386.9246437291349</v>
      </c>
      <c r="F12" s="14">
        <v>9.5811831997301022E-69</v>
      </c>
    </row>
    <row r="13" spans="1:9" x14ac:dyDescent="0.25">
      <c r="A13" s="14" t="s">
        <v>119</v>
      </c>
      <c r="B13" s="14">
        <v>59</v>
      </c>
      <c r="C13" s="14">
        <v>141.28043689776061</v>
      </c>
      <c r="D13" s="14">
        <v>2.3945836762332307</v>
      </c>
      <c r="E13" s="14"/>
      <c r="F13" s="14"/>
    </row>
    <row r="14" spans="1:9" ht="15.75" thickBot="1" x14ac:dyDescent="0.3">
      <c r="A14" s="15" t="s">
        <v>120</v>
      </c>
      <c r="B14" s="15">
        <v>75</v>
      </c>
      <c r="C14" s="15">
        <v>53278.994229527772</v>
      </c>
      <c r="D14" s="15"/>
      <c r="E14" s="15"/>
      <c r="F14" s="15"/>
    </row>
    <row r="15" spans="1:9" ht="15.75" thickBot="1" x14ac:dyDescent="0.3"/>
    <row r="16" spans="1:9" x14ac:dyDescent="0.25">
      <c r="A16" s="16"/>
      <c r="B16" s="16" t="s">
        <v>127</v>
      </c>
      <c r="C16" s="16" t="s">
        <v>115</v>
      </c>
      <c r="D16" s="16" t="s">
        <v>128</v>
      </c>
      <c r="E16" s="16" t="s">
        <v>129</v>
      </c>
      <c r="F16" s="16" t="s">
        <v>130</v>
      </c>
      <c r="G16" s="16" t="s">
        <v>131</v>
      </c>
      <c r="H16" s="16" t="s">
        <v>132</v>
      </c>
      <c r="I16" s="16" t="s">
        <v>133</v>
      </c>
    </row>
    <row r="17" spans="1:9" x14ac:dyDescent="0.25">
      <c r="A17" s="14" t="s">
        <v>121</v>
      </c>
      <c r="B17" s="14">
        <v>0</v>
      </c>
      <c r="C17" s="14" t="e">
        <v>#N/A</v>
      </c>
      <c r="D17" s="14" t="e">
        <v>#N/A</v>
      </c>
      <c r="E17" s="14" t="e">
        <v>#N/A</v>
      </c>
      <c r="F17" s="14" t="e">
        <v>#N/A</v>
      </c>
      <c r="G17" s="14" t="e">
        <v>#N/A</v>
      </c>
      <c r="H17" s="14" t="e">
        <v>#N/A</v>
      </c>
      <c r="I17" s="14" t="e">
        <v>#N/A</v>
      </c>
    </row>
    <row r="18" spans="1:9" x14ac:dyDescent="0.25">
      <c r="A18" s="14" t="s">
        <v>134</v>
      </c>
      <c r="B18" s="14">
        <v>0.34109831678302432</v>
      </c>
      <c r="C18" s="14">
        <v>0.1319103096456237</v>
      </c>
      <c r="D18" s="14">
        <v>2.5858351610225387</v>
      </c>
      <c r="E18" s="14">
        <v>1.2203418655186433E-2</v>
      </c>
      <c r="F18" s="14">
        <v>7.7146396859938904E-2</v>
      </c>
      <c r="G18" s="14">
        <v>0.60505023670610969</v>
      </c>
      <c r="H18" s="14">
        <v>7.7146396859938904E-2</v>
      </c>
      <c r="I18" s="14">
        <v>0.60505023670610969</v>
      </c>
    </row>
    <row r="19" spans="1:9" x14ac:dyDescent="0.25">
      <c r="A19" s="14" t="s">
        <v>135</v>
      </c>
      <c r="B19" s="14">
        <v>0.17584301420154586</v>
      </c>
      <c r="C19" s="14">
        <v>0.14149513760243013</v>
      </c>
      <c r="D19" s="14">
        <v>1.2427495190373652</v>
      </c>
      <c r="E19" s="14">
        <v>0.21887660845312981</v>
      </c>
      <c r="F19" s="14">
        <v>-0.10728810216288043</v>
      </c>
      <c r="G19" s="14">
        <v>0.45897413056597214</v>
      </c>
      <c r="H19" s="14">
        <v>-0.10728810216288043</v>
      </c>
      <c r="I19" s="14">
        <v>0.45897413056597214</v>
      </c>
    </row>
    <row r="20" spans="1:9" x14ac:dyDescent="0.25">
      <c r="A20" s="14" t="s">
        <v>136</v>
      </c>
      <c r="B20" s="14">
        <v>-0.17809146409702309</v>
      </c>
      <c r="C20" s="14">
        <v>0.14522773593121333</v>
      </c>
      <c r="D20" s="14">
        <v>-1.2262909901823131</v>
      </c>
      <c r="E20" s="14">
        <v>0.22496099312842319</v>
      </c>
      <c r="F20" s="14">
        <v>-0.46869149246560454</v>
      </c>
      <c r="G20" s="14">
        <v>0.11250856427155836</v>
      </c>
      <c r="H20" s="14">
        <v>-0.46869149246560454</v>
      </c>
      <c r="I20" s="14">
        <v>0.11250856427155836</v>
      </c>
    </row>
    <row r="21" spans="1:9" x14ac:dyDescent="0.25">
      <c r="A21" s="14" t="s">
        <v>137</v>
      </c>
      <c r="B21" s="14">
        <v>-0.16249742100464998</v>
      </c>
      <c r="C21" s="14">
        <v>0.14587879580048327</v>
      </c>
      <c r="D21" s="14">
        <v>-1.113920773152637</v>
      </c>
      <c r="E21" s="14">
        <v>0.26983059641672996</v>
      </c>
      <c r="F21" s="14">
        <v>-0.45440021716249934</v>
      </c>
      <c r="G21" s="14">
        <v>0.12940537515319939</v>
      </c>
      <c r="H21" s="14">
        <v>-0.45440021716249934</v>
      </c>
      <c r="I21" s="14">
        <v>0.12940537515319939</v>
      </c>
    </row>
    <row r="22" spans="1:9" x14ac:dyDescent="0.25">
      <c r="A22" s="14" t="s">
        <v>138</v>
      </c>
      <c r="B22" s="14">
        <v>2.8870871160220071E-3</v>
      </c>
      <c r="C22" s="14">
        <v>0.14856015947029003</v>
      </c>
      <c r="D22" s="14">
        <v>1.9433791174674826E-2</v>
      </c>
      <c r="E22" s="14">
        <v>0.98456062729982485</v>
      </c>
      <c r="F22" s="14">
        <v>-0.2943811053520845</v>
      </c>
      <c r="G22" s="14">
        <v>0.30015527958412846</v>
      </c>
      <c r="H22" s="14">
        <v>-0.2943811053520845</v>
      </c>
      <c r="I22" s="14">
        <v>0.30015527958412846</v>
      </c>
    </row>
    <row r="23" spans="1:9" x14ac:dyDescent="0.25">
      <c r="A23" s="14" t="s">
        <v>139</v>
      </c>
      <c r="B23" s="14">
        <v>0.1436562990768982</v>
      </c>
      <c r="C23" s="14">
        <v>0.14830243066290794</v>
      </c>
      <c r="D23" s="14">
        <v>0.96867123778591047</v>
      </c>
      <c r="E23" s="14">
        <v>0.33666352058082261</v>
      </c>
      <c r="F23" s="14">
        <v>-0.15309617923883651</v>
      </c>
      <c r="G23" s="14">
        <v>0.4404087773926329</v>
      </c>
      <c r="H23" s="14">
        <v>-0.15309617923883651</v>
      </c>
      <c r="I23" s="14">
        <v>0.4404087773926329</v>
      </c>
    </row>
    <row r="24" spans="1:9" x14ac:dyDescent="0.25">
      <c r="A24" s="14" t="s">
        <v>140</v>
      </c>
      <c r="B24" s="14">
        <v>-3.4799849872399737E-2</v>
      </c>
      <c r="C24" s="14">
        <v>0.13988633686291402</v>
      </c>
      <c r="D24" s="14">
        <v>-0.24877232939842392</v>
      </c>
      <c r="E24" s="14">
        <v>0.80440084305818804</v>
      </c>
      <c r="F24" s="14">
        <v>-0.31471176339278933</v>
      </c>
      <c r="G24" s="14">
        <v>0.24511206364798985</v>
      </c>
      <c r="H24" s="14">
        <v>-0.31471176339278933</v>
      </c>
      <c r="I24" s="14">
        <v>0.24511206364798985</v>
      </c>
    </row>
    <row r="25" spans="1:9" x14ac:dyDescent="0.25">
      <c r="A25" s="14" t="s">
        <v>141</v>
      </c>
      <c r="B25" s="14">
        <v>-4.7683518188762639E-2</v>
      </c>
      <c r="C25" s="14">
        <v>0.13885309179566491</v>
      </c>
      <c r="D25" s="14">
        <v>-0.34340984109257949</v>
      </c>
      <c r="E25" s="14">
        <v>0.73251088322731794</v>
      </c>
      <c r="F25" s="14">
        <v>-0.32552791310515422</v>
      </c>
      <c r="G25" s="14">
        <v>0.23016087672762892</v>
      </c>
      <c r="H25" s="14">
        <v>-0.32552791310515422</v>
      </c>
      <c r="I25" s="14">
        <v>0.23016087672762892</v>
      </c>
    </row>
    <row r="26" spans="1:9" x14ac:dyDescent="0.25">
      <c r="A26" s="14" t="s">
        <v>142</v>
      </c>
      <c r="B26" s="14">
        <v>-0.12329356359880839</v>
      </c>
      <c r="C26" s="14">
        <v>0.13818516696480512</v>
      </c>
      <c r="D26" s="14">
        <v>-0.89223442940305209</v>
      </c>
      <c r="E26" s="14">
        <v>0.37589192547558903</v>
      </c>
      <c r="F26" s="14">
        <v>-0.39980144401573914</v>
      </c>
      <c r="G26" s="14">
        <v>0.15321431681812236</v>
      </c>
      <c r="H26" s="14">
        <v>-0.39980144401573914</v>
      </c>
      <c r="I26" s="14">
        <v>0.15321431681812236</v>
      </c>
    </row>
    <row r="27" spans="1:9" x14ac:dyDescent="0.25">
      <c r="A27" s="14" t="s">
        <v>143</v>
      </c>
      <c r="B27" s="14">
        <v>0.29436007368406791</v>
      </c>
      <c r="C27" s="14">
        <v>0.13651333351867559</v>
      </c>
      <c r="D27" s="14">
        <v>2.1562734283666014</v>
      </c>
      <c r="E27" s="14">
        <v>3.5149949219462254E-2</v>
      </c>
      <c r="F27" s="14">
        <v>2.1197524265775702E-2</v>
      </c>
      <c r="G27" s="14">
        <v>0.56752262310236012</v>
      </c>
      <c r="H27" s="14">
        <v>2.1197524265775702E-2</v>
      </c>
      <c r="I27" s="14">
        <v>0.56752262310236012</v>
      </c>
    </row>
    <row r="28" spans="1:9" x14ac:dyDescent="0.25">
      <c r="A28" s="14" t="s">
        <v>144</v>
      </c>
      <c r="B28" s="14">
        <v>0.11515897684824715</v>
      </c>
      <c r="C28" s="14">
        <v>0.14221763571182122</v>
      </c>
      <c r="D28" s="14">
        <v>0.80973766911437317</v>
      </c>
      <c r="E28" s="14">
        <v>0.42134478030949629</v>
      </c>
      <c r="F28" s="14">
        <v>-0.16941785489374822</v>
      </c>
      <c r="G28" s="14">
        <v>0.39973580859024255</v>
      </c>
      <c r="H28" s="14">
        <v>-0.16941785489374822</v>
      </c>
      <c r="I28" s="14">
        <v>0.39973580859024255</v>
      </c>
    </row>
    <row r="29" spans="1:9" x14ac:dyDescent="0.25">
      <c r="A29" s="14" t="s">
        <v>145</v>
      </c>
      <c r="B29" s="14">
        <v>0.25615879661221325</v>
      </c>
      <c r="C29" s="14">
        <v>0.14050548436727842</v>
      </c>
      <c r="D29" s="14">
        <v>1.8231231169782631</v>
      </c>
      <c r="E29" s="14">
        <v>7.3352121944362178E-2</v>
      </c>
      <c r="F29" s="14">
        <v>-2.499202820276436E-2</v>
      </c>
      <c r="G29" s="14">
        <v>0.53730962142719085</v>
      </c>
      <c r="H29" s="14">
        <v>-2.499202820276436E-2</v>
      </c>
      <c r="I29" s="14">
        <v>0.53730962142719085</v>
      </c>
    </row>
    <row r="30" spans="1:9" x14ac:dyDescent="0.25">
      <c r="A30" s="14" t="s">
        <v>146</v>
      </c>
      <c r="B30" s="14">
        <v>0.1404965914191923</v>
      </c>
      <c r="C30" s="14">
        <v>0.14301195223692686</v>
      </c>
      <c r="D30" s="14">
        <v>0.98241153429213113</v>
      </c>
      <c r="E30" s="14">
        <v>0.32990867582026784</v>
      </c>
      <c r="F30" s="14">
        <v>-0.14566966401827863</v>
      </c>
      <c r="G30" s="14">
        <v>0.42666284685666322</v>
      </c>
      <c r="H30" s="14">
        <v>-0.14566966401827863</v>
      </c>
      <c r="I30" s="14">
        <v>0.42666284685666322</v>
      </c>
    </row>
    <row r="31" spans="1:9" x14ac:dyDescent="0.25">
      <c r="A31" s="14" t="s">
        <v>147</v>
      </c>
      <c r="B31" s="14">
        <v>2.5742289941739341E-2</v>
      </c>
      <c r="C31" s="14">
        <v>0.14219749569212539</v>
      </c>
      <c r="D31" s="14">
        <v>0.18103195008071366</v>
      </c>
      <c r="E31" s="14">
        <v>0.85696295204209583</v>
      </c>
      <c r="F31" s="14">
        <v>-0.25879424171393012</v>
      </c>
      <c r="G31" s="14">
        <v>0.31027882159740877</v>
      </c>
      <c r="H31" s="14">
        <v>-0.25879424171393012</v>
      </c>
      <c r="I31" s="14">
        <v>0.31027882159740877</v>
      </c>
    </row>
    <row r="32" spans="1:9" x14ac:dyDescent="0.25">
      <c r="A32" s="14" t="s">
        <v>148</v>
      </c>
      <c r="B32" s="14">
        <v>2.7241680458443523E-2</v>
      </c>
      <c r="C32" s="14">
        <v>0.13806446725758278</v>
      </c>
      <c r="D32" s="14">
        <v>0.19731130680872094</v>
      </c>
      <c r="E32" s="14">
        <v>0.84426211498699133</v>
      </c>
      <c r="F32" s="14">
        <v>-0.24902468040219874</v>
      </c>
      <c r="G32" s="14">
        <v>0.30350804131908582</v>
      </c>
      <c r="H32" s="14">
        <v>-0.24902468040219874</v>
      </c>
      <c r="I32" s="14">
        <v>0.30350804131908582</v>
      </c>
    </row>
    <row r="33" spans="1:9" ht="15.75" thickBot="1" x14ac:dyDescent="0.3">
      <c r="A33" s="15" t="s">
        <v>149</v>
      </c>
      <c r="B33" s="15">
        <v>2.764942905089247E-2</v>
      </c>
      <c r="C33" s="15">
        <v>0.13419541174658342</v>
      </c>
      <c r="D33" s="15">
        <v>0.20603855743671814</v>
      </c>
      <c r="E33" s="15">
        <v>0.83747011863013276</v>
      </c>
      <c r="F33" s="15">
        <v>-0.24087496961467314</v>
      </c>
      <c r="G33" s="15">
        <v>0.29617382771645806</v>
      </c>
      <c r="H33" s="15">
        <v>-0.24087496961467314</v>
      </c>
      <c r="I33" s="15">
        <v>0.29617382771645806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Arima</vt:lpstr>
      <vt:lpstr>Moving Avarage</vt:lpstr>
      <vt:lpstr>PACF</vt:lpstr>
      <vt:lpstr>PACFoutput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Administrador</cp:lastModifiedBy>
  <dcterms:created xsi:type="dcterms:W3CDTF">2017-11-15T20:39:23Z</dcterms:created>
  <dcterms:modified xsi:type="dcterms:W3CDTF">2017-11-26T22:50:22Z</dcterms:modified>
</cp:coreProperties>
</file>