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19200" windowHeight="705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20" i="11" s="1"/>
  <c r="F20" i="11" s="1"/>
  <c r="H40" i="11"/>
  <c r="H48" i="11"/>
  <c r="H58" i="11"/>
  <c r="H7" i="11" l="1"/>
  <c r="E9" i="11" l="1"/>
  <c r="F9" i="11" s="1"/>
  <c r="E10" i="11" l="1"/>
  <c r="I5" i="11"/>
  <c r="I6" i="11" s="1"/>
  <c r="H33" i="11"/>
  <c r="H8" i="11"/>
  <c r="F10" i="11" l="1"/>
  <c r="H9" i="11"/>
  <c r="E11" i="11" l="1"/>
  <c r="F11" i="11" s="1"/>
  <c r="E12" i="11" s="1"/>
  <c r="E14" i="11"/>
  <c r="F14" i="11" s="1"/>
  <c r="E16" i="11" s="1"/>
  <c r="F16" i="11" s="1"/>
  <c r="H15" i="11"/>
  <c r="H27" i="11"/>
  <c r="H10" i="11"/>
  <c r="H23" i="11"/>
  <c r="J5" i="11"/>
  <c r="I4" i="11"/>
  <c r="E17" i="11" l="1"/>
  <c r="F17" i="11" s="1"/>
  <c r="F12" i="11"/>
  <c r="H12" i="11" s="1"/>
  <c r="E13" i="11"/>
  <c r="H14" i="11"/>
  <c r="K5" i="11"/>
  <c r="J6" i="11"/>
  <c r="H11" i="11"/>
  <c r="E18" i="11" l="1"/>
  <c r="F18" i="11" s="1"/>
  <c r="H16" i="11"/>
  <c r="H20" i="11"/>
  <c r="F13" i="11"/>
  <c r="H13" i="11" s="1"/>
  <c r="L5" i="11"/>
  <c r="K6" i="11"/>
  <c r="E21" i="11" l="1"/>
  <c r="F21" i="11" s="1"/>
  <c r="E22" i="11" s="1"/>
  <c r="E19" i="11"/>
  <c r="F19" i="11" s="1"/>
  <c r="H17" i="11"/>
  <c r="M5" i="11"/>
  <c r="L6" i="11"/>
  <c r="H19" i="11" l="1"/>
  <c r="E24" i="11"/>
  <c r="F24" i="11" s="1"/>
  <c r="F22" i="11"/>
  <c r="H22" i="11" s="1"/>
  <c r="H18" i="11"/>
  <c r="H21" i="11"/>
  <c r="N5" i="11"/>
  <c r="M6" i="11"/>
  <c r="E25" i="11" l="1"/>
  <c r="F25" i="11" s="1"/>
  <c r="O5" i="11"/>
  <c r="N6" i="11"/>
  <c r="H24" i="11" l="1"/>
  <c r="E26" i="11"/>
  <c r="F26" i="11" s="1"/>
  <c r="H25" i="11"/>
  <c r="P5" i="11"/>
  <c r="O6" i="11"/>
  <c r="P6" i="11" l="1"/>
  <c r="Q5" i="11"/>
  <c r="P4" i="11"/>
  <c r="H26" i="11" l="1"/>
  <c r="E28" i="11"/>
  <c r="F28" i="11" s="1"/>
  <c r="R5" i="11"/>
  <c r="Q6" i="11"/>
  <c r="E29" i="11" l="1"/>
  <c r="F29" i="11" s="1"/>
  <c r="E30" i="11" s="1"/>
  <c r="S5" i="11"/>
  <c r="R6" i="11"/>
  <c r="H28" i="11" l="1"/>
  <c r="F30" i="11"/>
  <c r="E31" i="11" s="1"/>
  <c r="F31" i="11" s="1"/>
  <c r="T5" i="11"/>
  <c r="S6" i="11"/>
  <c r="E32" i="11" l="1"/>
  <c r="E49" i="11" s="1"/>
  <c r="F49" i="11" s="1"/>
  <c r="H29" i="11"/>
  <c r="H30" i="11"/>
  <c r="U5" i="11"/>
  <c r="T6" i="11"/>
  <c r="E34" i="11" l="1"/>
  <c r="F34" i="11" s="1"/>
  <c r="F32" i="11"/>
  <c r="H31" i="11"/>
  <c r="V5" i="11"/>
  <c r="U6" i="11"/>
  <c r="E35" i="11" l="1"/>
  <c r="H32" i="11"/>
  <c r="W5" i="11"/>
  <c r="V6" i="11"/>
  <c r="H34" i="11" l="1"/>
  <c r="F35" i="11"/>
  <c r="W6" i="11"/>
  <c r="X5" i="11"/>
  <c r="W4" i="11"/>
  <c r="E36" i="11" l="1"/>
  <c r="H35" i="11"/>
  <c r="Y5" i="11"/>
  <c r="X6" i="11"/>
  <c r="F36" i="11" l="1"/>
  <c r="E37" i="11" s="1"/>
  <c r="Z5" i="11"/>
  <c r="Y6" i="11"/>
  <c r="H36" i="11" l="1"/>
  <c r="F37" i="11"/>
  <c r="E38" i="11" s="1"/>
  <c r="F38" i="11" s="1"/>
  <c r="E39" i="11" s="1"/>
  <c r="AA5" i="11"/>
  <c r="Z6" i="11"/>
  <c r="H37" i="11" l="1"/>
  <c r="F39" i="11"/>
  <c r="H38" i="11"/>
  <c r="AB5" i="11"/>
  <c r="AA6" i="11"/>
  <c r="H39" i="11" l="1"/>
  <c r="AC5" i="1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s="1"/>
  <c r="BM6" i="11" l="1"/>
  <c r="BN5" i="11"/>
  <c r="BN6" i="11" l="1"/>
  <c r="BO5" i="11"/>
  <c r="BO6" i="11" l="1"/>
  <c r="BP5" i="11"/>
  <c r="BQ5" i="11" l="1"/>
  <c r="BP6" i="11"/>
  <c r="BR5" i="11" l="1"/>
  <c r="BQ6" i="11"/>
  <c r="BS5" i="11" l="1"/>
  <c r="BR6" i="11"/>
  <c r="BT5" i="11" l="1"/>
  <c r="BS6" i="11"/>
  <c r="BT4" i="11" l="1"/>
  <c r="BU5" i="11"/>
  <c r="BT6" i="11"/>
  <c r="BV5" i="11" l="1"/>
  <c r="BU6" i="11"/>
  <c r="BV6" i="11" l="1"/>
  <c r="BW5" i="11"/>
  <c r="BW6" i="11" l="1"/>
  <c r="BX5" i="11"/>
  <c r="BY5" i="11" l="1"/>
  <c r="BX6" i="11"/>
  <c r="BZ5" i="11" l="1"/>
  <c r="BY6" i="11"/>
  <c r="CA5" i="11" l="1"/>
  <c r="BZ6" i="11"/>
  <c r="CA4" i="11" l="1"/>
  <c r="CB5" i="11"/>
  <c r="CA6" i="11"/>
  <c r="CC5" i="11" l="1"/>
  <c r="CB6" i="11"/>
  <c r="CC6" i="11" l="1"/>
  <c r="CD5" i="11"/>
  <c r="CD6" i="11" l="1"/>
  <c r="CE5" i="11"/>
  <c r="CE6" i="11" l="1"/>
  <c r="CF5" i="11"/>
  <c r="CG5" i="11" l="1"/>
  <c r="CF6" i="11"/>
  <c r="CH5" i="11" l="1"/>
  <c r="CG6" i="11"/>
  <c r="CH4" i="11" l="1"/>
  <c r="CI5" i="11"/>
  <c r="CH6" i="11"/>
  <c r="CI6" i="11" l="1"/>
  <c r="CJ5" i="11"/>
  <c r="CK5" i="11" l="1"/>
  <c r="CJ6" i="11"/>
  <c r="CL5" i="11" l="1"/>
  <c r="CK6" i="11"/>
  <c r="CL6" i="11" l="1"/>
  <c r="CM5" i="11"/>
  <c r="CM6" i="11" l="1"/>
  <c r="CN5" i="11"/>
  <c r="CO5" i="11" l="1"/>
  <c r="CN6" i="11"/>
  <c r="CP5" i="11" l="1"/>
  <c r="CO6" i="11"/>
  <c r="CO4" i="11"/>
  <c r="CQ5" i="11" l="1"/>
  <c r="CP6" i="11"/>
  <c r="CQ6" i="11" l="1"/>
  <c r="CR5" i="11"/>
  <c r="CS5" i="11" l="1"/>
  <c r="CR6" i="11"/>
  <c r="CS6" i="11" l="1"/>
  <c r="CT5" i="11"/>
  <c r="CT6" i="11" l="1"/>
  <c r="CU5" i="11"/>
  <c r="CV5" i="11" s="1"/>
  <c r="CW5" i="11" l="1"/>
  <c r="CV4" i="11"/>
  <c r="CV6" i="11"/>
  <c r="CU6" i="11"/>
  <c r="CX5" i="11" l="1"/>
  <c r="CW6" i="11"/>
  <c r="CX6" i="11" l="1"/>
  <c r="CY5" i="11"/>
  <c r="CY6" i="11" l="1"/>
  <c r="CZ5" i="11"/>
  <c r="CZ6" i="11" l="1"/>
  <c r="DA5" i="11"/>
  <c r="DB5" i="11" l="1"/>
  <c r="DA6" i="11"/>
  <c r="DC5" i="11" l="1"/>
  <c r="DB6" i="11"/>
  <c r="DD5" i="11" l="1"/>
  <c r="DC6" i="11"/>
  <c r="DC4" i="11"/>
  <c r="DE5" i="11" l="1"/>
  <c r="DD6" i="11"/>
  <c r="DF5" i="11" l="1"/>
  <c r="DE6" i="11"/>
  <c r="DF6" i="11" l="1"/>
  <c r="DG5" i="11"/>
  <c r="DG6" i="11" l="1"/>
  <c r="DH5" i="11"/>
  <c r="DH6" i="11" l="1"/>
  <c r="DI5" i="11"/>
  <c r="DI6" i="11" s="1"/>
  <c r="E51" i="11"/>
  <c r="E53" i="11" s="1"/>
  <c r="E55" i="11" s="1"/>
  <c r="E41" i="11"/>
  <c r="F41" i="11" s="1"/>
  <c r="E42" i="11" s="1"/>
  <c r="F42" i="11" l="1"/>
  <c r="H42" i="11" s="1"/>
  <c r="E57" i="11"/>
  <c r="H41" i="11"/>
  <c r="F44" i="11" l="1"/>
  <c r="E43" i="11"/>
  <c r="E45" i="11" l="1"/>
  <c r="F43" i="11"/>
  <c r="E44" i="11" l="1"/>
  <c r="H44" i="11" s="1"/>
  <c r="F45" i="11"/>
  <c r="E46" i="11" s="1"/>
  <c r="H43" i="11"/>
  <c r="F46" i="11" l="1"/>
  <c r="E47" i="11" s="1"/>
  <c r="H45" i="11"/>
  <c r="F47" i="11" l="1"/>
  <c r="H47" i="11" s="1"/>
  <c r="H46" i="11"/>
  <c r="H49" i="11" l="1"/>
  <c r="F51" i="11"/>
  <c r="E50" i="11"/>
  <c r="H51" i="11" l="1"/>
  <c r="F53" i="11"/>
  <c r="F50" i="11"/>
  <c r="F52" i="11" s="1"/>
  <c r="F54" i="11" s="1"/>
  <c r="F56" i="11" s="1"/>
  <c r="E52" i="11"/>
  <c r="F55" i="11" l="1"/>
  <c r="H53" i="11"/>
  <c r="E54" i="11"/>
  <c r="H52" i="11"/>
  <c r="H50" i="11"/>
  <c r="H54" i="11" l="1"/>
  <c r="E56" i="11"/>
  <c r="H56" i="11" s="1"/>
  <c r="F57" i="11"/>
  <c r="E59" i="11" s="1"/>
  <c r="H55" i="11"/>
  <c r="F59" i="11" l="1"/>
  <c r="H57" i="11"/>
  <c r="E60" i="11" l="1"/>
  <c r="F60" i="11" s="1"/>
  <c r="E61" i="11" s="1"/>
  <c r="F61" i="11" s="1"/>
  <c r="H59" i="11"/>
  <c r="H60" i="11" l="1"/>
  <c r="H61" i="11"/>
</calcChain>
</file>

<file path=xl/sharedStrings.xml><?xml version="1.0" encoding="utf-8"?>
<sst xmlns="http://schemas.openxmlformats.org/spreadsheetml/2006/main" count="101" uniqueCount="60">
  <si>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</si>
  <si>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</si>
  <si>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</si>
  <si>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</si>
  <si>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</si>
  <si>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</si>
  <si>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</si>
  <si>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</si>
  <si>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</si>
  <si>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</si>
  <si>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</si>
  <si>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</si>
  <si>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</si>
  <si>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</si>
  <si>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</si>
  <si>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</si>
  <si>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</si>
  <si>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</si>
  <si>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</si>
  <si>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</si>
  <si>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</si>
  <si>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</si>
  <si>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</si>
  <si>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</si>
  <si>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</si>
  <si>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</si>
  <si>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</si>
  <si>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</si>
  <si>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</si>
  <si>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</si>
  <si>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</si>
  <si>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</si>
  <si>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</si>
  <si>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</si>
  <si>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</si>
  <si>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</si>
  <si>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</si>
  <si>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Site Schuman</t>
  </si>
  <si>
    <t>Nom de la société: Schuman</t>
  </si>
  <si>
    <t>Chef de projet: 3 PDG</t>
  </si>
  <si>
    <t>Projet 1: Prototypage</t>
  </si>
  <si>
    <t>Mission 1</t>
  </si>
  <si>
    <t>Mission 2</t>
  </si>
  <si>
    <t>Mission 3</t>
  </si>
  <si>
    <t>Mission 4</t>
  </si>
  <si>
    <t>Mission 4</t>
  </si>
  <si>
    <t>Mission 5</t>
  </si>
  <si>
    <t>Mission 6</t>
  </si>
  <si>
    <t>Mission 5</t>
  </si>
  <si>
    <t>Mission 7</t>
  </si>
  <si>
    <t>Mission 8</t>
  </si>
  <si>
    <t>Mission 9</t>
  </si>
  <si>
    <t>Projet 2: Serveur Web</t>
  </si>
  <si>
    <t>Projet 3: Gestion utilisateur</t>
  </si>
  <si>
    <t>Projet 4: Profil Administateur</t>
  </si>
  <si>
    <t>Projet 5: Profil Etudiant</t>
  </si>
  <si>
    <t>Projet 6: Profil Parent</t>
  </si>
  <si>
    <t>Projet 7: Profile Professeur</t>
  </si>
  <si>
    <t>Projet 8: Pour aller plus loin</t>
  </si>
  <si>
    <t>Commun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</si>
</sst>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2"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6" fillId="15" borderId="11" applyNumberFormat="0" applyAlignment="0" applyProtection="0"/>
    <xf numFmtId="0" fontId="27" fillId="16" borderId="12" applyNumberFormat="0" applyAlignment="0" applyProtection="0"/>
    <xf numFmtId="0" fontId="28" fillId="16" borderId="11" applyNumberFormat="0" applyAlignment="0" applyProtection="0"/>
    <xf numFmtId="0" fontId="29" fillId="0" borderId="13" applyNumberFormat="0" applyFill="0" applyAlignment="0" applyProtection="0"/>
    <xf numFmtId="0" fontId="30" fillId="17" borderId="14" applyNumberFormat="0" applyAlignment="0" applyProtection="0"/>
    <xf numFmtId="0" fontId="31" fillId="0" borderId="0" applyNumberFormat="0" applyFill="0" applyBorder="0" applyAlignment="0" applyProtection="0"/>
    <xf numFmtId="0" fontId="7" fillId="18"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20"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0"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20"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20"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20"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3" borderId="2" xfId="11" applyFill="1">
      <alignment horizontal="center" vertical="center"/>
    </xf>
    <xf numFmtId="0" fontId="7" fillId="4" borderId="2" xfId="11" applyFill="1">
      <alignment horizontal="center" vertical="center"/>
    </xf>
    <xf numFmtId="0" fontId="7" fillId="5" borderId="2" xfId="11" applyFill="1">
      <alignment horizontal="center" vertical="center"/>
    </xf>
    <xf numFmtId="0" fontId="7" fillId="9" borderId="2" xfId="11" applyFill="1">
      <alignment horizontal="center" vertical="center"/>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8" fontId="9" fillId="6" borderId="6" xfId="0" applyNumberFormat="1" applyFont="1" applyFill="1" applyBorder="1" applyAlignment="1">
      <alignment horizontal="center" vertical="center"/>
    </xf>
    <xf numFmtId="168" fontId="9" fillId="6" borderId="0" xfId="0" applyNumberFormat="1" applyFont="1" applyFill="1" applyAlignment="1">
      <alignment horizontal="center" vertical="center"/>
    </xf>
    <xf numFmtId="168" fontId="9" fillId="6" borderId="7" xfId="0" applyNumberFormat="1" applyFont="1" applyFill="1" applyBorder="1" applyAlignment="1">
      <alignment horizontal="center" vertical="center"/>
    </xf>
    <xf numFmtId="166" fontId="7" fillId="3" borderId="2" xfId="10" applyFill="1">
      <alignment horizontal="center" vertical="center"/>
    </xf>
    <xf numFmtId="166" fontId="7" fillId="4" borderId="2" xfId="10" applyFill="1">
      <alignment horizontal="center" vertical="center"/>
    </xf>
    <xf numFmtId="166" fontId="7" fillId="9" borderId="2" xfId="10"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0" fontId="0" fillId="7" borderId="2" xfId="11" applyFont="1" applyFill="1">
      <alignment horizontal="center" vertical="center"/>
    </xf>
    <xf numFmtId="0" fontId="0" fillId="8" borderId="2" xfId="11" applyFont="1" applyFill="1">
      <alignment horizontal="center" vertical="center"/>
    </xf>
    <xf numFmtId="0" fontId="0" fillId="5" borderId="2" xfId="11" applyFont="1" applyFill="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7"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I61"/>
  <sheetViews>
    <sheetView showGridLines="0" tabSelected="1" showRuler="0" zoomScale="72" zoomScaleNormal="72" zoomScalePageLayoutView="70" workbookViewId="0">
      <pane ySplit="6" topLeftCell="A14" activePane="bottomLeft" state="frozen"/>
      <selection pane="bottomLeft" activeCell="F21" sqref="F21"/>
    </sheetView>
  </sheetViews>
  <sheetFormatPr baseColWidth="10" defaultColWidth="9.1796875" defaultRowHeight="30" customHeight="1" x14ac:dyDescent="0.35"/>
  <cols>
    <col min="1" max="1" width="2.7265625" style="36" customWidth="1"/>
    <col min="2" max="2" width="22.81640625" customWidth="1"/>
    <col min="3" max="3" width="30.7265625" customWidth="1"/>
    <col min="4" max="4" width="12.453125" customWidth="1"/>
    <col min="5" max="5" width="11" style="5" customWidth="1"/>
    <col min="6" max="6" width="10.453125" customWidth="1"/>
    <col min="7" max="7" width="2.7265625" customWidth="1"/>
    <col min="8" max="8" width="9.54296875" hidden="1" customWidth="1"/>
    <col min="9" max="11" width="2.54296875" customWidth="1"/>
    <col min="12" max="12" width="2.1796875" customWidth="1"/>
    <col min="13" max="62" width="2.54296875" customWidth="1"/>
    <col min="63" max="63" width="2.6328125" customWidth="1"/>
    <col min="64" max="64" width="2.54296875" customWidth="1"/>
    <col min="65" max="65" width="2.6328125" customWidth="1"/>
    <col min="66" max="66" width="3.08984375" customWidth="1"/>
    <col min="67" max="67" width="2.08984375" customWidth="1"/>
    <col min="68" max="68" width="3.08984375" customWidth="1"/>
    <col min="69" max="69" width="2.7265625" customWidth="1"/>
    <col min="70" max="113" width="2.6328125" customWidth="1"/>
  </cols>
  <sheetData>
    <row r="1" spans="1:113" ht="30" customHeight="1" x14ac:dyDescent="0.65">
      <c r="A1" s="37" t="s">
        <v>0</v>
      </c>
      <c r="B1" s="40" t="s">
        <v>37</v>
      </c>
      <c r="C1" s="1"/>
      <c r="D1" s="2"/>
      <c r="E1" s="4"/>
      <c r="F1" s="25"/>
      <c r="H1" s="2"/>
      <c r="I1" s="10" t="s">
        <v>22</v>
      </c>
    </row>
    <row r="2" spans="1:113" ht="30" customHeight="1" x14ac:dyDescent="0.45">
      <c r="A2" s="36" t="s">
        <v>1</v>
      </c>
      <c r="B2" s="41" t="s">
        <v>38</v>
      </c>
      <c r="I2" s="38" t="s">
        <v>23</v>
      </c>
    </row>
    <row r="3" spans="1:113" ht="30" customHeight="1" x14ac:dyDescent="0.35">
      <c r="A3" s="36" t="s">
        <v>2</v>
      </c>
      <c r="B3" s="42" t="s">
        <v>39</v>
      </c>
      <c r="C3" s="69" t="s">
        <v>15</v>
      </c>
      <c r="D3" s="70"/>
      <c r="E3" s="68">
        <f ca="1">TODAY()-14</f>
        <v>44446</v>
      </c>
      <c r="F3" s="68"/>
    </row>
    <row r="4" spans="1:113" ht="30" customHeight="1" x14ac:dyDescent="0.35">
      <c r="A4" s="37" t="s">
        <v>3</v>
      </c>
      <c r="C4" s="69" t="s">
        <v>16</v>
      </c>
      <c r="D4" s="70"/>
      <c r="E4" s="6">
        <v>1</v>
      </c>
      <c r="I4" s="65">
        <f ca="1">I5</f>
        <v>44445</v>
      </c>
      <c r="J4" s="66"/>
      <c r="K4" s="66"/>
      <c r="L4" s="66"/>
      <c r="M4" s="66"/>
      <c r="N4" s="66"/>
      <c r="O4" s="67"/>
      <c r="P4" s="65">
        <f ca="1">P5</f>
        <v>44452</v>
      </c>
      <c r="Q4" s="66"/>
      <c r="R4" s="66"/>
      <c r="S4" s="66"/>
      <c r="T4" s="66"/>
      <c r="U4" s="66"/>
      <c r="V4" s="67"/>
      <c r="W4" s="65">
        <f ca="1">W5</f>
        <v>44459</v>
      </c>
      <c r="X4" s="66"/>
      <c r="Y4" s="66"/>
      <c r="Z4" s="66"/>
      <c r="AA4" s="66"/>
      <c r="AB4" s="66"/>
      <c r="AC4" s="67"/>
      <c r="AD4" s="65">
        <f ca="1">AD5</f>
        <v>44466</v>
      </c>
      <c r="AE4" s="66"/>
      <c r="AF4" s="66"/>
      <c r="AG4" s="66"/>
      <c r="AH4" s="66"/>
      <c r="AI4" s="66"/>
      <c r="AJ4" s="67"/>
      <c r="AK4" s="65">
        <f ca="1">AK5</f>
        <v>44473</v>
      </c>
      <c r="AL4" s="66"/>
      <c r="AM4" s="66"/>
      <c r="AN4" s="66"/>
      <c r="AO4" s="66"/>
      <c r="AP4" s="66"/>
      <c r="AQ4" s="67"/>
      <c r="AR4" s="65">
        <f ca="1">AR5</f>
        <v>44480</v>
      </c>
      <c r="AS4" s="66"/>
      <c r="AT4" s="66"/>
      <c r="AU4" s="66"/>
      <c r="AV4" s="66"/>
      <c r="AW4" s="66"/>
      <c r="AX4" s="67"/>
      <c r="AY4" s="65">
        <f ca="1">AY5</f>
        <v>44487</v>
      </c>
      <c r="AZ4" s="66"/>
      <c r="BA4" s="66"/>
      <c r="BB4" s="66"/>
      <c r="BC4" s="66"/>
      <c r="BD4" s="66"/>
      <c r="BE4" s="67"/>
      <c r="BF4" s="65">
        <f ca="1">BF5</f>
        <v>44494</v>
      </c>
      <c r="BG4" s="66"/>
      <c r="BH4" s="66"/>
      <c r="BI4" s="66"/>
      <c r="BJ4" s="66"/>
      <c r="BK4" s="66"/>
      <c r="BL4" s="67"/>
      <c r="BM4" s="65">
        <f ca="1">BM5</f>
        <v>44501</v>
      </c>
      <c r="BN4" s="66"/>
      <c r="BO4" s="66"/>
      <c r="BP4" s="66"/>
      <c r="BQ4" s="66"/>
      <c r="BR4" s="66"/>
      <c r="BS4" s="67"/>
      <c r="BT4" s="65">
        <f ca="1">BT5</f>
        <v>44508</v>
      </c>
      <c r="BU4" s="66"/>
      <c r="BV4" s="66"/>
      <c r="BW4" s="66"/>
      <c r="BX4" s="66"/>
      <c r="BY4" s="66"/>
      <c r="BZ4" s="67"/>
      <c r="CA4" s="65">
        <f ca="1">CA5</f>
        <v>44515</v>
      </c>
      <c r="CB4" s="66"/>
      <c r="CC4" s="66"/>
      <c r="CD4" s="66"/>
      <c r="CE4" s="66"/>
      <c r="CF4" s="66"/>
      <c r="CG4" s="67"/>
      <c r="CH4" s="65">
        <f ca="1">CH5</f>
        <v>44522</v>
      </c>
      <c r="CI4" s="66"/>
      <c r="CJ4" s="66"/>
      <c r="CK4" s="66"/>
      <c r="CL4" s="66"/>
      <c r="CM4" s="66"/>
      <c r="CN4" s="67"/>
      <c r="CO4" s="65">
        <f ca="1">CO5</f>
        <v>44529</v>
      </c>
      <c r="CP4" s="66"/>
      <c r="CQ4" s="66"/>
      <c r="CR4" s="66"/>
      <c r="CS4" s="66"/>
      <c r="CT4" s="66"/>
      <c r="CU4" s="67"/>
      <c r="CV4" s="65">
        <f ca="1">CV5</f>
        <v>44536</v>
      </c>
      <c r="CW4" s="66"/>
      <c r="CX4" s="66"/>
      <c r="CY4" s="66"/>
      <c r="CZ4" s="66"/>
      <c r="DA4" s="66"/>
      <c r="DB4" s="67"/>
      <c r="DC4" s="65">
        <f ca="1">DC5</f>
        <v>44543</v>
      </c>
      <c r="DD4" s="66"/>
      <c r="DE4" s="66"/>
      <c r="DF4" s="66"/>
      <c r="DG4" s="66"/>
      <c r="DH4" s="66"/>
      <c r="DI4" s="67"/>
    </row>
    <row r="5" spans="1:113" ht="15" customHeight="1" x14ac:dyDescent="0.35">
      <c r="A5" s="37" t="s">
        <v>4</v>
      </c>
      <c r="B5" s="71"/>
      <c r="C5" s="71"/>
      <c r="D5" s="71"/>
      <c r="E5" s="71"/>
      <c r="F5" s="71"/>
      <c r="G5" s="71"/>
      <c r="I5" s="53">
        <f ca="1">Début_Projet-WEEKDAY(Début_Projet,1)+2+7*(Semaine_Affichage-1)</f>
        <v>44445</v>
      </c>
      <c r="J5" s="54">
        <f ca="1">I5+1</f>
        <v>44446</v>
      </c>
      <c r="K5" s="54">
        <f t="shared" ref="K5:AX5" ca="1" si="0">J5+1</f>
        <v>44447</v>
      </c>
      <c r="L5" s="54">
        <f t="shared" ca="1" si="0"/>
        <v>44448</v>
      </c>
      <c r="M5" s="54">
        <f t="shared" ca="1" si="0"/>
        <v>44449</v>
      </c>
      <c r="N5" s="54">
        <f t="shared" ca="1" si="0"/>
        <v>44450</v>
      </c>
      <c r="O5" s="55">
        <f t="shared" ca="1" si="0"/>
        <v>44451</v>
      </c>
      <c r="P5" s="53">
        <f ca="1">O5+1</f>
        <v>44452</v>
      </c>
      <c r="Q5" s="54">
        <f ca="1">P5+1</f>
        <v>44453</v>
      </c>
      <c r="R5" s="54">
        <f t="shared" ca="1" si="0"/>
        <v>44454</v>
      </c>
      <c r="S5" s="54">
        <f t="shared" ca="1" si="0"/>
        <v>44455</v>
      </c>
      <c r="T5" s="54">
        <f t="shared" ca="1" si="0"/>
        <v>44456</v>
      </c>
      <c r="U5" s="54">
        <f t="shared" ca="1" si="0"/>
        <v>44457</v>
      </c>
      <c r="V5" s="55">
        <f t="shared" ca="1" si="0"/>
        <v>44458</v>
      </c>
      <c r="W5" s="53">
        <f ca="1">V5+1</f>
        <v>44459</v>
      </c>
      <c r="X5" s="54">
        <f ca="1">W5+1</f>
        <v>44460</v>
      </c>
      <c r="Y5" s="54">
        <f t="shared" ca="1" si="0"/>
        <v>44461</v>
      </c>
      <c r="Z5" s="54">
        <f t="shared" ca="1" si="0"/>
        <v>44462</v>
      </c>
      <c r="AA5" s="54">
        <f t="shared" ca="1" si="0"/>
        <v>44463</v>
      </c>
      <c r="AB5" s="54">
        <f t="shared" ca="1" si="0"/>
        <v>44464</v>
      </c>
      <c r="AC5" s="55">
        <f t="shared" ca="1" si="0"/>
        <v>44465</v>
      </c>
      <c r="AD5" s="53">
        <f ca="1">AC5+1</f>
        <v>44466</v>
      </c>
      <c r="AE5" s="54">
        <f ca="1">AD5+1</f>
        <v>44467</v>
      </c>
      <c r="AF5" s="54">
        <f t="shared" ca="1" si="0"/>
        <v>44468</v>
      </c>
      <c r="AG5" s="54">
        <f t="shared" ca="1" si="0"/>
        <v>44469</v>
      </c>
      <c r="AH5" s="54">
        <f t="shared" ca="1" si="0"/>
        <v>44470</v>
      </c>
      <c r="AI5" s="54">
        <f t="shared" ca="1" si="0"/>
        <v>44471</v>
      </c>
      <c r="AJ5" s="55">
        <f t="shared" ca="1" si="0"/>
        <v>44472</v>
      </c>
      <c r="AK5" s="53">
        <f ca="1">AJ5+1</f>
        <v>44473</v>
      </c>
      <c r="AL5" s="54">
        <f ca="1">AK5+1</f>
        <v>44474</v>
      </c>
      <c r="AM5" s="54">
        <f t="shared" ca="1" si="0"/>
        <v>44475</v>
      </c>
      <c r="AN5" s="54">
        <f t="shared" ca="1" si="0"/>
        <v>44476</v>
      </c>
      <c r="AO5" s="54">
        <f t="shared" ca="1" si="0"/>
        <v>44477</v>
      </c>
      <c r="AP5" s="54">
        <f t="shared" ca="1" si="0"/>
        <v>44478</v>
      </c>
      <c r="AQ5" s="55">
        <f t="shared" ca="1" si="0"/>
        <v>44479</v>
      </c>
      <c r="AR5" s="53">
        <f ca="1">AQ5+1</f>
        <v>44480</v>
      </c>
      <c r="AS5" s="54">
        <f ca="1">AR5+1</f>
        <v>44481</v>
      </c>
      <c r="AT5" s="54">
        <f t="shared" ca="1" si="0"/>
        <v>44482</v>
      </c>
      <c r="AU5" s="54">
        <f t="shared" ca="1" si="0"/>
        <v>44483</v>
      </c>
      <c r="AV5" s="54">
        <f t="shared" ca="1" si="0"/>
        <v>44484</v>
      </c>
      <c r="AW5" s="54">
        <f t="shared" ca="1" si="0"/>
        <v>44485</v>
      </c>
      <c r="AX5" s="55">
        <f t="shared" ca="1" si="0"/>
        <v>44486</v>
      </c>
      <c r="AY5" s="53">
        <f ca="1">AX5+1</f>
        <v>44487</v>
      </c>
      <c r="AZ5" s="54">
        <f ca="1">AY5+1</f>
        <v>44488</v>
      </c>
      <c r="BA5" s="54">
        <f t="shared" ref="BA5:BE5" ca="1" si="1">AZ5+1</f>
        <v>44489</v>
      </c>
      <c r="BB5" s="54">
        <f t="shared" ca="1" si="1"/>
        <v>44490</v>
      </c>
      <c r="BC5" s="54">
        <f t="shared" ca="1" si="1"/>
        <v>44491</v>
      </c>
      <c r="BD5" s="54">
        <f t="shared" ca="1" si="1"/>
        <v>44492</v>
      </c>
      <c r="BE5" s="55">
        <f t="shared" ca="1" si="1"/>
        <v>44493</v>
      </c>
      <c r="BF5" s="53">
        <f ca="1">BE5+1</f>
        <v>44494</v>
      </c>
      <c r="BG5" s="54">
        <f ca="1">BF5+1</f>
        <v>44495</v>
      </c>
      <c r="BH5" s="54">
        <f t="shared" ref="BH5:BL5" ca="1" si="2">BG5+1</f>
        <v>44496</v>
      </c>
      <c r="BI5" s="54">
        <f t="shared" ca="1" si="2"/>
        <v>44497</v>
      </c>
      <c r="BJ5" s="54">
        <f t="shared" ca="1" si="2"/>
        <v>44498</v>
      </c>
      <c r="BK5" s="54">
        <f t="shared" ca="1" si="2"/>
        <v>44499</v>
      </c>
      <c r="BL5" s="55">
        <f t="shared" ca="1" si="2"/>
        <v>44500</v>
      </c>
      <c r="BM5" s="53">
        <f ca="1">BL5+1</f>
        <v>44501</v>
      </c>
      <c r="BN5" s="54">
        <f ca="1">BM5+1</f>
        <v>44502</v>
      </c>
      <c r="BO5" s="54">
        <f t="shared" ref="BO5" ca="1" si="3">BN5+1</f>
        <v>44503</v>
      </c>
      <c r="BP5" s="54">
        <f t="shared" ref="BP5" ca="1" si="4">BO5+1</f>
        <v>44504</v>
      </c>
      <c r="BQ5" s="54">
        <f t="shared" ref="BQ5" ca="1" si="5">BP5+1</f>
        <v>44505</v>
      </c>
      <c r="BR5" s="54">
        <f t="shared" ref="BR5" ca="1" si="6">BQ5+1</f>
        <v>44506</v>
      </c>
      <c r="BS5" s="55">
        <f t="shared" ref="BS5" ca="1" si="7">BR5+1</f>
        <v>44507</v>
      </c>
      <c r="BT5" s="53">
        <f ca="1">BS5+1</f>
        <v>44508</v>
      </c>
      <c r="BU5" s="54">
        <f ca="1">BT5+1</f>
        <v>44509</v>
      </c>
      <c r="BV5" s="54">
        <f t="shared" ref="BV5" ca="1" si="8">BU5+1</f>
        <v>44510</v>
      </c>
      <c r="BW5" s="54">
        <f t="shared" ref="BW5" ca="1" si="9">BV5+1</f>
        <v>44511</v>
      </c>
      <c r="BX5" s="54">
        <f t="shared" ref="BX5" ca="1" si="10">BW5+1</f>
        <v>44512</v>
      </c>
      <c r="BY5" s="54">
        <f t="shared" ref="BY5" ca="1" si="11">BX5+1</f>
        <v>44513</v>
      </c>
      <c r="BZ5" s="55">
        <f t="shared" ref="BZ5" ca="1" si="12">BY5+1</f>
        <v>44514</v>
      </c>
      <c r="CA5" s="53">
        <f ca="1">BZ5+1</f>
        <v>44515</v>
      </c>
      <c r="CB5" s="54">
        <f ca="1">CA5+1</f>
        <v>44516</v>
      </c>
      <c r="CC5" s="54">
        <f t="shared" ref="CC5" ca="1" si="13">CB5+1</f>
        <v>44517</v>
      </c>
      <c r="CD5" s="54">
        <f t="shared" ref="CD5" ca="1" si="14">CC5+1</f>
        <v>44518</v>
      </c>
      <c r="CE5" s="54">
        <f t="shared" ref="CE5" ca="1" si="15">CD5+1</f>
        <v>44519</v>
      </c>
      <c r="CF5" s="54">
        <f t="shared" ref="CF5" ca="1" si="16">CE5+1</f>
        <v>44520</v>
      </c>
      <c r="CG5" s="55">
        <f t="shared" ref="CG5" ca="1" si="17">CF5+1</f>
        <v>44521</v>
      </c>
      <c r="CH5" s="53">
        <f ca="1">CG5+1</f>
        <v>44522</v>
      </c>
      <c r="CI5" s="54">
        <f ca="1">CH5+1</f>
        <v>44523</v>
      </c>
      <c r="CJ5" s="54">
        <f t="shared" ref="CJ5" ca="1" si="18">CI5+1</f>
        <v>44524</v>
      </c>
      <c r="CK5" s="54">
        <f t="shared" ref="CK5" ca="1" si="19">CJ5+1</f>
        <v>44525</v>
      </c>
      <c r="CL5" s="54">
        <f t="shared" ref="CL5" ca="1" si="20">CK5+1</f>
        <v>44526</v>
      </c>
      <c r="CM5" s="54">
        <f t="shared" ref="CM5" ca="1" si="21">CL5+1</f>
        <v>44527</v>
      </c>
      <c r="CN5" s="55">
        <f t="shared" ref="CN5" ca="1" si="22">CM5+1</f>
        <v>44528</v>
      </c>
      <c r="CO5" s="53">
        <f ca="1">CN5+1</f>
        <v>44529</v>
      </c>
      <c r="CP5" s="54">
        <f ca="1">CO5+1</f>
        <v>44530</v>
      </c>
      <c r="CQ5" s="54">
        <f t="shared" ref="CQ5" ca="1" si="23">CP5+1</f>
        <v>44531</v>
      </c>
      <c r="CR5" s="54">
        <f t="shared" ref="CR5" ca="1" si="24">CQ5+1</f>
        <v>44532</v>
      </c>
      <c r="CS5" s="54">
        <f t="shared" ref="CS5" ca="1" si="25">CR5+1</f>
        <v>44533</v>
      </c>
      <c r="CT5" s="54">
        <f t="shared" ref="CT5" ca="1" si="26">CS5+1</f>
        <v>44534</v>
      </c>
      <c r="CU5" s="55">
        <f t="shared" ref="CU5" ca="1" si="27">CT5+1</f>
        <v>44535</v>
      </c>
      <c r="CV5" s="53">
        <f ca="1">CU5+1</f>
        <v>44536</v>
      </c>
      <c r="CW5" s="54">
        <f ca="1">CV5+1</f>
        <v>44537</v>
      </c>
      <c r="CX5" s="54">
        <f t="shared" ref="CX5" ca="1" si="28">CW5+1</f>
        <v>44538</v>
      </c>
      <c r="CY5" s="54">
        <f t="shared" ref="CY5" ca="1" si="29">CX5+1</f>
        <v>44539</v>
      </c>
      <c r="CZ5" s="54">
        <f t="shared" ref="CZ5" ca="1" si="30">CY5+1</f>
        <v>44540</v>
      </c>
      <c r="DA5" s="54">
        <f t="shared" ref="DA5" ca="1" si="31">CZ5+1</f>
        <v>44541</v>
      </c>
      <c r="DB5" s="55">
        <f t="shared" ref="DB5" ca="1" si="32">DA5+1</f>
        <v>44542</v>
      </c>
      <c r="DC5" s="53">
        <f ca="1">DB5+1</f>
        <v>44543</v>
      </c>
      <c r="DD5" s="54">
        <f ca="1">DC5+1</f>
        <v>44544</v>
      </c>
      <c r="DE5" s="54">
        <f t="shared" ref="DE5" ca="1" si="33">DD5+1</f>
        <v>44545</v>
      </c>
      <c r="DF5" s="54">
        <f t="shared" ref="DF5" ca="1" si="34">DE5+1</f>
        <v>44546</v>
      </c>
      <c r="DG5" s="54">
        <f t="shared" ref="DG5" ca="1" si="35">DF5+1</f>
        <v>44547</v>
      </c>
      <c r="DH5" s="54">
        <f t="shared" ref="DH5" ca="1" si="36">DG5+1</f>
        <v>44548</v>
      </c>
      <c r="DI5" s="55">
        <f t="shared" ref="DI5" ca="1" si="37">DH5+1</f>
        <v>44549</v>
      </c>
    </row>
    <row r="6" spans="1:113" ht="30" customHeight="1" thickBot="1" x14ac:dyDescent="0.4">
      <c r="A6" s="37" t="s">
        <v>5</v>
      </c>
      <c r="B6" s="7" t="s">
        <v>14</v>
      </c>
      <c r="C6" s="8" t="s">
        <v>17</v>
      </c>
      <c r="D6" s="8" t="s">
        <v>18</v>
      </c>
      <c r="E6" s="8" t="s">
        <v>19</v>
      </c>
      <c r="F6" s="8" t="s">
        <v>20</v>
      </c>
      <c r="G6" s="8"/>
      <c r="H6" s="8" t="s">
        <v>21</v>
      </c>
      <c r="I6" s="9" t="str">
        <f t="shared" ref="I6:AN6" ca="1" si="38">LEFT(TEXT(I5,"jjj"),1)</f>
        <v>l</v>
      </c>
      <c r="J6" s="9" t="str">
        <f t="shared" ca="1" si="38"/>
        <v>m</v>
      </c>
      <c r="K6" s="9" t="str">
        <f t="shared" ca="1" si="38"/>
        <v>m</v>
      </c>
      <c r="L6" s="9" t="str">
        <f t="shared" ca="1" si="38"/>
        <v>j</v>
      </c>
      <c r="M6" s="9" t="str">
        <f t="shared" ca="1" si="38"/>
        <v>v</v>
      </c>
      <c r="N6" s="9" t="str">
        <f t="shared" ca="1" si="38"/>
        <v>s</v>
      </c>
      <c r="O6" s="9" t="str">
        <f t="shared" ca="1" si="38"/>
        <v>d</v>
      </c>
      <c r="P6" s="9" t="str">
        <f t="shared" ca="1" si="38"/>
        <v>l</v>
      </c>
      <c r="Q6" s="9" t="str">
        <f t="shared" ca="1" si="38"/>
        <v>m</v>
      </c>
      <c r="R6" s="9" t="str">
        <f t="shared" ca="1" si="38"/>
        <v>m</v>
      </c>
      <c r="S6" s="9" t="str">
        <f t="shared" ca="1" si="38"/>
        <v>j</v>
      </c>
      <c r="T6" s="9" t="str">
        <f t="shared" ca="1" si="38"/>
        <v>v</v>
      </c>
      <c r="U6" s="9" t="str">
        <f t="shared" ca="1" si="38"/>
        <v>s</v>
      </c>
      <c r="V6" s="9" t="str">
        <f t="shared" ca="1" si="38"/>
        <v>d</v>
      </c>
      <c r="W6" s="9" t="str">
        <f t="shared" ca="1" si="38"/>
        <v>l</v>
      </c>
      <c r="X6" s="9" t="str">
        <f t="shared" ca="1" si="38"/>
        <v>m</v>
      </c>
      <c r="Y6" s="9" t="str">
        <f t="shared" ca="1" si="38"/>
        <v>m</v>
      </c>
      <c r="Z6" s="9" t="str">
        <f t="shared" ca="1" si="38"/>
        <v>j</v>
      </c>
      <c r="AA6" s="9" t="str">
        <f t="shared" ca="1" si="38"/>
        <v>v</v>
      </c>
      <c r="AB6" s="9" t="str">
        <f t="shared" ca="1" si="38"/>
        <v>s</v>
      </c>
      <c r="AC6" s="9" t="str">
        <f t="shared" ca="1" si="38"/>
        <v>d</v>
      </c>
      <c r="AD6" s="9" t="str">
        <f t="shared" ca="1" si="38"/>
        <v>l</v>
      </c>
      <c r="AE6" s="9" t="str">
        <f t="shared" ca="1" si="38"/>
        <v>m</v>
      </c>
      <c r="AF6" s="9" t="str">
        <f t="shared" ca="1" si="38"/>
        <v>m</v>
      </c>
      <c r="AG6" s="9" t="str">
        <f t="shared" ca="1" si="38"/>
        <v>j</v>
      </c>
      <c r="AH6" s="9" t="str">
        <f t="shared" ca="1" si="38"/>
        <v>v</v>
      </c>
      <c r="AI6" s="9" t="str">
        <f t="shared" ca="1" si="38"/>
        <v>s</v>
      </c>
      <c r="AJ6" s="9" t="str">
        <f t="shared" ca="1" si="38"/>
        <v>d</v>
      </c>
      <c r="AK6" s="9" t="str">
        <f t="shared" ca="1" si="38"/>
        <v>l</v>
      </c>
      <c r="AL6" s="9" t="str">
        <f t="shared" ca="1" si="38"/>
        <v>m</v>
      </c>
      <c r="AM6" s="9" t="str">
        <f t="shared" ca="1" si="38"/>
        <v>m</v>
      </c>
      <c r="AN6" s="9" t="str">
        <f t="shared" ca="1" si="38"/>
        <v>j</v>
      </c>
      <c r="AO6" s="9" t="str">
        <f t="shared" ref="AO6:BW6" ca="1" si="39">LEFT(TEXT(AO5,"jjj"),1)</f>
        <v>v</v>
      </c>
      <c r="AP6" s="9" t="str">
        <f t="shared" ca="1" si="39"/>
        <v>s</v>
      </c>
      <c r="AQ6" s="9" t="str">
        <f t="shared" ca="1" si="39"/>
        <v>d</v>
      </c>
      <c r="AR6" s="9" t="str">
        <f t="shared" ca="1" si="39"/>
        <v>l</v>
      </c>
      <c r="AS6" s="9" t="str">
        <f t="shared" ca="1" si="39"/>
        <v>m</v>
      </c>
      <c r="AT6" s="9" t="str">
        <f t="shared" ca="1" si="39"/>
        <v>m</v>
      </c>
      <c r="AU6" s="9" t="str">
        <f t="shared" ca="1" si="39"/>
        <v>j</v>
      </c>
      <c r="AV6" s="9" t="str">
        <f t="shared" ca="1" si="39"/>
        <v>v</v>
      </c>
      <c r="AW6" s="9" t="str">
        <f t="shared" ca="1" si="39"/>
        <v>s</v>
      </c>
      <c r="AX6" s="9" t="str">
        <f t="shared" ca="1" si="39"/>
        <v>d</v>
      </c>
      <c r="AY6" s="9" t="str">
        <f t="shared" ca="1" si="39"/>
        <v>l</v>
      </c>
      <c r="AZ6" s="9" t="str">
        <f t="shared" ca="1" si="39"/>
        <v>m</v>
      </c>
      <c r="BA6" s="9" t="str">
        <f t="shared" ca="1" si="39"/>
        <v>m</v>
      </c>
      <c r="BB6" s="9" t="str">
        <f t="shared" ca="1" si="39"/>
        <v>j</v>
      </c>
      <c r="BC6" s="9" t="str">
        <f t="shared" ca="1" si="39"/>
        <v>v</v>
      </c>
      <c r="BD6" s="9" t="str">
        <f t="shared" ca="1" si="39"/>
        <v>s</v>
      </c>
      <c r="BE6" s="9" t="str">
        <f t="shared" ca="1" si="39"/>
        <v>d</v>
      </c>
      <c r="BF6" s="9" t="str">
        <f t="shared" ca="1" si="39"/>
        <v>l</v>
      </c>
      <c r="BG6" s="9" t="str">
        <f t="shared" ca="1" si="39"/>
        <v>m</v>
      </c>
      <c r="BH6" s="9" t="str">
        <f t="shared" ca="1" si="39"/>
        <v>m</v>
      </c>
      <c r="BI6" s="9" t="str">
        <f t="shared" ca="1" si="39"/>
        <v>j</v>
      </c>
      <c r="BJ6" s="9" t="str">
        <f t="shared" ca="1" si="39"/>
        <v>v</v>
      </c>
      <c r="BK6" s="9" t="str">
        <f t="shared" ca="1" si="39"/>
        <v>s</v>
      </c>
      <c r="BL6" s="9" t="str">
        <f t="shared" ca="1" si="39"/>
        <v>d</v>
      </c>
      <c r="BM6" s="9" t="str">
        <f t="shared" ca="1" si="39"/>
        <v>l</v>
      </c>
      <c r="BN6" s="9" t="str">
        <f t="shared" ca="1" si="39"/>
        <v>m</v>
      </c>
      <c r="BO6" s="9" t="str">
        <f t="shared" ca="1" si="39"/>
        <v>m</v>
      </c>
      <c r="BP6" s="9" t="str">
        <f t="shared" ca="1" si="39"/>
        <v>j</v>
      </c>
      <c r="BQ6" s="9" t="str">
        <f t="shared" ca="1" si="39"/>
        <v>v</v>
      </c>
      <c r="BR6" s="9" t="str">
        <f t="shared" ca="1" si="39"/>
        <v>s</v>
      </c>
      <c r="BS6" s="9" t="str">
        <f t="shared" ca="1" si="39"/>
        <v>d</v>
      </c>
      <c r="BT6" s="9" t="str">
        <f t="shared" ca="1" si="39"/>
        <v>l</v>
      </c>
      <c r="BU6" s="9" t="str">
        <f t="shared" ca="1" si="39"/>
        <v>m</v>
      </c>
      <c r="BV6" s="9" t="str">
        <f t="shared" ca="1" si="39"/>
        <v>m</v>
      </c>
      <c r="BW6" s="9" t="str">
        <f t="shared" ca="1" si="39"/>
        <v>j</v>
      </c>
      <c r="BX6" s="9" t="str">
        <f t="shared" ref="BX6:CU6" ca="1" si="40">LEFT(TEXT(BX5,"jjj"),1)</f>
        <v>v</v>
      </c>
      <c r="BY6" s="9" t="str">
        <f t="shared" ca="1" si="40"/>
        <v>s</v>
      </c>
      <c r="BZ6" s="9" t="str">
        <f t="shared" ca="1" si="40"/>
        <v>d</v>
      </c>
      <c r="CA6" s="9" t="str">
        <f t="shared" ca="1" si="40"/>
        <v>l</v>
      </c>
      <c r="CB6" s="9" t="str">
        <f t="shared" ca="1" si="40"/>
        <v>m</v>
      </c>
      <c r="CC6" s="9" t="str">
        <f t="shared" ca="1" si="40"/>
        <v>m</v>
      </c>
      <c r="CD6" s="9" t="str">
        <f t="shared" ca="1" si="40"/>
        <v>j</v>
      </c>
      <c r="CE6" s="9" t="str">
        <f t="shared" ca="1" si="40"/>
        <v>v</v>
      </c>
      <c r="CF6" s="9" t="str">
        <f t="shared" ca="1" si="40"/>
        <v>s</v>
      </c>
      <c r="CG6" s="9" t="str">
        <f t="shared" ca="1" si="40"/>
        <v>d</v>
      </c>
      <c r="CH6" s="9" t="str">
        <f t="shared" ca="1" si="40"/>
        <v>l</v>
      </c>
      <c r="CI6" s="9" t="str">
        <f t="shared" ca="1" si="40"/>
        <v>m</v>
      </c>
      <c r="CJ6" s="9" t="str">
        <f t="shared" ca="1" si="40"/>
        <v>m</v>
      </c>
      <c r="CK6" s="9" t="str">
        <f t="shared" ca="1" si="40"/>
        <v>j</v>
      </c>
      <c r="CL6" s="9" t="str">
        <f t="shared" ca="1" si="40"/>
        <v>v</v>
      </c>
      <c r="CM6" s="9" t="str">
        <f t="shared" ca="1" si="40"/>
        <v>s</v>
      </c>
      <c r="CN6" s="9" t="str">
        <f t="shared" ca="1" si="40"/>
        <v>d</v>
      </c>
      <c r="CO6" s="9" t="str">
        <f t="shared" ca="1" si="40"/>
        <v>l</v>
      </c>
      <c r="CP6" s="9" t="str">
        <f t="shared" ca="1" si="40"/>
        <v>m</v>
      </c>
      <c r="CQ6" s="9" t="str">
        <f t="shared" ca="1" si="40"/>
        <v>m</v>
      </c>
      <c r="CR6" s="9" t="str">
        <f t="shared" ca="1" si="40"/>
        <v>j</v>
      </c>
      <c r="CS6" s="9" t="str">
        <f t="shared" ca="1" si="40"/>
        <v>v</v>
      </c>
      <c r="CT6" s="9" t="str">
        <f t="shared" ca="1" si="40"/>
        <v>s</v>
      </c>
      <c r="CU6" s="9" t="str">
        <f t="shared" ca="1" si="40"/>
        <v>d</v>
      </c>
      <c r="CV6" s="9" t="str">
        <f t="shared" ref="CV6:DI6" ca="1" si="41">LEFT(TEXT(CV5,"jjj"),1)</f>
        <v>l</v>
      </c>
      <c r="CW6" s="9" t="str">
        <f t="shared" ca="1" si="41"/>
        <v>m</v>
      </c>
      <c r="CX6" s="9" t="str">
        <f t="shared" ca="1" si="41"/>
        <v>m</v>
      </c>
      <c r="CY6" s="9" t="str">
        <f t="shared" ca="1" si="41"/>
        <v>j</v>
      </c>
      <c r="CZ6" s="9" t="str">
        <f t="shared" ca="1" si="41"/>
        <v>v</v>
      </c>
      <c r="DA6" s="9" t="str">
        <f t="shared" ca="1" si="41"/>
        <v>s</v>
      </c>
      <c r="DB6" s="9" t="str">
        <f t="shared" ca="1" si="41"/>
        <v>d</v>
      </c>
      <c r="DC6" s="9" t="str">
        <f t="shared" ca="1" si="41"/>
        <v>l</v>
      </c>
      <c r="DD6" s="9" t="str">
        <f t="shared" ca="1" si="41"/>
        <v>m</v>
      </c>
      <c r="DE6" s="9" t="str">
        <f t="shared" ca="1" si="41"/>
        <v>m</v>
      </c>
      <c r="DF6" s="9" t="str">
        <f t="shared" ca="1" si="41"/>
        <v>j</v>
      </c>
      <c r="DG6" s="9" t="str">
        <f t="shared" ca="1" si="41"/>
        <v>v</v>
      </c>
      <c r="DH6" s="9" t="str">
        <f t="shared" ca="1" si="41"/>
        <v>s</v>
      </c>
      <c r="DI6" s="9" t="str">
        <f t="shared" ca="1" si="41"/>
        <v>d</v>
      </c>
    </row>
    <row r="7" spans="1:113" ht="30" hidden="1" customHeight="1" thickBot="1" x14ac:dyDescent="0.4">
      <c r="A7" s="36" t="s">
        <v>6</v>
      </c>
      <c r="C7" s="39"/>
      <c r="E7"/>
      <c r="H7" t="str">
        <f>IF(OR(ISBLANK(début_tâche),ISBLANK(fin_tâche)),"",fin_tâche-début_tâche+1)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113" s="3" customFormat="1" ht="30" customHeight="1" thickBot="1" x14ac:dyDescent="0.4">
      <c r="A8" s="37" t="s">
        <v>7</v>
      </c>
      <c r="B8" s="12" t="s">
        <v>40</v>
      </c>
      <c r="C8" s="62" t="s">
        <v>59</v>
      </c>
      <c r="D8" s="13"/>
      <c r="E8" s="47"/>
      <c r="F8" s="48"/>
      <c r="G8" s="11"/>
      <c r="H8" s="11" t="str">
        <f t="shared" ref="H8:H61" si="42">IF(OR(ISBLANK(début_tâche),ISBLANK(fin_tâche)),"",fin_tâche-début_tâche+1)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row>
    <row r="9" spans="1:113" s="3" customFormat="1" ht="30" customHeight="1" thickBot="1" x14ac:dyDescent="0.4">
      <c r="A9" s="37" t="s">
        <v>8</v>
      </c>
      <c r="B9" s="59" t="s">
        <v>41</v>
      </c>
      <c r="C9" s="43"/>
      <c r="D9" s="14">
        <v>1</v>
      </c>
      <c r="E9" s="56">
        <f ca="1">Début_Projet</f>
        <v>44446</v>
      </c>
      <c r="F9" s="56">
        <f ca="1">E9</f>
        <v>44446</v>
      </c>
      <c r="G9" s="11"/>
      <c r="H9" s="11">
        <f t="shared" ca="1" si="42"/>
        <v>1</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row>
    <row r="10" spans="1:113" s="3" customFormat="1" ht="30" customHeight="1" thickBot="1" x14ac:dyDescent="0.4">
      <c r="A10" s="37" t="s">
        <v>9</v>
      </c>
      <c r="B10" s="59" t="s">
        <v>42</v>
      </c>
      <c r="C10" s="43"/>
      <c r="D10" s="14">
        <v>1</v>
      </c>
      <c r="E10" s="56">
        <f ca="1">F9</f>
        <v>44446</v>
      </c>
      <c r="F10" s="56">
        <f ca="1">E10</f>
        <v>44446</v>
      </c>
      <c r="G10" s="11"/>
      <c r="H10" s="11">
        <f t="shared" ca="1" si="42"/>
        <v>1</v>
      </c>
      <c r="I10" s="22"/>
      <c r="J10" s="22"/>
      <c r="K10" s="22"/>
      <c r="L10" s="22"/>
      <c r="M10" s="22"/>
      <c r="N10" s="22"/>
      <c r="O10" s="22"/>
      <c r="P10" s="22"/>
      <c r="Q10" s="22"/>
      <c r="R10" s="22"/>
      <c r="S10" s="22"/>
      <c r="T10" s="22"/>
      <c r="U10" s="23"/>
      <c r="V10" s="23"/>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3"/>
      <c r="BZ10" s="23"/>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row>
    <row r="11" spans="1:113" s="3" customFormat="1" ht="30" customHeight="1" thickBot="1" x14ac:dyDescent="0.4">
      <c r="A11" s="36"/>
      <c r="B11" s="59" t="s">
        <v>43</v>
      </c>
      <c r="C11" s="43"/>
      <c r="D11" s="14">
        <v>1</v>
      </c>
      <c r="E11" s="56">
        <f ca="1">F10</f>
        <v>44446</v>
      </c>
      <c r="F11" s="56">
        <f ca="1">E11+7</f>
        <v>44453</v>
      </c>
      <c r="G11" s="11"/>
      <c r="H11" s="11">
        <f t="shared" ca="1" si="42"/>
        <v>8</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row>
    <row r="12" spans="1:113" s="3" customFormat="1" ht="30" customHeight="1" thickBot="1" x14ac:dyDescent="0.4">
      <c r="A12" s="36"/>
      <c r="B12" s="59" t="s">
        <v>44</v>
      </c>
      <c r="C12" s="43"/>
      <c r="D12" s="14">
        <v>1</v>
      </c>
      <c r="E12" s="56">
        <f ca="1">F11</f>
        <v>44453</v>
      </c>
      <c r="F12" s="56">
        <f ca="1">E12</f>
        <v>44453</v>
      </c>
      <c r="G12" s="11"/>
      <c r="H12" s="11">
        <f t="shared" ca="1" si="42"/>
        <v>1</v>
      </c>
      <c r="I12" s="22"/>
      <c r="J12" s="22"/>
      <c r="K12" s="22"/>
      <c r="L12" s="22"/>
      <c r="M12" s="22"/>
      <c r="N12" s="22"/>
      <c r="O12" s="22"/>
      <c r="P12" s="22"/>
      <c r="Q12" s="22"/>
      <c r="R12" s="22"/>
      <c r="S12" s="22"/>
      <c r="T12" s="22"/>
      <c r="U12" s="22"/>
      <c r="V12" s="22"/>
      <c r="W12" s="22"/>
      <c r="X12" s="22"/>
      <c r="Y12" s="23"/>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3"/>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row>
    <row r="13" spans="1:113" s="3" customFormat="1" ht="30" customHeight="1" thickBot="1" x14ac:dyDescent="0.4">
      <c r="A13" s="36"/>
      <c r="B13" s="59" t="s">
        <v>48</v>
      </c>
      <c r="C13" s="43"/>
      <c r="D13" s="14">
        <v>1</v>
      </c>
      <c r="E13" s="56">
        <f ca="1">E12</f>
        <v>44453</v>
      </c>
      <c r="F13" s="56">
        <f ca="1">E13+7</f>
        <v>44460</v>
      </c>
      <c r="G13" s="11"/>
      <c r="H13" s="11">
        <f t="shared" ca="1" si="42"/>
        <v>8</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row>
    <row r="14" spans="1:113" s="3" customFormat="1" ht="30" customHeight="1" thickBot="1" x14ac:dyDescent="0.4">
      <c r="A14" s="37" t="s">
        <v>10</v>
      </c>
      <c r="B14" s="59" t="s">
        <v>47</v>
      </c>
      <c r="C14" s="43"/>
      <c r="D14" s="14">
        <v>1</v>
      </c>
      <c r="E14" s="56">
        <f ca="1">F10</f>
        <v>44446</v>
      </c>
      <c r="F14" s="56">
        <f ca="1">E14+14</f>
        <v>44460</v>
      </c>
      <c r="G14" s="11"/>
      <c r="H14" s="11">
        <f t="shared" ca="1" si="42"/>
        <v>15</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row>
    <row r="15" spans="1:113" s="3" customFormat="1" ht="30" customHeight="1" thickBot="1" x14ac:dyDescent="0.4">
      <c r="A15" s="37"/>
      <c r="B15" s="15" t="s">
        <v>52</v>
      </c>
      <c r="C15" s="63" t="s">
        <v>59</v>
      </c>
      <c r="D15" s="16"/>
      <c r="E15" s="49"/>
      <c r="F15" s="50"/>
      <c r="G15" s="11"/>
      <c r="H15" s="11" t="str">
        <f t="shared" si="42"/>
        <v/>
      </c>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row>
    <row r="16" spans="1:113" s="3" customFormat="1" ht="30" customHeight="1" thickBot="1" x14ac:dyDescent="0.4">
      <c r="A16" s="36"/>
      <c r="B16" s="60" t="s">
        <v>41</v>
      </c>
      <c r="C16" s="44"/>
      <c r="D16" s="17">
        <v>1</v>
      </c>
      <c r="E16" s="56">
        <f ca="1">F14</f>
        <v>44460</v>
      </c>
      <c r="F16" s="56">
        <f ca="1">E16</f>
        <v>44460</v>
      </c>
      <c r="G16" s="11"/>
      <c r="H16" s="11">
        <f t="shared" ca="1" si="42"/>
        <v>1</v>
      </c>
      <c r="I16" s="22"/>
      <c r="J16" s="22"/>
      <c r="K16" s="22"/>
      <c r="L16" s="22"/>
      <c r="M16" s="22"/>
      <c r="N16" s="22"/>
      <c r="O16" s="22"/>
      <c r="P16" s="22"/>
      <c r="Q16" s="22"/>
      <c r="R16" s="22"/>
      <c r="S16" s="22"/>
      <c r="T16" s="22"/>
      <c r="U16" s="23"/>
      <c r="V16" s="23"/>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3"/>
      <c r="BZ16" s="23"/>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row>
    <row r="17" spans="1:113" s="3" customFormat="1" ht="30" customHeight="1" thickBot="1" x14ac:dyDescent="0.4">
      <c r="A17" s="36"/>
      <c r="B17" s="60" t="s">
        <v>42</v>
      </c>
      <c r="C17" s="44"/>
      <c r="D17" s="17">
        <v>1</v>
      </c>
      <c r="E17" s="56">
        <f ca="1">F16</f>
        <v>44460</v>
      </c>
      <c r="F17" s="56">
        <f ca="1">E17</f>
        <v>44460</v>
      </c>
      <c r="G17" s="11"/>
      <c r="H17" s="11">
        <f t="shared" ca="1" si="42"/>
        <v>1</v>
      </c>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row>
    <row r="18" spans="1:113" s="3" customFormat="1" ht="30" customHeight="1" thickBot="1" x14ac:dyDescent="0.4">
      <c r="A18" s="36"/>
      <c r="B18" s="60" t="s">
        <v>43</v>
      </c>
      <c r="C18" s="44"/>
      <c r="D18" s="17">
        <v>0</v>
      </c>
      <c r="E18" s="56">
        <f ca="1">F17</f>
        <v>44460</v>
      </c>
      <c r="F18" s="56">
        <f ca="1">E18+7</f>
        <v>44467</v>
      </c>
      <c r="G18" s="11"/>
      <c r="H18" s="11">
        <f t="shared" ca="1" si="42"/>
        <v>8</v>
      </c>
      <c r="I18" s="22"/>
      <c r="J18" s="22"/>
      <c r="K18" s="22"/>
      <c r="L18" s="22"/>
      <c r="M18" s="22"/>
      <c r="N18" s="22"/>
      <c r="O18" s="22"/>
      <c r="P18" s="22"/>
      <c r="Q18" s="22"/>
      <c r="R18" s="22"/>
      <c r="S18" s="22"/>
      <c r="T18" s="22"/>
      <c r="U18" s="22"/>
      <c r="V18" s="22"/>
      <c r="W18" s="22"/>
      <c r="X18" s="22"/>
      <c r="Y18" s="23"/>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3"/>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row>
    <row r="19" spans="1:113" s="3" customFormat="1" ht="30" customHeight="1" thickBot="1" x14ac:dyDescent="0.4">
      <c r="A19" s="36"/>
      <c r="B19" s="60" t="s">
        <v>45</v>
      </c>
      <c r="C19" s="44"/>
      <c r="D19" s="17">
        <v>0</v>
      </c>
      <c r="E19" s="56">
        <f ca="1">F18</f>
        <v>44467</v>
      </c>
      <c r="F19" s="56">
        <f ca="1">E19+7</f>
        <v>44474</v>
      </c>
      <c r="G19" s="11"/>
      <c r="H19" s="11">
        <f t="shared" ca="1" si="42"/>
        <v>8</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row>
    <row r="20" spans="1:113" s="3" customFormat="1" ht="30" customHeight="1" thickBot="1" x14ac:dyDescent="0.4">
      <c r="A20" s="36" t="s">
        <v>11</v>
      </c>
      <c r="B20" s="60" t="s">
        <v>46</v>
      </c>
      <c r="C20" s="44"/>
      <c r="D20" s="17">
        <v>1</v>
      </c>
      <c r="E20" s="56">
        <f ca="1">Début_Projet</f>
        <v>44446</v>
      </c>
      <c r="F20" s="56">
        <f ca="1">E20</f>
        <v>44446</v>
      </c>
      <c r="G20" s="11"/>
      <c r="H20" s="11">
        <f t="shared" ca="1" si="42"/>
        <v>1</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row>
    <row r="21" spans="1:113" s="3" customFormat="1" ht="30" customHeight="1" thickBot="1" x14ac:dyDescent="0.4">
      <c r="A21" s="36"/>
      <c r="B21" s="60" t="s">
        <v>47</v>
      </c>
      <c r="C21" s="44"/>
      <c r="D21" s="17">
        <v>0</v>
      </c>
      <c r="E21" s="56">
        <f ca="1">E18+63</f>
        <v>44523</v>
      </c>
      <c r="F21" s="56">
        <f ca="1">E21</f>
        <v>44523</v>
      </c>
      <c r="G21" s="11"/>
      <c r="H21" s="11">
        <f t="shared" ca="1" si="42"/>
        <v>1</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row>
    <row r="22" spans="1:113" s="3" customFormat="1" ht="30" customHeight="1" thickBot="1" x14ac:dyDescent="0.4">
      <c r="A22" s="36"/>
      <c r="B22" s="60" t="s">
        <v>49</v>
      </c>
      <c r="C22" s="44"/>
      <c r="D22" s="17">
        <v>0</v>
      </c>
      <c r="E22" s="56">
        <f ca="1">F21</f>
        <v>44523</v>
      </c>
      <c r="F22" s="56">
        <f ca="1">E22</f>
        <v>44523</v>
      </c>
      <c r="G22" s="11"/>
      <c r="H22" s="11">
        <f t="shared" ca="1" si="42"/>
        <v>1</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row>
    <row r="23" spans="1:113" s="3" customFormat="1" ht="30" customHeight="1" thickBot="1" x14ac:dyDescent="0.4">
      <c r="A23" s="36"/>
      <c r="B23" s="18" t="s">
        <v>53</v>
      </c>
      <c r="C23" s="64" t="s">
        <v>59</v>
      </c>
      <c r="D23" s="19"/>
      <c r="E23" s="51"/>
      <c r="F23" s="52"/>
      <c r="G23" s="11"/>
      <c r="H23" s="11" t="str">
        <f t="shared" si="42"/>
        <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row>
    <row r="24" spans="1:113" s="3" customFormat="1" ht="30" customHeight="1" thickBot="1" x14ac:dyDescent="0.4">
      <c r="A24" s="36"/>
      <c r="B24" s="61" t="s">
        <v>41</v>
      </c>
      <c r="C24" s="46"/>
      <c r="D24" s="20">
        <v>0</v>
      </c>
      <c r="E24" s="57">
        <f ca="1">E19</f>
        <v>44467</v>
      </c>
      <c r="F24" s="57">
        <f ca="1">E24</f>
        <v>44467</v>
      </c>
      <c r="G24" s="11"/>
      <c r="H24" s="11">
        <f t="shared" ca="1" si="42"/>
        <v>1</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row>
    <row r="25" spans="1:113" s="3" customFormat="1" ht="30" customHeight="1" thickBot="1" x14ac:dyDescent="0.4">
      <c r="A25" s="36"/>
      <c r="B25" s="61" t="s">
        <v>42</v>
      </c>
      <c r="C25" s="46"/>
      <c r="D25" s="20">
        <v>0</v>
      </c>
      <c r="E25" s="57">
        <f ca="1">F24</f>
        <v>44467</v>
      </c>
      <c r="F25" s="57">
        <f ca="1">E25</f>
        <v>44467</v>
      </c>
      <c r="G25" s="11"/>
      <c r="H25" s="11">
        <f t="shared" ca="1" si="42"/>
        <v>1</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row>
    <row r="26" spans="1:113" s="3" customFormat="1" ht="30" customHeight="1" thickBot="1" x14ac:dyDescent="0.4">
      <c r="A26" s="36" t="s">
        <v>11</v>
      </c>
      <c r="B26" s="61" t="s">
        <v>43</v>
      </c>
      <c r="C26" s="46"/>
      <c r="D26" s="20">
        <v>0</v>
      </c>
      <c r="E26" s="57">
        <f ca="1">E25</f>
        <v>44467</v>
      </c>
      <c r="F26" s="57">
        <f ca="1">E26</f>
        <v>44467</v>
      </c>
      <c r="G26" s="11"/>
      <c r="H26" s="11">
        <f t="shared" ca="1" si="42"/>
        <v>1</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row>
    <row r="27" spans="1:113" s="3" customFormat="1" ht="30" customHeight="1" thickBot="1" x14ac:dyDescent="0.4">
      <c r="A27" s="36"/>
      <c r="B27" s="18" t="s">
        <v>54</v>
      </c>
      <c r="C27" s="64" t="s">
        <v>59</v>
      </c>
      <c r="D27" s="19"/>
      <c r="E27" s="51"/>
      <c r="F27" s="52"/>
      <c r="G27" s="11"/>
      <c r="H27" s="11" t="str">
        <f t="shared" si="42"/>
        <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row>
    <row r="28" spans="1:113" s="3" customFormat="1" ht="30" customHeight="1" thickBot="1" x14ac:dyDescent="0.4">
      <c r="A28" s="36"/>
      <c r="B28" s="61" t="s">
        <v>41</v>
      </c>
      <c r="C28" s="46"/>
      <c r="D28" s="20">
        <v>0</v>
      </c>
      <c r="E28" s="57">
        <f ca="1">F26</f>
        <v>44467</v>
      </c>
      <c r="F28" s="57">
        <f ca="1">E28+7</f>
        <v>44474</v>
      </c>
      <c r="G28" s="11"/>
      <c r="H28" s="11">
        <f t="shared" ca="1" si="42"/>
        <v>8</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row>
    <row r="29" spans="1:113" s="3" customFormat="1" ht="30" customHeight="1" thickBot="1" x14ac:dyDescent="0.4">
      <c r="A29" s="36"/>
      <c r="B29" s="61" t="s">
        <v>42</v>
      </c>
      <c r="C29" s="46"/>
      <c r="D29" s="20">
        <v>0</v>
      </c>
      <c r="E29" s="57">
        <f ca="1">F28</f>
        <v>44474</v>
      </c>
      <c r="F29" s="57">
        <f ca="1">E29</f>
        <v>44474</v>
      </c>
      <c r="G29" s="11"/>
      <c r="H29" s="11">
        <f t="shared" ca="1" si="42"/>
        <v>1</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row>
    <row r="30" spans="1:113" s="3" customFormat="1" ht="30" customHeight="1" thickBot="1" x14ac:dyDescent="0.4">
      <c r="A30" s="36"/>
      <c r="B30" s="61" t="s">
        <v>43</v>
      </c>
      <c r="C30" s="46"/>
      <c r="D30" s="20">
        <v>0</v>
      </c>
      <c r="E30" s="57">
        <f ca="1">F29</f>
        <v>44474</v>
      </c>
      <c r="F30" s="57">
        <f ca="1">E30</f>
        <v>44474</v>
      </c>
      <c r="G30" s="11"/>
      <c r="H30" s="11">
        <f t="shared" ca="1" si="42"/>
        <v>1</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row>
    <row r="31" spans="1:113" s="3" customFormat="1" ht="30" customHeight="1" thickBot="1" x14ac:dyDescent="0.4">
      <c r="A31" s="36"/>
      <c r="B31" s="61" t="s">
        <v>45</v>
      </c>
      <c r="C31" s="46"/>
      <c r="D31" s="20">
        <v>0</v>
      </c>
      <c r="E31" s="57">
        <f ca="1">F30</f>
        <v>44474</v>
      </c>
      <c r="F31" s="57">
        <f ca="1">E31</f>
        <v>44474</v>
      </c>
      <c r="G31" s="11"/>
      <c r="H31" s="11">
        <f t="shared" ca="1" si="42"/>
        <v>1</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row>
    <row r="32" spans="1:113" s="3" customFormat="1" ht="30" customHeight="1" thickBot="1" x14ac:dyDescent="0.4">
      <c r="A32" s="36" t="s">
        <v>12</v>
      </c>
      <c r="B32" s="61" t="s">
        <v>46</v>
      </c>
      <c r="C32" s="46"/>
      <c r="D32" s="20">
        <v>0</v>
      </c>
      <c r="E32" s="57">
        <f ca="1">F31</f>
        <v>44474</v>
      </c>
      <c r="F32" s="57">
        <f ca="1">E32</f>
        <v>44474</v>
      </c>
      <c r="G32" s="11"/>
      <c r="H32" s="11">
        <f t="shared" ca="1" si="42"/>
        <v>1</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row>
    <row r="33" spans="1:113" s="3" customFormat="1" ht="30" customHeight="1" thickBot="1" x14ac:dyDescent="0.4">
      <c r="A33" s="37" t="s">
        <v>13</v>
      </c>
      <c r="B33" s="18" t="s">
        <v>55</v>
      </c>
      <c r="C33" s="45"/>
      <c r="D33" s="19"/>
      <c r="E33" s="51"/>
      <c r="F33" s="52"/>
      <c r="G33" s="21"/>
      <c r="H33" s="21" t="str">
        <f t="shared" si="42"/>
        <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row>
    <row r="34" spans="1:113" ht="30" customHeight="1" thickBot="1" x14ac:dyDescent="0.4">
      <c r="B34" s="61" t="s">
        <v>41</v>
      </c>
      <c r="C34" s="46"/>
      <c r="D34" s="20">
        <v>0</v>
      </c>
      <c r="E34" s="58">
        <f ca="1">E32</f>
        <v>44474</v>
      </c>
      <c r="F34" s="58">
        <f ca="1">E34+7</f>
        <v>44481</v>
      </c>
      <c r="G34" s="21"/>
      <c r="H34" s="21">
        <f t="shared" ca="1" si="42"/>
        <v>8</v>
      </c>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row>
    <row r="35" spans="1:113" ht="30" customHeight="1" thickBot="1" x14ac:dyDescent="0.4">
      <c r="B35" s="61" t="s">
        <v>42</v>
      </c>
      <c r="C35" s="46"/>
      <c r="D35" s="20">
        <v>0</v>
      </c>
      <c r="E35" s="58">
        <f ca="1">F34</f>
        <v>44481</v>
      </c>
      <c r="F35" s="58">
        <f ca="1">E35+7</f>
        <v>44488</v>
      </c>
      <c r="G35" s="21"/>
      <c r="H35" s="21">
        <f t="shared" ca="1" si="42"/>
        <v>8</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row>
    <row r="36" spans="1:113" ht="30" customHeight="1" thickBot="1" x14ac:dyDescent="0.4">
      <c r="B36" s="61" t="s">
        <v>43</v>
      </c>
      <c r="C36" s="46"/>
      <c r="D36" s="20">
        <v>0</v>
      </c>
      <c r="E36" s="58">
        <f ca="1">F35</f>
        <v>44488</v>
      </c>
      <c r="F36" s="58">
        <f t="shared" ref="F36:F39" ca="1" si="43">E36+7</f>
        <v>44495</v>
      </c>
      <c r="G36" s="21"/>
      <c r="H36" s="21">
        <f t="shared" ca="1" si="42"/>
        <v>8</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row>
    <row r="37" spans="1:113" ht="30" customHeight="1" thickBot="1" x14ac:dyDescent="0.4">
      <c r="B37" s="61" t="s">
        <v>45</v>
      </c>
      <c r="C37" s="46"/>
      <c r="D37" s="20">
        <v>0</v>
      </c>
      <c r="E37" s="58">
        <f t="shared" ref="E37" ca="1" si="44">F36</f>
        <v>44495</v>
      </c>
      <c r="F37" s="58">
        <f t="shared" ca="1" si="43"/>
        <v>44502</v>
      </c>
      <c r="G37" s="21"/>
      <c r="H37" s="21">
        <f t="shared" ca="1" si="42"/>
        <v>8</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row>
    <row r="38" spans="1:113" ht="30" customHeight="1" thickBot="1" x14ac:dyDescent="0.4">
      <c r="B38" s="61" t="s">
        <v>46</v>
      </c>
      <c r="C38" s="46"/>
      <c r="D38" s="20">
        <v>0</v>
      </c>
      <c r="E38" s="58">
        <f ca="1">F37</f>
        <v>44502</v>
      </c>
      <c r="F38" s="58">
        <f t="shared" ca="1" si="43"/>
        <v>44509</v>
      </c>
      <c r="G38" s="21"/>
      <c r="H38" s="21">
        <f t="shared" ca="1" si="42"/>
        <v>8</v>
      </c>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row>
    <row r="39" spans="1:113" ht="30" customHeight="1" thickBot="1" x14ac:dyDescent="0.4">
      <c r="B39" s="61" t="s">
        <v>47</v>
      </c>
      <c r="C39" s="46"/>
      <c r="D39" s="20">
        <v>0</v>
      </c>
      <c r="E39" s="58">
        <f t="shared" ref="E39" ca="1" si="45">F38</f>
        <v>44509</v>
      </c>
      <c r="F39" s="58">
        <f t="shared" ca="1" si="43"/>
        <v>44516</v>
      </c>
      <c r="G39" s="21"/>
      <c r="H39" s="21">
        <f t="shared" ca="1" si="42"/>
        <v>8</v>
      </c>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row>
    <row r="40" spans="1:113" ht="30" customHeight="1" thickBot="1" x14ac:dyDescent="0.4">
      <c r="B40" s="18" t="s">
        <v>56</v>
      </c>
      <c r="C40" s="45"/>
      <c r="D40" s="19"/>
      <c r="E40" s="51"/>
      <c r="F40" s="52"/>
      <c r="G40" s="21"/>
      <c r="H40" s="21" t="str">
        <f t="shared" si="42"/>
        <v/>
      </c>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row>
    <row r="41" spans="1:113" ht="30" customHeight="1" thickBot="1" x14ac:dyDescent="0.4">
      <c r="B41" s="61" t="s">
        <v>41</v>
      </c>
      <c r="C41" s="46"/>
      <c r="D41" s="20">
        <v>0</v>
      </c>
      <c r="E41" s="58">
        <f ca="1">E49</f>
        <v>44474</v>
      </c>
      <c r="F41" s="58">
        <f ca="1">E41</f>
        <v>44474</v>
      </c>
      <c r="G41" s="21"/>
      <c r="H41" s="21">
        <f t="shared" ca="1" si="42"/>
        <v>1</v>
      </c>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row>
    <row r="42" spans="1:113" ht="30" customHeight="1" thickBot="1" x14ac:dyDescent="0.4">
      <c r="B42" s="61" t="s">
        <v>42</v>
      </c>
      <c r="C42" s="46"/>
      <c r="D42" s="20">
        <v>0</v>
      </c>
      <c r="E42" s="58">
        <f ca="1">F41</f>
        <v>44474</v>
      </c>
      <c r="F42" s="58">
        <f ca="1">E42</f>
        <v>44474</v>
      </c>
      <c r="G42" s="21"/>
      <c r="H42" s="21">
        <f t="shared" ca="1" si="42"/>
        <v>1</v>
      </c>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row>
    <row r="43" spans="1:113" ht="30" customHeight="1" thickBot="1" x14ac:dyDescent="0.4">
      <c r="B43" s="61" t="s">
        <v>43</v>
      </c>
      <c r="C43" s="46"/>
      <c r="D43" s="20">
        <v>0</v>
      </c>
      <c r="E43" s="58">
        <f ca="1">F42</f>
        <v>44474</v>
      </c>
      <c r="F43" s="58">
        <f ca="1">E43+7</f>
        <v>44481</v>
      </c>
      <c r="G43" s="21"/>
      <c r="H43" s="21">
        <f t="shared" ca="1" si="42"/>
        <v>8</v>
      </c>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row>
    <row r="44" spans="1:113" ht="30" customHeight="1" thickBot="1" x14ac:dyDescent="0.4">
      <c r="B44" s="61" t="s">
        <v>45</v>
      </c>
      <c r="C44" s="46"/>
      <c r="D44" s="20">
        <v>0</v>
      </c>
      <c r="E44" s="58">
        <f ca="1">F43</f>
        <v>44481</v>
      </c>
      <c r="F44" s="58">
        <f t="shared" ref="F44:F45" ca="1" si="46">F42+7</f>
        <v>44481</v>
      </c>
      <c r="G44" s="21"/>
      <c r="H44" s="21">
        <f t="shared" ca="1" si="42"/>
        <v>1</v>
      </c>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row>
    <row r="45" spans="1:113" ht="30" customHeight="1" thickBot="1" x14ac:dyDescent="0.4">
      <c r="B45" s="61" t="s">
        <v>46</v>
      </c>
      <c r="C45" s="46"/>
      <c r="D45" s="20">
        <v>0</v>
      </c>
      <c r="E45" s="58">
        <f ca="1">E43+7</f>
        <v>44481</v>
      </c>
      <c r="F45" s="58">
        <f t="shared" ca="1" si="46"/>
        <v>44488</v>
      </c>
      <c r="G45" s="21"/>
      <c r="H45" s="21">
        <f t="shared" ca="1" si="42"/>
        <v>8</v>
      </c>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row>
    <row r="46" spans="1:113" ht="30" customHeight="1" thickBot="1" x14ac:dyDescent="0.4">
      <c r="B46" s="61" t="s">
        <v>47</v>
      </c>
      <c r="C46" s="46"/>
      <c r="D46" s="20">
        <v>0</v>
      </c>
      <c r="E46" s="58">
        <f ca="1">F45+3</f>
        <v>44491</v>
      </c>
      <c r="F46" s="58">
        <f ca="1">E46+7</f>
        <v>44498</v>
      </c>
      <c r="G46" s="21"/>
      <c r="H46" s="21">
        <f t="shared" ca="1" si="42"/>
        <v>8</v>
      </c>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row>
    <row r="47" spans="1:113" ht="30" customHeight="1" thickBot="1" x14ac:dyDescent="0.4">
      <c r="B47" s="61" t="s">
        <v>49</v>
      </c>
      <c r="C47" s="46"/>
      <c r="D47" s="20">
        <v>0</v>
      </c>
      <c r="E47" s="58">
        <f ca="1">F46+3</f>
        <v>44501</v>
      </c>
      <c r="F47" s="58">
        <f ca="1">E47+7</f>
        <v>44508</v>
      </c>
      <c r="G47" s="21"/>
      <c r="H47" s="21">
        <f t="shared" ca="1" si="42"/>
        <v>8</v>
      </c>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row>
    <row r="48" spans="1:113" ht="30" customHeight="1" thickBot="1" x14ac:dyDescent="0.4">
      <c r="B48" s="18" t="s">
        <v>57</v>
      </c>
      <c r="C48" s="45"/>
      <c r="D48" s="19"/>
      <c r="E48" s="51"/>
      <c r="F48" s="52"/>
      <c r="G48" s="21"/>
      <c r="H48" s="21" t="str">
        <f t="shared" si="42"/>
        <v/>
      </c>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row>
    <row r="49" spans="2:113" ht="30" customHeight="1" thickBot="1" x14ac:dyDescent="0.4">
      <c r="B49" s="61" t="s">
        <v>41</v>
      </c>
      <c r="C49" s="46"/>
      <c r="D49" s="20">
        <v>0</v>
      </c>
      <c r="E49" s="58">
        <f ca="1">E32</f>
        <v>44474</v>
      </c>
      <c r="F49" s="58">
        <f ca="1">E49+7</f>
        <v>44481</v>
      </c>
      <c r="G49" s="21"/>
      <c r="H49" s="21">
        <f t="shared" ca="1" si="42"/>
        <v>8</v>
      </c>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row>
    <row r="50" spans="2:113" ht="30" customHeight="1" thickBot="1" x14ac:dyDescent="0.4">
      <c r="B50" s="61" t="s">
        <v>42</v>
      </c>
      <c r="C50" s="46"/>
      <c r="D50" s="20">
        <v>0</v>
      </c>
      <c r="E50" s="58">
        <f ca="1">F49</f>
        <v>44481</v>
      </c>
      <c r="F50" s="58">
        <f ca="1">E50+7</f>
        <v>44488</v>
      </c>
      <c r="G50" s="21"/>
      <c r="H50" s="21">
        <f t="shared" ca="1" si="42"/>
        <v>8</v>
      </c>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row>
    <row r="51" spans="2:113" ht="30" customHeight="1" thickBot="1" x14ac:dyDescent="0.4">
      <c r="B51" s="61" t="s">
        <v>43</v>
      </c>
      <c r="C51" s="46"/>
      <c r="D51" s="20">
        <v>0</v>
      </c>
      <c r="E51" s="58">
        <f t="shared" ref="E51:E56" ca="1" si="47">E49+3</f>
        <v>44477</v>
      </c>
      <c r="F51" s="58">
        <f t="shared" ref="F51:F56" ca="1" si="48">F49+7</f>
        <v>44488</v>
      </c>
      <c r="G51" s="21"/>
      <c r="H51" s="21">
        <f t="shared" ca="1" si="42"/>
        <v>12</v>
      </c>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row>
    <row r="52" spans="2:113" ht="30" customHeight="1" thickBot="1" x14ac:dyDescent="0.4">
      <c r="B52" s="61" t="s">
        <v>45</v>
      </c>
      <c r="C52" s="46"/>
      <c r="D52" s="20">
        <v>0</v>
      </c>
      <c r="E52" s="58">
        <f t="shared" ca="1" si="47"/>
        <v>44484</v>
      </c>
      <c r="F52" s="58">
        <f t="shared" ca="1" si="48"/>
        <v>44495</v>
      </c>
      <c r="G52" s="21"/>
      <c r="H52" s="21">
        <f t="shared" ca="1" si="42"/>
        <v>12</v>
      </c>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row>
    <row r="53" spans="2:113" ht="30" customHeight="1" thickBot="1" x14ac:dyDescent="0.4">
      <c r="B53" s="61" t="s">
        <v>46</v>
      </c>
      <c r="C53" s="46"/>
      <c r="D53" s="20">
        <v>0</v>
      </c>
      <c r="E53" s="58">
        <f t="shared" ca="1" si="47"/>
        <v>44480</v>
      </c>
      <c r="F53" s="58">
        <f t="shared" ca="1" si="48"/>
        <v>44495</v>
      </c>
      <c r="G53" s="21"/>
      <c r="H53" s="21">
        <f t="shared" ca="1" si="42"/>
        <v>16</v>
      </c>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row>
    <row r="54" spans="2:113" ht="30" customHeight="1" thickBot="1" x14ac:dyDescent="0.4">
      <c r="B54" s="61" t="s">
        <v>47</v>
      </c>
      <c r="C54" s="46"/>
      <c r="D54" s="20">
        <v>0</v>
      </c>
      <c r="E54" s="58">
        <f t="shared" ca="1" si="47"/>
        <v>44487</v>
      </c>
      <c r="F54" s="58">
        <f t="shared" ca="1" si="48"/>
        <v>44502</v>
      </c>
      <c r="G54" s="21"/>
      <c r="H54" s="21">
        <f t="shared" ca="1" si="42"/>
        <v>16</v>
      </c>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row>
    <row r="55" spans="2:113" ht="30" customHeight="1" thickBot="1" x14ac:dyDescent="0.4">
      <c r="B55" s="61" t="s">
        <v>49</v>
      </c>
      <c r="C55" s="46"/>
      <c r="D55" s="20">
        <v>0</v>
      </c>
      <c r="E55" s="58">
        <f ca="1">E53+3</f>
        <v>44483</v>
      </c>
      <c r="F55" s="58">
        <f ca="1">F53+7</f>
        <v>44502</v>
      </c>
      <c r="G55" s="21"/>
      <c r="H55" s="21">
        <f t="shared" ca="1" si="42"/>
        <v>20</v>
      </c>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row>
    <row r="56" spans="2:113" ht="30" customHeight="1" thickBot="1" x14ac:dyDescent="0.4">
      <c r="B56" s="61" t="s">
        <v>50</v>
      </c>
      <c r="C56" s="46"/>
      <c r="D56" s="20">
        <v>0</v>
      </c>
      <c r="E56" s="58">
        <f t="shared" ca="1" si="47"/>
        <v>44490</v>
      </c>
      <c r="F56" s="58">
        <f t="shared" ca="1" si="48"/>
        <v>44509</v>
      </c>
      <c r="G56" s="21"/>
      <c r="H56" s="21">
        <f t="shared" ca="1" si="42"/>
        <v>20</v>
      </c>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row>
    <row r="57" spans="2:113" ht="30" customHeight="1" thickBot="1" x14ac:dyDescent="0.4">
      <c r="B57" s="61" t="s">
        <v>51</v>
      </c>
      <c r="C57" s="46"/>
      <c r="D57" s="20">
        <v>0</v>
      </c>
      <c r="E57" s="58">
        <f ca="1">E55+3</f>
        <v>44486</v>
      </c>
      <c r="F57" s="58">
        <f ca="1">F55+7</f>
        <v>44509</v>
      </c>
      <c r="G57" s="21"/>
      <c r="H57" s="21">
        <f t="shared" ca="1" si="42"/>
        <v>24</v>
      </c>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row>
    <row r="58" spans="2:113" ht="30" customHeight="1" thickBot="1" x14ac:dyDescent="0.4">
      <c r="B58" s="18" t="s">
        <v>58</v>
      </c>
      <c r="C58" s="45"/>
      <c r="D58" s="19"/>
      <c r="E58" s="51"/>
      <c r="F58" s="52"/>
      <c r="G58" s="21"/>
      <c r="H58" s="21" t="str">
        <f t="shared" si="42"/>
        <v/>
      </c>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row>
    <row r="59" spans="2:113" ht="30" customHeight="1" thickBot="1" x14ac:dyDescent="0.4">
      <c r="B59" s="61" t="s">
        <v>41</v>
      </c>
      <c r="C59" s="46"/>
      <c r="D59" s="20">
        <v>0</v>
      </c>
      <c r="E59" s="58">
        <f ca="1">F57+3</f>
        <v>44512</v>
      </c>
      <c r="F59" s="58">
        <f ca="1">E59+7</f>
        <v>44519</v>
      </c>
      <c r="G59" s="21"/>
      <c r="H59" s="21">
        <f t="shared" ca="1" si="42"/>
        <v>8</v>
      </c>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row>
    <row r="60" spans="2:113" ht="30" customHeight="1" thickBot="1" x14ac:dyDescent="0.4">
      <c r="B60" s="61" t="s">
        <v>42</v>
      </c>
      <c r="C60" s="46"/>
      <c r="D60" s="20">
        <v>0</v>
      </c>
      <c r="E60" s="58">
        <f ca="1">F59</f>
        <v>44519</v>
      </c>
      <c r="F60" s="58">
        <f ca="1">E60+10</f>
        <v>44529</v>
      </c>
      <c r="G60" s="21"/>
      <c r="H60" s="21">
        <f t="shared" ca="1" si="42"/>
        <v>11</v>
      </c>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row>
    <row r="61" spans="2:113" ht="30" customHeight="1" thickBot="1" x14ac:dyDescent="0.4">
      <c r="B61" s="61" t="s">
        <v>43</v>
      </c>
      <c r="C61" s="46"/>
      <c r="D61" s="20">
        <v>0</v>
      </c>
      <c r="E61" s="58">
        <f ca="1">F60</f>
        <v>44529</v>
      </c>
      <c r="F61" s="58">
        <f ca="1">E61+1</f>
        <v>44530</v>
      </c>
      <c r="G61" s="21"/>
      <c r="H61" s="21">
        <f t="shared" ca="1" si="42"/>
        <v>2</v>
      </c>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row>
  </sheetData>
  <mergeCells count="19">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BM4:BS4"/>
    <mergeCell ref="BT4:BZ4"/>
    <mergeCell ref="CA4:CG4"/>
    <mergeCell ref="CH4:CN4"/>
    <mergeCell ref="CO4:CU4"/>
  </mergeCells>
  <conditionalFormatting sqref="D7:D26 D40 D28:D33">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BM5:DI6 BM8:DI61">
    <cfRule type="expression" dxfId="2" priority="40">
      <formula>AND(TODAY()&gt;=I$5,TODAY()&lt;J$5)</formula>
    </cfRule>
  </conditionalFormatting>
  <conditionalFormatting sqref="I7:BL61 BM8:DI61">
    <cfRule type="expression" dxfId="1" priority="34">
      <formula>AND(début_tâche&lt;=I$5,ROUNDDOWN((fin_tâche-début_tâche+1)*avancement_tâche,0)+début_tâche-1&gt;=I$5)</formula>
    </cfRule>
    <cfRule type="expression" dxfId="0" priority="35" stopIfTrue="1">
      <formula>AND(fin_tâche&gt;=I$5,début_tâche&lt;J$5)</formula>
    </cfRule>
  </conditionalFormatting>
  <conditionalFormatting sqref="D27">
    <cfRule type="dataBar" priority="7">
      <dataBar>
        <cfvo type="num" val="0"/>
        <cfvo type="num" val="1"/>
        <color theme="0" tint="-0.249977111117893"/>
      </dataBar>
      <extLst>
        <ext xmlns:x14="http://schemas.microsoft.com/office/spreadsheetml/2009/9/main" uri="{B025F937-C7B1-47D3-B67F-A62EFF666E3E}">
          <x14:id>{DA99C07F-F549-47E9-BC3B-E90F7776E37A}</x14:id>
        </ext>
      </extLst>
    </cfRule>
  </conditionalFormatting>
  <conditionalFormatting sqref="D34:D39">
    <cfRule type="dataBar" priority="6">
      <dataBar>
        <cfvo type="num" val="0"/>
        <cfvo type="num" val="1"/>
        <color theme="0" tint="-0.249977111117893"/>
      </dataBar>
      <extLst>
        <ext xmlns:x14="http://schemas.microsoft.com/office/spreadsheetml/2009/9/main" uri="{B025F937-C7B1-47D3-B67F-A62EFF666E3E}">
          <x14:id>{06D47D68-08AF-4219-9F1A-CA99C296927B}</x14:id>
        </ext>
      </extLst>
    </cfRule>
  </conditionalFormatting>
  <conditionalFormatting sqref="D41:D47">
    <cfRule type="dataBar" priority="5">
      <dataBar>
        <cfvo type="num" val="0"/>
        <cfvo type="num" val="1"/>
        <color theme="0" tint="-0.249977111117893"/>
      </dataBar>
      <extLst>
        <ext xmlns:x14="http://schemas.microsoft.com/office/spreadsheetml/2009/9/main" uri="{B025F937-C7B1-47D3-B67F-A62EFF666E3E}">
          <x14:id>{DA9A35BE-C534-438A-8F05-7F27FE8C1FDA}</x14:id>
        </ext>
      </extLst>
    </cfRule>
  </conditionalFormatting>
  <conditionalFormatting sqref="D48">
    <cfRule type="dataBar" priority="4">
      <dataBar>
        <cfvo type="num" val="0"/>
        <cfvo type="num" val="1"/>
        <color theme="0" tint="-0.249977111117893"/>
      </dataBar>
      <extLst>
        <ext xmlns:x14="http://schemas.microsoft.com/office/spreadsheetml/2009/9/main" uri="{B025F937-C7B1-47D3-B67F-A62EFF666E3E}">
          <x14:id>{D436DA2F-A869-44F8-A078-564B1434F10E}</x14:id>
        </ext>
      </extLst>
    </cfRule>
  </conditionalFormatting>
  <conditionalFormatting sqref="D49:D57">
    <cfRule type="dataBar" priority="3">
      <dataBar>
        <cfvo type="num" val="0"/>
        <cfvo type="num" val="1"/>
        <color theme="0" tint="-0.249977111117893"/>
      </dataBar>
      <extLst>
        <ext xmlns:x14="http://schemas.microsoft.com/office/spreadsheetml/2009/9/main" uri="{B025F937-C7B1-47D3-B67F-A62EFF666E3E}">
          <x14:id>{6B283657-00F0-4545-9536-5DD57C4FF3EF}</x14:id>
        </ext>
      </extLst>
    </cfRule>
  </conditionalFormatting>
  <conditionalFormatting sqref="D58">
    <cfRule type="dataBar" priority="2">
      <dataBar>
        <cfvo type="num" val="0"/>
        <cfvo type="num" val="1"/>
        <color theme="0" tint="-0.249977111117893"/>
      </dataBar>
      <extLst>
        <ext xmlns:x14="http://schemas.microsoft.com/office/spreadsheetml/2009/9/main" uri="{B025F937-C7B1-47D3-B67F-A62EFF666E3E}">
          <x14:id>{EEB4BF12-C2F4-475E-9BD8-D03149FAB262}</x14:id>
        </ext>
      </extLst>
    </cfRule>
  </conditionalFormatting>
  <conditionalFormatting sqref="D59:D61">
    <cfRule type="dataBar" priority="1">
      <dataBar>
        <cfvo type="num" val="0"/>
        <cfvo type="num" val="1"/>
        <color theme="0" tint="-0.249977111117893"/>
      </dataBar>
      <extLst>
        <ext xmlns:x14="http://schemas.microsoft.com/office/spreadsheetml/2009/9/main" uri="{B025F937-C7B1-47D3-B67F-A62EFF666E3E}">
          <x14:id>{491B50A2-8E2C-4CDE-ACD6-11B5C671AE2D}</x14:id>
        </ext>
      </extLst>
    </cfRule>
  </conditionalFormatting>
  <dataValidations count="1">
    <dataValidation type="whole" operator="greaterThanOrEqual" allowBlank="1" showInputMessage="1" promptTitle="Semaine d’affichage" prompt="La modification de ce nombre entraînera la défilement du diagramme de Gantt." sqref="E4">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 D40 D28:D33</xm:sqref>
        </x14:conditionalFormatting>
        <x14:conditionalFormatting xmlns:xm="http://schemas.microsoft.com/office/excel/2006/main">
          <x14:cfRule type="dataBar" id="{DA99C07F-F549-47E9-BC3B-E90F7776E37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06D47D68-08AF-4219-9F1A-CA99C296927B}">
            <x14:dataBar minLength="0" maxLength="100" gradient="0">
              <x14:cfvo type="num">
                <xm:f>0</xm:f>
              </x14:cfvo>
              <x14:cfvo type="num">
                <xm:f>1</xm:f>
              </x14:cfvo>
              <x14:negativeFillColor rgb="FFFF0000"/>
              <x14:axisColor rgb="FF000000"/>
            </x14:dataBar>
          </x14:cfRule>
          <xm:sqref>D34:D39</xm:sqref>
        </x14:conditionalFormatting>
        <x14:conditionalFormatting xmlns:xm="http://schemas.microsoft.com/office/excel/2006/main">
          <x14:cfRule type="dataBar" id="{DA9A35BE-C534-438A-8F05-7F27FE8C1FDA}">
            <x14:dataBar minLength="0" maxLength="100" gradient="0">
              <x14:cfvo type="num">
                <xm:f>0</xm:f>
              </x14:cfvo>
              <x14:cfvo type="num">
                <xm:f>1</xm:f>
              </x14:cfvo>
              <x14:negativeFillColor rgb="FFFF0000"/>
              <x14:axisColor rgb="FF000000"/>
            </x14:dataBar>
          </x14:cfRule>
          <xm:sqref>D41:D47</xm:sqref>
        </x14:conditionalFormatting>
        <x14:conditionalFormatting xmlns:xm="http://schemas.microsoft.com/office/excel/2006/main">
          <x14:cfRule type="dataBar" id="{D436DA2F-A869-44F8-A078-564B1434F10E}">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6B283657-00F0-4545-9536-5DD57C4FF3EF}">
            <x14:dataBar minLength="0" maxLength="100" gradient="0">
              <x14:cfvo type="num">
                <xm:f>0</xm:f>
              </x14:cfvo>
              <x14:cfvo type="num">
                <xm:f>1</xm:f>
              </x14:cfvo>
              <x14:negativeFillColor rgb="FFFF0000"/>
              <x14:axisColor rgb="FF000000"/>
            </x14:dataBar>
          </x14:cfRule>
          <xm:sqref>D49:D57</xm:sqref>
        </x14:conditionalFormatting>
        <x14:conditionalFormatting xmlns:xm="http://schemas.microsoft.com/office/excel/2006/main">
          <x14:cfRule type="dataBar" id="{EEB4BF12-C2F4-475E-9BD8-D03149FAB262}">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491B50A2-8E2C-4CDE-ACD6-11B5C671AE2D}">
            <x14:dataBar minLength="0" maxLength="100" gradient="0">
              <x14:cfvo type="num">
                <xm:f>0</xm:f>
              </x14:cfvo>
              <x14:cfvo type="num">
                <xm:f>1</xm:f>
              </x14:cfvo>
              <x14:negativeFillColor rgb="FFFF0000"/>
              <x14:axisColor rgb="FF000000"/>
            </x14:dataBar>
          </x14:cfRule>
          <xm:sqref>D59:D61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796875" defaultRowHeight="13" x14ac:dyDescent="0.3"/>
  <cols>
    <col min="1" max="1" width="91.7265625" style="26" customWidth="1"/>
    <col min="2" max="16384" width="9.1796875" style="2"/>
  </cols>
  <sheetData>
    <row r="1" spans="1:2" ht="46.5" customHeight="1" x14ac:dyDescent="0.3"/>
    <row r="2" spans="1:2" s="28" customFormat="1" ht="15.5" x14ac:dyDescent="0.35">
      <c r="A2" s="27" t="s">
        <v>22</v>
      </c>
      <c r="B2" s="27"/>
    </row>
    <row r="3" spans="1:2" s="32" customFormat="1" ht="27" customHeight="1" x14ac:dyDescent="0.35">
      <c r="A3" s="33" t="s">
        <v>23</v>
      </c>
      <c r="B3" s="33"/>
    </row>
    <row r="4" spans="1:2" s="29" customFormat="1" ht="26" x14ac:dyDescent="0.6">
      <c r="A4" s="30" t="s">
        <v>24</v>
      </c>
    </row>
    <row r="5" spans="1:2" ht="74.150000000000006" customHeight="1" x14ac:dyDescent="0.3">
      <c r="A5" s="31" t="s">
        <v>25</v>
      </c>
    </row>
    <row r="6" spans="1:2" ht="26.25" customHeight="1" x14ac:dyDescent="0.3">
      <c r="A6" s="30" t="s">
        <v>26</v>
      </c>
    </row>
    <row r="7" spans="1:2" s="26" customFormat="1" ht="205" customHeight="1" x14ac:dyDescent="0.35">
      <c r="A7" s="35" t="s">
        <v>27</v>
      </c>
    </row>
    <row r="8" spans="1:2" s="29" customFormat="1" ht="26" x14ac:dyDescent="0.6">
      <c r="A8" s="30" t="s">
        <v>28</v>
      </c>
    </row>
    <row r="9" spans="1:2" ht="81" customHeight="1" x14ac:dyDescent="0.3">
      <c r="A9" s="31" t="s">
        <v>29</v>
      </c>
    </row>
    <row r="10" spans="1:2" s="26" customFormat="1" ht="28" customHeight="1" x14ac:dyDescent="0.35">
      <c r="A10" s="34" t="s">
        <v>30</v>
      </c>
    </row>
    <row r="11" spans="1:2" s="29" customFormat="1" ht="26" x14ac:dyDescent="0.6">
      <c r="A11" s="30" t="s">
        <v>31</v>
      </c>
    </row>
    <row r="12" spans="1:2" ht="33.75" customHeight="1" x14ac:dyDescent="0.3">
      <c r="A12" s="31" t="s">
        <v>32</v>
      </c>
    </row>
    <row r="13" spans="1:2" s="26" customFormat="1" ht="28" customHeight="1" x14ac:dyDescent="0.35">
      <c r="A13" s="34" t="s">
        <v>33</v>
      </c>
    </row>
    <row r="14" spans="1:2" s="29" customFormat="1" ht="26" x14ac:dyDescent="0.6">
      <c r="A14" s="30" t="s">
        <v>34</v>
      </c>
    </row>
    <row r="15" spans="1:2" ht="81.75" customHeight="1" x14ac:dyDescent="0.3">
      <c r="A15" s="31" t="s">
        <v>35</v>
      </c>
    </row>
    <row r="16" spans="1:2" ht="87" x14ac:dyDescent="0.3">
      <c r="A16" s="31" t="s">
        <v>36</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2021-09-21T12:23:02Z</dcterms:modified>
</cp:coreProperties>
</file>