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9 Lab members\박성군\task\work\git\ot2\protocol\assembly\sample\"/>
    </mc:Choice>
  </mc:AlternateContent>
  <bookViews>
    <workbookView xWindow="0" yWindow="0" windowWidth="38400" windowHeight="12255"/>
  </bookViews>
  <sheets>
    <sheet name="sheet1" sheetId="8" r:id="rId1"/>
  </sheets>
  <calcPr calcId="162913"/>
</workbook>
</file>

<file path=xl/calcChain.xml><?xml version="1.0" encoding="utf-8"?>
<calcChain xmlns="http://schemas.openxmlformats.org/spreadsheetml/2006/main">
  <c r="D105" i="8" l="1"/>
  <c r="D104" i="8"/>
  <c r="H104" i="8" s="1"/>
  <c r="D103" i="8"/>
  <c r="H103" i="8" s="1"/>
  <c r="D102" i="8"/>
  <c r="H102" i="8" s="1"/>
  <c r="D101" i="8"/>
  <c r="H101" i="8" s="1"/>
  <c r="D100" i="8"/>
  <c r="H100" i="8" s="1"/>
  <c r="D99" i="8"/>
  <c r="H99" i="8" s="1"/>
  <c r="D98" i="8"/>
  <c r="H98" i="8" s="1"/>
  <c r="D97" i="8"/>
  <c r="H97" i="8" s="1"/>
  <c r="D96" i="8"/>
  <c r="H96" i="8" s="1"/>
  <c r="D95" i="8"/>
  <c r="H95" i="8" s="1"/>
  <c r="D94" i="8"/>
  <c r="H94" i="8" s="1"/>
  <c r="I94" i="8" s="1"/>
  <c r="D92" i="8"/>
  <c r="H92" i="8" s="1"/>
  <c r="I92" i="8" s="1"/>
  <c r="D91" i="8"/>
  <c r="H91" i="8" s="1"/>
  <c r="I91" i="8" s="1"/>
  <c r="D90" i="8"/>
  <c r="H90" i="8" s="1"/>
  <c r="I90" i="8" s="1"/>
  <c r="D89" i="8"/>
  <c r="H89" i="8" s="1"/>
  <c r="I89" i="8" s="1"/>
  <c r="K89" i="8" s="1"/>
  <c r="D88" i="8"/>
  <c r="H88" i="8" s="1"/>
  <c r="I88" i="8" s="1"/>
  <c r="D87" i="8"/>
  <c r="H87" i="8" s="1"/>
  <c r="I87" i="8" s="1"/>
  <c r="D86" i="8"/>
  <c r="H86" i="8" s="1"/>
  <c r="I86" i="8" s="1"/>
  <c r="D85" i="8"/>
  <c r="H85" i="8" s="1"/>
  <c r="I85" i="8" s="1"/>
  <c r="D84" i="8"/>
  <c r="H84" i="8" s="1"/>
  <c r="I84" i="8" s="1"/>
  <c r="D83" i="8"/>
  <c r="H83" i="8" s="1"/>
  <c r="I83" i="8" s="1"/>
  <c r="D82" i="8"/>
  <c r="H82" i="8" s="1"/>
  <c r="I82" i="8" s="1"/>
  <c r="D81" i="8"/>
  <c r="H81" i="8" s="1"/>
  <c r="I81" i="8" s="1"/>
  <c r="D80" i="8"/>
  <c r="H80" i="8" s="1"/>
  <c r="I80" i="8" s="1"/>
  <c r="D79" i="8"/>
  <c r="H79" i="8" s="1"/>
  <c r="I79" i="8" s="1"/>
  <c r="D78" i="8"/>
  <c r="H78" i="8" s="1"/>
  <c r="I78" i="8" s="1"/>
  <c r="H77" i="8"/>
  <c r="I77" i="8" s="1"/>
  <c r="D77" i="8"/>
  <c r="D76" i="8"/>
  <c r="H76" i="8" s="1"/>
  <c r="I76" i="8" s="1"/>
  <c r="D75" i="8"/>
  <c r="H75" i="8" s="1"/>
  <c r="I75" i="8" s="1"/>
  <c r="D74" i="8"/>
  <c r="H74" i="8" s="1"/>
  <c r="I74" i="8" s="1"/>
  <c r="D73" i="8"/>
  <c r="H73" i="8" s="1"/>
  <c r="I73" i="8" s="1"/>
  <c r="D72" i="8"/>
  <c r="H72" i="8" s="1"/>
  <c r="I72" i="8" s="1"/>
  <c r="D71" i="8"/>
  <c r="H71" i="8" s="1"/>
  <c r="I71" i="8" s="1"/>
  <c r="D70" i="8"/>
  <c r="H70" i="8" s="1"/>
  <c r="I70" i="8" s="1"/>
  <c r="D69" i="8"/>
  <c r="H69" i="8" s="1"/>
  <c r="I69" i="8" s="1"/>
  <c r="D68" i="8"/>
  <c r="H68" i="8" s="1"/>
  <c r="I68" i="8" s="1"/>
  <c r="D67" i="8"/>
  <c r="H67" i="8" s="1"/>
  <c r="I67" i="8" s="1"/>
  <c r="D66" i="8"/>
  <c r="H66" i="8" s="1"/>
  <c r="I66" i="8" s="1"/>
  <c r="D65" i="8"/>
  <c r="H65" i="8" s="1"/>
  <c r="I65" i="8" s="1"/>
  <c r="I63" i="8"/>
  <c r="D63" i="8"/>
  <c r="I62" i="8"/>
  <c r="D62" i="8"/>
  <c r="I61" i="8"/>
  <c r="D61" i="8"/>
  <c r="I60" i="8"/>
  <c r="D60" i="8"/>
  <c r="D59" i="8"/>
  <c r="H59" i="8" s="1"/>
  <c r="I59" i="8" s="1"/>
  <c r="D58" i="8"/>
  <c r="H58" i="8" s="1"/>
  <c r="I58" i="8" s="1"/>
  <c r="H57" i="8"/>
  <c r="I57" i="8" s="1"/>
  <c r="D57" i="8"/>
  <c r="D56" i="8"/>
  <c r="H56" i="8" s="1"/>
  <c r="I56" i="8" s="1"/>
  <c r="D55" i="8"/>
  <c r="H55" i="8" s="1"/>
  <c r="I55" i="8" s="1"/>
  <c r="D54" i="8"/>
  <c r="H54" i="8" s="1"/>
  <c r="I54" i="8" s="1"/>
  <c r="D53" i="8"/>
  <c r="H53" i="8" s="1"/>
  <c r="I53" i="8" s="1"/>
  <c r="D52" i="8"/>
  <c r="H52" i="8" s="1"/>
  <c r="I52" i="8" s="1"/>
  <c r="D51" i="8"/>
  <c r="H51" i="8" s="1"/>
  <c r="I51" i="8" s="1"/>
  <c r="D50" i="8"/>
  <c r="H50" i="8" s="1"/>
  <c r="I50" i="8" s="1"/>
  <c r="D49" i="8"/>
  <c r="H49" i="8" s="1"/>
  <c r="I49" i="8" s="1"/>
  <c r="D48" i="8"/>
  <c r="H48" i="8" s="1"/>
  <c r="I48" i="8" s="1"/>
  <c r="D47" i="8"/>
  <c r="H47" i="8" s="1"/>
  <c r="I47" i="8" s="1"/>
  <c r="I46" i="8"/>
  <c r="H46" i="8"/>
  <c r="D46" i="8"/>
  <c r="D45" i="8"/>
  <c r="H45" i="8" s="1"/>
  <c r="I45" i="8" s="1"/>
  <c r="D44" i="8"/>
  <c r="H44" i="8" s="1"/>
  <c r="I44" i="8" s="1"/>
  <c r="D43" i="8"/>
  <c r="H43" i="8" s="1"/>
  <c r="I43" i="8" s="1"/>
  <c r="D42" i="8"/>
  <c r="H42" i="8" s="1"/>
  <c r="I42" i="8" s="1"/>
  <c r="H41" i="8"/>
  <c r="I41" i="8" s="1"/>
  <c r="D41" i="8"/>
  <c r="D40" i="8"/>
  <c r="H40" i="8" s="1"/>
  <c r="I40" i="8" s="1"/>
  <c r="D39" i="8"/>
  <c r="H39" i="8" s="1"/>
  <c r="I39" i="8" s="1"/>
  <c r="D38" i="8"/>
  <c r="H38" i="8" s="1"/>
  <c r="I38" i="8" s="1"/>
  <c r="D37" i="8"/>
  <c r="H37" i="8" s="1"/>
  <c r="I37" i="8" s="1"/>
  <c r="D32" i="8" l="1"/>
  <c r="H32" i="8" s="1"/>
  <c r="D33" i="8"/>
  <c r="H33" i="8" s="1"/>
  <c r="D4" i="8" l="1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I26" i="8" s="1"/>
  <c r="D27" i="8"/>
  <c r="H27" i="8" s="1"/>
  <c r="I27" i="8" s="1"/>
  <c r="D28" i="8"/>
  <c r="H28" i="8" s="1"/>
  <c r="I28" i="8" s="1"/>
  <c r="D29" i="8"/>
  <c r="H29" i="8" s="1"/>
  <c r="I29" i="8" s="1"/>
  <c r="D30" i="8"/>
  <c r="H30" i="8" s="1"/>
  <c r="I30" i="8" s="1"/>
  <c r="D31" i="8"/>
  <c r="H31" i="8" s="1"/>
  <c r="D3" i="8"/>
  <c r="H3" i="8" s="1"/>
  <c r="I18" i="8" l="1"/>
  <c r="I15" i="8"/>
  <c r="I17" i="8"/>
  <c r="I3" i="8"/>
  <c r="I16" i="8"/>
  <c r="I14" i="8"/>
  <c r="I19" i="8"/>
  <c r="I13" i="8"/>
  <c r="I11" i="8"/>
  <c r="I12" i="8"/>
  <c r="I9" i="8"/>
  <c r="I10" i="8"/>
  <c r="I25" i="8"/>
  <c r="I6" i="8"/>
  <c r="I24" i="8"/>
  <c r="I23" i="8"/>
  <c r="I5" i="8"/>
  <c r="I8" i="8"/>
  <c r="I7" i="8"/>
  <c r="I22" i="8"/>
  <c r="I21" i="8"/>
  <c r="I20" i="8"/>
  <c r="I4" i="8"/>
</calcChain>
</file>

<file path=xl/sharedStrings.xml><?xml version="1.0" encoding="utf-8"?>
<sst xmlns="http://schemas.openxmlformats.org/spreadsheetml/2006/main" count="700" uniqueCount="369">
  <si>
    <t>TTGACGGCTAGCTCAGTCCTAGGTACAGTGCTAGC</t>
  </si>
  <si>
    <t>TTTACAGCTAGCTCAGTCCTAGGGACTGTGCTAGC</t>
  </si>
  <si>
    <t>TTTATGGCTAGCTCAGTCCTAGGTACAATGCTAGC</t>
  </si>
  <si>
    <t>TTGACAGCTAGCTCAGTCCTAGGGATTGTGCTAGC</t>
  </si>
  <si>
    <t>CTGATAGCTAGCTCAGTCCTAGGGATTATGCTAGC</t>
  </si>
  <si>
    <t>TCTAGAGTCACACAGGAAAGTA</t>
  </si>
  <si>
    <t>TAGCGTGACCGGCGCATCGGTCACGCTATTTGTTGAG</t>
  </si>
  <si>
    <t>GATCCAGCTTCGGCTGGATCTTTTCTCTG</t>
  </si>
  <si>
    <t>TAGCGTGCGAACAGCACGCTATTGTTGTAT</t>
  </si>
  <si>
    <t>CTCGGTACCAAATTCCAGAAAAGAGGCCTCCCGAAAGGGGGGCCTTTTTTCGTTTTGGTCC</t>
  </si>
  <si>
    <t>TTTTCGAAAAAAGGCCTCCCAAATCGGGGGGCCTTTTTTATTGATAACAAAA</t>
  </si>
  <si>
    <t>TL3</t>
  </si>
  <si>
    <t>aatggcgatgacgcatcctcacgataatatccgggtaggcgcaatcactttcgtctactccgttacaaagcgaggctgggtatttcccggcctttctgttatccgaaatccactgaaagcacagcggctggctgaggagataaataataaacgaggggctgtatgcacaaagcatcttctgttgagttaagaacgagtatcgagatggcacatagccttgctcaaattggaatcaggtttgtgccaataccagtagaaacagacgaagaa</t>
  </si>
  <si>
    <t>T1T2</t>
  </si>
  <si>
    <t>ccatgcgagagtagggaactgccaggcatcaaataaaacgaaaggctcagtcgaaagactgggcctttcgttttatctgttgtttgtcggtgaacgctctcctgagtaggacaaatccgccgggagcggatttgaacgttgcgaagcaacggcccggagggtggcgggcaggacgcccgccataaactgccaggcatcaaattaagcagaaggccatcctgacggatggcctttttgcgtttctacaaactctt</t>
  </si>
  <si>
    <t>L3S3P54</t>
    <phoneticPr fontId="1" type="noConversion"/>
  </si>
  <si>
    <t>L3S3P12</t>
    <phoneticPr fontId="1" type="noConversion"/>
  </si>
  <si>
    <t>L2U7H06</t>
    <phoneticPr fontId="1" type="noConversion"/>
  </si>
  <si>
    <t>L2U2H10</t>
    <phoneticPr fontId="1" type="noConversion"/>
  </si>
  <si>
    <t>L2U6H12</t>
    <phoneticPr fontId="1" type="noConversion"/>
  </si>
  <si>
    <t>L1U4H12</t>
    <phoneticPr fontId="1" type="noConversion"/>
  </si>
  <si>
    <t>L2U8H10</t>
    <phoneticPr fontId="1" type="noConversion"/>
  </si>
  <si>
    <t>L1U5H12</t>
    <phoneticPr fontId="1" type="noConversion"/>
  </si>
  <si>
    <t>ECK125095210</t>
    <phoneticPr fontId="1" type="noConversion"/>
  </si>
  <si>
    <t>ECK120010866-R</t>
    <phoneticPr fontId="1" type="noConversion"/>
  </si>
  <si>
    <t>ECK125109871</t>
    <phoneticPr fontId="1" type="noConversion"/>
  </si>
  <si>
    <t>ECK120030672</t>
    <phoneticPr fontId="1" type="noConversion"/>
  </si>
  <si>
    <t>ECK120020526-R</t>
    <phoneticPr fontId="1" type="noConversion"/>
  </si>
  <si>
    <t>ECK120015447-R</t>
    <phoneticPr fontId="1" type="noConversion"/>
  </si>
  <si>
    <t>ECK120010821</t>
    <phoneticPr fontId="1" type="noConversion"/>
  </si>
  <si>
    <t>ECK120010832</t>
    <phoneticPr fontId="1" type="noConversion"/>
  </si>
  <si>
    <t>ECK120030219</t>
    <phoneticPr fontId="1" type="noConversion"/>
  </si>
  <si>
    <t>ECK120010841</t>
    <phoneticPr fontId="1" type="noConversion"/>
  </si>
  <si>
    <t>BBa_B0057</t>
    <phoneticPr fontId="1" type="noConversion"/>
  </si>
  <si>
    <t>ECK120010869</t>
    <phoneticPr fontId="1" type="noConversion"/>
  </si>
  <si>
    <t>BBa_J61100</t>
    <phoneticPr fontId="1" type="noConversion"/>
  </si>
  <si>
    <t>BBa_J61101</t>
    <phoneticPr fontId="1" type="noConversion"/>
  </si>
  <si>
    <t>BBa_J61104</t>
    <phoneticPr fontId="1" type="noConversion"/>
  </si>
  <si>
    <t>BBa_J61106</t>
    <phoneticPr fontId="1" type="noConversion"/>
  </si>
  <si>
    <t>BBa_J61110</t>
    <phoneticPr fontId="1" type="noConversion"/>
  </si>
  <si>
    <t>BBa_J61113</t>
    <phoneticPr fontId="1" type="noConversion"/>
  </si>
  <si>
    <t>BBa_J61116</t>
    <phoneticPr fontId="1" type="noConversion"/>
  </si>
  <si>
    <t>BBa_J61121</t>
    <phoneticPr fontId="1" type="noConversion"/>
  </si>
  <si>
    <t>BBa_J61125</t>
    <phoneticPr fontId="1" type="noConversion"/>
  </si>
  <si>
    <t>BBa_J61127</t>
    <phoneticPr fontId="1" type="noConversion"/>
  </si>
  <si>
    <t>BBa_J61132</t>
    <phoneticPr fontId="1" type="noConversion"/>
  </si>
  <si>
    <t>BBa_J61135</t>
    <phoneticPr fontId="1" type="noConversion"/>
  </si>
  <si>
    <t>BBa_J61137</t>
    <phoneticPr fontId="1" type="noConversion"/>
  </si>
  <si>
    <t>BBa_B0029</t>
    <phoneticPr fontId="1" type="noConversion"/>
  </si>
  <si>
    <t>BBa_B0033</t>
    <phoneticPr fontId="1" type="noConversion"/>
  </si>
  <si>
    <t>BBa_B0035</t>
    <phoneticPr fontId="1" type="noConversion"/>
  </si>
  <si>
    <t>BBa_B0064</t>
    <phoneticPr fontId="1" type="noConversion"/>
  </si>
  <si>
    <t>BBa_B0072</t>
    <phoneticPr fontId="1" type="noConversion"/>
  </si>
  <si>
    <t>BBa_B0073</t>
    <phoneticPr fontId="1" type="noConversion"/>
  </si>
  <si>
    <t>BBa_B0074</t>
    <phoneticPr fontId="1" type="noConversion"/>
  </si>
  <si>
    <t>BBa_I14018</t>
    <phoneticPr fontId="1" type="noConversion"/>
  </si>
  <si>
    <t>BBa_I14034</t>
    <phoneticPr fontId="1" type="noConversion"/>
  </si>
  <si>
    <t>BBa_J23101</t>
    <phoneticPr fontId="1" type="noConversion"/>
  </si>
  <si>
    <t>BBa_J23104</t>
    <phoneticPr fontId="1" type="noConversion"/>
  </si>
  <si>
    <t>BBa_J23111</t>
    <phoneticPr fontId="1" type="noConversion"/>
  </si>
  <si>
    <t>BBa_J23112</t>
    <phoneticPr fontId="1" type="noConversion"/>
  </si>
  <si>
    <t>BBa_J23115</t>
    <phoneticPr fontId="1" type="noConversion"/>
  </si>
  <si>
    <t>BBa_J23116</t>
    <phoneticPr fontId="1" type="noConversion"/>
  </si>
  <si>
    <t>BBa_J23119</t>
    <phoneticPr fontId="1" type="noConversion"/>
  </si>
  <si>
    <t>BBa_K088007</t>
    <phoneticPr fontId="1" type="noConversion"/>
  </si>
  <si>
    <t>BBa_K119000</t>
    <phoneticPr fontId="1" type="noConversion"/>
  </si>
  <si>
    <t>BBa_M13101</t>
    <phoneticPr fontId="1" type="noConversion"/>
  </si>
  <si>
    <t>BBa_M13104</t>
    <phoneticPr fontId="1" type="noConversion"/>
  </si>
  <si>
    <t>BBa_M13106</t>
    <phoneticPr fontId="1" type="noConversion"/>
  </si>
  <si>
    <t>BBa_M13108</t>
    <phoneticPr fontId="1" type="noConversion"/>
  </si>
  <si>
    <t>BBa_M13110</t>
    <phoneticPr fontId="1" type="noConversion"/>
  </si>
  <si>
    <t>BBa_R1075</t>
    <phoneticPr fontId="1" type="noConversion"/>
  </si>
  <si>
    <t>AGGTCTCAGCCT</t>
  </si>
  <si>
    <t>CTTTAGAGACCA</t>
  </si>
  <si>
    <t>TGTAAGTTTATACATAGGCGAGTACTCTGTTATGG</t>
  </si>
  <si>
    <t>CATTATTGCAATTAATAAACAACTAACGGACAATTCTACCTAACA</t>
  </si>
  <si>
    <t>TTTACAGCTAGCTCAGTCCTAGGTATTATGCTAGC</t>
  </si>
  <si>
    <t>TTGACGGCTAGCTCAGTCCTAGGTATAGTGCTAGC</t>
  </si>
  <si>
    <t>TTTATAGCTAGCTCAGCCCTTGGTACAATGCTAGC</t>
  </si>
  <si>
    <t>TTGACAGCTAGCTCAGTCCTAGGGACTATGCTAGC</t>
  </si>
  <si>
    <t>TTGACAGCTAGCTCAGTCCTAGGTATAATGCTAGC</t>
  </si>
  <si>
    <t>TATAAGATCATACGCCGTTATACGTTGTTTACGCTTTG</t>
  </si>
  <si>
    <t>TTTACACTTTATGCTTCCGGCTCGTATGTTGTGTGGAC</t>
  </si>
  <si>
    <t>CCCGTCTAATGCGCTTCCCTGTTTTTATGTTATTCTCTCTGTAAAGG</t>
  </si>
  <si>
    <t>TTGATAAATTCACTATTGACTCTTCTCAGCGTCTTAATCTAAGCTATCG</t>
  </si>
  <si>
    <t>GGTAAACCATATGAATTTTCTATTGATTGTGACAAAATAAACTTATTCC</t>
  </si>
  <si>
    <t>AATCTCCGTTGTACTTTGTTTCGCGCTTGGTATAATCGCTGGGGGTC</t>
  </si>
  <si>
    <t>TCTTTTTGATGCAATCCGCTTTGCTTCTGACTATAATAGTCAGGGTAA</t>
  </si>
  <si>
    <t>TTAAATTTCCTCTTTTCAGGCCGGAATAACTCCCTATAATGCGCCACCA</t>
  </si>
  <si>
    <t>AGGTCTCACTAA</t>
  </si>
  <si>
    <t>TCACAGAGACCA</t>
  </si>
  <si>
    <t>TTCCAGAAAAGACACCCTAACGGGTGTTTTTTTGTTTCTGGTCTCCC</t>
  </si>
  <si>
    <t>CCAATTATTGAACACCCGAAAGGGTGTTTTTTTGTTTCTGGTCTCCC</t>
  </si>
  <si>
    <t>CTAAAGCGCCGAACAGGCGCTTTAGTTTTGCAAC</t>
  </si>
  <si>
    <t>GGGCGGTCCGCAGATCGCCCTTTTTTGTA</t>
  </si>
  <si>
    <t>CGCCCGCTAACCACGCGGGCGTTTTTTGTA</t>
  </si>
  <si>
    <t>CGACGTTCGCGTCGTTTTCTCTG</t>
  </si>
  <si>
    <t>GGGCGGTCTAACCACGATCGCCCTTGTTGTAT</t>
  </si>
  <si>
    <t>CGACGTTCGCGTCGTTTATTGTC</t>
  </si>
  <si>
    <t>GTTTCTCGCGCAGGCGCTGAAAATAGCGCCTGTTTTTATTTC</t>
  </si>
  <si>
    <t>AACAAATAAGTGAGAGCTGTAACTCTCGCTTTTCTTA</t>
  </si>
  <si>
    <t>CCATAAAAAAGCGCCATTCAGCGCCTTTTTATCATCCCCTT</t>
  </si>
  <si>
    <t>AGTATGCACACGGGCAGCACGACGCTGCCCGATTTTTTTGCA</t>
  </si>
  <si>
    <t>CATAAAAAAAGGGCCTAAAGCCCAGTTATTCTG</t>
  </si>
  <si>
    <t>TTTAAAAGATTATCGGGAGAGTTACCTCCCGATATAAAAGGAAG</t>
  </si>
  <si>
    <t>GAAGTTCAAGGGCGCATCTACTGATGTGCCTTTTTTATTT</t>
  </si>
  <si>
    <t>GGCTCAAAGACCCGCTGCGGCGGGTTTTTTTGTCT</t>
  </si>
  <si>
    <t>ACTATTTTCTAAAGGCGCTTCGGCGCCTTTTTAGTCAGAT</t>
  </si>
  <si>
    <t>AAGCAGAGAACCCTGGATGAGAGTCCGGGGTTTTTGTTTTT</t>
  </si>
  <si>
    <t>CAGAAATCATCCTTAGCGAAAGCTAAGGATTTTTTTTATCTG</t>
  </si>
  <si>
    <t>TAACGTAAAAACCCGCTTCGGCGGGTTTTTTTATG</t>
  </si>
  <si>
    <t>AGGTCTCACTTT</t>
  </si>
  <si>
    <t>GCAGAGAGACCA</t>
  </si>
  <si>
    <t>TCTAGAGAAAGAGGGGACAAA</t>
  </si>
  <si>
    <t>TCTAGAGAAAGACAGGACCCA</t>
  </si>
  <si>
    <t>TCTAGAGAAAGAAGGGACAGA</t>
  </si>
  <si>
    <t>TCTAGAGAAAGATAGGAGACA</t>
  </si>
  <si>
    <t>TCTAGAGAAAGAGGCGAATTA</t>
  </si>
  <si>
    <t>TCTAGAGAAAGAGTGGAAAAA</t>
  </si>
  <si>
    <t>TCTAGAGAAAGACATGAGGCA</t>
  </si>
  <si>
    <t>TCTAGAGAAAGAGACGAGTCA</t>
  </si>
  <si>
    <t>TCTAGAGAAAGAGCCGAGTTA</t>
  </si>
  <si>
    <t>TCTAGAGAAAGAGTGGAACTA</t>
  </si>
  <si>
    <t>TCTAGAGAAAGACAGGATTAA</t>
  </si>
  <si>
    <t>TCTAGAGAAAGACCGGAGACA</t>
  </si>
  <si>
    <t>TCTAGAGAAAGAGTAGATCAA</t>
  </si>
  <si>
    <t>TCTAGAGTTCACACAGGAAACCTA</t>
  </si>
  <si>
    <t>TCTAGAGTCACACAGGACTA</t>
  </si>
  <si>
    <t>TCTAGAGATTAAAGAGGAGAATA</t>
  </si>
  <si>
    <t>TCTAGAGAAAGAGGGGAAATA</t>
  </si>
  <si>
    <t>TCTAGAGCACCACTA</t>
  </si>
  <si>
    <t>TCTAGAGTCACACCACTA</t>
  </si>
  <si>
    <t>TCTAGAGTCACACCACCCTA</t>
  </si>
  <si>
    <t>L1U4H07</t>
  </si>
  <si>
    <t>L2U5H11</t>
  </si>
  <si>
    <t>L3S2P21</t>
  </si>
  <si>
    <t>BBa_B0032</t>
    <phoneticPr fontId="1" type="noConversion"/>
  </si>
  <si>
    <t>BBa_B0034</t>
    <phoneticPr fontId="1" type="noConversion"/>
  </si>
  <si>
    <t>R_BBa_B0030</t>
    <phoneticPr fontId="1" type="noConversion"/>
  </si>
  <si>
    <t>R_BBa_B0032</t>
    <phoneticPr fontId="1" type="noConversion"/>
  </si>
  <si>
    <t>R_BBa_B0034</t>
    <phoneticPr fontId="1" type="noConversion"/>
  </si>
  <si>
    <t>No</t>
    <phoneticPr fontId="1" type="noConversion"/>
  </si>
  <si>
    <t>BBa_J23100</t>
    <phoneticPr fontId="1" type="noConversion"/>
  </si>
  <si>
    <t>BBa_J23106</t>
    <phoneticPr fontId="1" type="noConversion"/>
  </si>
  <si>
    <t>BBa_J23109</t>
    <phoneticPr fontId="1" type="noConversion"/>
  </si>
  <si>
    <t>BBa_J23114</t>
    <phoneticPr fontId="1" type="noConversion"/>
  </si>
  <si>
    <t>BBa_J23117</t>
    <phoneticPr fontId="1" type="noConversion"/>
  </si>
  <si>
    <t>BBa_B0030</t>
    <phoneticPr fontId="1" type="noConversion"/>
  </si>
  <si>
    <t>Sequence</t>
  </si>
  <si>
    <t>AGGTTCTGTTAAGTAACTGAACCCAATGTCGTTAGTGACGCTTACCTCTTAAGAGGTCACTGACCTAACA</t>
    <phoneticPr fontId="1" type="noConversion"/>
  </si>
  <si>
    <t>TTTACGGCTAGCTCAGTCCTAGGTATAGTGCTAGCggaattgtgagcggataacaattcc</t>
  </si>
  <si>
    <t>TTTACAGCTAGCTCAGTCCTAGGGACTGTGCTAGCggaattgtgagcggataacaattcc</t>
  </si>
  <si>
    <t>TTTATGGCTAGCTCAGTCCTAGGTACAATGCTAGCggaattgtgagcggataacaattcc</t>
  </si>
  <si>
    <t>TTGACAGCTAGCTCAGTCCTAGGGATTGTGCTAGCggaattgtgagcggataacaattcc</t>
  </si>
  <si>
    <t>CTGATAGCTAGCTCAGTCCTAGGGATTATGCTAGCggaattgtgagcggataacaattcc</t>
  </si>
  <si>
    <t>BBa_J23100_LacO</t>
    <phoneticPr fontId="1" type="noConversion"/>
  </si>
  <si>
    <t>BBa_J23106_LacO</t>
    <phoneticPr fontId="1" type="noConversion"/>
  </si>
  <si>
    <t>BBa_J23109_LacO</t>
    <phoneticPr fontId="1" type="noConversion"/>
  </si>
  <si>
    <t>BBa_J23114_LacO</t>
    <phoneticPr fontId="1" type="noConversion"/>
  </si>
  <si>
    <t>BBa_J23117_LacO</t>
    <phoneticPr fontId="1" type="noConversion"/>
  </si>
  <si>
    <t>BBa_J23113_LacO</t>
    <phoneticPr fontId="1" type="noConversion"/>
  </si>
  <si>
    <t>TCTAGAGAAAGAGGAGAAATA</t>
    <phoneticPr fontId="1" type="noConversion"/>
  </si>
  <si>
    <t>GCAGAGAGACCA</t>
    <phoneticPr fontId="1" type="noConversion"/>
  </si>
  <si>
    <t>B0015</t>
    <phoneticPr fontId="1" type="noConversion"/>
  </si>
  <si>
    <t>BBa_B0040</t>
    <phoneticPr fontId="1" type="noConversion"/>
  </si>
  <si>
    <t>AGGTCTCACTTT</t>
    <phoneticPr fontId="1" type="noConversion"/>
  </si>
  <si>
    <t>MW</t>
    <phoneticPr fontId="1" type="noConversion"/>
  </si>
  <si>
    <t>Intensity</t>
    <phoneticPr fontId="1" type="noConversion"/>
  </si>
  <si>
    <t>TCTAGAGATTAAAGAGGAGAAATA</t>
    <phoneticPr fontId="1" type="noConversion"/>
  </si>
  <si>
    <t>L3S1P56</t>
    <phoneticPr fontId="1" type="noConversion"/>
  </si>
  <si>
    <t>L2U3H03</t>
    <phoneticPr fontId="1" type="noConversion"/>
  </si>
  <si>
    <t>Adapter_5</t>
    <phoneticPr fontId="1" type="noConversion"/>
  </si>
  <si>
    <t>Adapter_3</t>
    <phoneticPr fontId="1" type="noConversion"/>
  </si>
  <si>
    <t>Name</t>
    <phoneticPr fontId="1" type="noConversion"/>
  </si>
  <si>
    <t>TCTAGAGTCACACAGGAAAGTA</t>
    <phoneticPr fontId="1" type="noConversion"/>
  </si>
  <si>
    <t>TTGACGGCTAGCTCAGTCCTAGGTACAGTGCTAGCggaattgtgagcggataacaattcc</t>
    <phoneticPr fontId="1" type="noConversion"/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</si>
  <si>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</t>
  </si>
  <si>
    <t>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</t>
  </si>
  <si>
    <t>sfGFP</t>
    <phoneticPr fontId="1" type="noConversion"/>
  </si>
  <si>
    <t>LacI</t>
    <phoneticPr fontId="1" type="noConversion"/>
  </si>
  <si>
    <t>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a</t>
  </si>
  <si>
    <t>tphA1</t>
    <phoneticPr fontId="1" type="noConversion"/>
  </si>
  <si>
    <t>tphA2</t>
    <phoneticPr fontId="1" type="noConversion"/>
  </si>
  <si>
    <t>tphA3</t>
    <phoneticPr fontId="1" type="noConversion"/>
  </si>
  <si>
    <t>tphB</t>
    <phoneticPr fontId="1" type="noConversion"/>
  </si>
  <si>
    <t>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aa</t>
  </si>
  <si>
    <t>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tccacgaaggctctagcgagggccgcgccacggaaacctcggtacgcggcttttggaaggcctaccgcaagcatatgggacaggagatgcaagcataa</t>
  </si>
  <si>
    <t>atgacaatagtgcaccgtagattggctttggccatcggcgatccccacggtattggcccagaaatcgcactgaaagctctccagcagctgtctgtcaccgaaaggtca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aa</t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</si>
  <si>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</si>
  <si>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</si>
  <si>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</si>
  <si>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</si>
  <si>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</si>
  <si>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</si>
  <si>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c0</t>
    <phoneticPr fontId="1" type="noConversion"/>
  </si>
  <si>
    <t>TTTACGGCTAGCTCAGTCCTAGGTATAGTGCTAGC</t>
    <phoneticPr fontId="1" type="noConversion"/>
  </si>
  <si>
    <t>TTGACAGCTAGCTCAGTCCTAGGTATTGTGCTAGC</t>
    <phoneticPr fontId="1" type="noConversion"/>
  </si>
  <si>
    <t>AGGTCTCAGCCT</t>
    <phoneticPr fontId="1" type="noConversion"/>
  </si>
  <si>
    <t>AGGTCTCAGCAG</t>
    <phoneticPr fontId="1" type="noConversion"/>
  </si>
  <si>
    <t>CTAAAGAGACCA</t>
    <phoneticPr fontId="1" type="noConversion"/>
  </si>
  <si>
    <t>Well</t>
    <phoneticPr fontId="1" type="noConversion"/>
  </si>
  <si>
    <t>A1</t>
    <phoneticPr fontId="1" type="noConversion"/>
  </si>
  <si>
    <t>A4</t>
  </si>
  <si>
    <t>A5</t>
  </si>
  <si>
    <t>A6</t>
  </si>
  <si>
    <t>A7</t>
  </si>
  <si>
    <t>A8</t>
  </si>
  <si>
    <t>A9</t>
  </si>
  <si>
    <t>A10</t>
  </si>
  <si>
    <t>A11</t>
  </si>
  <si>
    <t>A2</t>
    <phoneticPr fontId="1" type="noConversion"/>
  </si>
  <si>
    <t>A3</t>
    <phoneticPr fontId="1" type="noConversion"/>
  </si>
  <si>
    <t>A12</t>
  </si>
  <si>
    <t>B1</t>
    <phoneticPr fontId="1" type="noConversion"/>
  </si>
  <si>
    <t>B2</t>
    <phoneticPr fontId="1" type="noConversion"/>
  </si>
  <si>
    <t>B3</t>
    <phoneticPr fontId="1" type="noConversion"/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</si>
  <si>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</si>
  <si>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</si>
  <si>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</si>
  <si>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</si>
  <si>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</si>
  <si>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</si>
  <si>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</si>
  <si>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</si>
  <si>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</si>
  <si>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  <phoneticPr fontId="1" type="noConversion"/>
  </si>
  <si>
    <t>C2</t>
    <phoneticPr fontId="1" type="noConversion"/>
  </si>
  <si>
    <t>C3</t>
    <phoneticPr fontId="1" type="noConversion"/>
  </si>
  <si>
    <t>C4</t>
  </si>
  <si>
    <t>C5</t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</si>
  <si>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</si>
  <si>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</si>
  <si>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</si>
  <si>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</si>
  <si>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</si>
  <si>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t0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</si>
  <si>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</si>
  <si>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</si>
  <si>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</si>
  <si>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</si>
  <si>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</si>
  <si>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</si>
  <si>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</si>
  <si>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</si>
  <si>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</si>
  <si>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</si>
  <si>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</si>
  <si>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</si>
  <si>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</si>
  <si>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</si>
  <si>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</si>
  <si>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</si>
  <si>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</si>
  <si>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</si>
  <si>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</si>
  <si>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</si>
  <si>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</si>
  <si>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</si>
  <si>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</si>
  <si>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</si>
  <si>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</si>
  <si>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</si>
  <si>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</si>
  <si>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</si>
  <si>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</si>
  <si>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</si>
  <si>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</si>
  <si>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</si>
  <si>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</si>
  <si>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</si>
  <si>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</si>
  <si>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</si>
  <si>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</si>
  <si>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</si>
  <si>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</si>
  <si>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</si>
  <si>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</si>
  <si>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</si>
  <si>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</si>
  <si>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</si>
  <si>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</si>
  <si>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</si>
  <si>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</si>
  <si>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</si>
  <si>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</si>
  <si>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</si>
  <si>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</si>
  <si>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</si>
  <si>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</si>
  <si>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</si>
  <si>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</si>
  <si>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</si>
  <si>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p0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</si>
  <si>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</si>
  <si>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</si>
  <si>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</si>
  <si>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</si>
  <si>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</si>
  <si>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</si>
  <si>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</si>
  <si>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</si>
  <si>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</si>
  <si>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</si>
  <si>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</si>
  <si>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</si>
  <si>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</si>
  <si>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</si>
  <si>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</si>
  <si>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</si>
  <si>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</si>
  <si>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</si>
  <si>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</si>
  <si>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</si>
  <si>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</si>
  <si>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</si>
  <si>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</si>
  <si>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</si>
  <si>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</si>
  <si>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</si>
  <si>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</si>
  <si>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</si>
  <si>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</si>
  <si>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KmR</t>
    <phoneticPr fontId="1" type="noConversion"/>
  </si>
  <si>
    <t>CmR</t>
    <phoneticPr fontId="1" type="noConversion"/>
  </si>
  <si>
    <t>RG_tphA1</t>
    <phoneticPr fontId="1" type="noConversion"/>
  </si>
  <si>
    <t>RG_tphB</t>
    <phoneticPr fontId="1" type="noConversion"/>
  </si>
  <si>
    <t>RG_tphA3</t>
    <phoneticPr fontId="1" type="noConversion"/>
  </si>
  <si>
    <t>RG_tphA2</t>
    <phoneticPr fontId="1" type="noConversion"/>
  </si>
  <si>
    <t>c12</t>
    <phoneticPr fontId="1" type="noConversion"/>
  </si>
  <si>
    <t>full_length</t>
    <phoneticPr fontId="1" type="noConversion"/>
  </si>
  <si>
    <t>Part_length</t>
    <phoneticPr fontId="1" type="noConversion"/>
  </si>
  <si>
    <t>C4</t>
    <phoneticPr fontId="1" type="noConversion"/>
  </si>
  <si>
    <t>taatacgactcactatagggaatacaagctacttgttctttttgca</t>
  </si>
  <si>
    <t>taatacgactcactatagggaga</t>
  </si>
  <si>
    <t>p30</t>
    <phoneticPr fontId="1" type="noConversion"/>
  </si>
  <si>
    <t>p31</t>
    <phoneticPr fontId="1" type="noConversion"/>
  </si>
  <si>
    <t>I719005</t>
    <phoneticPr fontId="1" type="noConversion"/>
  </si>
  <si>
    <t>I712074</t>
  </si>
  <si>
    <t>ETC</t>
    <phoneticPr fontId="1" type="noConversion"/>
  </si>
  <si>
    <t>T7 promoter</t>
    <phoneticPr fontId="1" type="noConversion"/>
  </si>
  <si>
    <t>Strongest T7 promoter by iGEM</t>
    <phoneticPr fontId="1" type="noConversion"/>
  </si>
  <si>
    <t>I719005_2</t>
    <phoneticPr fontId="1" type="noConversion"/>
  </si>
  <si>
    <t>I712074_2</t>
    <phoneticPr fontId="1" type="noConversion"/>
  </si>
  <si>
    <t>p32</t>
    <phoneticPr fontId="1" type="noConversion"/>
  </si>
  <si>
    <t>p33</t>
    <phoneticPr fontId="1" type="noConversion"/>
  </si>
  <si>
    <t>1-3 overhang</t>
    <phoneticPr fontId="1" type="noConversion"/>
  </si>
  <si>
    <t>tttagcttccttagctcctgaaaatctcgataactcaaaaaatacgcccggtagtgatcttatttcattatggtgaaagttggaacctcttacgtgccgatcaatggagaaaaaaatcactggatataccaccgttgatatatcccaatggcatcgtaaagaacattttgaggcatttcagtcagttgctcaatgtacctataaccagaccgttcagctggatattacggcctttttaaagaccgtaaagaaaaataagcacaagttttatccggcctttattcacattcttgcccgcctgatgaatgctcatccggag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</t>
    <phoneticPr fontId="1" type="noConversion"/>
  </si>
  <si>
    <t>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c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</t>
  </si>
  <si>
    <t>c13</t>
    <phoneticPr fontId="1" type="noConversion"/>
  </si>
  <si>
    <t>c14</t>
    <phoneticPr fontId="1" type="noConversion"/>
  </si>
  <si>
    <t>UGI</t>
    <phoneticPr fontId="1" type="noConversion"/>
  </si>
  <si>
    <t>eMutaT7</t>
    <phoneticPr fontId="1" type="noConversion"/>
  </si>
  <si>
    <t>atgatgacagacgccgagtacgtgcgcattcatgagaaactggatatttacaccttcaagaagcagttcttcaacaacaagaaatctgtgtcacaccgctgctacgtgctgtttgagttgaagcgaaggggcgaaagaagggcttgcttttggggctatgccgtcaacaagccccaaagtggcaccgagagaggaatacacgctgagatattcagtatccgaaaggtggaagagtatcttcgggataatcctgggcagtttacgatcaactggtattccagctggagtccttgcgctgattgtgccgagaaaattctggaatggtataatcaggaacttcggggaaacgggcacacattgaaaatctgggcctgcaagctgtactacgagaagaatgcccggaaccagataggactctggaatctgagggacaatggtgtaggcctgaacgtgatggtttccgagcactatcagtgttgtcggaagattttcatccaaagctctcataaccagctcaatgaaaaccgctggttggagaaaacactgaaacgtgcggagaagtggagatccgagctgagcatcatgatccaggtcaagattctgcataccactaagtctccagccgttagcgagactcccgggacctcagagtccgccacacccgaaagt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ctatgagtcttgtgatgtactggctgatttctacgaccagttcgctgaccagttgcacgagtctcaattggacaaaatgccagcacttccggctaaaggtaacttgaacctccgtgacatcttagagtcggacttcgcgttcgcgta</t>
  </si>
  <si>
    <t>ccaggcatcaaataaaacgaaaggctcagtcgaaagactgggcctttcgttttatctgttgtttgtcggtgaacgctctctact agagtcacactggctcaccttcgggtgggcctttctgcgtttata</t>
    <phoneticPr fontId="1" type="noConversion"/>
  </si>
  <si>
    <t>ext</t>
    <phoneticPr fontId="1" type="noConversion"/>
  </si>
  <si>
    <t>plate</t>
    <phoneticPr fontId="1" type="noConversion"/>
  </si>
  <si>
    <t>pro</t>
    <phoneticPr fontId="1" type="noConversion"/>
  </si>
  <si>
    <t>rbs</t>
    <phoneticPr fontId="1" type="noConversion"/>
  </si>
  <si>
    <t>rbs_blank</t>
    <phoneticPr fontId="1" type="noConversion"/>
  </si>
  <si>
    <t>pro_blank</t>
    <phoneticPr fontId="1" type="noConversion"/>
  </si>
  <si>
    <t>ter_blank</t>
    <phoneticPr fontId="1" type="noConversion"/>
  </si>
  <si>
    <t>ter</t>
    <phoneticPr fontId="1" type="noConversion"/>
  </si>
  <si>
    <t>cds_blank</t>
    <phoneticPr fontId="1" type="noConversion"/>
  </si>
  <si>
    <t>v1</t>
    <phoneticPr fontId="1" type="noConversion"/>
  </si>
  <si>
    <t>pACBB</t>
    <phoneticPr fontId="1" type="noConversion"/>
  </si>
  <si>
    <t>ext</t>
    <phoneticPr fontId="1" type="noConversion"/>
  </si>
  <si>
    <t>c15</t>
    <phoneticPr fontId="1" type="noConversion"/>
  </si>
  <si>
    <t>DmpR</t>
    <phoneticPr fontId="1" type="noConversion"/>
  </si>
  <si>
    <t>vol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</si>
</sst>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434343"/>
      <name val="Lucida Console"/>
      <family val="3"/>
    </font>
    <font>
      <b/>
      <sz val="10"/>
      <color theme="0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rgb="FF3C3C3C"/>
      <name val="Arial"/>
      <family val="2"/>
    </font>
    <font>
      <sz val="10"/>
      <color rgb="FF3C3C3C"/>
      <name val="Lucida Console"/>
      <family val="3"/>
    </font>
    <font>
      <sz val="10"/>
      <color theme="1"/>
      <name val="Lucida Console"/>
      <family val="3"/>
    </font>
    <font>
      <sz val="10"/>
      <color theme="0"/>
      <name val="Lucida Console"/>
      <family val="3"/>
    </font>
    <font>
      <sz val="11"/>
      <color theme="1"/>
      <name val="Lucida Console"/>
      <family val="3"/>
    </font>
    <font>
      <sz val="11"/>
      <color theme="1"/>
      <name val="Calibri"/>
      <family val="2"/>
    </font>
    <font>
      <sz val="11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0D0D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76" fontId="0" fillId="0" borderId="0" xfId="0" applyNumberForma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A76" zoomScale="85" zoomScaleNormal="85" workbookViewId="0">
      <pane xSplit="1" topLeftCell="B1" activePane="topRight" state="frozen"/>
      <selection pane="topRight" activeCell="J110" sqref="J110"/>
    </sheetView>
  </sheetViews>
  <sheetFormatPr defaultRowHeight="16.5" x14ac:dyDescent="0.3"/>
  <cols>
    <col min="1" max="1" width="9" style="8"/>
    <col min="2" max="2" width="23.75" bestFit="1" customWidth="1"/>
    <col min="3" max="3" width="68.875" customWidth="1"/>
    <col min="5" max="5" width="28.5" customWidth="1"/>
    <col min="6" max="6" width="19.625" style="2" customWidth="1"/>
    <col min="7" max="7" width="17.875" style="2" customWidth="1"/>
    <col min="8" max="8" width="16" customWidth="1"/>
    <col min="11" max="11" width="16.125" bestFit="1" customWidth="1"/>
    <col min="12" max="12" width="16.125" style="2" customWidth="1"/>
    <col min="13" max="13" width="13.625" style="8" customWidth="1"/>
    <col min="14" max="14" width="30.5" style="8" bestFit="1" customWidth="1"/>
  </cols>
  <sheetData>
    <row r="1" spans="1:16" x14ac:dyDescent="0.3">
      <c r="A1" s="1" t="s">
        <v>141</v>
      </c>
      <c r="B1" s="1" t="s">
        <v>173</v>
      </c>
      <c r="C1" s="5" t="s">
        <v>148</v>
      </c>
      <c r="D1" s="1" t="s">
        <v>330</v>
      </c>
      <c r="E1" s="1">
        <v>220314</v>
      </c>
      <c r="F1" s="1" t="s">
        <v>171</v>
      </c>
      <c r="G1" s="1" t="s">
        <v>172</v>
      </c>
      <c r="H1" s="1" t="s">
        <v>329</v>
      </c>
      <c r="I1" s="1" t="s">
        <v>166</v>
      </c>
      <c r="J1" s="1" t="s">
        <v>368</v>
      </c>
      <c r="K1" s="1" t="s">
        <v>167</v>
      </c>
      <c r="L1" s="1" t="s">
        <v>355</v>
      </c>
      <c r="M1" s="1" t="s">
        <v>200</v>
      </c>
      <c r="N1" s="1" t="s">
        <v>338</v>
      </c>
    </row>
    <row r="2" spans="1:16" s="8" customFormat="1" x14ac:dyDescent="0.3">
      <c r="A2" s="8" t="s">
        <v>292</v>
      </c>
      <c r="B2" s="8" t="s">
        <v>359</v>
      </c>
      <c r="C2" s="14"/>
      <c r="L2" s="25"/>
    </row>
    <row r="3" spans="1:16" s="8" customFormat="1" x14ac:dyDescent="0.3">
      <c r="A3" s="23" t="s">
        <v>293</v>
      </c>
      <c r="B3" s="21" t="s">
        <v>55</v>
      </c>
      <c r="C3" s="17" t="s">
        <v>74</v>
      </c>
      <c r="D3" s="8">
        <f>LEN(C3)</f>
        <v>35</v>
      </c>
      <c r="E3" s="8">
        <v>6.84</v>
      </c>
      <c r="F3" s="24" t="s">
        <v>72</v>
      </c>
      <c r="G3" s="24" t="s">
        <v>73</v>
      </c>
      <c r="H3" s="10">
        <f t="shared" ref="H3:H33" si="0">D3+24</f>
        <v>59</v>
      </c>
      <c r="I3" s="13">
        <f t="shared" ref="I3:I30" si="1">(E3*10^-9/(H3*617.96+36.04))*10^15</f>
        <v>187.41944252032022</v>
      </c>
      <c r="J3" s="13"/>
      <c r="K3" s="12">
        <v>11.007378160608919</v>
      </c>
      <c r="L3" s="26" t="s">
        <v>356</v>
      </c>
      <c r="M3" s="8" t="s">
        <v>201</v>
      </c>
    </row>
    <row r="4" spans="1:16" s="8" customFormat="1" x14ac:dyDescent="0.3">
      <c r="A4" s="11" t="s">
        <v>294</v>
      </c>
      <c r="B4" s="9" t="s">
        <v>56</v>
      </c>
      <c r="C4" s="17" t="s">
        <v>75</v>
      </c>
      <c r="D4" s="8">
        <f t="shared" ref="D4:D33" si="2">LEN(C4)</f>
        <v>45</v>
      </c>
      <c r="E4" s="8">
        <v>7.48</v>
      </c>
      <c r="F4" s="24" t="s">
        <v>72</v>
      </c>
      <c r="G4" s="24" t="s">
        <v>73</v>
      </c>
      <c r="H4" s="10">
        <f t="shared" si="0"/>
        <v>69</v>
      </c>
      <c r="I4" s="13">
        <f t="shared" si="1"/>
        <v>175.27711593222119</v>
      </c>
      <c r="J4" s="13"/>
      <c r="K4" s="12">
        <v>2.9509707782374468</v>
      </c>
      <c r="L4" s="26" t="s">
        <v>356</v>
      </c>
      <c r="M4" s="8" t="s">
        <v>210</v>
      </c>
    </row>
    <row r="5" spans="1:16" s="8" customFormat="1" x14ac:dyDescent="0.3">
      <c r="A5" s="11" t="s">
        <v>295</v>
      </c>
      <c r="B5" s="9" t="s">
        <v>57</v>
      </c>
      <c r="C5" s="17" t="s">
        <v>76</v>
      </c>
      <c r="D5" s="8">
        <f t="shared" si="2"/>
        <v>35</v>
      </c>
      <c r="E5" s="8">
        <v>7.84</v>
      </c>
      <c r="F5" s="24" t="s">
        <v>72</v>
      </c>
      <c r="G5" s="24" t="s">
        <v>73</v>
      </c>
      <c r="H5" s="10">
        <f t="shared" si="0"/>
        <v>59</v>
      </c>
      <c r="I5" s="13">
        <f t="shared" si="1"/>
        <v>214.81994581276473</v>
      </c>
      <c r="J5" s="13"/>
      <c r="K5" s="12">
        <v>8.0007338393375971</v>
      </c>
      <c r="L5" s="26" t="s">
        <v>356</v>
      </c>
      <c r="M5" s="8" t="s">
        <v>211</v>
      </c>
    </row>
    <row r="6" spans="1:16" s="8" customFormat="1" x14ac:dyDescent="0.3">
      <c r="A6" s="11" t="s">
        <v>296</v>
      </c>
      <c r="B6" s="9" t="s">
        <v>58</v>
      </c>
      <c r="C6" s="17" t="s">
        <v>196</v>
      </c>
      <c r="D6" s="8">
        <f t="shared" si="2"/>
        <v>35</v>
      </c>
      <c r="E6" s="8">
        <v>7.36</v>
      </c>
      <c r="F6" s="24" t="s">
        <v>72</v>
      </c>
      <c r="G6" s="24" t="s">
        <v>73</v>
      </c>
      <c r="H6" s="10">
        <f t="shared" si="0"/>
        <v>59</v>
      </c>
      <c r="I6" s="13">
        <f t="shared" si="1"/>
        <v>201.66770423239137</v>
      </c>
      <c r="J6" s="13"/>
      <c r="K6" s="12">
        <v>10.162262465325265</v>
      </c>
      <c r="L6" s="26" t="s">
        <v>356</v>
      </c>
      <c r="M6" s="8" t="s">
        <v>202</v>
      </c>
    </row>
    <row r="7" spans="1:16" s="8" customFormat="1" x14ac:dyDescent="0.3">
      <c r="A7" s="8" t="s">
        <v>297</v>
      </c>
      <c r="B7" s="9" t="s">
        <v>59</v>
      </c>
      <c r="C7" s="17" t="s">
        <v>77</v>
      </c>
      <c r="D7" s="8">
        <f t="shared" si="2"/>
        <v>35</v>
      </c>
      <c r="E7" s="8">
        <v>12.6</v>
      </c>
      <c r="F7" s="24" t="s">
        <v>72</v>
      </c>
      <c r="G7" s="24" t="s">
        <v>73</v>
      </c>
      <c r="H7" s="10">
        <f t="shared" si="0"/>
        <v>59</v>
      </c>
      <c r="I7" s="13">
        <f t="shared" si="1"/>
        <v>345.24634148480038</v>
      </c>
      <c r="J7" s="13"/>
      <c r="K7" s="12">
        <v>12.574592750428758</v>
      </c>
      <c r="L7" s="26" t="s">
        <v>356</v>
      </c>
      <c r="M7" s="8" t="s">
        <v>203</v>
      </c>
    </row>
    <row r="8" spans="1:16" s="8" customFormat="1" x14ac:dyDescent="0.3">
      <c r="A8" s="23" t="s">
        <v>298</v>
      </c>
      <c r="B8" s="9" t="s">
        <v>60</v>
      </c>
      <c r="C8" s="17" t="s">
        <v>4</v>
      </c>
      <c r="D8" s="8">
        <f t="shared" si="2"/>
        <v>35</v>
      </c>
      <c r="E8" s="8">
        <v>7.68</v>
      </c>
      <c r="F8" s="24" t="s">
        <v>72</v>
      </c>
      <c r="G8" s="24" t="s">
        <v>73</v>
      </c>
      <c r="H8" s="10">
        <f t="shared" si="0"/>
        <v>59</v>
      </c>
      <c r="I8" s="13">
        <f t="shared" si="1"/>
        <v>210.43586528597359</v>
      </c>
      <c r="J8" s="13"/>
      <c r="K8" s="12"/>
      <c r="L8" s="26" t="s">
        <v>356</v>
      </c>
      <c r="M8" s="8" t="s">
        <v>204</v>
      </c>
    </row>
    <row r="9" spans="1:16" s="8" customFormat="1" x14ac:dyDescent="0.3">
      <c r="A9" s="11" t="s">
        <v>299</v>
      </c>
      <c r="B9" s="9" t="s">
        <v>61</v>
      </c>
      <c r="C9" s="17" t="s">
        <v>78</v>
      </c>
      <c r="D9" s="8">
        <f t="shared" si="2"/>
        <v>35</v>
      </c>
      <c r="E9" s="8">
        <v>16.2</v>
      </c>
      <c r="F9" s="24" t="s">
        <v>72</v>
      </c>
      <c r="G9" s="24" t="s">
        <v>73</v>
      </c>
      <c r="H9" s="10">
        <f t="shared" si="0"/>
        <v>59</v>
      </c>
      <c r="I9" s="13">
        <f t="shared" si="1"/>
        <v>443.8881533376005</v>
      </c>
      <c r="J9" s="13"/>
      <c r="K9" s="12">
        <v>2.8826304577318536</v>
      </c>
      <c r="L9" s="26" t="s">
        <v>356</v>
      </c>
      <c r="M9" s="8" t="s">
        <v>205</v>
      </c>
      <c r="P9" s="16"/>
    </row>
    <row r="10" spans="1:16" s="8" customFormat="1" x14ac:dyDescent="0.3">
      <c r="A10" s="11" t="s">
        <v>300</v>
      </c>
      <c r="B10" s="9" t="s">
        <v>62</v>
      </c>
      <c r="C10" s="17" t="s">
        <v>79</v>
      </c>
      <c r="D10" s="8">
        <f t="shared" si="2"/>
        <v>35</v>
      </c>
      <c r="E10" s="8">
        <v>17</v>
      </c>
      <c r="F10" s="24" t="s">
        <v>72</v>
      </c>
      <c r="G10" s="24" t="s">
        <v>73</v>
      </c>
      <c r="H10" s="10">
        <f t="shared" si="0"/>
        <v>59</v>
      </c>
      <c r="I10" s="13">
        <f t="shared" si="1"/>
        <v>465.80855597155607</v>
      </c>
      <c r="J10" s="13"/>
      <c r="K10" s="12">
        <v>2.9182047928153461</v>
      </c>
      <c r="L10" s="26" t="s">
        <v>356</v>
      </c>
      <c r="M10" s="8" t="s">
        <v>206</v>
      </c>
    </row>
    <row r="11" spans="1:16" s="8" customFormat="1" x14ac:dyDescent="0.3">
      <c r="A11" s="23" t="s">
        <v>301</v>
      </c>
      <c r="B11" s="21" t="s">
        <v>63</v>
      </c>
      <c r="C11" s="17" t="s">
        <v>80</v>
      </c>
      <c r="D11" s="8">
        <f t="shared" si="2"/>
        <v>35</v>
      </c>
      <c r="E11" s="8">
        <v>7.14</v>
      </c>
      <c r="F11" s="24" t="s">
        <v>197</v>
      </c>
      <c r="G11" s="24" t="s">
        <v>73</v>
      </c>
      <c r="H11" s="10">
        <f t="shared" si="0"/>
        <v>59</v>
      </c>
      <c r="I11" s="13">
        <f t="shared" si="1"/>
        <v>195.63959350805354</v>
      </c>
      <c r="J11" s="13"/>
      <c r="K11" s="12">
        <v>21.647931643812509</v>
      </c>
      <c r="L11" s="26" t="s">
        <v>356</v>
      </c>
      <c r="M11" s="8" t="s">
        <v>207</v>
      </c>
    </row>
    <row r="12" spans="1:16" s="8" customFormat="1" x14ac:dyDescent="0.3">
      <c r="A12" s="8" t="s">
        <v>302</v>
      </c>
      <c r="B12" s="9" t="s">
        <v>64</v>
      </c>
      <c r="C12" s="17" t="s">
        <v>81</v>
      </c>
      <c r="D12" s="8">
        <f t="shared" si="2"/>
        <v>38</v>
      </c>
      <c r="E12" s="8">
        <v>13</v>
      </c>
      <c r="F12" s="24" t="s">
        <v>72</v>
      </c>
      <c r="G12" s="24" t="s">
        <v>73</v>
      </c>
      <c r="H12" s="10">
        <f t="shared" si="0"/>
        <v>62</v>
      </c>
      <c r="I12" s="13">
        <f t="shared" si="1"/>
        <v>338.98694013699242</v>
      </c>
      <c r="J12" s="13"/>
      <c r="K12" s="12">
        <v>1.504017533028426</v>
      </c>
      <c r="L12" s="26" t="s">
        <v>356</v>
      </c>
      <c r="M12" s="8" t="s">
        <v>208</v>
      </c>
    </row>
    <row r="13" spans="1:16" s="8" customFormat="1" x14ac:dyDescent="0.3">
      <c r="A13" s="11" t="s">
        <v>303</v>
      </c>
      <c r="B13" s="9" t="s">
        <v>65</v>
      </c>
      <c r="C13" s="17" t="s">
        <v>82</v>
      </c>
      <c r="D13" s="8">
        <f t="shared" si="2"/>
        <v>38</v>
      </c>
      <c r="E13" s="8">
        <v>12.7</v>
      </c>
      <c r="F13" s="24" t="s">
        <v>72</v>
      </c>
      <c r="G13" s="24" t="s">
        <v>73</v>
      </c>
      <c r="H13" s="10">
        <f t="shared" si="0"/>
        <v>62</v>
      </c>
      <c r="I13" s="13">
        <f t="shared" si="1"/>
        <v>331.16416459536953</v>
      </c>
      <c r="J13" s="13"/>
      <c r="K13" s="12">
        <v>1</v>
      </c>
      <c r="L13" s="26" t="s">
        <v>356</v>
      </c>
      <c r="M13" s="8" t="s">
        <v>209</v>
      </c>
    </row>
    <row r="14" spans="1:16" s="8" customFormat="1" x14ac:dyDescent="0.3">
      <c r="A14" s="23" t="s">
        <v>304</v>
      </c>
      <c r="B14" s="21" t="s">
        <v>66</v>
      </c>
      <c r="C14" s="17" t="s">
        <v>83</v>
      </c>
      <c r="D14" s="8">
        <f t="shared" si="2"/>
        <v>47</v>
      </c>
      <c r="E14" s="8">
        <v>12.9</v>
      </c>
      <c r="F14" s="24" t="s">
        <v>72</v>
      </c>
      <c r="G14" s="24" t="s">
        <v>73</v>
      </c>
      <c r="H14" s="10">
        <f t="shared" si="0"/>
        <v>71</v>
      </c>
      <c r="I14" s="13">
        <f t="shared" si="1"/>
        <v>293.77470895807903</v>
      </c>
      <c r="J14" s="13"/>
      <c r="K14" s="12">
        <v>6.5128570310683038</v>
      </c>
      <c r="L14" s="26" t="s">
        <v>356</v>
      </c>
      <c r="M14" s="8" t="s">
        <v>212</v>
      </c>
    </row>
    <row r="15" spans="1:16" s="8" customFormat="1" x14ac:dyDescent="0.3">
      <c r="A15" s="11" t="s">
        <v>305</v>
      </c>
      <c r="B15" s="9" t="s">
        <v>67</v>
      </c>
      <c r="C15" s="17" t="s">
        <v>84</v>
      </c>
      <c r="D15" s="8">
        <f t="shared" si="2"/>
        <v>49</v>
      </c>
      <c r="E15" s="8">
        <v>7.66</v>
      </c>
      <c r="F15" s="24" t="s">
        <v>72</v>
      </c>
      <c r="G15" s="24" t="s">
        <v>73</v>
      </c>
      <c r="H15" s="10">
        <f t="shared" si="0"/>
        <v>73</v>
      </c>
      <c r="I15" s="13">
        <f t="shared" si="1"/>
        <v>169.66752253521375</v>
      </c>
      <c r="J15" s="13"/>
      <c r="K15" s="12">
        <v>10.112938904520766</v>
      </c>
      <c r="L15" s="26" t="s">
        <v>356</v>
      </c>
      <c r="M15" s="8" t="s">
        <v>213</v>
      </c>
    </row>
    <row r="16" spans="1:16" s="8" customFormat="1" x14ac:dyDescent="0.3">
      <c r="A16" s="23" t="s">
        <v>306</v>
      </c>
      <c r="B16" s="21" t="s">
        <v>68</v>
      </c>
      <c r="C16" s="17" t="s">
        <v>85</v>
      </c>
      <c r="D16" s="8">
        <f t="shared" si="2"/>
        <v>49</v>
      </c>
      <c r="E16" s="8">
        <v>7.04</v>
      </c>
      <c r="F16" s="24" t="s">
        <v>72</v>
      </c>
      <c r="G16" s="24" t="s">
        <v>73</v>
      </c>
      <c r="H16" s="10">
        <f t="shared" si="0"/>
        <v>73</v>
      </c>
      <c r="I16" s="13">
        <f t="shared" si="1"/>
        <v>155.93464212113639</v>
      </c>
      <c r="J16" s="13"/>
      <c r="K16" s="12">
        <v>3.5178188499747511</v>
      </c>
      <c r="L16" s="26" t="s">
        <v>356</v>
      </c>
      <c r="M16" s="8" t="s">
        <v>214</v>
      </c>
    </row>
    <row r="17" spans="1:14" s="8" customFormat="1" x14ac:dyDescent="0.3">
      <c r="A17" s="8" t="s">
        <v>307</v>
      </c>
      <c r="B17" s="9" t="s">
        <v>69</v>
      </c>
      <c r="C17" s="17" t="s">
        <v>86</v>
      </c>
      <c r="D17" s="8">
        <f t="shared" si="2"/>
        <v>47</v>
      </c>
      <c r="E17" s="8">
        <v>17.600000000000001</v>
      </c>
      <c r="F17" s="24" t="s">
        <v>72</v>
      </c>
      <c r="G17" s="24" t="s">
        <v>73</v>
      </c>
      <c r="H17" s="10">
        <f t="shared" si="0"/>
        <v>71</v>
      </c>
      <c r="I17" s="13">
        <f t="shared" si="1"/>
        <v>400.80890524513109</v>
      </c>
      <c r="J17" s="13"/>
      <c r="K17" s="12">
        <v>9.7345785874153243</v>
      </c>
      <c r="L17" s="26" t="s">
        <v>356</v>
      </c>
      <c r="M17" s="8" t="s">
        <v>215</v>
      </c>
    </row>
    <row r="18" spans="1:14" s="8" customFormat="1" x14ac:dyDescent="0.3">
      <c r="A18" s="11" t="s">
        <v>308</v>
      </c>
      <c r="B18" s="9" t="s">
        <v>70</v>
      </c>
      <c r="C18" s="17" t="s">
        <v>87</v>
      </c>
      <c r="D18" s="8">
        <f t="shared" si="2"/>
        <v>48</v>
      </c>
      <c r="E18" s="8">
        <v>9.1999999999999993</v>
      </c>
      <c r="F18" s="24" t="s">
        <v>72</v>
      </c>
      <c r="G18" s="24" t="s">
        <v>73</v>
      </c>
      <c r="H18" s="10">
        <f t="shared" si="0"/>
        <v>72</v>
      </c>
      <c r="I18" s="13">
        <f t="shared" si="1"/>
        <v>206.6061879451577</v>
      </c>
      <c r="J18" s="13"/>
      <c r="K18" s="12">
        <v>12.592549287668541</v>
      </c>
      <c r="L18" s="26" t="s">
        <v>356</v>
      </c>
      <c r="M18" s="8" t="s">
        <v>216</v>
      </c>
    </row>
    <row r="19" spans="1:14" s="8" customFormat="1" x14ac:dyDescent="0.3">
      <c r="A19" s="11" t="s">
        <v>309</v>
      </c>
      <c r="B19" s="9" t="s">
        <v>71</v>
      </c>
      <c r="C19" s="17" t="s">
        <v>88</v>
      </c>
      <c r="D19" s="8">
        <f t="shared" si="2"/>
        <v>49</v>
      </c>
      <c r="E19" s="18"/>
      <c r="F19" s="24" t="s">
        <v>72</v>
      </c>
      <c r="G19" s="24" t="s">
        <v>73</v>
      </c>
      <c r="H19" s="10">
        <f t="shared" si="0"/>
        <v>73</v>
      </c>
      <c r="I19" s="13">
        <f t="shared" si="1"/>
        <v>0</v>
      </c>
      <c r="J19" s="13"/>
      <c r="K19" s="12">
        <v>1.941376944338145</v>
      </c>
      <c r="L19" s="26" t="s">
        <v>356</v>
      </c>
      <c r="M19" s="8" t="s">
        <v>217</v>
      </c>
    </row>
    <row r="20" spans="1:14" s="8" customFormat="1" x14ac:dyDescent="0.3">
      <c r="A20" s="11" t="s">
        <v>310</v>
      </c>
      <c r="B20" s="8" t="s">
        <v>142</v>
      </c>
      <c r="C20" s="3" t="s">
        <v>0</v>
      </c>
      <c r="D20" s="8">
        <f t="shared" si="2"/>
        <v>35</v>
      </c>
      <c r="E20" s="8">
        <v>11.8</v>
      </c>
      <c r="F20" s="24" t="s">
        <v>72</v>
      </c>
      <c r="G20" s="24" t="s">
        <v>73</v>
      </c>
      <c r="H20" s="10">
        <f t="shared" si="0"/>
        <v>59</v>
      </c>
      <c r="I20" s="13">
        <f t="shared" si="1"/>
        <v>323.32593885084481</v>
      </c>
      <c r="J20" s="13"/>
      <c r="K20" s="12">
        <v>3.7450975390091572</v>
      </c>
      <c r="L20" s="26" t="s">
        <v>356</v>
      </c>
      <c r="M20" s="8" t="s">
        <v>218</v>
      </c>
    </row>
    <row r="21" spans="1:14" s="8" customFormat="1" x14ac:dyDescent="0.3">
      <c r="A21" s="11" t="s">
        <v>311</v>
      </c>
      <c r="B21" s="8" t="s">
        <v>143</v>
      </c>
      <c r="C21" s="3" t="s">
        <v>195</v>
      </c>
      <c r="D21" s="8">
        <f t="shared" si="2"/>
        <v>35</v>
      </c>
      <c r="E21" s="8">
        <v>8.9600000000000009</v>
      </c>
      <c r="F21" s="24" t="s">
        <v>72</v>
      </c>
      <c r="G21" s="24" t="s">
        <v>73</v>
      </c>
      <c r="H21" s="10">
        <f t="shared" si="0"/>
        <v>59</v>
      </c>
      <c r="I21" s="13">
        <f t="shared" si="1"/>
        <v>245.50850950030255</v>
      </c>
      <c r="J21" s="13"/>
      <c r="K21" s="12">
        <v>2.9106566526207271</v>
      </c>
      <c r="L21" s="26" t="s">
        <v>356</v>
      </c>
      <c r="M21" s="8" t="s">
        <v>219</v>
      </c>
    </row>
    <row r="22" spans="1:14" s="8" customFormat="1" x14ac:dyDescent="0.3">
      <c r="A22" s="7" t="s">
        <v>312</v>
      </c>
      <c r="B22" s="7" t="s">
        <v>144</v>
      </c>
      <c r="C22" s="3" t="s">
        <v>1</v>
      </c>
      <c r="D22" s="8">
        <f t="shared" si="2"/>
        <v>35</v>
      </c>
      <c r="E22" s="8">
        <v>16.8</v>
      </c>
      <c r="F22" s="24" t="s">
        <v>72</v>
      </c>
      <c r="G22" s="24" t="s">
        <v>73</v>
      </c>
      <c r="H22" s="10">
        <f t="shared" si="0"/>
        <v>59</v>
      </c>
      <c r="I22" s="13">
        <f t="shared" si="1"/>
        <v>460.32845531306725</v>
      </c>
      <c r="J22" s="13"/>
      <c r="K22" s="12">
        <v>3.9613361815586532</v>
      </c>
      <c r="L22" s="26" t="s">
        <v>356</v>
      </c>
      <c r="M22" s="8" t="s">
        <v>220</v>
      </c>
    </row>
    <row r="23" spans="1:14" s="8" customFormat="1" x14ac:dyDescent="0.3">
      <c r="A23" s="11" t="s">
        <v>313</v>
      </c>
      <c r="B23" s="8" t="s">
        <v>145</v>
      </c>
      <c r="C23" s="3" t="s">
        <v>2</v>
      </c>
      <c r="D23" s="8">
        <f t="shared" si="2"/>
        <v>35</v>
      </c>
      <c r="E23" s="8">
        <v>8.44</v>
      </c>
      <c r="F23" s="24" t="s">
        <v>72</v>
      </c>
      <c r="G23" s="24" t="s">
        <v>73</v>
      </c>
      <c r="H23" s="10">
        <f t="shared" si="0"/>
        <v>59</v>
      </c>
      <c r="I23" s="13">
        <f t="shared" si="1"/>
        <v>231.2602477882314</v>
      </c>
      <c r="J23" s="13"/>
      <c r="K23" s="12">
        <v>2.3068531453010976</v>
      </c>
      <c r="L23" s="26" t="s">
        <v>356</v>
      </c>
      <c r="M23" s="8" t="s">
        <v>221</v>
      </c>
    </row>
    <row r="24" spans="1:14" s="8" customFormat="1" x14ac:dyDescent="0.3">
      <c r="A24" s="11" t="s">
        <v>314</v>
      </c>
      <c r="B24" s="8" t="s">
        <v>146</v>
      </c>
      <c r="C24" s="3" t="s">
        <v>3</v>
      </c>
      <c r="D24" s="8">
        <f t="shared" si="2"/>
        <v>35</v>
      </c>
      <c r="E24" s="8">
        <v>9.08</v>
      </c>
      <c r="F24" s="24" t="s">
        <v>72</v>
      </c>
      <c r="G24" s="24" t="s">
        <v>73</v>
      </c>
      <c r="H24" s="10">
        <f t="shared" si="0"/>
        <v>59</v>
      </c>
      <c r="I24" s="13">
        <f t="shared" si="1"/>
        <v>248.79656989539583</v>
      </c>
      <c r="J24" s="13"/>
      <c r="K24" s="12">
        <v>4.3323647679710193</v>
      </c>
      <c r="L24" s="26" t="s">
        <v>356</v>
      </c>
      <c r="M24" s="8" t="s">
        <v>222</v>
      </c>
    </row>
    <row r="25" spans="1:14" s="8" customFormat="1" x14ac:dyDescent="0.3">
      <c r="A25" s="11" t="s">
        <v>315</v>
      </c>
      <c r="B25" s="10" t="s">
        <v>60</v>
      </c>
      <c r="C25" s="17" t="s">
        <v>4</v>
      </c>
      <c r="D25" s="8">
        <f t="shared" si="2"/>
        <v>35</v>
      </c>
      <c r="E25" s="18"/>
      <c r="F25" s="24" t="s">
        <v>72</v>
      </c>
      <c r="G25" s="24" t="s">
        <v>73</v>
      </c>
      <c r="H25" s="10">
        <f t="shared" si="0"/>
        <v>59</v>
      </c>
      <c r="I25" s="13">
        <f t="shared" si="1"/>
        <v>0</v>
      </c>
      <c r="J25" s="13"/>
      <c r="K25" s="12">
        <v>1</v>
      </c>
      <c r="L25" s="26" t="s">
        <v>356</v>
      </c>
      <c r="M25" s="8" t="s">
        <v>223</v>
      </c>
    </row>
    <row r="26" spans="1:14" s="8" customFormat="1" x14ac:dyDescent="0.3">
      <c r="A26" s="11" t="s">
        <v>316</v>
      </c>
      <c r="B26" s="8" t="s">
        <v>155</v>
      </c>
      <c r="C26" s="3" t="s">
        <v>175</v>
      </c>
      <c r="D26" s="8">
        <f t="shared" si="2"/>
        <v>60</v>
      </c>
      <c r="E26" s="11"/>
      <c r="F26" s="24" t="s">
        <v>72</v>
      </c>
      <c r="G26" s="24" t="s">
        <v>73</v>
      </c>
      <c r="H26" s="10">
        <f t="shared" si="0"/>
        <v>84</v>
      </c>
      <c r="I26" s="13">
        <f t="shared" si="1"/>
        <v>0</v>
      </c>
      <c r="J26" s="13"/>
      <c r="K26" s="12"/>
      <c r="L26" s="26" t="s">
        <v>356</v>
      </c>
      <c r="M26" s="8" t="s">
        <v>224</v>
      </c>
    </row>
    <row r="27" spans="1:14" s="8" customFormat="1" x14ac:dyDescent="0.3">
      <c r="A27" s="8" t="s">
        <v>317</v>
      </c>
      <c r="B27" s="8" t="s">
        <v>156</v>
      </c>
      <c r="C27" s="3" t="s">
        <v>150</v>
      </c>
      <c r="D27" s="8">
        <f t="shared" si="2"/>
        <v>60</v>
      </c>
      <c r="E27" s="11"/>
      <c r="F27" s="24" t="s">
        <v>72</v>
      </c>
      <c r="G27" s="24" t="s">
        <v>73</v>
      </c>
      <c r="H27" s="10">
        <f t="shared" si="0"/>
        <v>84</v>
      </c>
      <c r="I27" s="13">
        <f t="shared" si="1"/>
        <v>0</v>
      </c>
      <c r="J27" s="13"/>
      <c r="K27" s="12"/>
      <c r="L27" s="26" t="s">
        <v>356</v>
      </c>
      <c r="M27" s="8" t="s">
        <v>225</v>
      </c>
    </row>
    <row r="28" spans="1:14" s="8" customFormat="1" x14ac:dyDescent="0.3">
      <c r="A28" s="11" t="s">
        <v>318</v>
      </c>
      <c r="B28" s="8" t="s">
        <v>157</v>
      </c>
      <c r="C28" s="3" t="s">
        <v>151</v>
      </c>
      <c r="D28" s="8">
        <f t="shared" si="2"/>
        <v>60</v>
      </c>
      <c r="E28" s="11"/>
      <c r="F28" s="24" t="s">
        <v>72</v>
      </c>
      <c r="G28" s="24" t="s">
        <v>73</v>
      </c>
      <c r="H28" s="10">
        <f t="shared" si="0"/>
        <v>84</v>
      </c>
      <c r="I28" s="13">
        <f t="shared" si="1"/>
        <v>0</v>
      </c>
      <c r="J28" s="13"/>
      <c r="L28" s="26" t="s">
        <v>356</v>
      </c>
      <c r="M28" s="8" t="s">
        <v>226</v>
      </c>
    </row>
    <row r="29" spans="1:14" s="8" customFormat="1" x14ac:dyDescent="0.3">
      <c r="A29" s="11" t="s">
        <v>319</v>
      </c>
      <c r="B29" s="8" t="s">
        <v>158</v>
      </c>
      <c r="C29" s="3" t="s">
        <v>152</v>
      </c>
      <c r="D29" s="8">
        <f t="shared" si="2"/>
        <v>60</v>
      </c>
      <c r="E29" s="11"/>
      <c r="F29" s="24" t="s">
        <v>72</v>
      </c>
      <c r="G29" s="24" t="s">
        <v>73</v>
      </c>
      <c r="H29" s="10">
        <f t="shared" si="0"/>
        <v>84</v>
      </c>
      <c r="I29" s="13">
        <f t="shared" si="1"/>
        <v>0</v>
      </c>
      <c r="J29" s="13"/>
      <c r="L29" s="26" t="s">
        <v>356</v>
      </c>
      <c r="M29" s="8" t="s">
        <v>227</v>
      </c>
    </row>
    <row r="30" spans="1:14" s="8" customFormat="1" x14ac:dyDescent="0.3">
      <c r="A30" s="11" t="s">
        <v>320</v>
      </c>
      <c r="B30" s="8" t="s">
        <v>159</v>
      </c>
      <c r="C30" s="3" t="s">
        <v>153</v>
      </c>
      <c r="D30" s="8">
        <f t="shared" si="2"/>
        <v>60</v>
      </c>
      <c r="E30" s="11"/>
      <c r="F30" s="24" t="s">
        <v>72</v>
      </c>
      <c r="G30" s="24" t="s">
        <v>73</v>
      </c>
      <c r="H30" s="10">
        <f t="shared" si="0"/>
        <v>84</v>
      </c>
      <c r="I30" s="13">
        <f t="shared" si="1"/>
        <v>0</v>
      </c>
      <c r="J30" s="13"/>
      <c r="L30" s="26" t="s">
        <v>356</v>
      </c>
      <c r="M30" s="8" t="s">
        <v>228</v>
      </c>
    </row>
    <row r="31" spans="1:14" s="8" customFormat="1" x14ac:dyDescent="0.3">
      <c r="A31" s="11" t="s">
        <v>321</v>
      </c>
      <c r="B31" s="8" t="s">
        <v>160</v>
      </c>
      <c r="C31" s="3" t="s">
        <v>154</v>
      </c>
      <c r="D31" s="8">
        <f t="shared" si="2"/>
        <v>60</v>
      </c>
      <c r="F31" s="24" t="s">
        <v>72</v>
      </c>
      <c r="G31" s="24" t="s">
        <v>73</v>
      </c>
      <c r="H31" s="10">
        <f t="shared" si="0"/>
        <v>84</v>
      </c>
      <c r="I31" s="13"/>
      <c r="J31" s="13"/>
      <c r="L31" s="26" t="s">
        <v>356</v>
      </c>
      <c r="M31" s="8" t="s">
        <v>229</v>
      </c>
    </row>
    <row r="32" spans="1:14" x14ac:dyDescent="0.3">
      <c r="A32" s="8" t="s">
        <v>334</v>
      </c>
      <c r="B32" s="8" t="s">
        <v>337</v>
      </c>
      <c r="C32" s="8" t="s">
        <v>332</v>
      </c>
      <c r="D32" s="8">
        <f t="shared" si="2"/>
        <v>46</v>
      </c>
      <c r="F32" s="24" t="s">
        <v>72</v>
      </c>
      <c r="G32" s="24" t="s">
        <v>73</v>
      </c>
      <c r="H32" s="10">
        <f t="shared" si="0"/>
        <v>70</v>
      </c>
      <c r="K32" s="8"/>
      <c r="L32" s="25"/>
      <c r="N32" s="8" t="s">
        <v>340</v>
      </c>
    </row>
    <row r="33" spans="1:14" x14ac:dyDescent="0.3">
      <c r="A33" s="8" t="s">
        <v>335</v>
      </c>
      <c r="B33" s="8" t="s">
        <v>336</v>
      </c>
      <c r="C33" s="17" t="s">
        <v>333</v>
      </c>
      <c r="D33" s="8">
        <f t="shared" si="2"/>
        <v>23</v>
      </c>
      <c r="F33" s="24" t="s">
        <v>72</v>
      </c>
      <c r="G33" s="24" t="s">
        <v>73</v>
      </c>
      <c r="H33" s="10">
        <f t="shared" si="0"/>
        <v>47</v>
      </c>
      <c r="K33" s="8"/>
      <c r="L33" s="25"/>
      <c r="N33" s="8" t="s">
        <v>339</v>
      </c>
    </row>
    <row r="34" spans="1:14" x14ac:dyDescent="0.3">
      <c r="A34" s="8" t="s">
        <v>343</v>
      </c>
      <c r="B34" s="8" t="s">
        <v>342</v>
      </c>
      <c r="C34" s="8" t="s">
        <v>332</v>
      </c>
      <c r="F34" s="24" t="s">
        <v>72</v>
      </c>
      <c r="G34" s="24" t="s">
        <v>162</v>
      </c>
      <c r="N34" s="8" t="s">
        <v>345</v>
      </c>
    </row>
    <row r="35" spans="1:14" x14ac:dyDescent="0.3">
      <c r="A35" s="8" t="s">
        <v>344</v>
      </c>
      <c r="B35" s="8" t="s">
        <v>341</v>
      </c>
      <c r="C35" s="17" t="s">
        <v>333</v>
      </c>
      <c r="F35" s="24" t="s">
        <v>72</v>
      </c>
      <c r="G35" s="24" t="s">
        <v>162</v>
      </c>
      <c r="N35" s="8" t="s">
        <v>345</v>
      </c>
    </row>
    <row r="36" spans="1:14" x14ac:dyDescent="0.3">
      <c r="A36" t="s">
        <v>264</v>
      </c>
      <c r="B36" t="s">
        <v>358</v>
      </c>
      <c r="C36" s="4"/>
      <c r="F36"/>
      <c r="G36"/>
      <c r="L36" s="25"/>
      <c r="M36"/>
      <c r="N36"/>
    </row>
    <row r="37" spans="1:14" x14ac:dyDescent="0.3">
      <c r="A37" s="8" t="s">
        <v>265</v>
      </c>
      <c r="B37" s="9" t="s">
        <v>35</v>
      </c>
      <c r="C37" s="17" t="s">
        <v>113</v>
      </c>
      <c r="D37" s="8">
        <f t="shared" ref="D37:D63" si="3">LEN(C37)</f>
        <v>21</v>
      </c>
      <c r="E37" s="8">
        <v>5.68</v>
      </c>
      <c r="F37" s="8" t="s">
        <v>111</v>
      </c>
      <c r="G37" s="8" t="s">
        <v>162</v>
      </c>
      <c r="H37" s="10">
        <f t="shared" ref="H37:H59" si="4">D37+24</f>
        <v>45</v>
      </c>
      <c r="I37" s="13">
        <f t="shared" ref="I37:I63" si="5">(E37*10^-9/(H37*617.96+36.04))*10^15</f>
        <v>203.99192077068722</v>
      </c>
      <c r="J37" s="13"/>
      <c r="K37" s="12">
        <v>6.0232742756692215</v>
      </c>
      <c r="L37" s="26" t="s">
        <v>357</v>
      </c>
      <c r="M37" s="16" t="s">
        <v>201</v>
      </c>
    </row>
    <row r="38" spans="1:14" x14ac:dyDescent="0.3">
      <c r="A38" s="8" t="s">
        <v>266</v>
      </c>
      <c r="B38" s="9" t="s">
        <v>36</v>
      </c>
      <c r="C38" s="17" t="s">
        <v>114</v>
      </c>
      <c r="D38" s="8">
        <f t="shared" si="3"/>
        <v>21</v>
      </c>
      <c r="E38" s="8">
        <v>9.52</v>
      </c>
      <c r="F38" s="8" t="s">
        <v>111</v>
      </c>
      <c r="G38" s="8" t="s">
        <v>112</v>
      </c>
      <c r="H38" s="10">
        <f t="shared" si="4"/>
        <v>45</v>
      </c>
      <c r="I38" s="13">
        <f t="shared" si="5"/>
        <v>341.9019517142504</v>
      </c>
      <c r="J38" s="13"/>
      <c r="K38" s="12">
        <v>3.6118711971952742</v>
      </c>
      <c r="L38" s="26" t="s">
        <v>357</v>
      </c>
      <c r="M38" s="16" t="s">
        <v>210</v>
      </c>
    </row>
    <row r="39" spans="1:14" x14ac:dyDescent="0.3">
      <c r="A39" s="8" t="s">
        <v>267</v>
      </c>
      <c r="B39" s="9" t="s">
        <v>37</v>
      </c>
      <c r="C39" s="17" t="s">
        <v>115</v>
      </c>
      <c r="D39" s="8">
        <f t="shared" si="3"/>
        <v>21</v>
      </c>
      <c r="E39" s="8">
        <v>7.86</v>
      </c>
      <c r="F39" s="8" t="s">
        <v>111</v>
      </c>
      <c r="G39" s="8" t="s">
        <v>112</v>
      </c>
      <c r="H39" s="10">
        <f t="shared" si="4"/>
        <v>45</v>
      </c>
      <c r="I39" s="13">
        <f t="shared" si="5"/>
        <v>282.28459458760591</v>
      </c>
      <c r="J39" s="13"/>
      <c r="K39" s="12">
        <v>3.4141198646664681</v>
      </c>
      <c r="L39" s="26" t="s">
        <v>357</v>
      </c>
      <c r="M39" s="16" t="s">
        <v>211</v>
      </c>
    </row>
    <row r="40" spans="1:14" x14ac:dyDescent="0.3">
      <c r="A40" s="8" t="s">
        <v>268</v>
      </c>
      <c r="B40" s="9" t="s">
        <v>38</v>
      </c>
      <c r="C40" s="17" t="s">
        <v>116</v>
      </c>
      <c r="D40" s="8">
        <f t="shared" si="3"/>
        <v>21</v>
      </c>
      <c r="E40" s="8">
        <v>6.78</v>
      </c>
      <c r="F40" s="8" t="s">
        <v>111</v>
      </c>
      <c r="G40" s="8" t="s">
        <v>112</v>
      </c>
      <c r="H40" s="10">
        <f t="shared" si="4"/>
        <v>45</v>
      </c>
      <c r="I40" s="13">
        <f t="shared" si="5"/>
        <v>243.4973983847288</v>
      </c>
      <c r="J40" s="13"/>
      <c r="K40" s="12">
        <v>5.0211627140423314</v>
      </c>
      <c r="L40" s="26" t="s">
        <v>357</v>
      </c>
      <c r="M40" s="16" t="s">
        <v>202</v>
      </c>
    </row>
    <row r="41" spans="1:14" x14ac:dyDescent="0.3">
      <c r="A41" s="7" t="s">
        <v>269</v>
      </c>
      <c r="B41" s="21" t="s">
        <v>39</v>
      </c>
      <c r="C41" s="17" t="s">
        <v>117</v>
      </c>
      <c r="D41" s="8">
        <f t="shared" si="3"/>
        <v>21</v>
      </c>
      <c r="E41" s="8">
        <v>6.12</v>
      </c>
      <c r="F41" s="8" t="s">
        <v>111</v>
      </c>
      <c r="G41" s="8" t="s">
        <v>112</v>
      </c>
      <c r="H41" s="10">
        <f t="shared" si="4"/>
        <v>45</v>
      </c>
      <c r="I41" s="13">
        <f t="shared" si="5"/>
        <v>219.79411181630383</v>
      </c>
      <c r="J41" s="13"/>
      <c r="K41" s="22">
        <v>7.2053554803292048</v>
      </c>
      <c r="L41" s="26" t="s">
        <v>357</v>
      </c>
      <c r="M41" s="16" t="s">
        <v>203</v>
      </c>
    </row>
    <row r="42" spans="1:14" x14ac:dyDescent="0.3">
      <c r="A42" s="8" t="s">
        <v>270</v>
      </c>
      <c r="B42" s="9" t="s">
        <v>40</v>
      </c>
      <c r="C42" s="17" t="s">
        <v>118</v>
      </c>
      <c r="D42" s="8">
        <f t="shared" si="3"/>
        <v>21</v>
      </c>
      <c r="E42" s="8">
        <v>5.32</v>
      </c>
      <c r="F42" s="8" t="s">
        <v>111</v>
      </c>
      <c r="G42" s="8" t="s">
        <v>112</v>
      </c>
      <c r="H42" s="10">
        <f t="shared" si="4"/>
        <v>45</v>
      </c>
      <c r="I42" s="13">
        <f t="shared" si="5"/>
        <v>191.0628553697282</v>
      </c>
      <c r="J42" s="13"/>
      <c r="K42" s="12">
        <v>7.6968987319405446</v>
      </c>
      <c r="L42" s="26" t="s">
        <v>357</v>
      </c>
      <c r="M42" s="16" t="s">
        <v>204</v>
      </c>
    </row>
    <row r="43" spans="1:14" x14ac:dyDescent="0.3">
      <c r="A43" s="8" t="s">
        <v>271</v>
      </c>
      <c r="B43" s="9" t="s">
        <v>41</v>
      </c>
      <c r="C43" s="17" t="s">
        <v>119</v>
      </c>
      <c r="D43" s="8">
        <f t="shared" si="3"/>
        <v>21</v>
      </c>
      <c r="E43" s="8">
        <v>7</v>
      </c>
      <c r="F43" s="8" t="s">
        <v>111</v>
      </c>
      <c r="G43" s="8" t="s">
        <v>112</v>
      </c>
      <c r="H43" s="10">
        <f t="shared" si="4"/>
        <v>45</v>
      </c>
      <c r="I43" s="13">
        <f t="shared" si="5"/>
        <v>251.39849390753707</v>
      </c>
      <c r="J43" s="13"/>
      <c r="K43" s="12">
        <v>4.3926190856145775</v>
      </c>
      <c r="L43" s="26" t="s">
        <v>357</v>
      </c>
      <c r="M43" s="16" t="s">
        <v>205</v>
      </c>
    </row>
    <row r="44" spans="1:14" s="8" customFormat="1" x14ac:dyDescent="0.3">
      <c r="A44" s="7" t="s">
        <v>272</v>
      </c>
      <c r="B44" s="21" t="s">
        <v>42</v>
      </c>
      <c r="C44" s="17" t="s">
        <v>120</v>
      </c>
      <c r="D44" s="8">
        <f t="shared" si="3"/>
        <v>21</v>
      </c>
      <c r="E44" s="8">
        <v>7.24</v>
      </c>
      <c r="F44" s="8" t="s">
        <v>111</v>
      </c>
      <c r="G44" s="8" t="s">
        <v>112</v>
      </c>
      <c r="H44" s="10">
        <f t="shared" si="4"/>
        <v>45</v>
      </c>
      <c r="I44" s="13">
        <f t="shared" si="5"/>
        <v>260.01787084150976</v>
      </c>
      <c r="J44" s="13"/>
      <c r="K44" s="22">
        <v>2.8772423029855241</v>
      </c>
      <c r="L44" s="26" t="s">
        <v>357</v>
      </c>
      <c r="M44" s="16" t="s">
        <v>206</v>
      </c>
    </row>
    <row r="45" spans="1:14" s="8" customFormat="1" x14ac:dyDescent="0.3">
      <c r="A45" s="8" t="s">
        <v>273</v>
      </c>
      <c r="B45" s="9" t="s">
        <v>43</v>
      </c>
      <c r="C45" s="17" t="s">
        <v>121</v>
      </c>
      <c r="D45" s="8">
        <f t="shared" si="3"/>
        <v>21</v>
      </c>
      <c r="E45" s="8">
        <v>5.72</v>
      </c>
      <c r="F45" s="8" t="s">
        <v>111</v>
      </c>
      <c r="G45" s="8" t="s">
        <v>112</v>
      </c>
      <c r="H45" s="10">
        <f t="shared" si="4"/>
        <v>45</v>
      </c>
      <c r="I45" s="13">
        <f t="shared" si="5"/>
        <v>205.42848359301598</v>
      </c>
      <c r="J45" s="13"/>
      <c r="K45" s="12">
        <v>3.421180350037782</v>
      </c>
      <c r="L45" s="26" t="s">
        <v>357</v>
      </c>
      <c r="M45" s="16" t="s">
        <v>207</v>
      </c>
    </row>
    <row r="46" spans="1:14" s="8" customFormat="1" x14ac:dyDescent="0.3">
      <c r="A46" s="8" t="s">
        <v>274</v>
      </c>
      <c r="B46" s="9" t="s">
        <v>44</v>
      </c>
      <c r="C46" s="17" t="s">
        <v>122</v>
      </c>
      <c r="D46" s="8">
        <f t="shared" si="3"/>
        <v>21</v>
      </c>
      <c r="E46" s="8">
        <v>6.24</v>
      </c>
      <c r="F46" s="8" t="s">
        <v>111</v>
      </c>
      <c r="G46" s="8" t="s">
        <v>112</v>
      </c>
      <c r="H46" s="10">
        <f t="shared" si="4"/>
        <v>45</v>
      </c>
      <c r="I46" s="13">
        <f t="shared" si="5"/>
        <v>224.10380028329018</v>
      </c>
      <c r="J46" s="13"/>
      <c r="K46" s="12">
        <v>5.367333368136924</v>
      </c>
      <c r="L46" s="26" t="s">
        <v>357</v>
      </c>
      <c r="M46" s="16" t="s">
        <v>208</v>
      </c>
    </row>
    <row r="47" spans="1:14" s="8" customFormat="1" x14ac:dyDescent="0.3">
      <c r="A47" s="7" t="s">
        <v>275</v>
      </c>
      <c r="B47" s="21" t="s">
        <v>45</v>
      </c>
      <c r="C47" s="17" t="s">
        <v>123</v>
      </c>
      <c r="D47" s="8">
        <f t="shared" si="3"/>
        <v>21</v>
      </c>
      <c r="E47" s="8">
        <v>4.84</v>
      </c>
      <c r="F47" s="8" t="s">
        <v>111</v>
      </c>
      <c r="G47" s="8" t="s">
        <v>112</v>
      </c>
      <c r="H47" s="10">
        <f t="shared" si="4"/>
        <v>45</v>
      </c>
      <c r="I47" s="13">
        <f t="shared" si="5"/>
        <v>173.82410150178276</v>
      </c>
      <c r="J47" s="13"/>
      <c r="K47" s="22">
        <v>10.440888809981256</v>
      </c>
      <c r="L47" s="26" t="s">
        <v>357</v>
      </c>
      <c r="M47" s="16" t="s">
        <v>209</v>
      </c>
    </row>
    <row r="48" spans="1:14" s="8" customFormat="1" x14ac:dyDescent="0.3">
      <c r="A48" s="8" t="s">
        <v>276</v>
      </c>
      <c r="B48" s="9" t="s">
        <v>46</v>
      </c>
      <c r="C48" s="17" t="s">
        <v>124</v>
      </c>
      <c r="D48" s="8">
        <f t="shared" si="3"/>
        <v>21</v>
      </c>
      <c r="E48" s="8">
        <v>5.72</v>
      </c>
      <c r="F48" s="8" t="s">
        <v>111</v>
      </c>
      <c r="G48" s="8" t="s">
        <v>112</v>
      </c>
      <c r="H48" s="10">
        <f t="shared" si="4"/>
        <v>45</v>
      </c>
      <c r="I48" s="13">
        <f t="shared" si="5"/>
        <v>205.42848359301598</v>
      </c>
      <c r="J48" s="13"/>
      <c r="K48" s="12">
        <v>2.439723795615337</v>
      </c>
      <c r="L48" s="26" t="s">
        <v>357</v>
      </c>
      <c r="M48" s="16" t="s">
        <v>212</v>
      </c>
    </row>
    <row r="49" spans="1:14" s="8" customFormat="1" x14ac:dyDescent="0.3">
      <c r="A49" s="8" t="s">
        <v>277</v>
      </c>
      <c r="B49" s="9" t="s">
        <v>47</v>
      </c>
      <c r="C49" s="17" t="s">
        <v>125</v>
      </c>
      <c r="D49" s="8">
        <f t="shared" si="3"/>
        <v>21</v>
      </c>
      <c r="E49" s="8">
        <v>5.96</v>
      </c>
      <c r="F49" s="8" t="s">
        <v>111</v>
      </c>
      <c r="G49" s="8" t="s">
        <v>112</v>
      </c>
      <c r="H49" s="10">
        <f t="shared" si="4"/>
        <v>45</v>
      </c>
      <c r="I49" s="13">
        <f t="shared" si="5"/>
        <v>214.0478605269887</v>
      </c>
      <c r="J49" s="13"/>
      <c r="K49" s="12">
        <v>5.8658599320903724</v>
      </c>
      <c r="L49" s="26" t="s">
        <v>357</v>
      </c>
      <c r="M49" s="16" t="s">
        <v>213</v>
      </c>
    </row>
    <row r="50" spans="1:14" s="8" customFormat="1" x14ac:dyDescent="0.3">
      <c r="A50" s="8" t="s">
        <v>278</v>
      </c>
      <c r="B50" s="9" t="s">
        <v>48</v>
      </c>
      <c r="C50" s="17" t="s">
        <v>126</v>
      </c>
      <c r="D50" s="8">
        <f t="shared" si="3"/>
        <v>24</v>
      </c>
      <c r="E50" s="8">
        <v>8.16</v>
      </c>
      <c r="F50" s="8" t="s">
        <v>111</v>
      </c>
      <c r="G50" s="8" t="s">
        <v>112</v>
      </c>
      <c r="H50" s="10">
        <f t="shared" si="4"/>
        <v>48</v>
      </c>
      <c r="I50" s="13">
        <f t="shared" si="5"/>
        <v>274.76486727105953</v>
      </c>
      <c r="J50" s="13"/>
      <c r="K50" s="12">
        <v>6.0135627905685105</v>
      </c>
      <c r="L50" s="26" t="s">
        <v>357</v>
      </c>
      <c r="M50" s="16" t="s">
        <v>214</v>
      </c>
    </row>
    <row r="51" spans="1:14" s="8" customFormat="1" x14ac:dyDescent="0.3">
      <c r="A51" s="8" t="s">
        <v>279</v>
      </c>
      <c r="B51" s="9" t="s">
        <v>49</v>
      </c>
      <c r="C51" s="17" t="s">
        <v>127</v>
      </c>
      <c r="D51" s="8">
        <f t="shared" si="3"/>
        <v>20</v>
      </c>
      <c r="E51" s="8">
        <v>6.36</v>
      </c>
      <c r="F51" s="8" t="s">
        <v>111</v>
      </c>
      <c r="G51" s="8" t="s">
        <v>112</v>
      </c>
      <c r="H51" s="10">
        <f t="shared" si="4"/>
        <v>44</v>
      </c>
      <c r="I51" s="13">
        <f t="shared" si="5"/>
        <v>233.59783268224672</v>
      </c>
      <c r="J51" s="13"/>
      <c r="K51" s="12">
        <v>3.1387578671810386</v>
      </c>
      <c r="L51" s="26" t="s">
        <v>357</v>
      </c>
      <c r="M51" s="16" t="s">
        <v>215</v>
      </c>
    </row>
    <row r="52" spans="1:14" s="8" customFormat="1" x14ac:dyDescent="0.3">
      <c r="A52" s="8" t="s">
        <v>280</v>
      </c>
      <c r="B52" s="9" t="s">
        <v>50</v>
      </c>
      <c r="C52" s="17" t="s">
        <v>128</v>
      </c>
      <c r="D52" s="8">
        <f t="shared" si="3"/>
        <v>23</v>
      </c>
      <c r="E52" s="8">
        <v>5.24</v>
      </c>
      <c r="F52" s="8" t="s">
        <v>111</v>
      </c>
      <c r="G52" s="8" t="s">
        <v>112</v>
      </c>
      <c r="H52" s="10">
        <f t="shared" si="4"/>
        <v>47</v>
      </c>
      <c r="I52" s="13">
        <f t="shared" si="5"/>
        <v>180.19158078910158</v>
      </c>
      <c r="J52" s="13"/>
      <c r="K52" s="12">
        <v>20.722795589168108</v>
      </c>
      <c r="L52" s="26" t="s">
        <v>357</v>
      </c>
      <c r="M52" s="16" t="s">
        <v>216</v>
      </c>
    </row>
    <row r="53" spans="1:14" s="8" customFormat="1" x14ac:dyDescent="0.3">
      <c r="A53" s="8" t="s">
        <v>281</v>
      </c>
      <c r="B53" s="9" t="s">
        <v>51</v>
      </c>
      <c r="C53" s="17" t="s">
        <v>129</v>
      </c>
      <c r="D53" s="8">
        <f t="shared" si="3"/>
        <v>21</v>
      </c>
      <c r="E53" s="8">
        <v>4.9800000000000004</v>
      </c>
      <c r="F53" s="8" t="s">
        <v>111</v>
      </c>
      <c r="G53" s="8" t="s">
        <v>112</v>
      </c>
      <c r="H53" s="10">
        <f t="shared" si="4"/>
        <v>45</v>
      </c>
      <c r="I53" s="13">
        <f t="shared" si="5"/>
        <v>178.85207137993353</v>
      </c>
      <c r="J53" s="13"/>
      <c r="K53" s="22">
        <v>16.031345290052176</v>
      </c>
      <c r="L53" s="26" t="s">
        <v>357</v>
      </c>
      <c r="M53" s="16" t="s">
        <v>217</v>
      </c>
    </row>
    <row r="54" spans="1:14" s="8" customFormat="1" x14ac:dyDescent="0.3">
      <c r="A54" s="8" t="s">
        <v>282</v>
      </c>
      <c r="B54" s="9" t="s">
        <v>52</v>
      </c>
      <c r="C54" s="17" t="s">
        <v>130</v>
      </c>
      <c r="D54" s="8">
        <f t="shared" si="3"/>
        <v>15</v>
      </c>
      <c r="E54" s="8">
        <v>5.54</v>
      </c>
      <c r="F54" s="8" t="s">
        <v>111</v>
      </c>
      <c r="G54" s="8" t="s">
        <v>112</v>
      </c>
      <c r="H54" s="10">
        <f t="shared" si="4"/>
        <v>39</v>
      </c>
      <c r="I54" s="13">
        <f t="shared" si="5"/>
        <v>229.52808363108457</v>
      </c>
      <c r="J54" s="13"/>
      <c r="K54" s="12">
        <v>1.2610102836498913</v>
      </c>
      <c r="L54" s="26" t="s">
        <v>357</v>
      </c>
      <c r="M54" s="16" t="s">
        <v>218</v>
      </c>
    </row>
    <row r="55" spans="1:14" s="8" customFormat="1" x14ac:dyDescent="0.3">
      <c r="A55" s="8" t="s">
        <v>283</v>
      </c>
      <c r="B55" s="9" t="s">
        <v>53</v>
      </c>
      <c r="C55" s="17" t="s">
        <v>131</v>
      </c>
      <c r="D55" s="8">
        <f t="shared" si="3"/>
        <v>18</v>
      </c>
      <c r="E55" s="8">
        <v>8.02</v>
      </c>
      <c r="F55" s="8" t="s">
        <v>111</v>
      </c>
      <c r="G55" s="8" t="s">
        <v>112</v>
      </c>
      <c r="H55" s="10">
        <f t="shared" si="4"/>
        <v>42</v>
      </c>
      <c r="I55" s="13">
        <f t="shared" si="5"/>
        <v>308.57594892875665</v>
      </c>
      <c r="J55" s="13"/>
      <c r="K55" s="12">
        <v>1.1092281643306547</v>
      </c>
      <c r="L55" s="26" t="s">
        <v>357</v>
      </c>
      <c r="M55" s="16" t="s">
        <v>219</v>
      </c>
    </row>
    <row r="56" spans="1:14" s="8" customFormat="1" ht="17.25" thickBot="1" x14ac:dyDescent="0.35">
      <c r="A56" s="8" t="s">
        <v>284</v>
      </c>
      <c r="B56" s="9" t="s">
        <v>54</v>
      </c>
      <c r="C56" s="17" t="s">
        <v>132</v>
      </c>
      <c r="D56" s="8">
        <f t="shared" si="3"/>
        <v>20</v>
      </c>
      <c r="E56" s="8">
        <v>5.28</v>
      </c>
      <c r="F56" s="8" t="s">
        <v>111</v>
      </c>
      <c r="G56" s="8" t="s">
        <v>112</v>
      </c>
      <c r="H56" s="10">
        <f t="shared" si="4"/>
        <v>44</v>
      </c>
      <c r="I56" s="13">
        <f t="shared" si="5"/>
        <v>193.93027618903503</v>
      </c>
      <c r="J56" s="13"/>
      <c r="K56" s="12">
        <v>1</v>
      </c>
      <c r="L56" s="26" t="s">
        <v>357</v>
      </c>
      <c r="M56" s="16" t="s">
        <v>220</v>
      </c>
    </row>
    <row r="57" spans="1:14" s="8" customFormat="1" x14ac:dyDescent="0.3">
      <c r="A57" s="7" t="s">
        <v>285</v>
      </c>
      <c r="B57" s="20" t="s">
        <v>147</v>
      </c>
      <c r="C57" s="6" t="s">
        <v>168</v>
      </c>
      <c r="D57" s="8">
        <f t="shared" si="3"/>
        <v>24</v>
      </c>
      <c r="E57" s="8">
        <v>8.64</v>
      </c>
      <c r="F57" s="8" t="s">
        <v>111</v>
      </c>
      <c r="G57" s="8" t="s">
        <v>112</v>
      </c>
      <c r="H57" s="10">
        <f t="shared" si="4"/>
        <v>48</v>
      </c>
      <c r="I57" s="13">
        <f t="shared" si="5"/>
        <v>290.92750652229842</v>
      </c>
      <c r="J57" s="13"/>
      <c r="K57" s="22">
        <v>26.432135259413403</v>
      </c>
      <c r="L57" s="26" t="s">
        <v>357</v>
      </c>
      <c r="M57" s="16" t="s">
        <v>221</v>
      </c>
    </row>
    <row r="58" spans="1:14" s="8" customFormat="1" x14ac:dyDescent="0.3">
      <c r="A58" s="7" t="s">
        <v>286</v>
      </c>
      <c r="B58" s="20" t="s">
        <v>136</v>
      </c>
      <c r="C58" s="3" t="s">
        <v>5</v>
      </c>
      <c r="D58" s="8">
        <f t="shared" si="3"/>
        <v>22</v>
      </c>
      <c r="E58" s="8">
        <v>7.64</v>
      </c>
      <c r="F58" s="8" t="s">
        <v>111</v>
      </c>
      <c r="G58" s="8" t="s">
        <v>112</v>
      </c>
      <c r="H58" s="10">
        <f t="shared" si="4"/>
        <v>46</v>
      </c>
      <c r="I58" s="13">
        <f t="shared" si="5"/>
        <v>268.42619333712787</v>
      </c>
      <c r="J58" s="13"/>
      <c r="K58" s="22">
        <v>5.1181035726619042</v>
      </c>
      <c r="L58" s="26" t="s">
        <v>357</v>
      </c>
      <c r="M58" s="16" t="s">
        <v>222</v>
      </c>
    </row>
    <row r="59" spans="1:14" s="8" customFormat="1" x14ac:dyDescent="0.3">
      <c r="A59" s="7" t="s">
        <v>287</v>
      </c>
      <c r="B59" s="20" t="s">
        <v>137</v>
      </c>
      <c r="C59" s="3" t="s">
        <v>161</v>
      </c>
      <c r="D59" s="8">
        <f t="shared" si="3"/>
        <v>21</v>
      </c>
      <c r="E59" s="8">
        <v>6.04</v>
      </c>
      <c r="F59" s="8" t="s">
        <v>111</v>
      </c>
      <c r="G59" s="8" t="s">
        <v>112</v>
      </c>
      <c r="H59" s="10">
        <f t="shared" si="4"/>
        <v>45</v>
      </c>
      <c r="I59" s="13">
        <f t="shared" si="5"/>
        <v>216.92098617164626</v>
      </c>
      <c r="J59" s="13"/>
      <c r="K59" s="12">
        <v>19.461244164539384</v>
      </c>
      <c r="L59" s="26" t="s">
        <v>357</v>
      </c>
      <c r="M59" s="16" t="s">
        <v>223</v>
      </c>
    </row>
    <row r="60" spans="1:14" s="8" customFormat="1" x14ac:dyDescent="0.3">
      <c r="A60" s="8" t="s">
        <v>288</v>
      </c>
      <c r="B60" s="10" t="s">
        <v>138</v>
      </c>
      <c r="C60" s="19" t="s">
        <v>168</v>
      </c>
      <c r="D60" s="8">
        <f t="shared" si="3"/>
        <v>24</v>
      </c>
      <c r="E60" s="12"/>
      <c r="F60" s="8" t="s">
        <v>111</v>
      </c>
      <c r="G60" s="8" t="s">
        <v>112</v>
      </c>
      <c r="H60" s="10">
        <v>215</v>
      </c>
      <c r="I60" s="13">
        <f t="shared" si="5"/>
        <v>0</v>
      </c>
      <c r="J60" s="13"/>
      <c r="K60" s="12"/>
      <c r="L60" s="26" t="s">
        <v>357</v>
      </c>
      <c r="M60" s="16" t="s">
        <v>224</v>
      </c>
    </row>
    <row r="61" spans="1:14" s="8" customFormat="1" x14ac:dyDescent="0.3">
      <c r="A61" s="8" t="s">
        <v>289</v>
      </c>
      <c r="B61" s="10" t="s">
        <v>139</v>
      </c>
      <c r="C61" s="19" t="s">
        <v>174</v>
      </c>
      <c r="D61" s="8">
        <f t="shared" si="3"/>
        <v>22</v>
      </c>
      <c r="E61" s="12"/>
      <c r="F61" s="8" t="s">
        <v>111</v>
      </c>
      <c r="G61" s="8" t="s">
        <v>112</v>
      </c>
      <c r="H61" s="10">
        <v>213</v>
      </c>
      <c r="I61" s="13">
        <f t="shared" si="5"/>
        <v>0</v>
      </c>
      <c r="J61" s="13"/>
      <c r="K61" s="12"/>
      <c r="L61" s="26" t="s">
        <v>357</v>
      </c>
      <c r="M61" s="16" t="s">
        <v>225</v>
      </c>
    </row>
    <row r="62" spans="1:14" s="8" customFormat="1" x14ac:dyDescent="0.3">
      <c r="A62" s="8" t="s">
        <v>290</v>
      </c>
      <c r="B62" s="10" t="s">
        <v>140</v>
      </c>
      <c r="C62" s="19" t="s">
        <v>161</v>
      </c>
      <c r="D62" s="8">
        <f t="shared" si="3"/>
        <v>21</v>
      </c>
      <c r="E62" s="12"/>
      <c r="F62" s="8" t="s">
        <v>111</v>
      </c>
      <c r="G62" s="8" t="s">
        <v>162</v>
      </c>
      <c r="H62" s="10">
        <v>212</v>
      </c>
      <c r="I62" s="13">
        <f t="shared" si="5"/>
        <v>0</v>
      </c>
      <c r="J62" s="13"/>
      <c r="K62" s="12"/>
      <c r="L62" s="26" t="s">
        <v>357</v>
      </c>
      <c r="M62" s="16" t="s">
        <v>226</v>
      </c>
    </row>
    <row r="63" spans="1:14" s="8" customFormat="1" x14ac:dyDescent="0.3">
      <c r="A63" s="8" t="s">
        <v>291</v>
      </c>
      <c r="B63" s="8" t="s">
        <v>164</v>
      </c>
      <c r="C63" s="14" t="s">
        <v>149</v>
      </c>
      <c r="D63" s="8">
        <f t="shared" si="3"/>
        <v>70</v>
      </c>
      <c r="E63" s="12"/>
      <c r="F63" s="8" t="s">
        <v>165</v>
      </c>
      <c r="G63" s="8" t="s">
        <v>162</v>
      </c>
      <c r="H63" s="10"/>
      <c r="I63" s="13">
        <f t="shared" si="5"/>
        <v>0</v>
      </c>
      <c r="J63" s="13"/>
      <c r="K63" s="12"/>
      <c r="L63" s="26" t="s">
        <v>357</v>
      </c>
      <c r="M63" s="16" t="s">
        <v>227</v>
      </c>
    </row>
    <row r="64" spans="1:14" x14ac:dyDescent="0.3">
      <c r="A64" s="8" t="s">
        <v>235</v>
      </c>
      <c r="B64" s="8" t="s">
        <v>360</v>
      </c>
      <c r="C64" s="14"/>
      <c r="D64" s="8"/>
      <c r="E64" s="8"/>
      <c r="F64" s="8"/>
      <c r="G64" s="8"/>
      <c r="H64" s="8"/>
      <c r="I64" s="8"/>
      <c r="J64" s="8"/>
      <c r="K64" s="8"/>
      <c r="L64" s="8"/>
      <c r="M64"/>
      <c r="N64"/>
    </row>
    <row r="65" spans="1:14" x14ac:dyDescent="0.3">
      <c r="A65" s="8" t="s">
        <v>236</v>
      </c>
      <c r="B65" s="9" t="s">
        <v>15</v>
      </c>
      <c r="C65" s="17" t="s">
        <v>91</v>
      </c>
      <c r="D65" s="8">
        <f t="shared" ref="D65:D92" si="6">LEN(C65)</f>
        <v>47</v>
      </c>
      <c r="E65" s="12">
        <v>15.5</v>
      </c>
      <c r="F65" s="8" t="s">
        <v>89</v>
      </c>
      <c r="G65" s="8" t="s">
        <v>90</v>
      </c>
      <c r="H65" s="10">
        <f t="shared" ref="H65:H92" si="7">D65+LEN(F65)+LEN(G65)</f>
        <v>71</v>
      </c>
      <c r="I65" s="13">
        <f t="shared" ref="I65:I92" si="8">(E65*10^-9/(H65*617.96+36.04))*10^15</f>
        <v>352.98511541474608</v>
      </c>
      <c r="J65" s="13"/>
      <c r="K65" s="8"/>
      <c r="L65" s="2" t="s">
        <v>361</v>
      </c>
      <c r="M65" s="16" t="s">
        <v>201</v>
      </c>
      <c r="N65"/>
    </row>
    <row r="66" spans="1:14" x14ac:dyDescent="0.3">
      <c r="A66" s="8" t="s">
        <v>237</v>
      </c>
      <c r="B66" s="9" t="s">
        <v>16</v>
      </c>
      <c r="C66" s="17" t="s">
        <v>92</v>
      </c>
      <c r="D66" s="8">
        <f t="shared" si="6"/>
        <v>47</v>
      </c>
      <c r="E66" s="12">
        <v>0</v>
      </c>
      <c r="F66" s="8" t="s">
        <v>89</v>
      </c>
      <c r="G66" s="8" t="s">
        <v>90</v>
      </c>
      <c r="H66" s="10">
        <f t="shared" si="7"/>
        <v>71</v>
      </c>
      <c r="I66" s="13">
        <f t="shared" si="8"/>
        <v>0</v>
      </c>
      <c r="J66" s="13"/>
      <c r="K66" s="8"/>
      <c r="L66" s="2" t="s">
        <v>361</v>
      </c>
      <c r="M66" s="16" t="s">
        <v>210</v>
      </c>
      <c r="N66"/>
    </row>
    <row r="67" spans="1:14" x14ac:dyDescent="0.3">
      <c r="A67" s="8" t="s">
        <v>238</v>
      </c>
      <c r="B67" s="9" t="s">
        <v>17</v>
      </c>
      <c r="C67" s="17" t="s">
        <v>93</v>
      </c>
      <c r="D67" s="8">
        <f t="shared" si="6"/>
        <v>34</v>
      </c>
      <c r="E67" s="12"/>
      <c r="F67" s="8" t="s">
        <v>89</v>
      </c>
      <c r="G67" s="8" t="s">
        <v>90</v>
      </c>
      <c r="H67" s="10">
        <f t="shared" si="7"/>
        <v>58</v>
      </c>
      <c r="I67" s="13">
        <f t="shared" si="8"/>
        <v>0</v>
      </c>
      <c r="J67" s="13"/>
      <c r="K67" s="8"/>
      <c r="L67" s="2" t="s">
        <v>361</v>
      </c>
      <c r="M67" s="16" t="s">
        <v>211</v>
      </c>
    </row>
    <row r="68" spans="1:14" x14ac:dyDescent="0.3">
      <c r="A68" s="8" t="s">
        <v>239</v>
      </c>
      <c r="B68" s="9" t="s">
        <v>18</v>
      </c>
      <c r="C68" s="17" t="s">
        <v>94</v>
      </c>
      <c r="D68" s="8">
        <f t="shared" si="6"/>
        <v>29</v>
      </c>
      <c r="E68" s="12"/>
      <c r="F68" s="8" t="s">
        <v>89</v>
      </c>
      <c r="G68" s="8" t="s">
        <v>90</v>
      </c>
      <c r="H68" s="10">
        <f t="shared" si="7"/>
        <v>53</v>
      </c>
      <c r="I68" s="13">
        <f t="shared" si="8"/>
        <v>0</v>
      </c>
      <c r="J68" s="13"/>
      <c r="K68" s="8"/>
      <c r="L68" s="2" t="s">
        <v>361</v>
      </c>
      <c r="M68" s="16" t="s">
        <v>202</v>
      </c>
    </row>
    <row r="69" spans="1:14" x14ac:dyDescent="0.3">
      <c r="A69" s="8" t="s">
        <v>240</v>
      </c>
      <c r="B69" s="9" t="s">
        <v>19</v>
      </c>
      <c r="C69" s="17" t="s">
        <v>95</v>
      </c>
      <c r="D69" s="8">
        <f t="shared" si="6"/>
        <v>30</v>
      </c>
      <c r="E69" s="12"/>
      <c r="F69" s="8" t="s">
        <v>89</v>
      </c>
      <c r="G69" s="8" t="s">
        <v>90</v>
      </c>
      <c r="H69" s="10">
        <f t="shared" si="7"/>
        <v>54</v>
      </c>
      <c r="I69" s="13">
        <f t="shared" si="8"/>
        <v>0</v>
      </c>
      <c r="J69" s="13"/>
      <c r="K69" s="8"/>
      <c r="L69" s="2" t="s">
        <v>361</v>
      </c>
      <c r="M69" s="16" t="s">
        <v>203</v>
      </c>
    </row>
    <row r="70" spans="1:14" x14ac:dyDescent="0.3">
      <c r="A70" s="8" t="s">
        <v>241</v>
      </c>
      <c r="B70" s="9" t="s">
        <v>20</v>
      </c>
      <c r="C70" s="17" t="s">
        <v>96</v>
      </c>
      <c r="D70" s="8">
        <f t="shared" si="6"/>
        <v>23</v>
      </c>
      <c r="E70" s="12"/>
      <c r="F70" s="8" t="s">
        <v>89</v>
      </c>
      <c r="G70" s="8" t="s">
        <v>90</v>
      </c>
      <c r="H70" s="10">
        <f t="shared" si="7"/>
        <v>47</v>
      </c>
      <c r="I70" s="13">
        <f t="shared" si="8"/>
        <v>0</v>
      </c>
      <c r="J70" s="13"/>
      <c r="K70" s="8"/>
      <c r="L70" s="2" t="s">
        <v>361</v>
      </c>
      <c r="M70" s="16" t="s">
        <v>204</v>
      </c>
    </row>
    <row r="71" spans="1:14" x14ac:dyDescent="0.3">
      <c r="A71" s="8" t="s">
        <v>242</v>
      </c>
      <c r="B71" s="9" t="s">
        <v>21</v>
      </c>
      <c r="C71" s="17" t="s">
        <v>97</v>
      </c>
      <c r="D71" s="8">
        <f t="shared" si="6"/>
        <v>32</v>
      </c>
      <c r="E71" s="12"/>
      <c r="F71" s="8" t="s">
        <v>89</v>
      </c>
      <c r="G71" s="8" t="s">
        <v>90</v>
      </c>
      <c r="H71" s="10">
        <f t="shared" si="7"/>
        <v>56</v>
      </c>
      <c r="I71" s="13">
        <f t="shared" si="8"/>
        <v>0</v>
      </c>
      <c r="J71" s="13"/>
      <c r="K71" s="8"/>
      <c r="L71" s="2" t="s">
        <v>361</v>
      </c>
      <c r="M71" s="16" t="s">
        <v>205</v>
      </c>
    </row>
    <row r="72" spans="1:14" x14ac:dyDescent="0.3">
      <c r="A72" s="8" t="s">
        <v>243</v>
      </c>
      <c r="B72" s="9" t="s">
        <v>22</v>
      </c>
      <c r="C72" s="17" t="s">
        <v>98</v>
      </c>
      <c r="D72" s="8">
        <f t="shared" si="6"/>
        <v>23</v>
      </c>
      <c r="E72" s="12"/>
      <c r="F72" s="8" t="s">
        <v>89</v>
      </c>
      <c r="G72" s="8" t="s">
        <v>90</v>
      </c>
      <c r="H72" s="10">
        <f t="shared" si="7"/>
        <v>47</v>
      </c>
      <c r="I72" s="13">
        <f t="shared" si="8"/>
        <v>0</v>
      </c>
      <c r="J72" s="13"/>
      <c r="K72" s="8"/>
      <c r="L72" s="2" t="s">
        <v>361</v>
      </c>
      <c r="M72" s="16" t="s">
        <v>206</v>
      </c>
    </row>
    <row r="73" spans="1:14" x14ac:dyDescent="0.3">
      <c r="A73" s="8" t="s">
        <v>244</v>
      </c>
      <c r="B73" s="9" t="s">
        <v>23</v>
      </c>
      <c r="C73" s="17" t="s">
        <v>99</v>
      </c>
      <c r="D73" s="8">
        <f t="shared" si="6"/>
        <v>42</v>
      </c>
      <c r="E73" s="12">
        <v>14.5</v>
      </c>
      <c r="F73" s="8" t="s">
        <v>89</v>
      </c>
      <c r="G73" s="8" t="s">
        <v>90</v>
      </c>
      <c r="H73" s="10">
        <f t="shared" si="7"/>
        <v>66</v>
      </c>
      <c r="I73" s="13">
        <f t="shared" si="8"/>
        <v>355.20584791310444</v>
      </c>
      <c r="J73" s="13"/>
      <c r="K73" s="8"/>
      <c r="L73" s="2" t="s">
        <v>361</v>
      </c>
      <c r="M73" s="16" t="s">
        <v>207</v>
      </c>
    </row>
    <row r="74" spans="1:14" x14ac:dyDescent="0.3">
      <c r="A74" s="8" t="s">
        <v>245</v>
      </c>
      <c r="B74" s="9" t="s">
        <v>24</v>
      </c>
      <c r="C74" s="17" t="s">
        <v>100</v>
      </c>
      <c r="D74" s="8">
        <f t="shared" si="6"/>
        <v>37</v>
      </c>
      <c r="E74" s="12"/>
      <c r="F74" s="8" t="s">
        <v>89</v>
      </c>
      <c r="G74" s="8" t="s">
        <v>90</v>
      </c>
      <c r="H74" s="10">
        <f t="shared" si="7"/>
        <v>61</v>
      </c>
      <c r="I74" s="13">
        <f t="shared" si="8"/>
        <v>0</v>
      </c>
      <c r="J74" s="13"/>
      <c r="K74" s="8"/>
      <c r="L74" s="2" t="s">
        <v>361</v>
      </c>
      <c r="M74" s="16" t="s">
        <v>208</v>
      </c>
    </row>
    <row r="75" spans="1:14" x14ac:dyDescent="0.3">
      <c r="A75" s="8" t="s">
        <v>246</v>
      </c>
      <c r="B75" s="9" t="s">
        <v>25</v>
      </c>
      <c r="C75" s="17" t="s">
        <v>101</v>
      </c>
      <c r="D75" s="8">
        <f t="shared" si="6"/>
        <v>41</v>
      </c>
      <c r="E75" s="12"/>
      <c r="F75" s="8" t="s">
        <v>89</v>
      </c>
      <c r="G75" s="8" t="s">
        <v>90</v>
      </c>
      <c r="H75" s="10">
        <f t="shared" si="7"/>
        <v>65</v>
      </c>
      <c r="I75" s="13">
        <f t="shared" si="8"/>
        <v>0</v>
      </c>
      <c r="J75" s="13"/>
      <c r="K75" s="8"/>
      <c r="L75" s="2" t="s">
        <v>361</v>
      </c>
      <c r="M75" s="16" t="s">
        <v>209</v>
      </c>
    </row>
    <row r="76" spans="1:14" x14ac:dyDescent="0.3">
      <c r="A76" s="8" t="s">
        <v>247</v>
      </c>
      <c r="B76" s="9" t="s">
        <v>26</v>
      </c>
      <c r="C76" s="17" t="s">
        <v>102</v>
      </c>
      <c r="D76" s="8">
        <f t="shared" si="6"/>
        <v>42</v>
      </c>
      <c r="E76" s="12"/>
      <c r="F76" s="8" t="s">
        <v>89</v>
      </c>
      <c r="G76" s="8" t="s">
        <v>90</v>
      </c>
      <c r="H76" s="10">
        <f t="shared" si="7"/>
        <v>66</v>
      </c>
      <c r="I76" s="13">
        <f t="shared" si="8"/>
        <v>0</v>
      </c>
      <c r="J76" s="13"/>
      <c r="K76" s="8"/>
      <c r="L76" s="2" t="s">
        <v>361</v>
      </c>
      <c r="M76" s="16" t="s">
        <v>212</v>
      </c>
    </row>
    <row r="77" spans="1:14" x14ac:dyDescent="0.3">
      <c r="A77" s="8" t="s">
        <v>248</v>
      </c>
      <c r="B77" s="9" t="s">
        <v>27</v>
      </c>
      <c r="C77" s="17" t="s">
        <v>103</v>
      </c>
      <c r="D77" s="8">
        <f t="shared" si="6"/>
        <v>33</v>
      </c>
      <c r="E77" s="12"/>
      <c r="F77" s="8" t="s">
        <v>89</v>
      </c>
      <c r="G77" s="8" t="s">
        <v>90</v>
      </c>
      <c r="H77" s="10">
        <f t="shared" si="7"/>
        <v>57</v>
      </c>
      <c r="I77" s="13">
        <f t="shared" si="8"/>
        <v>0</v>
      </c>
      <c r="J77" s="13"/>
      <c r="K77" s="8"/>
      <c r="L77" s="2" t="s">
        <v>361</v>
      </c>
      <c r="M77" s="8" t="s">
        <v>213</v>
      </c>
    </row>
    <row r="78" spans="1:14" x14ac:dyDescent="0.3">
      <c r="A78" s="8" t="s">
        <v>249</v>
      </c>
      <c r="B78" s="9" t="s">
        <v>28</v>
      </c>
      <c r="C78" s="17" t="s">
        <v>104</v>
      </c>
      <c r="D78" s="8">
        <f t="shared" si="6"/>
        <v>44</v>
      </c>
      <c r="E78" s="12"/>
      <c r="F78" s="8" t="s">
        <v>89</v>
      </c>
      <c r="G78" s="8" t="s">
        <v>90</v>
      </c>
      <c r="H78" s="10">
        <f t="shared" si="7"/>
        <v>68</v>
      </c>
      <c r="I78" s="13">
        <f t="shared" si="8"/>
        <v>0</v>
      </c>
      <c r="J78" s="13"/>
      <c r="K78" s="8"/>
      <c r="L78" s="2" t="s">
        <v>361</v>
      </c>
      <c r="M78" s="8" t="s">
        <v>214</v>
      </c>
    </row>
    <row r="79" spans="1:14" x14ac:dyDescent="0.3">
      <c r="A79" s="8" t="s">
        <v>250</v>
      </c>
      <c r="B79" s="9" t="s">
        <v>29</v>
      </c>
      <c r="C79" s="17" t="s">
        <v>105</v>
      </c>
      <c r="D79" s="8">
        <f t="shared" si="6"/>
        <v>40</v>
      </c>
      <c r="E79" s="12"/>
      <c r="F79" s="8" t="s">
        <v>89</v>
      </c>
      <c r="G79" s="8" t="s">
        <v>90</v>
      </c>
      <c r="H79" s="10">
        <f t="shared" si="7"/>
        <v>64</v>
      </c>
      <c r="I79" s="13">
        <f t="shared" si="8"/>
        <v>0</v>
      </c>
      <c r="J79" s="13"/>
      <c r="K79" s="8"/>
      <c r="L79" s="2" t="s">
        <v>361</v>
      </c>
      <c r="M79" s="8" t="s">
        <v>215</v>
      </c>
    </row>
    <row r="80" spans="1:14" x14ac:dyDescent="0.3">
      <c r="A80" s="8" t="s">
        <v>251</v>
      </c>
      <c r="B80" s="9" t="s">
        <v>30</v>
      </c>
      <c r="C80" s="17" t="s">
        <v>106</v>
      </c>
      <c r="D80" s="8">
        <f t="shared" si="6"/>
        <v>35</v>
      </c>
      <c r="E80" s="12"/>
      <c r="F80" s="8" t="s">
        <v>89</v>
      </c>
      <c r="G80" s="8" t="s">
        <v>90</v>
      </c>
      <c r="H80" s="10">
        <f t="shared" si="7"/>
        <v>59</v>
      </c>
      <c r="I80" s="13">
        <f t="shared" si="8"/>
        <v>0</v>
      </c>
      <c r="J80" s="13"/>
      <c r="K80" s="8"/>
      <c r="L80" s="2" t="s">
        <v>361</v>
      </c>
      <c r="M80" s="8" t="s">
        <v>216</v>
      </c>
    </row>
    <row r="81" spans="1:13" x14ac:dyDescent="0.3">
      <c r="A81" s="8" t="s">
        <v>252</v>
      </c>
      <c r="B81" s="9" t="s">
        <v>31</v>
      </c>
      <c r="C81" s="17" t="s">
        <v>107</v>
      </c>
      <c r="D81" s="8">
        <f t="shared" si="6"/>
        <v>40</v>
      </c>
      <c r="E81" s="12"/>
      <c r="F81" s="8" t="s">
        <v>89</v>
      </c>
      <c r="G81" s="8" t="s">
        <v>90</v>
      </c>
      <c r="H81" s="10">
        <f t="shared" si="7"/>
        <v>64</v>
      </c>
      <c r="I81" s="13">
        <f t="shared" si="8"/>
        <v>0</v>
      </c>
      <c r="J81" s="13"/>
      <c r="K81" s="8"/>
      <c r="L81" s="2" t="s">
        <v>361</v>
      </c>
      <c r="M81" s="8" t="s">
        <v>217</v>
      </c>
    </row>
    <row r="82" spans="1:13" x14ac:dyDescent="0.3">
      <c r="A82" s="8" t="s">
        <v>253</v>
      </c>
      <c r="B82" s="9" t="s">
        <v>32</v>
      </c>
      <c r="C82" s="17" t="s">
        <v>108</v>
      </c>
      <c r="D82" s="8">
        <f t="shared" si="6"/>
        <v>41</v>
      </c>
      <c r="E82" s="12"/>
      <c r="F82" s="8" t="s">
        <v>89</v>
      </c>
      <c r="G82" s="8" t="s">
        <v>90</v>
      </c>
      <c r="H82" s="10">
        <f t="shared" si="7"/>
        <v>65</v>
      </c>
      <c r="I82" s="13">
        <f t="shared" si="8"/>
        <v>0</v>
      </c>
      <c r="J82" s="13"/>
      <c r="K82" s="8"/>
      <c r="L82" s="2" t="s">
        <v>361</v>
      </c>
      <c r="M82" s="8" t="s">
        <v>218</v>
      </c>
    </row>
    <row r="83" spans="1:13" x14ac:dyDescent="0.3">
      <c r="A83" s="8" t="s">
        <v>254</v>
      </c>
      <c r="B83" s="9" t="s">
        <v>33</v>
      </c>
      <c r="C83" s="17" t="s">
        <v>109</v>
      </c>
      <c r="D83" s="8">
        <f t="shared" si="6"/>
        <v>42</v>
      </c>
      <c r="E83" s="12"/>
      <c r="F83" s="8" t="s">
        <v>89</v>
      </c>
      <c r="G83" s="8" t="s">
        <v>90</v>
      </c>
      <c r="H83" s="10">
        <f t="shared" si="7"/>
        <v>66</v>
      </c>
      <c r="I83" s="13">
        <f t="shared" si="8"/>
        <v>0</v>
      </c>
      <c r="J83" s="13"/>
      <c r="K83" s="8"/>
      <c r="L83" s="2" t="s">
        <v>361</v>
      </c>
      <c r="M83" s="8" t="s">
        <v>219</v>
      </c>
    </row>
    <row r="84" spans="1:13" x14ac:dyDescent="0.3">
      <c r="A84" s="8" t="s">
        <v>255</v>
      </c>
      <c r="B84" s="9" t="s">
        <v>34</v>
      </c>
      <c r="C84" s="17" t="s">
        <v>110</v>
      </c>
      <c r="D84" s="8">
        <f t="shared" si="6"/>
        <v>35</v>
      </c>
      <c r="E84" s="12"/>
      <c r="F84" s="8" t="s">
        <v>89</v>
      </c>
      <c r="G84" s="8" t="s">
        <v>90</v>
      </c>
      <c r="H84" s="10">
        <f t="shared" si="7"/>
        <v>59</v>
      </c>
      <c r="I84" s="13">
        <f t="shared" si="8"/>
        <v>0</v>
      </c>
      <c r="J84" s="13"/>
      <c r="K84" s="8"/>
      <c r="L84" s="2" t="s">
        <v>361</v>
      </c>
      <c r="M84" s="8" t="s">
        <v>220</v>
      </c>
    </row>
    <row r="85" spans="1:13" x14ac:dyDescent="0.3">
      <c r="A85" s="8" t="s">
        <v>256</v>
      </c>
      <c r="B85" s="10" t="s">
        <v>170</v>
      </c>
      <c r="C85" s="3" t="s">
        <v>6</v>
      </c>
      <c r="D85" s="8">
        <f t="shared" si="6"/>
        <v>37</v>
      </c>
      <c r="E85" s="12"/>
      <c r="F85" s="8" t="s">
        <v>89</v>
      </c>
      <c r="G85" s="8" t="s">
        <v>90</v>
      </c>
      <c r="H85" s="10">
        <f t="shared" si="7"/>
        <v>61</v>
      </c>
      <c r="I85" s="13">
        <f t="shared" si="8"/>
        <v>0</v>
      </c>
      <c r="J85" s="13"/>
      <c r="K85" s="8"/>
      <c r="L85" s="2" t="s">
        <v>361</v>
      </c>
      <c r="M85" s="8" t="s">
        <v>221</v>
      </c>
    </row>
    <row r="86" spans="1:13" x14ac:dyDescent="0.3">
      <c r="A86" s="8" t="s">
        <v>257</v>
      </c>
      <c r="B86" s="10" t="s">
        <v>133</v>
      </c>
      <c r="C86" s="3" t="s">
        <v>7</v>
      </c>
      <c r="D86" s="8">
        <f t="shared" si="6"/>
        <v>29</v>
      </c>
      <c r="E86" s="12"/>
      <c r="F86" s="8" t="s">
        <v>89</v>
      </c>
      <c r="G86" s="8" t="s">
        <v>90</v>
      </c>
      <c r="H86" s="10">
        <f t="shared" si="7"/>
        <v>53</v>
      </c>
      <c r="I86" s="13">
        <f t="shared" si="8"/>
        <v>0</v>
      </c>
      <c r="J86" s="13"/>
      <c r="K86" s="8"/>
      <c r="L86" s="2" t="s">
        <v>361</v>
      </c>
      <c r="M86" s="8" t="s">
        <v>222</v>
      </c>
    </row>
    <row r="87" spans="1:13" x14ac:dyDescent="0.3">
      <c r="A87" s="8" t="s">
        <v>258</v>
      </c>
      <c r="B87" s="10" t="s">
        <v>134</v>
      </c>
      <c r="C87" s="3" t="s">
        <v>8</v>
      </c>
      <c r="D87" s="8">
        <f t="shared" si="6"/>
        <v>30</v>
      </c>
      <c r="E87" s="12"/>
      <c r="F87" s="8" t="s">
        <v>89</v>
      </c>
      <c r="G87" s="8" t="s">
        <v>90</v>
      </c>
      <c r="H87" s="10">
        <f t="shared" si="7"/>
        <v>54</v>
      </c>
      <c r="I87" s="13">
        <f t="shared" si="8"/>
        <v>0</v>
      </c>
      <c r="J87" s="13"/>
      <c r="K87" s="8"/>
      <c r="L87" s="2" t="s">
        <v>361</v>
      </c>
      <c r="M87" s="8" t="s">
        <v>223</v>
      </c>
    </row>
    <row r="88" spans="1:13" x14ac:dyDescent="0.3">
      <c r="A88" s="8" t="s">
        <v>259</v>
      </c>
      <c r="B88" s="10" t="s">
        <v>135</v>
      </c>
      <c r="C88" s="19" t="s">
        <v>9</v>
      </c>
      <c r="D88" s="8">
        <f t="shared" si="6"/>
        <v>61</v>
      </c>
      <c r="E88" s="12"/>
      <c r="F88" s="8" t="s">
        <v>89</v>
      </c>
      <c r="G88" s="8" t="s">
        <v>90</v>
      </c>
      <c r="H88" s="10">
        <f t="shared" si="7"/>
        <v>85</v>
      </c>
      <c r="I88" s="13">
        <f t="shared" si="8"/>
        <v>0</v>
      </c>
      <c r="J88" s="13"/>
      <c r="K88" s="8"/>
      <c r="L88" s="2" t="s">
        <v>361</v>
      </c>
      <c r="M88" s="8" t="s">
        <v>224</v>
      </c>
    </row>
    <row r="89" spans="1:13" x14ac:dyDescent="0.3">
      <c r="A89" s="8" t="s">
        <v>260</v>
      </c>
      <c r="B89" s="10" t="s">
        <v>169</v>
      </c>
      <c r="C89" s="3" t="s">
        <v>10</v>
      </c>
      <c r="D89" s="8">
        <f t="shared" si="6"/>
        <v>52</v>
      </c>
      <c r="E89" s="12">
        <v>23</v>
      </c>
      <c r="F89" s="8" t="s">
        <v>89</v>
      </c>
      <c r="G89" s="8" t="s">
        <v>90</v>
      </c>
      <c r="H89" s="10">
        <f t="shared" si="7"/>
        <v>76</v>
      </c>
      <c r="I89" s="13">
        <f t="shared" si="8"/>
        <v>489.35129039807663</v>
      </c>
      <c r="J89" s="13"/>
      <c r="K89" s="8">
        <f>112/I89</f>
        <v>0.22887443478260869</v>
      </c>
      <c r="L89" s="2" t="s">
        <v>361</v>
      </c>
      <c r="M89" s="8" t="s">
        <v>225</v>
      </c>
    </row>
    <row r="90" spans="1:13" x14ac:dyDescent="0.3">
      <c r="A90" s="8" t="s">
        <v>261</v>
      </c>
      <c r="B90" s="10" t="s">
        <v>11</v>
      </c>
      <c r="C90" s="3" t="s">
        <v>12</v>
      </c>
      <c r="D90" s="8">
        <f t="shared" si="6"/>
        <v>270</v>
      </c>
      <c r="E90" s="12"/>
      <c r="F90" s="8" t="s">
        <v>89</v>
      </c>
      <c r="G90" s="8" t="s">
        <v>90</v>
      </c>
      <c r="H90" s="10">
        <f t="shared" si="7"/>
        <v>294</v>
      </c>
      <c r="I90" s="13">
        <f t="shared" si="8"/>
        <v>0</v>
      </c>
      <c r="J90" s="13"/>
      <c r="K90" s="8"/>
      <c r="L90" s="2" t="s">
        <v>361</v>
      </c>
      <c r="M90" s="8" t="s">
        <v>226</v>
      </c>
    </row>
    <row r="91" spans="1:13" x14ac:dyDescent="0.3">
      <c r="A91" s="8" t="s">
        <v>262</v>
      </c>
      <c r="B91" s="10" t="s">
        <v>13</v>
      </c>
      <c r="C91" s="19" t="s">
        <v>14</v>
      </c>
      <c r="D91" s="8">
        <f t="shared" si="6"/>
        <v>254</v>
      </c>
      <c r="E91" s="12"/>
      <c r="F91" s="8" t="s">
        <v>89</v>
      </c>
      <c r="G91" s="8" t="s">
        <v>90</v>
      </c>
      <c r="H91" s="10">
        <f t="shared" si="7"/>
        <v>278</v>
      </c>
      <c r="I91" s="13">
        <f t="shared" si="8"/>
        <v>0</v>
      </c>
      <c r="J91" s="13"/>
      <c r="K91" s="8"/>
      <c r="L91" s="2" t="s">
        <v>361</v>
      </c>
      <c r="M91" s="8" t="s">
        <v>227</v>
      </c>
    </row>
    <row r="92" spans="1:13" x14ac:dyDescent="0.3">
      <c r="A92" s="8" t="s">
        <v>263</v>
      </c>
      <c r="B92" s="8" t="s">
        <v>163</v>
      </c>
      <c r="C92" s="8" t="s">
        <v>353</v>
      </c>
      <c r="D92" s="8">
        <f t="shared" si="6"/>
        <v>130</v>
      </c>
      <c r="E92" s="8"/>
      <c r="F92" s="8"/>
      <c r="G92" s="8"/>
      <c r="H92" s="10">
        <f t="shared" si="7"/>
        <v>130</v>
      </c>
      <c r="I92" s="13">
        <f t="shared" si="8"/>
        <v>0</v>
      </c>
      <c r="J92" s="13"/>
      <c r="K92" s="8"/>
      <c r="L92" s="2" t="s">
        <v>361</v>
      </c>
      <c r="M92" s="8" t="s">
        <v>331</v>
      </c>
    </row>
    <row r="93" spans="1:13" x14ac:dyDescent="0.3">
      <c r="A93" t="s">
        <v>194</v>
      </c>
      <c r="B93" t="s">
        <v>362</v>
      </c>
      <c r="C93" s="4"/>
      <c r="F93"/>
      <c r="G93"/>
      <c r="L93"/>
    </row>
    <row r="94" spans="1:13" x14ac:dyDescent="0.3">
      <c r="A94" s="8" t="s">
        <v>188</v>
      </c>
      <c r="B94" s="9" t="s">
        <v>179</v>
      </c>
      <c r="C94" s="14" t="s">
        <v>176</v>
      </c>
      <c r="D94" s="8">
        <f>LEN(C94)</f>
        <v>1083</v>
      </c>
      <c r="E94" s="12">
        <v>100</v>
      </c>
      <c r="F94" s="2" t="s">
        <v>198</v>
      </c>
      <c r="G94" s="2" t="s">
        <v>199</v>
      </c>
      <c r="H94" s="10">
        <f>D94+LEN(F94)+LEN(G94)</f>
        <v>1107</v>
      </c>
      <c r="I94" s="13">
        <f>(E94*10^-9/(H94*617.96+36.04))*10^15</f>
        <v>146.17366460417574</v>
      </c>
      <c r="J94" s="13"/>
      <c r="K94" s="8"/>
      <c r="L94" s="25" t="s">
        <v>354</v>
      </c>
    </row>
    <row r="95" spans="1:13" x14ac:dyDescent="0.3">
      <c r="A95" s="8" t="s">
        <v>189</v>
      </c>
      <c r="B95" s="9" t="s">
        <v>178</v>
      </c>
      <c r="C95" s="15" t="s">
        <v>177</v>
      </c>
      <c r="D95" s="8">
        <f t="shared" ref="D95:D105" si="9">LEN(C95)</f>
        <v>714</v>
      </c>
      <c r="E95" s="12"/>
      <c r="F95" s="2" t="s">
        <v>198</v>
      </c>
      <c r="G95" s="2" t="s">
        <v>199</v>
      </c>
      <c r="H95" s="10">
        <f t="shared" ref="H95:H104" si="10">D95+LEN(F95)+LEN(G95)</f>
        <v>738</v>
      </c>
      <c r="I95" s="13"/>
      <c r="J95" s="13"/>
      <c r="K95" s="8"/>
      <c r="L95" s="25" t="s">
        <v>354</v>
      </c>
    </row>
    <row r="96" spans="1:13" x14ac:dyDescent="0.3">
      <c r="A96" s="8" t="s">
        <v>190</v>
      </c>
      <c r="B96" s="9" t="s">
        <v>181</v>
      </c>
      <c r="C96" s="15" t="s">
        <v>180</v>
      </c>
      <c r="D96" s="8">
        <f t="shared" si="9"/>
        <v>1011</v>
      </c>
      <c r="E96" s="12"/>
      <c r="F96" s="2" t="s">
        <v>198</v>
      </c>
      <c r="G96" s="2" t="s">
        <v>199</v>
      </c>
      <c r="H96" s="10">
        <f t="shared" si="10"/>
        <v>1035</v>
      </c>
      <c r="I96" s="13"/>
      <c r="J96" s="13"/>
      <c r="K96" s="8"/>
      <c r="L96" s="25" t="s">
        <v>354</v>
      </c>
    </row>
    <row r="97" spans="1:12" x14ac:dyDescent="0.3">
      <c r="A97" s="8" t="s">
        <v>191</v>
      </c>
      <c r="B97" s="9" t="s">
        <v>182</v>
      </c>
      <c r="C97" s="15" t="s">
        <v>186</v>
      </c>
      <c r="D97" s="8">
        <f t="shared" si="9"/>
        <v>1242</v>
      </c>
      <c r="E97" s="12"/>
      <c r="F97" s="2" t="s">
        <v>198</v>
      </c>
      <c r="G97" s="2" t="s">
        <v>199</v>
      </c>
      <c r="H97" s="10">
        <f t="shared" si="10"/>
        <v>1266</v>
      </c>
      <c r="I97" s="13"/>
      <c r="J97" s="13"/>
      <c r="K97" s="8"/>
      <c r="L97" s="25" t="s">
        <v>354</v>
      </c>
    </row>
    <row r="98" spans="1:12" x14ac:dyDescent="0.3">
      <c r="A98" s="8" t="s">
        <v>192</v>
      </c>
      <c r="B98" s="9" t="s">
        <v>183</v>
      </c>
      <c r="C98" s="15" t="s">
        <v>185</v>
      </c>
      <c r="D98" s="8">
        <f t="shared" si="9"/>
        <v>465</v>
      </c>
      <c r="E98" s="12"/>
      <c r="F98" s="2" t="s">
        <v>198</v>
      </c>
      <c r="G98" s="2" t="s">
        <v>199</v>
      </c>
      <c r="H98" s="10">
        <f t="shared" si="10"/>
        <v>489</v>
      </c>
      <c r="I98" s="13"/>
      <c r="J98" s="13"/>
      <c r="K98" s="8"/>
      <c r="L98" s="25" t="s">
        <v>354</v>
      </c>
    </row>
    <row r="99" spans="1:12" x14ac:dyDescent="0.3">
      <c r="A99" s="8" t="s">
        <v>193</v>
      </c>
      <c r="B99" s="9" t="s">
        <v>184</v>
      </c>
      <c r="C99" s="15" t="s">
        <v>187</v>
      </c>
      <c r="D99" s="8">
        <f t="shared" si="9"/>
        <v>948</v>
      </c>
      <c r="E99" s="12"/>
      <c r="F99" s="2" t="s">
        <v>198</v>
      </c>
      <c r="G99" s="2" t="s">
        <v>199</v>
      </c>
      <c r="H99" s="10">
        <f t="shared" si="10"/>
        <v>972</v>
      </c>
      <c r="I99" s="13"/>
      <c r="J99" s="13"/>
      <c r="K99" s="8"/>
      <c r="L99" s="25" t="s">
        <v>354</v>
      </c>
    </row>
    <row r="100" spans="1:12" x14ac:dyDescent="0.3">
      <c r="A100" t="s">
        <v>230</v>
      </c>
      <c r="B100" t="s">
        <v>322</v>
      </c>
      <c r="C100" s="4" t="s">
        <v>347</v>
      </c>
      <c r="D100" s="8">
        <f t="shared" si="9"/>
        <v>813</v>
      </c>
      <c r="F100"/>
      <c r="G100"/>
      <c r="H100" s="10">
        <f t="shared" si="10"/>
        <v>813</v>
      </c>
      <c r="L100" s="25" t="s">
        <v>354</v>
      </c>
    </row>
    <row r="101" spans="1:12" x14ac:dyDescent="0.3">
      <c r="A101" t="s">
        <v>231</v>
      </c>
      <c r="B101" t="s">
        <v>323</v>
      </c>
      <c r="C101" s="4" t="s">
        <v>346</v>
      </c>
      <c r="D101" s="8">
        <f t="shared" si="9"/>
        <v>763</v>
      </c>
      <c r="F101"/>
      <c r="G101"/>
      <c r="H101" s="10">
        <f t="shared" si="10"/>
        <v>763</v>
      </c>
      <c r="L101" s="25" t="s">
        <v>354</v>
      </c>
    </row>
    <row r="102" spans="1:12" x14ac:dyDescent="0.3">
      <c r="A102" t="s">
        <v>232</v>
      </c>
      <c r="B102" t="s">
        <v>324</v>
      </c>
      <c r="C102" s="4"/>
      <c r="D102" s="8">
        <f t="shared" si="9"/>
        <v>0</v>
      </c>
      <c r="F102"/>
      <c r="G102"/>
      <c r="H102" s="10">
        <f t="shared" si="10"/>
        <v>0</v>
      </c>
      <c r="L102" s="25" t="s">
        <v>354</v>
      </c>
    </row>
    <row r="103" spans="1:12" x14ac:dyDescent="0.3">
      <c r="A103" t="s">
        <v>233</v>
      </c>
      <c r="B103" t="s">
        <v>327</v>
      </c>
      <c r="C103" s="4"/>
      <c r="D103" s="8">
        <f t="shared" si="9"/>
        <v>0</v>
      </c>
      <c r="F103"/>
      <c r="G103"/>
      <c r="H103" s="10">
        <f t="shared" si="10"/>
        <v>0</v>
      </c>
      <c r="L103" s="25" t="s">
        <v>354</v>
      </c>
    </row>
    <row r="104" spans="1:12" x14ac:dyDescent="0.3">
      <c r="A104" t="s">
        <v>234</v>
      </c>
      <c r="B104" t="s">
        <v>326</v>
      </c>
      <c r="C104" s="4"/>
      <c r="D104" s="8">
        <f t="shared" si="9"/>
        <v>0</v>
      </c>
      <c r="F104"/>
      <c r="G104"/>
      <c r="H104" s="10">
        <f t="shared" si="10"/>
        <v>0</v>
      </c>
      <c r="L104" s="25" t="s">
        <v>354</v>
      </c>
    </row>
    <row r="105" spans="1:12" x14ac:dyDescent="0.3">
      <c r="A105" t="s">
        <v>328</v>
      </c>
      <c r="B105" t="s">
        <v>325</v>
      </c>
      <c r="C105" s="4"/>
      <c r="D105" s="8">
        <f t="shared" si="9"/>
        <v>0</v>
      </c>
      <c r="F105"/>
      <c r="G105"/>
      <c r="L105" s="25" t="s">
        <v>354</v>
      </c>
    </row>
    <row r="106" spans="1:12" x14ac:dyDescent="0.3">
      <c r="A106" t="s">
        <v>348</v>
      </c>
      <c r="B106" t="s">
        <v>350</v>
      </c>
      <c r="C106" s="4"/>
      <c r="F106"/>
      <c r="G106"/>
      <c r="L106" s="25" t="s">
        <v>354</v>
      </c>
    </row>
    <row r="107" spans="1:12" x14ac:dyDescent="0.3">
      <c r="A107" t="s">
        <v>349</v>
      </c>
      <c r="B107" t="s">
        <v>351</v>
      </c>
      <c r="C107" s="4" t="s">
        <v>352</v>
      </c>
      <c r="F107"/>
      <c r="G107"/>
      <c r="L107" s="25" t="s">
        <v>354</v>
      </c>
    </row>
    <row r="108" spans="1:12" x14ac:dyDescent="0.3">
      <c r="A108" s="8" t="s">
        <v>366</v>
      </c>
      <c r="B108" t="s">
        <v>367</v>
      </c>
      <c r="L108" s="2" t="s">
        <v>365</v>
      </c>
    </row>
    <row r="109" spans="1:12" x14ac:dyDescent="0.3">
      <c r="A109" s="8" t="s">
        <v>363</v>
      </c>
      <c r="B109" t="s">
        <v>364</v>
      </c>
      <c r="J109">
        <v>5</v>
      </c>
      <c r="L109" s="2" t="s">
        <v>365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Kun_lab</cp:lastModifiedBy>
  <cp:lastPrinted>2020-09-22T04:23:36Z</cp:lastPrinted>
  <dcterms:created xsi:type="dcterms:W3CDTF">2020-03-30T02:24:26Z</dcterms:created>
  <dcterms:modified xsi:type="dcterms:W3CDTF">2022-05-09T07:55:48Z</dcterms:modified>
</cp:coreProperties>
</file>