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scj9\Downloads\"/>
    </mc:Choice>
  </mc:AlternateContent>
  <xr:revisionPtr revIDLastSave="0" documentId="13_ncr:1_{D232802A-39E5-4A9F-9678-98C3D33B76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 de estudiantes" sheetId="1" r:id="rId1"/>
    <sheet name="Notas de la exposición" sheetId="4" r:id="rId2"/>
    <sheet name="Plan de trabajo" sheetId="3" r:id="rId3"/>
    <sheet name="Actividades diaria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A16" i="4"/>
  <c r="B16" i="4"/>
  <c r="C16" i="4"/>
  <c r="D16" i="4"/>
  <c r="A15" i="4"/>
  <c r="B15" i="4"/>
  <c r="C15" i="4"/>
  <c r="D15" i="4"/>
  <c r="A14" i="4"/>
  <c r="B14" i="4"/>
  <c r="C14" i="4"/>
  <c r="D14" i="4"/>
  <c r="A3" i="4"/>
  <c r="B3" i="4"/>
  <c r="C3" i="4"/>
  <c r="D3" i="4"/>
  <c r="A4" i="4"/>
  <c r="B4" i="4"/>
  <c r="C4" i="4"/>
  <c r="D4" i="4"/>
  <c r="A5" i="4"/>
  <c r="B5" i="4"/>
  <c r="C5" i="4"/>
  <c r="D5" i="4"/>
  <c r="A6" i="4"/>
  <c r="B6" i="4"/>
  <c r="C6" i="4"/>
  <c r="D6" i="4"/>
  <c r="A7" i="4"/>
  <c r="B7" i="4"/>
  <c r="C7" i="4"/>
  <c r="D7" i="4"/>
  <c r="A8" i="4"/>
  <c r="B8" i="4"/>
  <c r="C8" i="4"/>
  <c r="D8" i="4"/>
  <c r="A9" i="4"/>
  <c r="B9" i="4"/>
  <c r="C9" i="4"/>
  <c r="D9" i="4"/>
  <c r="A10" i="4"/>
  <c r="B10" i="4"/>
  <c r="C10" i="4"/>
  <c r="D10" i="4"/>
  <c r="A11" i="4"/>
  <c r="B11" i="4"/>
  <c r="C11" i="4"/>
  <c r="D11" i="4"/>
  <c r="A12" i="4"/>
  <c r="B12" i="4"/>
  <c r="C12" i="4"/>
  <c r="D12" i="4"/>
  <c r="A13" i="4"/>
  <c r="B13" i="4"/>
  <c r="C13" i="4"/>
  <c r="D13" i="4"/>
  <c r="B2" i="4"/>
  <c r="C2" i="4"/>
  <c r="D2" i="4"/>
  <c r="A2" i="4"/>
  <c r="E3" i="3"/>
  <c r="D4" i="3"/>
  <c r="D5" i="3" s="1"/>
  <c r="E5" i="3" l="1"/>
  <c r="D6" i="3"/>
  <c r="E4" i="3"/>
  <c r="E6" i="3" l="1"/>
  <c r="D7" i="3"/>
  <c r="D8" i="3" l="1"/>
  <c r="E7" i="3"/>
  <c r="D9" i="3" l="1"/>
  <c r="E8" i="3"/>
  <c r="D10" i="3" l="1"/>
  <c r="E10" i="3" s="1"/>
  <c r="E9" i="3"/>
</calcChain>
</file>

<file path=xl/sharedStrings.xml><?xml version="1.0" encoding="utf-8"?>
<sst xmlns="http://schemas.openxmlformats.org/spreadsheetml/2006/main" count="398" uniqueCount="140">
  <si>
    <t>Alias</t>
  </si>
  <si>
    <t>Nombres</t>
  </si>
  <si>
    <t>Apellidos</t>
  </si>
  <si>
    <t>Teléfono</t>
  </si>
  <si>
    <t>Geovanny Rogelio</t>
  </si>
  <si>
    <t>Proaño Arteaga</t>
  </si>
  <si>
    <t>0993407330</t>
  </si>
  <si>
    <t>Erwin Danilo</t>
  </si>
  <si>
    <t>Garzón Palma</t>
  </si>
  <si>
    <t>0984216121</t>
  </si>
  <si>
    <t>Stalin</t>
  </si>
  <si>
    <t>Sabando</t>
  </si>
  <si>
    <t>0995933982</t>
  </si>
  <si>
    <t>Miguel</t>
  </si>
  <si>
    <t>Paucar</t>
  </si>
  <si>
    <t>0983854851</t>
  </si>
  <si>
    <t>Alan</t>
  </si>
  <si>
    <t>Cachiguango</t>
  </si>
  <si>
    <t>0958858753</t>
  </si>
  <si>
    <t>Alvarado</t>
  </si>
  <si>
    <t>0987924581</t>
  </si>
  <si>
    <t>Adrian</t>
  </si>
  <si>
    <t>Merizalde</t>
  </si>
  <si>
    <t>0990968177</t>
  </si>
  <si>
    <t>Fernando</t>
  </si>
  <si>
    <t>Guerrero</t>
  </si>
  <si>
    <t>Yired Alexandra</t>
  </si>
  <si>
    <t>Jacome Tul</t>
  </si>
  <si>
    <t>0969593237</t>
  </si>
  <si>
    <t>Nataly Anabel</t>
  </si>
  <si>
    <t>Parra Sangoluisa</t>
  </si>
  <si>
    <t>0984277154</t>
  </si>
  <si>
    <t>Emily Natasha</t>
  </si>
  <si>
    <t>López Espín</t>
  </si>
  <si>
    <t>0987156946</t>
  </si>
  <si>
    <t>Fase</t>
  </si>
  <si>
    <t>Actividad</t>
  </si>
  <si>
    <t>Persona responsable</t>
  </si>
  <si>
    <t>Fecha de inicio</t>
  </si>
  <si>
    <t>Fecha de fin</t>
  </si>
  <si>
    <t>Recursos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</si>
  <si>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</si>
  <si>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</si>
  <si>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</si>
  <si>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</si>
  <si>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</si>
  <si>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</si>
  <si>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</si>
  <si>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</si>
  <si>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Como utilizar Virtualbox</t>
  </si>
  <si>
    <t>Limpiar y optimizar Windows</t>
  </si>
  <si>
    <t>X</t>
  </si>
  <si>
    <t>02/09/2021</t>
  </si>
  <si>
    <t>01/09/2021</t>
  </si>
  <si>
    <t>King Adrian</t>
  </si>
  <si>
    <t>King Chicho</t>
  </si>
  <si>
    <t>King Choko</t>
  </si>
  <si>
    <t>King Cuervo</t>
  </si>
  <si>
    <t>King Funny</t>
  </si>
  <si>
    <t>King Matze</t>
  </si>
  <si>
    <t>King Nando</t>
  </si>
  <si>
    <t>King Star</t>
  </si>
  <si>
    <t>Queen Chula</t>
  </si>
  <si>
    <t>Queen Emily</t>
  </si>
  <si>
    <t>Queen Treisha</t>
  </si>
  <si>
    <t>Partes del computador</t>
  </si>
  <si>
    <t>Zoom y piezas de computadora</t>
  </si>
  <si>
    <t>03/09/2021</t>
  </si>
  <si>
    <t>06/09/2022</t>
  </si>
  <si>
    <t>07/09/2021</t>
  </si>
  <si>
    <t>08/09/2021</t>
  </si>
  <si>
    <t>10/09/2021</t>
  </si>
  <si>
    <t>13/09/2021</t>
  </si>
  <si>
    <t>Juca</t>
  </si>
  <si>
    <t>Carlos</t>
  </si>
  <si>
    <t>King Ramon</t>
  </si>
  <si>
    <t>Porcentaje de Cumplimiendo</t>
  </si>
  <si>
    <t>0995525222</t>
  </si>
  <si>
    <t>Actividades diarias</t>
  </si>
  <si>
    <t xml:space="preserve">Actividad </t>
  </si>
  <si>
    <t>Fecha</t>
  </si>
  <si>
    <t>Horas</t>
  </si>
  <si>
    <t>Responsables</t>
  </si>
  <si>
    <t>Preparacion de plan de trabajo</t>
  </si>
  <si>
    <t>4h</t>
  </si>
  <si>
    <t>Gestiones de apertura del curso</t>
  </si>
  <si>
    <t xml:space="preserve">Preparacion de material de trabajo </t>
  </si>
  <si>
    <t>Clase: Introduccion a la Computación</t>
  </si>
  <si>
    <t>Preparacion de materiales y recursos de trabajo</t>
  </si>
  <si>
    <t>Clase: Componentes de una computadora</t>
  </si>
  <si>
    <t>Clase: Cómo instalar programas en un computador</t>
  </si>
  <si>
    <t>Clase: Sistemas Operativos Compatibilidad para ensamblar</t>
  </si>
  <si>
    <t>Revisión y dudas acerca de los sistemas operativos y ensamblaje</t>
  </si>
  <si>
    <t>Instalación  de programas Básicos o utilitarios con SO operando</t>
  </si>
  <si>
    <t>Preparación de exposiones y dudas acerca de ellas</t>
  </si>
  <si>
    <t>Exposiciones por por parte de los estudiantes</t>
  </si>
  <si>
    <t>Culminacion de exposiones y revisión de trabajos</t>
  </si>
  <si>
    <t>Ingreso al BIOS para modificar valores</t>
  </si>
  <si>
    <t>Creación de un negocio de reparación de computadoras</t>
  </si>
  <si>
    <t>Estaban Caza / Óscar Fernández / Ian Masache</t>
  </si>
  <si>
    <t xml:space="preserve"> Esteban Caza, Óscar Fernández, Ian Masache</t>
  </si>
  <si>
    <t>Plan de trabajo</t>
  </si>
  <si>
    <t>Instalación y actualización de drivers o controladores</t>
  </si>
  <si>
    <t>Particionar discos duros con Windows</t>
  </si>
  <si>
    <t>Instalación de programas esenciales para la computadora</t>
  </si>
  <si>
    <t>14/09/2021</t>
  </si>
  <si>
    <t>Queen</t>
  </si>
  <si>
    <t>Rivera Andrade</t>
  </si>
  <si>
    <t>Katherine Jackeline</t>
  </si>
  <si>
    <t>0961058753</t>
  </si>
  <si>
    <t>Ávila Alvarado</t>
  </si>
  <si>
    <t>Camila Alejandrina</t>
  </si>
  <si>
    <t>0978874968</t>
  </si>
  <si>
    <t>15/09/2021</t>
  </si>
  <si>
    <t>16/09/2021</t>
  </si>
  <si>
    <t>17/09/2021</t>
  </si>
  <si>
    <t>Faltas</t>
  </si>
  <si>
    <t>0962642991</t>
  </si>
  <si>
    <t>21/09/2021</t>
  </si>
  <si>
    <t>22/09/2021</t>
  </si>
  <si>
    <t>23/09/2021</t>
  </si>
  <si>
    <t>24/09/2021</t>
  </si>
  <si>
    <t>27/09/2021</t>
  </si>
  <si>
    <t>Nota 1</t>
  </si>
  <si>
    <t>Nota 2</t>
  </si>
  <si>
    <t>Llumigusin</t>
  </si>
  <si>
    <t>Juan Pablo</t>
  </si>
  <si>
    <t>King</t>
  </si>
  <si>
    <t>28/09/2021</t>
  </si>
  <si>
    <t>Jonathan Fernando</t>
  </si>
  <si>
    <t>Queen Ale</t>
  </si>
  <si>
    <t>29/09/2021</t>
  </si>
  <si>
    <t>30/09/2021</t>
  </si>
  <si>
    <t>04/10/2021</t>
  </si>
  <si>
    <t>Nota 3</t>
  </si>
  <si>
    <t>05/10/2021</t>
  </si>
  <si>
    <t>0958989829</t>
  </si>
  <si>
    <t>n</t>
  </si>
  <si>
    <t>05/10/2022</t>
  </si>
  <si>
    <t>7/10/2021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</si>
</sst>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0"/>
      <color rgb="FF000000"/>
      <name val="Calibri Light"/>
      <family val="2"/>
      <scheme val="maj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B22F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0F7D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49" fontId="0" fillId="0" borderId="4" xfId="0" applyNumberFormat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10" fontId="5" fillId="0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46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outline="0"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0EDFF-6C9D-4BDC-B455-CEADC6D055C1}" name="Tabla2" displayName="Tabla2" ref="A1:AC16" totalsRowShown="0" headerRowDxfId="45" dataDxfId="43" headerRowBorderDxfId="44" tableBorderDxfId="42" totalsRowBorderDxfId="41">
  <autoFilter ref="A1:AC16" xr:uid="{8290EDFF-6C9D-4BDC-B455-CEADC6D055C1}"/>
  <sortState xmlns:xlrd2="http://schemas.microsoft.com/office/spreadsheetml/2017/richdata2" ref="A2:AA16">
    <sortCondition ref="A1:A16"/>
  </sortState>
  <tableColumns count="29">
    <tableColumn id="4" xr3:uid="{AAA74ADE-0C5A-4E57-80B5-154BEFDD77C3}" name="Apellidos" dataDxfId="40"/>
    <tableColumn id="3" xr3:uid="{3303D621-49C6-49DA-AC53-9602D018C7C0}" name="Nombres" dataDxfId="39"/>
    <tableColumn id="2" xr3:uid="{82F04FDC-6FDA-4261-A9B6-24F9DCB87C4E}" name="Alias" dataDxfId="38"/>
    <tableColumn id="5" xr3:uid="{6AF8BAF5-5246-41DE-B2EC-94A722FF3A00}" name="Teléfono" dataDxfId="37"/>
    <tableColumn id="17" xr3:uid="{F2F4FC12-B8FD-4DAD-BFE5-B1903ACFA58C}" name="Faltas" dataDxfId="36">
      <calculatedColumnFormula>COUNTBLANK(Tabla2[[#This Row],[01/09/2021]:[05/10/2021]])</calculatedColumnFormula>
    </tableColumn>
    <tableColumn id="6" xr3:uid="{CEA6AB7E-5171-4412-BED5-970655A5DBD4}" name="01/09/2021" dataDxfId="35"/>
    <tableColumn id="1" xr3:uid="{5FD1D18C-8C03-4F70-8309-02DD36255ABF}" name="02/09/2021" dataDxfId="34"/>
    <tableColumn id="8" xr3:uid="{CE9AA611-C09B-46E2-A4B3-B3BC68E5B35F}" name="03/09/2021" dataDxfId="33"/>
    <tableColumn id="7" xr3:uid="{5C4CBFA9-1F7F-40B9-95CA-23AE0D88507E}" name="06/09/2022" dataDxfId="32"/>
    <tableColumn id="9" xr3:uid="{CB845106-B4FA-4672-8B9E-1301E4B19556}" name="07/09/2021" dataDxfId="31"/>
    <tableColumn id="10" xr3:uid="{84889A86-A5DA-495A-BC83-65F38C3261C5}" name="08/09/2021" dataDxfId="30"/>
    <tableColumn id="11" xr3:uid="{B68E479C-13BA-4F9D-8706-66593E323C83}" name="10/09/2021" dataDxfId="29"/>
    <tableColumn id="12" xr3:uid="{FE819E00-511E-41C1-A653-81B1283D2117}" name="13/09/2021" dataDxfId="28"/>
    <tableColumn id="13" xr3:uid="{EC45D6FA-2EDB-4374-B517-19D982C67AD3}" name="14/09/2021" dataDxfId="27"/>
    <tableColumn id="14" xr3:uid="{3BD6B155-D293-4A1F-8FDB-42C1FCD23876}" name="15/09/2021" dataDxfId="26"/>
    <tableColumn id="15" xr3:uid="{637CAE67-52EF-48A6-A50F-CB5BDD5E1085}" name="16/09/2021" dataDxfId="25"/>
    <tableColumn id="16" xr3:uid="{33F37FBB-9CA2-4E59-B820-478627D525ED}" name="17/09/2021" dataDxfId="24"/>
    <tableColumn id="18" xr3:uid="{7B0CC12A-C212-4E9E-80C5-86CE3785C117}" name="21/09/2021" dataDxfId="23"/>
    <tableColumn id="19" xr3:uid="{7C2AFD4A-9C32-4AE7-AE9E-A4A428472A1F}" name="22/09/2021" dataDxfId="22"/>
    <tableColumn id="20" xr3:uid="{D108BAA8-CDE0-4F93-80CB-8B60D5057148}" name="23/09/2021" dataDxfId="21"/>
    <tableColumn id="21" xr3:uid="{357F9AB9-AC01-4599-93A4-F36909643AC7}" name="24/09/2021" dataDxfId="20"/>
    <tableColumn id="22" xr3:uid="{A024AAA9-A922-406A-87DB-A0E54B527CBF}" name="27/09/2021" dataDxfId="19"/>
    <tableColumn id="23" xr3:uid="{22DBE763-7F4D-4CC6-B3D0-4EF2D7020514}" name="28/09/2021" dataDxfId="18"/>
    <tableColumn id="24" xr3:uid="{DA1406F2-F41C-4442-BCEB-A5E94428D7A5}" name="29/09/2021" dataDxfId="17"/>
    <tableColumn id="25" xr3:uid="{229573CA-793D-449B-ACC6-9BA2DC6A21AF}" name="30/09/2021" dataDxfId="16"/>
    <tableColumn id="26" xr3:uid="{92F8A16E-118C-41F0-A758-814E9319B70D}" name="04/10/2021" dataDxfId="15"/>
    <tableColumn id="27" xr3:uid="{304C20B9-382A-4504-B1B5-15D6B99A1895}" name="05/10/2021" dataDxfId="14"/>
    <tableColumn id="28" xr3:uid="{CD9AB2B8-8756-428F-93DC-338401797B47}" name="05/10/2022" dataDxfId="1"/>
    <tableColumn id="29" xr3:uid="{950D8727-C0EA-4BBD-AB63-8570B45B1081}" name="7/10/2021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F4463F-14F4-4D29-AD9D-680B360635CF}" name="Tabla10" displayName="Tabla10" ref="A1:G16" totalsRowShown="0" headerRowDxfId="13" dataDxfId="11" headerRowBorderDxfId="12" tableBorderDxfId="10" totalsRowBorderDxfId="9">
  <autoFilter ref="A1:G16" xr:uid="{58F4463F-14F4-4D29-AD9D-680B360635CF}"/>
  <sortState xmlns:xlrd2="http://schemas.microsoft.com/office/spreadsheetml/2017/richdata2" ref="A2:F16">
    <sortCondition ref="A1:A16"/>
  </sortState>
  <tableColumns count="7">
    <tableColumn id="1" xr3:uid="{6E83582A-8DAD-476E-BE49-0865A75682E4}" name="Apellidos" dataDxfId="8">
      <calculatedColumnFormula>'Datos de estudiantes'!A2</calculatedColumnFormula>
    </tableColumn>
    <tableColumn id="2" xr3:uid="{9E3A496D-EC3A-41F4-8A07-F13E56B4D2A9}" name="Nombres" dataDxfId="7">
      <calculatedColumnFormula>'Datos de estudiantes'!B2</calculatedColumnFormula>
    </tableColumn>
    <tableColumn id="3" xr3:uid="{A3F4164D-644D-4111-B121-C41670BDB265}" name="Alias" dataDxfId="6">
      <calculatedColumnFormula>'Datos de estudiantes'!C2</calculatedColumnFormula>
    </tableColumn>
    <tableColumn id="4" xr3:uid="{9B387BE2-FD0A-4A13-B26B-350A00F0477C}" name="Teléfono" dataDxfId="5">
      <calculatedColumnFormula>'Datos de estudiantes'!D2</calculatedColumnFormula>
    </tableColumn>
    <tableColumn id="6" xr3:uid="{D255A75B-8295-4985-916A-E739B884972E}" name="Nota 1" dataDxfId="4"/>
    <tableColumn id="5" xr3:uid="{488ABC8F-1A04-4183-B94C-4B862E949E96}" name="Nota 2" dataDxfId="3"/>
    <tableColumn id="7" xr3:uid="{F124A364-8A6F-43CC-8F5C-09FFD8D367EF}" name="Nota 3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tabSelected="1" zoomScaleNormal="100" workbookViewId="0">
      <pane xSplit="5" topLeftCell="Y1" activePane="topRight" state="frozen"/>
      <selection pane="topRight" activeCell="Z19" sqref="Z19"/>
    </sheetView>
  </sheetViews>
  <sheetFormatPr baseColWidth="10" defaultColWidth="9.140625" defaultRowHeight="15" x14ac:dyDescent="0.25"/>
  <cols>
    <col min="1" max="1" width="17.140625" style="1" bestFit="1" customWidth="1"/>
    <col min="2" max="2" width="18.42578125" style="1" bestFit="1" customWidth="1"/>
    <col min="3" max="3" width="13.85546875" style="1" bestFit="1" customWidth="1"/>
    <col min="4" max="4" width="11.28515625" style="2" bestFit="1" customWidth="1"/>
    <col min="5" max="5" width="10.7109375" style="11" bestFit="1" customWidth="1"/>
    <col min="6" max="6" width="15.28515625" style="11" bestFit="1" customWidth="1"/>
    <col min="7" max="27" width="15.28515625" style="7" bestFit="1" customWidth="1"/>
    <col min="28" max="28" width="14.85546875" style="1" hidden="1" customWidth="1"/>
    <col min="29" max="29" width="13.28515625" style="1" customWidth="1"/>
    <col min="30" max="16384" width="9.140625" style="1"/>
  </cols>
  <sheetData>
    <row r="1" spans="1:29" s="25" customFormat="1" x14ac:dyDescent="0.25">
      <c r="A1" s="24" t="s">
        <v>2</v>
      </c>
      <c r="B1" s="24" t="s">
        <v>1</v>
      </c>
      <c r="C1" s="24" t="s">
        <v>0</v>
      </c>
      <c r="D1" s="24" t="s">
        <v>3</v>
      </c>
      <c r="E1" s="9" t="s">
        <v>116</v>
      </c>
      <c r="F1" s="53" t="s">
        <v>53</v>
      </c>
      <c r="G1" s="53" t="s">
        <v>52</v>
      </c>
      <c r="H1" s="53" t="s">
        <v>67</v>
      </c>
      <c r="I1" s="53" t="s">
        <v>68</v>
      </c>
      <c r="J1" s="56" t="s">
        <v>69</v>
      </c>
      <c r="K1" s="53" t="s">
        <v>70</v>
      </c>
      <c r="L1" s="56" t="s">
        <v>71</v>
      </c>
      <c r="M1" s="56" t="s">
        <v>72</v>
      </c>
      <c r="N1" s="53" t="s">
        <v>105</v>
      </c>
      <c r="O1" s="56" t="s">
        <v>113</v>
      </c>
      <c r="P1" s="53" t="s">
        <v>114</v>
      </c>
      <c r="Q1" s="53" t="s">
        <v>115</v>
      </c>
      <c r="R1" s="53" t="s">
        <v>118</v>
      </c>
      <c r="S1" s="53" t="s">
        <v>119</v>
      </c>
      <c r="T1" s="53" t="s">
        <v>120</v>
      </c>
      <c r="U1" s="53" t="s">
        <v>121</v>
      </c>
      <c r="V1" s="53" t="s">
        <v>122</v>
      </c>
      <c r="W1" s="53" t="s">
        <v>128</v>
      </c>
      <c r="X1" s="53" t="s">
        <v>131</v>
      </c>
      <c r="Y1" s="53" t="s">
        <v>132</v>
      </c>
      <c r="Z1" s="53" t="s">
        <v>133</v>
      </c>
      <c r="AA1" s="59" t="s">
        <v>135</v>
      </c>
      <c r="AB1" s="75" t="s">
        <v>138</v>
      </c>
      <c r="AC1" s="76" t="s">
        <v>139</v>
      </c>
    </row>
    <row r="2" spans="1:29" x14ac:dyDescent="0.25">
      <c r="A2" s="3" t="s">
        <v>19</v>
      </c>
      <c r="B2" s="3" t="s">
        <v>129</v>
      </c>
      <c r="C2" s="3" t="s">
        <v>60</v>
      </c>
      <c r="D2" s="3" t="s">
        <v>20</v>
      </c>
      <c r="E2" s="47">
        <f>COUNTBLANK(Tabla2[[#This Row],[01/09/2021]:[05/10/2021]])</f>
        <v>11</v>
      </c>
      <c r="F2" s="9" t="s">
        <v>51</v>
      </c>
      <c r="G2" s="58" t="s">
        <v>51</v>
      </c>
      <c r="H2" s="12" t="s">
        <v>51</v>
      </c>
      <c r="I2" s="12"/>
      <c r="J2" s="57" t="s">
        <v>51</v>
      </c>
      <c r="K2" s="57"/>
      <c r="L2" s="57" t="s">
        <v>51</v>
      </c>
      <c r="M2" s="57"/>
      <c r="N2" s="12"/>
      <c r="P2" s="42"/>
      <c r="Q2" s="42"/>
      <c r="R2" s="42" t="s">
        <v>51</v>
      </c>
      <c r="S2" s="42" t="s">
        <v>51</v>
      </c>
      <c r="T2" s="42" t="s">
        <v>51</v>
      </c>
      <c r="U2" s="42" t="s">
        <v>51</v>
      </c>
      <c r="V2" s="42" t="s">
        <v>51</v>
      </c>
      <c r="W2" s="42" t="s">
        <v>51</v>
      </c>
      <c r="X2" s="42"/>
      <c r="Y2" s="42"/>
      <c r="Z2" s="42"/>
      <c r="AA2" s="42"/>
      <c r="AB2" s="73"/>
      <c r="AC2" s="73"/>
    </row>
    <row r="3" spans="1:29" x14ac:dyDescent="0.25">
      <c r="A3" s="3" t="s">
        <v>110</v>
      </c>
      <c r="B3" s="3" t="s">
        <v>111</v>
      </c>
      <c r="C3" s="3" t="s">
        <v>130</v>
      </c>
      <c r="D3" s="3" t="s">
        <v>112</v>
      </c>
      <c r="E3" s="47">
        <f>COUNTBLANK(Tabla2[[#This Row],[01/09/2021]:[05/10/2021]])</f>
        <v>12</v>
      </c>
      <c r="F3" s="10"/>
      <c r="G3" s="8"/>
      <c r="H3" s="12"/>
      <c r="I3" s="12"/>
      <c r="J3" s="8"/>
      <c r="K3" s="12"/>
      <c r="L3" s="15"/>
      <c r="M3" s="12"/>
      <c r="N3" s="12" t="s">
        <v>51</v>
      </c>
      <c r="O3" s="7" t="s">
        <v>51</v>
      </c>
      <c r="P3" s="42" t="s">
        <v>51</v>
      </c>
      <c r="Q3" s="42"/>
      <c r="R3" s="42" t="s">
        <v>51</v>
      </c>
      <c r="S3" s="42" t="s">
        <v>51</v>
      </c>
      <c r="T3" s="42" t="s">
        <v>51</v>
      </c>
      <c r="U3" s="42"/>
      <c r="V3" s="42"/>
      <c r="W3" s="42" t="s">
        <v>51</v>
      </c>
      <c r="X3" s="42" t="s">
        <v>51</v>
      </c>
      <c r="Y3" s="42" t="s">
        <v>51</v>
      </c>
      <c r="Z3" s="42"/>
      <c r="AA3" s="42" t="s">
        <v>51</v>
      </c>
      <c r="AB3" s="73"/>
      <c r="AC3" s="73"/>
    </row>
    <row r="4" spans="1:29" s="63" customFormat="1" x14ac:dyDescent="0.25">
      <c r="A4" s="3" t="s">
        <v>17</v>
      </c>
      <c r="B4" s="3" t="s">
        <v>16</v>
      </c>
      <c r="C4" s="3" t="s">
        <v>58</v>
      </c>
      <c r="D4" s="3" t="s">
        <v>18</v>
      </c>
      <c r="E4" s="47">
        <f>COUNTBLANK(Tabla2[[#This Row],[01/09/2021]:[05/10/2021]])</f>
        <v>4</v>
      </c>
      <c r="F4" s="10" t="s">
        <v>51</v>
      </c>
      <c r="G4" s="8" t="s">
        <v>51</v>
      </c>
      <c r="H4" s="12" t="s">
        <v>51</v>
      </c>
      <c r="I4" s="12" t="s">
        <v>51</v>
      </c>
      <c r="J4" s="10" t="s">
        <v>51</v>
      </c>
      <c r="K4" s="12" t="s">
        <v>51</v>
      </c>
      <c r="L4" s="8" t="s">
        <v>51</v>
      </c>
      <c r="M4" s="12" t="s">
        <v>51</v>
      </c>
      <c r="N4" s="12" t="s">
        <v>51</v>
      </c>
      <c r="O4" s="7" t="s">
        <v>51</v>
      </c>
      <c r="P4" s="42" t="s">
        <v>51</v>
      </c>
      <c r="Q4" s="42" t="s">
        <v>51</v>
      </c>
      <c r="R4" s="42" t="s">
        <v>51</v>
      </c>
      <c r="S4" s="42"/>
      <c r="T4" s="42"/>
      <c r="U4" s="42" t="s">
        <v>51</v>
      </c>
      <c r="V4" s="42" t="s">
        <v>51</v>
      </c>
      <c r="W4" s="42"/>
      <c r="X4" s="42"/>
      <c r="Y4" s="42" t="s">
        <v>51</v>
      </c>
      <c r="Z4" s="42" t="s">
        <v>51</v>
      </c>
      <c r="AA4" s="42" t="s">
        <v>51</v>
      </c>
      <c r="AB4" s="74"/>
      <c r="AC4" s="74"/>
    </row>
    <row r="5" spans="1:29" x14ac:dyDescent="0.25">
      <c r="A5" s="3" t="s">
        <v>8</v>
      </c>
      <c r="B5" s="3" t="s">
        <v>7</v>
      </c>
      <c r="C5" s="3" t="s">
        <v>57</v>
      </c>
      <c r="D5" s="3" t="s">
        <v>9</v>
      </c>
      <c r="E5" s="47">
        <f>COUNTBLANK(Tabla2[[#This Row],[01/09/2021]:[05/10/2021]])</f>
        <v>1</v>
      </c>
      <c r="F5" s="10" t="s">
        <v>51</v>
      </c>
      <c r="G5" s="8" t="s">
        <v>51</v>
      </c>
      <c r="H5" s="12" t="s">
        <v>51</v>
      </c>
      <c r="I5" s="12" t="s">
        <v>51</v>
      </c>
      <c r="J5" s="12" t="s">
        <v>51</v>
      </c>
      <c r="K5" s="12" t="s">
        <v>51</v>
      </c>
      <c r="L5" s="15" t="s">
        <v>51</v>
      </c>
      <c r="M5" s="12"/>
      <c r="N5" s="12" t="s">
        <v>51</v>
      </c>
      <c r="O5" s="7" t="s">
        <v>51</v>
      </c>
      <c r="P5" s="42" t="s">
        <v>51</v>
      </c>
      <c r="Q5" s="42" t="s">
        <v>51</v>
      </c>
      <c r="R5" s="42" t="s">
        <v>51</v>
      </c>
      <c r="S5" s="42" t="s">
        <v>51</v>
      </c>
      <c r="T5" s="42" t="s">
        <v>51</v>
      </c>
      <c r="U5" s="42" t="s">
        <v>51</v>
      </c>
      <c r="V5" s="42" t="s">
        <v>51</v>
      </c>
      <c r="W5" s="42" t="s">
        <v>51</v>
      </c>
      <c r="X5" s="42" t="s">
        <v>51</v>
      </c>
      <c r="Y5" s="42" t="s">
        <v>51</v>
      </c>
      <c r="Z5" s="42" t="s">
        <v>51</v>
      </c>
      <c r="AA5" s="42" t="s">
        <v>51</v>
      </c>
      <c r="AB5" s="73"/>
      <c r="AC5" s="73" t="s">
        <v>51</v>
      </c>
    </row>
    <row r="6" spans="1:29" x14ac:dyDescent="0.25">
      <c r="A6" s="3" t="s">
        <v>25</v>
      </c>
      <c r="B6" s="3" t="s">
        <v>24</v>
      </c>
      <c r="C6" s="3" t="s">
        <v>55</v>
      </c>
      <c r="D6" s="3" t="s">
        <v>117</v>
      </c>
      <c r="E6" s="47">
        <f>COUNTBLANK(Tabla2[[#This Row],[01/09/2021]:[05/10/2021]])</f>
        <v>0</v>
      </c>
      <c r="F6" s="10" t="s">
        <v>51</v>
      </c>
      <c r="G6" s="8" t="s">
        <v>51</v>
      </c>
      <c r="H6" s="12" t="s">
        <v>51</v>
      </c>
      <c r="I6" s="8" t="s">
        <v>51</v>
      </c>
      <c r="J6" s="8" t="s">
        <v>51</v>
      </c>
      <c r="K6" s="8" t="s">
        <v>51</v>
      </c>
      <c r="L6" s="15" t="s">
        <v>51</v>
      </c>
      <c r="M6" s="12" t="s">
        <v>51</v>
      </c>
      <c r="N6" s="12" t="s">
        <v>51</v>
      </c>
      <c r="O6" s="48" t="s">
        <v>51</v>
      </c>
      <c r="P6" s="42" t="s">
        <v>51</v>
      </c>
      <c r="Q6" s="42" t="s">
        <v>51</v>
      </c>
      <c r="R6" s="42" t="s">
        <v>51</v>
      </c>
      <c r="S6" s="42" t="s">
        <v>51</v>
      </c>
      <c r="T6" s="42" t="s">
        <v>51</v>
      </c>
      <c r="U6" s="42" t="s">
        <v>51</v>
      </c>
      <c r="V6" s="42" t="s">
        <v>51</v>
      </c>
      <c r="W6" s="42" t="s">
        <v>51</v>
      </c>
      <c r="X6" s="42" t="s">
        <v>51</v>
      </c>
      <c r="Y6" s="42" t="s">
        <v>51</v>
      </c>
      <c r="Z6" s="42" t="s">
        <v>51</v>
      </c>
      <c r="AA6" s="42" t="s">
        <v>51</v>
      </c>
      <c r="AB6" s="73" t="s">
        <v>137</v>
      </c>
      <c r="AC6" s="73"/>
    </row>
    <row r="7" spans="1:29" x14ac:dyDescent="0.25">
      <c r="A7" s="3" t="s">
        <v>27</v>
      </c>
      <c r="B7" s="3" t="s">
        <v>26</v>
      </c>
      <c r="C7" s="3" t="s">
        <v>62</v>
      </c>
      <c r="D7" s="3" t="s">
        <v>28</v>
      </c>
      <c r="E7" s="47">
        <f>COUNTBLANK(Tabla2[[#This Row],[01/09/2021]:[05/10/2021]])</f>
        <v>5</v>
      </c>
      <c r="F7" s="10" t="s">
        <v>51</v>
      </c>
      <c r="G7" s="8" t="s">
        <v>51</v>
      </c>
      <c r="H7" s="8" t="s">
        <v>51</v>
      </c>
      <c r="I7" s="10" t="s">
        <v>51</v>
      </c>
      <c r="J7" s="10" t="s">
        <v>51</v>
      </c>
      <c r="K7" s="10" t="s">
        <v>51</v>
      </c>
      <c r="L7" s="8" t="s">
        <v>51</v>
      </c>
      <c r="M7" s="12" t="s">
        <v>51</v>
      </c>
      <c r="N7" s="12" t="s">
        <v>51</v>
      </c>
      <c r="O7" s="7" t="s">
        <v>51</v>
      </c>
      <c r="P7" s="42" t="s">
        <v>51</v>
      </c>
      <c r="Q7" s="42" t="s">
        <v>51</v>
      </c>
      <c r="R7" s="42" t="s">
        <v>51</v>
      </c>
      <c r="S7" s="42"/>
      <c r="T7" s="42"/>
      <c r="U7" s="42" t="s">
        <v>51</v>
      </c>
      <c r="V7" s="42"/>
      <c r="W7" s="42"/>
      <c r="X7" s="42" t="s">
        <v>51</v>
      </c>
      <c r="Y7" s="42" t="s">
        <v>51</v>
      </c>
      <c r="Z7" s="42"/>
      <c r="AA7" s="42" t="s">
        <v>51</v>
      </c>
      <c r="AB7" s="73"/>
      <c r="AC7" s="73" t="s">
        <v>51</v>
      </c>
    </row>
    <row r="8" spans="1:29" x14ac:dyDescent="0.25">
      <c r="A8" s="13" t="s">
        <v>73</v>
      </c>
      <c r="B8" s="13" t="s">
        <v>74</v>
      </c>
      <c r="C8" s="13" t="s">
        <v>75</v>
      </c>
      <c r="D8" s="13" t="s">
        <v>77</v>
      </c>
      <c r="E8" s="49">
        <f>COUNTBLANK(Tabla2[[#This Row],[01/09/2021]:[05/10/2021]])</f>
        <v>10</v>
      </c>
      <c r="F8" s="60"/>
      <c r="G8" s="60"/>
      <c r="H8" s="60"/>
      <c r="I8" s="61"/>
      <c r="J8" s="60"/>
      <c r="K8" s="60"/>
      <c r="L8" s="62"/>
      <c r="M8" s="14" t="s">
        <v>51</v>
      </c>
      <c r="N8" s="14"/>
      <c r="O8" s="43" t="s">
        <v>51</v>
      </c>
      <c r="P8" s="37" t="s">
        <v>51</v>
      </c>
      <c r="Q8" s="37" t="s">
        <v>51</v>
      </c>
      <c r="R8" s="37" t="s">
        <v>51</v>
      </c>
      <c r="S8" s="37" t="s">
        <v>51</v>
      </c>
      <c r="T8" s="37" t="s">
        <v>51</v>
      </c>
      <c r="U8" s="37" t="s">
        <v>51</v>
      </c>
      <c r="V8" s="37" t="s">
        <v>51</v>
      </c>
      <c r="W8" s="37" t="s">
        <v>51</v>
      </c>
      <c r="X8" s="37" t="s">
        <v>51</v>
      </c>
      <c r="Y8" s="37"/>
      <c r="Z8" s="37"/>
      <c r="AA8" s="37" t="s">
        <v>51</v>
      </c>
      <c r="AB8" s="73"/>
      <c r="AC8" s="73"/>
    </row>
    <row r="9" spans="1:29" x14ac:dyDescent="0.25">
      <c r="A9" s="3" t="s">
        <v>125</v>
      </c>
      <c r="B9" s="3" t="s">
        <v>126</v>
      </c>
      <c r="C9" s="3" t="s">
        <v>127</v>
      </c>
      <c r="D9" s="3" t="s">
        <v>136</v>
      </c>
      <c r="E9" s="49">
        <f>COUNTBLANK(Tabla2[[#This Row],[01/09/2021]:[05/10/2021]])</f>
        <v>16</v>
      </c>
      <c r="F9" s="10"/>
      <c r="G9" s="8"/>
      <c r="H9" s="12"/>
      <c r="I9" s="12"/>
      <c r="J9" s="12"/>
      <c r="K9" s="12"/>
      <c r="L9" s="15"/>
      <c r="M9" s="12"/>
      <c r="N9" s="12"/>
      <c r="O9" s="48"/>
      <c r="P9" s="42"/>
      <c r="Q9" s="42"/>
      <c r="R9" s="42"/>
      <c r="S9" s="42"/>
      <c r="T9" s="42"/>
      <c r="U9" s="42"/>
      <c r="V9" s="42" t="s">
        <v>51</v>
      </c>
      <c r="W9" s="42" t="s">
        <v>51</v>
      </c>
      <c r="X9" s="42" t="s">
        <v>51</v>
      </c>
      <c r="Y9" s="42" t="s">
        <v>51</v>
      </c>
      <c r="Z9" s="42" t="s">
        <v>51</v>
      </c>
      <c r="AA9" s="42" t="s">
        <v>51</v>
      </c>
      <c r="AB9" s="73"/>
      <c r="AC9" s="73" t="s">
        <v>51</v>
      </c>
    </row>
    <row r="10" spans="1:29" x14ac:dyDescent="0.25">
      <c r="A10" s="3" t="s">
        <v>33</v>
      </c>
      <c r="B10" s="3" t="s">
        <v>32</v>
      </c>
      <c r="C10" s="3" t="s">
        <v>63</v>
      </c>
      <c r="D10" s="3" t="s">
        <v>34</v>
      </c>
      <c r="E10" s="47">
        <f>COUNTBLANK(Tabla2[[#This Row],[01/09/2021]:[05/10/2021]])</f>
        <v>11</v>
      </c>
      <c r="F10" s="10" t="s">
        <v>51</v>
      </c>
      <c r="G10" s="8" t="s">
        <v>51</v>
      </c>
      <c r="H10" s="19"/>
      <c r="I10" s="12" t="s">
        <v>51</v>
      </c>
      <c r="J10" s="10"/>
      <c r="K10" s="10"/>
      <c r="L10" s="15" t="s">
        <v>51</v>
      </c>
      <c r="M10" s="12" t="s">
        <v>51</v>
      </c>
      <c r="N10" s="12" t="s">
        <v>51</v>
      </c>
      <c r="O10" s="7" t="s">
        <v>51</v>
      </c>
      <c r="P10" s="42"/>
      <c r="Q10" s="42" t="s">
        <v>51</v>
      </c>
      <c r="R10" s="42" t="s">
        <v>51</v>
      </c>
      <c r="S10" s="42"/>
      <c r="T10" s="42"/>
      <c r="U10" s="42" t="s">
        <v>51</v>
      </c>
      <c r="V10" s="42"/>
      <c r="W10" s="42"/>
      <c r="X10" s="42"/>
      <c r="Y10" s="42"/>
      <c r="Z10" s="42"/>
      <c r="AA10" s="42" t="s">
        <v>51</v>
      </c>
      <c r="AB10" s="73"/>
      <c r="AC10" s="73"/>
    </row>
    <row r="11" spans="1:29" x14ac:dyDescent="0.25">
      <c r="A11" s="13" t="s">
        <v>22</v>
      </c>
      <c r="B11" s="13" t="s">
        <v>21</v>
      </c>
      <c r="C11" s="13" t="s">
        <v>54</v>
      </c>
      <c r="D11" s="13" t="s">
        <v>23</v>
      </c>
      <c r="E11" s="47">
        <f>COUNTBLANK(Tabla2[[#This Row],[01/09/2021]:[05/10/2021]])</f>
        <v>8</v>
      </c>
      <c r="F11" s="10"/>
      <c r="G11" s="10"/>
      <c r="H11" s="14" t="s">
        <v>51</v>
      </c>
      <c r="I11" s="14" t="s">
        <v>51</v>
      </c>
      <c r="J11" s="19" t="s">
        <v>51</v>
      </c>
      <c r="K11" s="19" t="s">
        <v>51</v>
      </c>
      <c r="L11" s="16" t="s">
        <v>51</v>
      </c>
      <c r="M11" s="12" t="s">
        <v>51</v>
      </c>
      <c r="N11" s="12" t="s">
        <v>51</v>
      </c>
      <c r="O11" s="7" t="s">
        <v>51</v>
      </c>
      <c r="P11" s="42" t="s">
        <v>51</v>
      </c>
      <c r="Q11" s="42" t="s">
        <v>51</v>
      </c>
      <c r="R11" s="42" t="s">
        <v>51</v>
      </c>
      <c r="S11" s="42"/>
      <c r="T11" s="42" t="s">
        <v>51</v>
      </c>
      <c r="U11" s="42"/>
      <c r="V11" s="42"/>
      <c r="W11" s="42"/>
      <c r="X11" s="42" t="s">
        <v>51</v>
      </c>
      <c r="Y11" s="42" t="s">
        <v>51</v>
      </c>
      <c r="Z11" s="42"/>
      <c r="AA11" s="42"/>
      <c r="AB11" s="73"/>
      <c r="AC11" s="73" t="s">
        <v>51</v>
      </c>
    </row>
    <row r="12" spans="1:29" x14ac:dyDescent="0.25">
      <c r="A12" s="13" t="s">
        <v>30</v>
      </c>
      <c r="B12" s="13" t="s">
        <v>29</v>
      </c>
      <c r="C12" s="13" t="s">
        <v>64</v>
      </c>
      <c r="D12" s="13" t="s">
        <v>31</v>
      </c>
      <c r="E12" s="47">
        <f>COUNTBLANK(Tabla2[[#This Row],[01/09/2021]:[05/10/2021]])</f>
        <v>12</v>
      </c>
      <c r="F12" s="10"/>
      <c r="G12" s="10"/>
      <c r="H12" s="14" t="s">
        <v>51</v>
      </c>
      <c r="I12" s="14" t="s">
        <v>51</v>
      </c>
      <c r="J12" s="14"/>
      <c r="K12" s="10"/>
      <c r="L12" s="10"/>
      <c r="M12" s="8"/>
      <c r="N12" s="12"/>
      <c r="P12" s="42"/>
      <c r="Q12" s="42" t="s">
        <v>51</v>
      </c>
      <c r="R12" s="42"/>
      <c r="S12" s="42"/>
      <c r="T12" s="42" t="s">
        <v>51</v>
      </c>
      <c r="U12" s="42" t="s">
        <v>51</v>
      </c>
      <c r="V12" s="42" t="s">
        <v>51</v>
      </c>
      <c r="W12" s="42" t="s">
        <v>51</v>
      </c>
      <c r="X12" s="42"/>
      <c r="Y12" s="42" t="s">
        <v>51</v>
      </c>
      <c r="Z12" s="42" t="s">
        <v>51</v>
      </c>
      <c r="AA12" s="42" t="s">
        <v>51</v>
      </c>
      <c r="AB12" s="73"/>
      <c r="AC12" s="73" t="s">
        <v>51</v>
      </c>
    </row>
    <row r="13" spans="1:29" x14ac:dyDescent="0.25">
      <c r="A13" s="13" t="s">
        <v>14</v>
      </c>
      <c r="B13" s="13" t="s">
        <v>13</v>
      </c>
      <c r="C13" s="13" t="s">
        <v>56</v>
      </c>
      <c r="D13" s="13" t="s">
        <v>15</v>
      </c>
      <c r="E13" s="47">
        <f>COUNTBLANK(Tabla2[[#This Row],[01/09/2021]:[05/10/2021]])</f>
        <v>10</v>
      </c>
      <c r="F13" s="10"/>
      <c r="G13" s="10"/>
      <c r="H13" s="14" t="s">
        <v>51</v>
      </c>
      <c r="I13" s="14"/>
      <c r="J13" s="19"/>
      <c r="K13" s="14" t="s">
        <v>51</v>
      </c>
      <c r="L13" s="16" t="s">
        <v>51</v>
      </c>
      <c r="M13" s="12" t="s">
        <v>51</v>
      </c>
      <c r="N13" s="12"/>
      <c r="O13" s="7" t="s">
        <v>51</v>
      </c>
      <c r="P13" s="42" t="s">
        <v>51</v>
      </c>
      <c r="Q13" s="42" t="s">
        <v>51</v>
      </c>
      <c r="R13" s="42"/>
      <c r="S13" s="42" t="s">
        <v>51</v>
      </c>
      <c r="T13" s="42" t="s">
        <v>51</v>
      </c>
      <c r="U13" s="42"/>
      <c r="V13" s="42"/>
      <c r="W13" s="42"/>
      <c r="X13" s="42" t="s">
        <v>51</v>
      </c>
      <c r="Y13" s="42" t="s">
        <v>51</v>
      </c>
      <c r="Z13" s="42" t="s">
        <v>51</v>
      </c>
      <c r="AA13" s="42"/>
      <c r="AB13" s="73"/>
      <c r="AC13" s="73" t="s">
        <v>51</v>
      </c>
    </row>
    <row r="14" spans="1:29" x14ac:dyDescent="0.25">
      <c r="A14" s="40" t="s">
        <v>5</v>
      </c>
      <c r="B14" s="40" t="s">
        <v>4</v>
      </c>
      <c r="C14" s="40" t="s">
        <v>59</v>
      </c>
      <c r="D14" s="40" t="s">
        <v>6</v>
      </c>
      <c r="E14" s="47">
        <f>COUNTBLANK(Tabla2[[#This Row],[01/09/2021]:[05/10/2021]])</f>
        <v>2</v>
      </c>
      <c r="F14" s="41" t="s">
        <v>51</v>
      </c>
      <c r="G14" s="57" t="s">
        <v>51</v>
      </c>
      <c r="H14" s="42" t="s">
        <v>51</v>
      </c>
      <c r="I14" s="12" t="s">
        <v>51</v>
      </c>
      <c r="J14" s="12" t="s">
        <v>51</v>
      </c>
      <c r="K14" s="8" t="s">
        <v>51</v>
      </c>
      <c r="L14" s="8" t="s">
        <v>51</v>
      </c>
      <c r="M14" s="8" t="s">
        <v>51</v>
      </c>
      <c r="N14" s="8" t="s">
        <v>51</v>
      </c>
      <c r="O14" s="43" t="s">
        <v>51</v>
      </c>
      <c r="P14" s="37" t="s">
        <v>51</v>
      </c>
      <c r="Q14" s="37" t="s">
        <v>51</v>
      </c>
      <c r="R14" s="42" t="s">
        <v>51</v>
      </c>
      <c r="S14" s="37" t="s">
        <v>51</v>
      </c>
      <c r="T14" s="37" t="s">
        <v>51</v>
      </c>
      <c r="U14" s="42" t="s">
        <v>51</v>
      </c>
      <c r="V14" s="42" t="s">
        <v>51</v>
      </c>
      <c r="W14" s="42" t="s">
        <v>51</v>
      </c>
      <c r="X14" s="42" t="s">
        <v>51</v>
      </c>
      <c r="Y14" s="42" t="s">
        <v>51</v>
      </c>
      <c r="Z14" s="42"/>
      <c r="AA14" s="42"/>
      <c r="AB14" s="73"/>
      <c r="AC14" s="73" t="s">
        <v>51</v>
      </c>
    </row>
    <row r="15" spans="1:29" x14ac:dyDescent="0.25">
      <c r="A15" s="40" t="s">
        <v>107</v>
      </c>
      <c r="B15" s="40" t="s">
        <v>108</v>
      </c>
      <c r="C15" s="40" t="s">
        <v>106</v>
      </c>
      <c r="D15" s="40" t="s">
        <v>109</v>
      </c>
      <c r="E15" s="47">
        <f>COUNTBLANK(Tabla2[[#This Row],[01/09/2021]:[05/10/2021]])</f>
        <v>12</v>
      </c>
      <c r="F15" s="41"/>
      <c r="G15" s="57"/>
      <c r="H15" s="42"/>
      <c r="I15" s="12"/>
      <c r="J15" s="12"/>
      <c r="K15" s="8"/>
      <c r="L15" s="8"/>
      <c r="M15" s="8"/>
      <c r="N15" s="8" t="s">
        <v>51</v>
      </c>
      <c r="O15" s="7" t="s">
        <v>51</v>
      </c>
      <c r="P15" s="42"/>
      <c r="Q15" s="42" t="s">
        <v>51</v>
      </c>
      <c r="R15" s="42" t="s">
        <v>51</v>
      </c>
      <c r="S15" s="42" t="s">
        <v>51</v>
      </c>
      <c r="T15" s="42" t="s">
        <v>51</v>
      </c>
      <c r="U15" s="42" t="s">
        <v>51</v>
      </c>
      <c r="V15" s="42"/>
      <c r="W15" s="42"/>
      <c r="X15" s="42" t="s">
        <v>51</v>
      </c>
      <c r="Y15" s="42"/>
      <c r="Z15" s="42" t="s">
        <v>51</v>
      </c>
      <c r="AA15" s="42" t="s">
        <v>51</v>
      </c>
      <c r="AB15" s="73"/>
      <c r="AC15" s="73" t="s">
        <v>51</v>
      </c>
    </row>
    <row r="16" spans="1:29" x14ac:dyDescent="0.25">
      <c r="A16" s="34" t="s">
        <v>11</v>
      </c>
      <c r="B16" s="34" t="s">
        <v>10</v>
      </c>
      <c r="C16" s="34" t="s">
        <v>61</v>
      </c>
      <c r="D16" s="34" t="s">
        <v>12</v>
      </c>
      <c r="E16" s="50">
        <f>COUNTBLANK(Tabla2[[#This Row],[01/09/2021]:[05/10/2021]])</f>
        <v>11</v>
      </c>
      <c r="F16" s="35" t="s">
        <v>51</v>
      </c>
      <c r="G16" s="36" t="s">
        <v>51</v>
      </c>
      <c r="H16" s="37"/>
      <c r="I16" s="14"/>
      <c r="J16" s="14"/>
      <c r="K16" s="36"/>
      <c r="L16" s="51"/>
      <c r="M16" s="37" t="s">
        <v>51</v>
      </c>
      <c r="N16" s="52" t="s">
        <v>51</v>
      </c>
      <c r="O16" s="15" t="s">
        <v>51</v>
      </c>
      <c r="P16" s="12" t="s">
        <v>51</v>
      </c>
      <c r="Q16" s="42" t="s">
        <v>51</v>
      </c>
      <c r="R16" s="42"/>
      <c r="S16" s="42" t="s">
        <v>51</v>
      </c>
      <c r="T16" s="12" t="s">
        <v>51</v>
      </c>
      <c r="U16" s="42" t="s">
        <v>51</v>
      </c>
      <c r="V16" s="42"/>
      <c r="W16" s="42"/>
      <c r="X16" s="42"/>
      <c r="Y16" s="42"/>
      <c r="Z16" s="42"/>
      <c r="AA16" s="42" t="s">
        <v>51</v>
      </c>
      <c r="AB16" s="73"/>
      <c r="AC16" s="73" t="s">
        <v>51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375C-1570-4088-AE8D-D0EDACF0B86B}">
  <dimension ref="A1:G16"/>
  <sheetViews>
    <sheetView workbookViewId="0"/>
  </sheetViews>
  <sheetFormatPr baseColWidth="10" defaultRowHeight="15" x14ac:dyDescent="0.25"/>
  <cols>
    <col min="1" max="1" width="17.140625" style="1" bestFit="1" customWidth="1"/>
    <col min="2" max="2" width="18.42578125" style="1" bestFit="1" customWidth="1"/>
    <col min="3" max="3" width="13.85546875" style="1" bestFit="1" customWidth="1"/>
    <col min="4" max="4" width="11.28515625" style="1" bestFit="1" customWidth="1"/>
    <col min="5" max="7" width="11.28515625" style="7" bestFit="1" customWidth="1"/>
    <col min="8" max="16384" width="11.42578125" style="1"/>
  </cols>
  <sheetData>
    <row r="1" spans="1:7" x14ac:dyDescent="0.25">
      <c r="A1" s="33" t="s">
        <v>2</v>
      </c>
      <c r="B1" s="5" t="s">
        <v>1</v>
      </c>
      <c r="C1" s="5" t="s">
        <v>0</v>
      </c>
      <c r="D1" s="26" t="s">
        <v>3</v>
      </c>
      <c r="E1" s="8" t="s">
        <v>123</v>
      </c>
      <c r="F1" s="55" t="s">
        <v>124</v>
      </c>
      <c r="G1" s="55" t="s">
        <v>134</v>
      </c>
    </row>
    <row r="2" spans="1:7" x14ac:dyDescent="0.25">
      <c r="A2" s="27" t="str">
        <f>'Datos de estudiantes'!A2</f>
        <v>Alvarado</v>
      </c>
      <c r="B2" s="4" t="str">
        <f>'Datos de estudiantes'!B2</f>
        <v>Jonathan Fernando</v>
      </c>
      <c r="C2" s="4" t="str">
        <f>'Datos de estudiantes'!C2</f>
        <v>King Nando</v>
      </c>
      <c r="D2" s="28" t="str">
        <f>'Datos de estudiantes'!D2</f>
        <v>0987924581</v>
      </c>
      <c r="E2" s="8">
        <v>10</v>
      </c>
      <c r="F2" s="55">
        <v>10</v>
      </c>
      <c r="G2" s="55">
        <v>0</v>
      </c>
    </row>
    <row r="3" spans="1:7" x14ac:dyDescent="0.25">
      <c r="A3" s="27" t="str">
        <f>'Datos de estudiantes'!A3</f>
        <v>Ávila Alvarado</v>
      </c>
      <c r="B3" s="4" t="str">
        <f>'Datos de estudiantes'!B3</f>
        <v>Camila Alejandrina</v>
      </c>
      <c r="C3" s="4" t="str">
        <f>'Datos de estudiantes'!C3</f>
        <v>Queen Ale</v>
      </c>
      <c r="D3" s="28" t="str">
        <f>'Datos de estudiantes'!D3</f>
        <v>0978874968</v>
      </c>
      <c r="E3" s="8">
        <v>10</v>
      </c>
      <c r="F3" s="8">
        <v>0</v>
      </c>
      <c r="G3" s="8">
        <v>0</v>
      </c>
    </row>
    <row r="4" spans="1:7" x14ac:dyDescent="0.25">
      <c r="A4" s="27" t="str">
        <f>'Datos de estudiantes'!A4</f>
        <v>Cachiguango</v>
      </c>
      <c r="B4" s="4" t="str">
        <f>'Datos de estudiantes'!B4</f>
        <v>Alan</v>
      </c>
      <c r="C4" s="4" t="str">
        <f>'Datos de estudiantes'!C4</f>
        <v>King Funny</v>
      </c>
      <c r="D4" s="28" t="str">
        <f>'Datos de estudiantes'!D4</f>
        <v>0958858753</v>
      </c>
      <c r="E4" s="8">
        <v>10</v>
      </c>
      <c r="F4" s="8">
        <v>0</v>
      </c>
      <c r="G4" s="8">
        <v>0</v>
      </c>
    </row>
    <row r="5" spans="1:7" x14ac:dyDescent="0.25">
      <c r="A5" s="27" t="str">
        <f>'Datos de estudiantes'!A5</f>
        <v>Garzón Palma</v>
      </c>
      <c r="B5" s="4" t="str">
        <f>'Datos de estudiantes'!B5</f>
        <v>Erwin Danilo</v>
      </c>
      <c r="C5" s="4" t="str">
        <f>'Datos de estudiantes'!C5</f>
        <v>King Cuervo</v>
      </c>
      <c r="D5" s="28" t="str">
        <f>'Datos de estudiantes'!D5</f>
        <v>0984216121</v>
      </c>
      <c r="E5" s="8">
        <v>10</v>
      </c>
      <c r="F5" s="8">
        <v>10</v>
      </c>
      <c r="G5" s="8">
        <v>10</v>
      </c>
    </row>
    <row r="6" spans="1:7" x14ac:dyDescent="0.25">
      <c r="A6" s="27" t="str">
        <f>'Datos de estudiantes'!A6</f>
        <v>Guerrero</v>
      </c>
      <c r="B6" s="4" t="str">
        <f>'Datos de estudiantes'!B6</f>
        <v>Fernando</v>
      </c>
      <c r="C6" s="4" t="str">
        <f>'Datos de estudiantes'!C6</f>
        <v>King Chicho</v>
      </c>
      <c r="D6" s="28" t="str">
        <f>'Datos de estudiantes'!D6</f>
        <v>0962642991</v>
      </c>
      <c r="E6" s="8">
        <v>10</v>
      </c>
      <c r="F6" s="8">
        <v>10</v>
      </c>
      <c r="G6" s="8">
        <v>10</v>
      </c>
    </row>
    <row r="7" spans="1:7" x14ac:dyDescent="0.25">
      <c r="A7" s="27" t="str">
        <f>'Datos de estudiantes'!A7</f>
        <v>Jacome Tul</v>
      </c>
      <c r="B7" s="4" t="str">
        <f>'Datos de estudiantes'!B7</f>
        <v>Yired Alexandra</v>
      </c>
      <c r="C7" s="4" t="str">
        <f>'Datos de estudiantes'!C7</f>
        <v>Queen Chula</v>
      </c>
      <c r="D7" s="28" t="str">
        <f>'Datos de estudiantes'!D7</f>
        <v>0969593237</v>
      </c>
      <c r="E7" s="8">
        <v>10</v>
      </c>
      <c r="F7" s="8">
        <v>0</v>
      </c>
      <c r="G7" s="8">
        <v>0</v>
      </c>
    </row>
    <row r="8" spans="1:7" x14ac:dyDescent="0.25">
      <c r="A8" s="27" t="str">
        <f>'Datos de estudiantes'!A8</f>
        <v>Juca</v>
      </c>
      <c r="B8" s="4" t="str">
        <f>'Datos de estudiantes'!B8</f>
        <v>Carlos</v>
      </c>
      <c r="C8" s="4" t="str">
        <f>'Datos de estudiantes'!C8</f>
        <v>King Ramon</v>
      </c>
      <c r="D8" s="28" t="str">
        <f>'Datos de estudiantes'!D8</f>
        <v>0995525222</v>
      </c>
      <c r="E8" s="8">
        <v>10</v>
      </c>
      <c r="F8" s="8">
        <v>10</v>
      </c>
      <c r="G8" s="8">
        <v>0</v>
      </c>
    </row>
    <row r="9" spans="1:7" x14ac:dyDescent="0.25">
      <c r="A9" s="27" t="str">
        <f>'Datos de estudiantes'!A9</f>
        <v>Llumigusin</v>
      </c>
      <c r="B9" s="4" t="str">
        <f>'Datos de estudiantes'!B9</f>
        <v>Juan Pablo</v>
      </c>
      <c r="C9" s="4" t="str">
        <f>'Datos de estudiantes'!C9</f>
        <v>King</v>
      </c>
      <c r="D9" s="28" t="str">
        <f>'Datos de estudiantes'!D9</f>
        <v>0958989829</v>
      </c>
      <c r="E9" s="8">
        <v>10</v>
      </c>
      <c r="F9" s="8">
        <v>10</v>
      </c>
      <c r="G9" s="8">
        <v>10</v>
      </c>
    </row>
    <row r="10" spans="1:7" x14ac:dyDescent="0.25">
      <c r="A10" s="27" t="str">
        <f>'Datos de estudiantes'!A10</f>
        <v>López Espín</v>
      </c>
      <c r="B10" s="4" t="str">
        <f>'Datos de estudiantes'!B10</f>
        <v>Emily Natasha</v>
      </c>
      <c r="C10" s="4" t="str">
        <f>'Datos de estudiantes'!C10</f>
        <v>Queen Emily</v>
      </c>
      <c r="D10" s="28" t="str">
        <f>'Datos de estudiantes'!D10</f>
        <v>0987156946</v>
      </c>
      <c r="E10" s="8">
        <v>10</v>
      </c>
      <c r="F10" s="8">
        <v>0</v>
      </c>
      <c r="G10" s="8">
        <v>0</v>
      </c>
    </row>
    <row r="11" spans="1:7" x14ac:dyDescent="0.25">
      <c r="A11" s="27" t="str">
        <f>'Datos de estudiantes'!A11</f>
        <v>Merizalde</v>
      </c>
      <c r="B11" s="4" t="str">
        <f>'Datos de estudiantes'!B11</f>
        <v>Adrian</v>
      </c>
      <c r="C11" s="4" t="str">
        <f>'Datos de estudiantes'!C11</f>
        <v>King Adrian</v>
      </c>
      <c r="D11" s="28" t="str">
        <f>'Datos de estudiantes'!D11</f>
        <v>0990968177</v>
      </c>
      <c r="E11" s="8">
        <v>10</v>
      </c>
      <c r="F11" s="8">
        <v>0</v>
      </c>
      <c r="G11" s="8">
        <v>0</v>
      </c>
    </row>
    <row r="12" spans="1:7" x14ac:dyDescent="0.25">
      <c r="A12" s="27" t="str">
        <f>'Datos de estudiantes'!A12</f>
        <v>Parra Sangoluisa</v>
      </c>
      <c r="B12" s="4" t="str">
        <f>'Datos de estudiantes'!B12</f>
        <v>Nataly Anabel</v>
      </c>
      <c r="C12" s="4" t="str">
        <f>'Datos de estudiantes'!C12</f>
        <v>Queen Treisha</v>
      </c>
      <c r="D12" s="28" t="str">
        <f>'Datos de estudiantes'!D12</f>
        <v>0984277154</v>
      </c>
      <c r="E12" s="8">
        <v>10</v>
      </c>
      <c r="F12" s="8">
        <v>10</v>
      </c>
      <c r="G12" s="8">
        <v>10</v>
      </c>
    </row>
    <row r="13" spans="1:7" x14ac:dyDescent="0.25">
      <c r="A13" s="27" t="str">
        <f>'Datos de estudiantes'!A13</f>
        <v>Paucar</v>
      </c>
      <c r="B13" s="4" t="str">
        <f>'Datos de estudiantes'!B13</f>
        <v>Miguel</v>
      </c>
      <c r="C13" s="4" t="str">
        <f>'Datos de estudiantes'!C13</f>
        <v>King Choko</v>
      </c>
      <c r="D13" s="28" t="str">
        <f>'Datos de estudiantes'!D13</f>
        <v>0983854851</v>
      </c>
      <c r="E13" s="8">
        <v>10</v>
      </c>
      <c r="F13" s="8">
        <v>7</v>
      </c>
      <c r="G13" s="8">
        <v>0</v>
      </c>
    </row>
    <row r="14" spans="1:7" x14ac:dyDescent="0.25">
      <c r="A14" s="29" t="str">
        <f>'Datos de estudiantes'!A14</f>
        <v>Proaño Arteaga</v>
      </c>
      <c r="B14" s="23" t="str">
        <f>'Datos de estudiantes'!B14</f>
        <v>Geovanny Rogelio</v>
      </c>
      <c r="C14" s="23" t="str">
        <f>'Datos de estudiantes'!C14</f>
        <v>King Matze</v>
      </c>
      <c r="D14" s="30" t="str">
        <f>'Datos de estudiantes'!D14</f>
        <v>0993407330</v>
      </c>
      <c r="E14" s="8">
        <v>10</v>
      </c>
      <c r="F14" s="8">
        <v>10</v>
      </c>
      <c r="G14" s="8">
        <v>0</v>
      </c>
    </row>
    <row r="15" spans="1:7" x14ac:dyDescent="0.25">
      <c r="A15" s="29" t="str">
        <f>'Datos de estudiantes'!A15</f>
        <v>Rivera Andrade</v>
      </c>
      <c r="B15" s="23" t="str">
        <f>'Datos de estudiantes'!B15</f>
        <v>Katherine Jackeline</v>
      </c>
      <c r="C15" s="23" t="str">
        <f>'Datos de estudiantes'!C15</f>
        <v>Queen</v>
      </c>
      <c r="D15" s="30" t="str">
        <f>'Datos de estudiantes'!D15</f>
        <v>0961058753</v>
      </c>
      <c r="E15" s="8">
        <v>10</v>
      </c>
      <c r="F15" s="54">
        <v>0</v>
      </c>
      <c r="G15" s="8">
        <v>0</v>
      </c>
    </row>
    <row r="16" spans="1:7" x14ac:dyDescent="0.25">
      <c r="A16" s="29" t="str">
        <f>'Datos de estudiantes'!A16</f>
        <v>Sabando</v>
      </c>
      <c r="B16" s="23" t="str">
        <f>'Datos de estudiantes'!B16</f>
        <v>Stalin</v>
      </c>
      <c r="C16" s="23" t="str">
        <f>'Datos de estudiantes'!C16</f>
        <v>King Star</v>
      </c>
      <c r="D16" s="23" t="str">
        <f>'Datos de estudiantes'!D16</f>
        <v>0995933982</v>
      </c>
      <c r="E16" s="8">
        <v>10</v>
      </c>
      <c r="F16" s="54">
        <v>0</v>
      </c>
      <c r="G16" s="5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EDB7-8122-420D-866B-EA47AE0593D3}">
  <dimension ref="A1:G10"/>
  <sheetViews>
    <sheetView workbookViewId="0">
      <selection sqref="A1:G1"/>
    </sheetView>
  </sheetViews>
  <sheetFormatPr baseColWidth="10" defaultRowHeight="15" x14ac:dyDescent="0.25"/>
  <cols>
    <col min="1" max="1" width="4.85546875" style="1" bestFit="1" customWidth="1"/>
    <col min="2" max="2" width="14.5703125" style="44" customWidth="1"/>
    <col min="3" max="3" width="38.5703125" style="1" customWidth="1"/>
    <col min="4" max="4" width="14.42578125" style="1" bestFit="1" customWidth="1"/>
    <col min="5" max="5" width="11.85546875" style="1" bestFit="1" customWidth="1"/>
    <col min="6" max="6" width="14.28515625" style="1" customWidth="1"/>
    <col min="7" max="7" width="13.7109375" style="1" customWidth="1"/>
    <col min="8" max="16384" width="11.42578125" style="1"/>
  </cols>
  <sheetData>
    <row r="1" spans="1:7" ht="28.5" x14ac:dyDescent="0.25">
      <c r="A1" s="64" t="s">
        <v>101</v>
      </c>
      <c r="B1" s="64"/>
      <c r="C1" s="64"/>
      <c r="D1" s="64"/>
      <c r="E1" s="64"/>
      <c r="F1" s="64"/>
      <c r="G1" s="64"/>
    </row>
    <row r="2" spans="1:7" ht="25.5" x14ac:dyDescent="0.25">
      <c r="A2" s="6" t="s">
        <v>35</v>
      </c>
      <c r="B2" s="18" t="s">
        <v>36</v>
      </c>
      <c r="C2" s="18" t="s">
        <v>37</v>
      </c>
      <c r="D2" s="18" t="s">
        <v>38</v>
      </c>
      <c r="E2" s="18" t="s">
        <v>39</v>
      </c>
      <c r="F2" s="18" t="s">
        <v>40</v>
      </c>
      <c r="G2" s="17" t="s">
        <v>76</v>
      </c>
    </row>
    <row r="3" spans="1:7" ht="60" x14ac:dyDescent="0.25">
      <c r="A3" s="20" t="s">
        <v>41</v>
      </c>
      <c r="B3" s="22" t="s">
        <v>65</v>
      </c>
      <c r="C3" s="22" t="s">
        <v>99</v>
      </c>
      <c r="D3" s="38">
        <v>44438</v>
      </c>
      <c r="E3" s="38">
        <f>D3+4</f>
        <v>44442</v>
      </c>
      <c r="F3" s="22" t="s">
        <v>66</v>
      </c>
      <c r="G3" s="45">
        <v>1</v>
      </c>
    </row>
    <row r="4" spans="1:7" ht="60" customHeight="1" x14ac:dyDescent="0.25">
      <c r="A4" s="20" t="s">
        <v>42</v>
      </c>
      <c r="B4" s="22" t="s">
        <v>97</v>
      </c>
      <c r="C4" s="22" t="s">
        <v>99</v>
      </c>
      <c r="D4" s="38">
        <f>D3+7</f>
        <v>44445</v>
      </c>
      <c r="E4" s="38">
        <f t="shared" ref="E4:E10" si="0">D4+4</f>
        <v>44449</v>
      </c>
      <c r="F4" s="22" t="s">
        <v>66</v>
      </c>
      <c r="G4" s="45">
        <v>1</v>
      </c>
    </row>
    <row r="5" spans="1:7" ht="60" x14ac:dyDescent="0.25">
      <c r="A5" s="20" t="s">
        <v>43</v>
      </c>
      <c r="B5" s="22" t="s">
        <v>102</v>
      </c>
      <c r="C5" s="22" t="s">
        <v>99</v>
      </c>
      <c r="D5" s="38">
        <f>D4+7</f>
        <v>44452</v>
      </c>
      <c r="E5" s="38">
        <f t="shared" si="0"/>
        <v>44456</v>
      </c>
      <c r="F5" s="22" t="s">
        <v>66</v>
      </c>
      <c r="G5" s="45">
        <v>1</v>
      </c>
    </row>
    <row r="6" spans="1:7" ht="60" x14ac:dyDescent="0.25">
      <c r="A6" s="21" t="s">
        <v>44</v>
      </c>
      <c r="B6" s="22" t="s">
        <v>49</v>
      </c>
      <c r="C6" s="22" t="s">
        <v>99</v>
      </c>
      <c r="D6" s="38">
        <f>D5+7</f>
        <v>44459</v>
      </c>
      <c r="E6" s="38">
        <f t="shared" si="0"/>
        <v>44463</v>
      </c>
      <c r="F6" s="22" t="s">
        <v>66</v>
      </c>
      <c r="G6" s="46">
        <v>1</v>
      </c>
    </row>
    <row r="7" spans="1:7" ht="60" x14ac:dyDescent="0.25">
      <c r="A7" s="21" t="s">
        <v>45</v>
      </c>
      <c r="B7" s="22" t="s">
        <v>103</v>
      </c>
      <c r="C7" s="22" t="s">
        <v>99</v>
      </c>
      <c r="D7" s="38">
        <f t="shared" ref="D7:D10" si="1">D6+7</f>
        <v>44466</v>
      </c>
      <c r="E7" s="38">
        <f t="shared" si="0"/>
        <v>44470</v>
      </c>
      <c r="F7" s="22" t="s">
        <v>66</v>
      </c>
      <c r="G7" s="46">
        <v>1</v>
      </c>
    </row>
    <row r="8" spans="1:7" ht="60" x14ac:dyDescent="0.25">
      <c r="A8" s="21" t="s">
        <v>46</v>
      </c>
      <c r="B8" s="22" t="s">
        <v>50</v>
      </c>
      <c r="C8" s="22" t="s">
        <v>99</v>
      </c>
      <c r="D8" s="38">
        <f t="shared" si="1"/>
        <v>44473</v>
      </c>
      <c r="E8" s="38">
        <f t="shared" si="0"/>
        <v>44477</v>
      </c>
      <c r="F8" s="22" t="s">
        <v>66</v>
      </c>
      <c r="G8" s="46"/>
    </row>
    <row r="9" spans="1:7" ht="60" x14ac:dyDescent="0.25">
      <c r="A9" s="21" t="s">
        <v>47</v>
      </c>
      <c r="B9" s="22" t="s">
        <v>104</v>
      </c>
      <c r="C9" s="22" t="s">
        <v>99</v>
      </c>
      <c r="D9" s="38">
        <f t="shared" si="1"/>
        <v>44480</v>
      </c>
      <c r="E9" s="38">
        <f t="shared" si="0"/>
        <v>44484</v>
      </c>
      <c r="F9" s="22" t="s">
        <v>66</v>
      </c>
      <c r="G9" s="46"/>
    </row>
    <row r="10" spans="1:7" ht="60" x14ac:dyDescent="0.25">
      <c r="A10" s="21" t="s">
        <v>48</v>
      </c>
      <c r="B10" s="22" t="s">
        <v>98</v>
      </c>
      <c r="C10" s="22" t="s">
        <v>99</v>
      </c>
      <c r="D10" s="38">
        <f t="shared" si="1"/>
        <v>44487</v>
      </c>
      <c r="E10" s="38">
        <f t="shared" si="0"/>
        <v>44491</v>
      </c>
      <c r="F10" s="22" t="s">
        <v>66</v>
      </c>
      <c r="G10" s="46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1907-9039-48BB-ACFE-2BA12516CB2A}">
  <dimension ref="A1:D22"/>
  <sheetViews>
    <sheetView workbookViewId="0">
      <selection sqref="A1:D1"/>
    </sheetView>
  </sheetViews>
  <sheetFormatPr baseColWidth="10" defaultRowHeight="15" x14ac:dyDescent="0.25"/>
  <cols>
    <col min="1" max="1" width="58.85546875" bestFit="1" customWidth="1"/>
    <col min="2" max="2" width="10.7109375" bestFit="1" customWidth="1"/>
    <col min="3" max="3" width="6" bestFit="1" customWidth="1"/>
    <col min="4" max="4" width="40.5703125" bestFit="1" customWidth="1"/>
  </cols>
  <sheetData>
    <row r="1" spans="1:4" ht="28.5" x14ac:dyDescent="0.25">
      <c r="A1" s="64" t="s">
        <v>78</v>
      </c>
      <c r="B1" s="64"/>
      <c r="C1" s="64"/>
      <c r="D1" s="64"/>
    </row>
    <row r="2" spans="1:4" x14ac:dyDescent="0.25">
      <c r="A2" s="6" t="s">
        <v>79</v>
      </c>
      <c r="B2" s="18" t="s">
        <v>80</v>
      </c>
      <c r="C2" s="18" t="s">
        <v>81</v>
      </c>
      <c r="D2" s="18" t="s">
        <v>82</v>
      </c>
    </row>
    <row r="3" spans="1:4" x14ac:dyDescent="0.25">
      <c r="A3" s="31" t="s">
        <v>83</v>
      </c>
      <c r="B3" s="39">
        <v>44438</v>
      </c>
      <c r="C3" s="8" t="s">
        <v>84</v>
      </c>
      <c r="D3" s="8" t="s">
        <v>100</v>
      </c>
    </row>
    <row r="4" spans="1:4" x14ac:dyDescent="0.25">
      <c r="A4" s="31" t="s">
        <v>85</v>
      </c>
      <c r="B4" s="39">
        <v>44439</v>
      </c>
      <c r="C4" s="8" t="s">
        <v>84</v>
      </c>
      <c r="D4" s="8" t="s">
        <v>100</v>
      </c>
    </row>
    <row r="5" spans="1:4" x14ac:dyDescent="0.25">
      <c r="A5" s="32" t="s">
        <v>86</v>
      </c>
      <c r="B5" s="65">
        <v>44440</v>
      </c>
      <c r="C5" s="67" t="s">
        <v>84</v>
      </c>
      <c r="D5" s="69" t="s">
        <v>100</v>
      </c>
    </row>
    <row r="6" spans="1:4" x14ac:dyDescent="0.25">
      <c r="A6" s="32" t="s">
        <v>87</v>
      </c>
      <c r="B6" s="66"/>
      <c r="C6" s="68"/>
      <c r="D6" s="70"/>
    </row>
    <row r="7" spans="1:4" x14ac:dyDescent="0.25">
      <c r="A7" s="31" t="s">
        <v>88</v>
      </c>
      <c r="B7" s="71">
        <v>44441</v>
      </c>
      <c r="C7" s="69" t="s">
        <v>84</v>
      </c>
      <c r="D7" s="69" t="s">
        <v>100</v>
      </c>
    </row>
    <row r="8" spans="1:4" x14ac:dyDescent="0.25">
      <c r="A8" s="31" t="s">
        <v>89</v>
      </c>
      <c r="B8" s="72"/>
      <c r="C8" s="70"/>
      <c r="D8" s="70"/>
    </row>
    <row r="9" spans="1:4" x14ac:dyDescent="0.25">
      <c r="A9" s="31" t="s">
        <v>88</v>
      </c>
      <c r="B9" s="71">
        <v>44442</v>
      </c>
      <c r="C9" s="69" t="s">
        <v>84</v>
      </c>
      <c r="D9" s="69" t="s">
        <v>100</v>
      </c>
    </row>
    <row r="10" spans="1:4" x14ac:dyDescent="0.25">
      <c r="A10" s="31" t="s">
        <v>90</v>
      </c>
      <c r="B10" s="72"/>
      <c r="C10" s="70"/>
      <c r="D10" s="70"/>
    </row>
    <row r="11" spans="1:4" x14ac:dyDescent="0.25">
      <c r="A11" s="31" t="s">
        <v>88</v>
      </c>
      <c r="B11" s="71">
        <v>44445</v>
      </c>
      <c r="C11" s="69" t="s">
        <v>84</v>
      </c>
      <c r="D11" s="69" t="s">
        <v>100</v>
      </c>
    </row>
    <row r="12" spans="1:4" x14ac:dyDescent="0.25">
      <c r="A12" s="31" t="s">
        <v>91</v>
      </c>
      <c r="B12" s="72"/>
      <c r="C12" s="70"/>
      <c r="D12" s="70"/>
    </row>
    <row r="13" spans="1:4" x14ac:dyDescent="0.25">
      <c r="A13" s="31" t="s">
        <v>88</v>
      </c>
      <c r="B13" s="71">
        <v>44446</v>
      </c>
      <c r="C13" s="69" t="s">
        <v>84</v>
      </c>
      <c r="D13" s="69" t="s">
        <v>100</v>
      </c>
    </row>
    <row r="14" spans="1:4" x14ac:dyDescent="0.25">
      <c r="A14" s="31" t="s">
        <v>92</v>
      </c>
      <c r="B14" s="72"/>
      <c r="C14" s="70"/>
      <c r="D14" s="70"/>
    </row>
    <row r="15" spans="1:4" x14ac:dyDescent="0.25">
      <c r="A15" s="31" t="s">
        <v>88</v>
      </c>
      <c r="B15" s="71">
        <v>44447</v>
      </c>
      <c r="C15" s="69" t="s">
        <v>84</v>
      </c>
      <c r="D15" s="69" t="s">
        <v>100</v>
      </c>
    </row>
    <row r="16" spans="1:4" x14ac:dyDescent="0.25">
      <c r="A16" s="31" t="s">
        <v>93</v>
      </c>
      <c r="B16" s="72"/>
      <c r="C16" s="70"/>
      <c r="D16" s="70"/>
    </row>
    <row r="17" spans="1:4" x14ac:dyDescent="0.25">
      <c r="A17" s="31" t="s">
        <v>88</v>
      </c>
      <c r="B17" s="71">
        <v>44448</v>
      </c>
      <c r="C17" s="69" t="s">
        <v>84</v>
      </c>
      <c r="D17" s="69" t="s">
        <v>100</v>
      </c>
    </row>
    <row r="18" spans="1:4" x14ac:dyDescent="0.25">
      <c r="A18" s="31" t="s">
        <v>94</v>
      </c>
      <c r="B18" s="72"/>
      <c r="C18" s="70"/>
      <c r="D18" s="70"/>
    </row>
    <row r="19" spans="1:4" x14ac:dyDescent="0.25">
      <c r="A19" s="31" t="s">
        <v>88</v>
      </c>
      <c r="B19" s="71">
        <v>44449</v>
      </c>
      <c r="C19" s="69" t="s">
        <v>84</v>
      </c>
      <c r="D19" s="69" t="s">
        <v>100</v>
      </c>
    </row>
    <row r="20" spans="1:4" x14ac:dyDescent="0.25">
      <c r="A20" s="31" t="s">
        <v>95</v>
      </c>
      <c r="B20" s="72"/>
      <c r="C20" s="70"/>
      <c r="D20" s="70"/>
    </row>
    <row r="21" spans="1:4" x14ac:dyDescent="0.25">
      <c r="A21" s="31" t="s">
        <v>88</v>
      </c>
      <c r="B21" s="71">
        <v>44452</v>
      </c>
      <c r="C21" s="69" t="s">
        <v>84</v>
      </c>
      <c r="D21" s="69" t="s">
        <v>100</v>
      </c>
    </row>
    <row r="22" spans="1:4" x14ac:dyDescent="0.25">
      <c r="A22" s="31" t="s">
        <v>96</v>
      </c>
      <c r="B22" s="72"/>
      <c r="C22" s="70"/>
      <c r="D22" s="70"/>
    </row>
  </sheetData>
  <mergeCells count="28">
    <mergeCell ref="B21:B22"/>
    <mergeCell ref="C21:C22"/>
    <mergeCell ref="D21:D22"/>
    <mergeCell ref="B17:B18"/>
    <mergeCell ref="C17:C18"/>
    <mergeCell ref="D17:D18"/>
    <mergeCell ref="B19:B20"/>
    <mergeCell ref="C19:C20"/>
    <mergeCell ref="D19:D20"/>
    <mergeCell ref="B13:B14"/>
    <mergeCell ref="C13:C14"/>
    <mergeCell ref="D13:D14"/>
    <mergeCell ref="B15:B16"/>
    <mergeCell ref="C15:C16"/>
    <mergeCell ref="D15:D16"/>
    <mergeCell ref="B9:B10"/>
    <mergeCell ref="C9:C10"/>
    <mergeCell ref="D9:D10"/>
    <mergeCell ref="B11:B12"/>
    <mergeCell ref="C11:C12"/>
    <mergeCell ref="D11:D12"/>
    <mergeCell ref="A1:D1"/>
    <mergeCell ref="B5:B6"/>
    <mergeCell ref="C5:C6"/>
    <mergeCell ref="D5:D6"/>
    <mergeCell ref="B7:B8"/>
    <mergeCell ref="C7:C8"/>
    <mergeCell ref="D7:D8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2294DC-5A24-4817-B69C-78A06F95D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de estudiantes</vt:lpstr>
      <vt:lpstr>Notas de la exposición</vt:lpstr>
      <vt:lpstr>Plan de trabajo</vt:lpstr>
      <vt:lpstr>Actividades diarias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Gabriel Silva</dc:creator>
  <cp:lastModifiedBy>ESTEBAN CAZA</cp:lastModifiedBy>
  <dcterms:created xsi:type="dcterms:W3CDTF">2015-06-05T18:19:34Z</dcterms:created>
  <dcterms:modified xsi:type="dcterms:W3CDTF">2021-10-07T23:11:48Z</dcterms:modified>
</cp:coreProperties>
</file>