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emanu\Downloads\"/>
    </mc:Choice>
  </mc:AlternateContent>
  <xr:revisionPtr revIDLastSave="0" documentId="13_ncr:1_{E7ED1013-DDC3-4873-B8B5-59592EC52EF2}" xr6:coauthVersionLast="47" xr6:coauthVersionMax="47" xr10:uidLastSave="{00000000-0000-0000-0000-000000000000}"/>
  <bookViews>
    <workbookView xWindow="-120" yWindow="-120" windowWidth="29040" windowHeight="15720" xr2:uid="{C140248F-D851-4856-A013-9175C112595F}"/>
  </bookViews>
  <sheets>
    <sheet name="Sheet1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2" l="1"/>
  <c r="O25" i="2"/>
  <c r="J25" i="2"/>
  <c r="I25" i="2"/>
  <c r="D25" i="2"/>
  <c r="C25" i="2"/>
  <c r="D4" i="2"/>
  <c r="Q21" i="2"/>
  <c r="K21" i="2"/>
  <c r="E21" i="2"/>
  <c r="Q20" i="2"/>
  <c r="K20" i="2"/>
  <c r="E20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1" i="2" l="1"/>
  <c r="J20" i="2"/>
  <c r="R20" i="2"/>
  <c r="F21" i="2"/>
  <c r="R21" i="2"/>
  <c r="P21" i="2"/>
  <c r="L21" i="2"/>
  <c r="D20" i="2"/>
  <c r="J21" i="2"/>
  <c r="P20" i="2"/>
  <c r="L20" i="2"/>
  <c r="F20" i="2"/>
  <c r="C20" i="2" l="1"/>
  <c r="I21" i="2" l="1"/>
  <c r="O21" i="2"/>
  <c r="C21" i="2"/>
  <c r="I20" i="2"/>
  <c r="O20" i="2"/>
</calcChain>
</file>

<file path=xl/sharedStrings.xml><?xml version="1.0" encoding="utf-8"?>
<sst xmlns="http://schemas.openxmlformats.org/spreadsheetml/2006/main" count="41" uniqueCount="19">
  <si>
    <t>env1</t>
  </si>
  <si>
    <t>env2</t>
  </si>
  <si>
    <t>env3</t>
  </si>
  <si>
    <t>6 blocks circle</t>
  </si>
  <si>
    <t>8 blocks circle</t>
  </si>
  <si>
    <t>6 blocks random</t>
  </si>
  <si>
    <t xml:space="preserve">media </t>
  </si>
  <si>
    <t>deviazione standard</t>
  </si>
  <si>
    <t>Test t: due campioni accoppiati per medie</t>
  </si>
  <si>
    <t>Media</t>
  </si>
  <si>
    <t>Varianza</t>
  </si>
  <si>
    <t>Osservazioni</t>
  </si>
  <si>
    <t>Correlazione di Pearson</t>
  </si>
  <si>
    <t>Differenza ipotizzata per le medie</t>
  </si>
  <si>
    <t>gdl</t>
  </si>
  <si>
    <t>Stat t</t>
  </si>
  <si>
    <t>P(T&lt;=t) due code</t>
  </si>
  <si>
    <t>t critico due code</t>
  </si>
  <si>
    <t>&gt;0.05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</si>
</sst>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0.00000"/>
    <numFmt numFmtId="171" formatCode="0.000"/>
    <numFmt numFmtId="173" formatCode="#,##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Env1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Ema's bot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Sheet1!$C$4:$C$18</c:f>
              <c:numCache>
                <c:formatCode>#,##0.00000</c:formatCode>
                <c:ptCount val="15"/>
                <c:pt idx="0">
                  <c:v>54.959874868392902</c:v>
                </c:pt>
                <c:pt idx="1">
                  <c:v>55.274461746215799</c:v>
                </c:pt>
                <c:pt idx="2">
                  <c:v>52.361139774322503</c:v>
                </c:pt>
                <c:pt idx="3">
                  <c:v>54.494693517684901</c:v>
                </c:pt>
                <c:pt idx="4">
                  <c:v>53.376106500625603</c:v>
                </c:pt>
                <c:pt idx="5">
                  <c:v>54.613642930984497</c:v>
                </c:pt>
                <c:pt idx="6">
                  <c:v>58.057340383529599</c:v>
                </c:pt>
                <c:pt idx="7">
                  <c:v>59.334924936294499</c:v>
                </c:pt>
                <c:pt idx="8">
                  <c:v>55.130685567855799</c:v>
                </c:pt>
                <c:pt idx="9">
                  <c:v>59.192314386367798</c:v>
                </c:pt>
                <c:pt idx="10">
                  <c:v>55.940476894378598</c:v>
                </c:pt>
                <c:pt idx="11">
                  <c:v>55.067856788635197</c:v>
                </c:pt>
                <c:pt idx="12">
                  <c:v>54.453131914138702</c:v>
                </c:pt>
                <c:pt idx="13">
                  <c:v>55.049853324890101</c:v>
                </c:pt>
                <c:pt idx="14">
                  <c:v>54.397413253784102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4684-B3D9-EFF7BC9D550E}"/>
            </c:ext>
          </c:extLst>
        </c:ser>
        <c:ser>
          <c:idx val="1"/>
          <c:order val="1"/>
          <c:tx>
            <c:v>Ale's bot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 formatCode="0.00000">
                  <c:v>84.652799999999999</c:v>
                </c:pt>
                <c:pt idx="1">
                  <c:v>85.44914</c:v>
                </c:pt>
                <c:pt idx="2">
                  <c:v>84.469549999999998</c:v>
                </c:pt>
                <c:pt idx="3">
                  <c:v>85.056229999999999</c:v>
                </c:pt>
                <c:pt idx="4">
                  <c:v>85.262860000000003</c:v>
                </c:pt>
                <c:pt idx="5">
                  <c:v>85.144090000000006</c:v>
                </c:pt>
                <c:pt idx="6">
                  <c:v>84.786169999999998</c:v>
                </c:pt>
                <c:pt idx="7">
                  <c:v>84.369529999999997</c:v>
                </c:pt>
                <c:pt idx="8">
                  <c:v>85.046859999999995</c:v>
                </c:pt>
                <c:pt idx="9">
                  <c:v>84.77364</c:v>
                </c:pt>
                <c:pt idx="10">
                  <c:v>84.877070000000003</c:v>
                </c:pt>
                <c:pt idx="11">
                  <c:v>84.82687</c:v>
                </c:pt>
                <c:pt idx="12">
                  <c:v>84.478229999999996</c:v>
                </c:pt>
                <c:pt idx="13">
                  <c:v>84.074349999999995</c:v>
                </c:pt>
                <c:pt idx="14" formatCode="0.00000">
                  <c:v>84.998500000000007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4684-B3D9-EFF7BC9D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12512"/>
        <c:axId val="498223552"/>
      </c:lineChart>
      <c:catAx>
        <c:axId val="4982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23552"/>
        <c:crosses val="autoZero"/>
        <c:auto val="1"/>
        <c:lblAlgn val="ctr"/>
        <c:lblOffset val="100"/>
        <c:noMultiLvlLbl val="0"/>
      </c:catAx>
      <c:valAx>
        <c:axId val="498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Env2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Ema's bot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Sheet1!$I$4:$I$18</c:f>
              <c:numCache>
                <c:formatCode>#,##0.00000</c:formatCode>
                <c:ptCount val="15"/>
                <c:pt idx="0">
                  <c:v>78.262053728103595</c:v>
                </c:pt>
                <c:pt idx="1">
                  <c:v>75.808310508727999</c:v>
                </c:pt>
                <c:pt idx="2">
                  <c:v>75.558684110641394</c:v>
                </c:pt>
                <c:pt idx="3">
                  <c:v>78.6530117988586</c:v>
                </c:pt>
                <c:pt idx="4">
                  <c:v>72.045760154724107</c:v>
                </c:pt>
                <c:pt idx="5">
                  <c:v>77.804898262023897</c:v>
                </c:pt>
                <c:pt idx="6">
                  <c:v>76.690699815750094</c:v>
                </c:pt>
                <c:pt idx="7">
                  <c:v>74.823342323303194</c:v>
                </c:pt>
                <c:pt idx="8">
                  <c:v>74.272506237030001</c:v>
                </c:pt>
                <c:pt idx="9">
                  <c:v>70.117750883102403</c:v>
                </c:pt>
                <c:pt idx="10">
                  <c:v>74.899099588394094</c:v>
                </c:pt>
                <c:pt idx="11">
                  <c:v>76.601675033569293</c:v>
                </c:pt>
                <c:pt idx="12">
                  <c:v>79.258589982986393</c:v>
                </c:pt>
                <c:pt idx="13">
                  <c:v>79.327092885970998</c:v>
                </c:pt>
                <c:pt idx="14">
                  <c:v>78.2503178119659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3-4A0B-A625-AD074FE9F49E}"/>
            </c:ext>
          </c:extLst>
        </c:ser>
        <c:ser>
          <c:idx val="1"/>
          <c:order val="1"/>
          <c:tx>
            <c:v>Ale's bot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Sheet1!$K$4:$K$18</c:f>
              <c:numCache>
                <c:formatCode>General</c:formatCode>
                <c:ptCount val="15"/>
                <c:pt idx="0">
                  <c:v>116.657028</c:v>
                </c:pt>
                <c:pt idx="1">
                  <c:v>116.31923999999999</c:v>
                </c:pt>
                <c:pt idx="2">
                  <c:v>116.99526</c:v>
                </c:pt>
                <c:pt idx="3">
                  <c:v>116.06432</c:v>
                </c:pt>
                <c:pt idx="4">
                  <c:v>118.91829</c:v>
                </c:pt>
                <c:pt idx="5">
                  <c:v>115.75485</c:v>
                </c:pt>
                <c:pt idx="6">
                  <c:v>116.05548</c:v>
                </c:pt>
                <c:pt idx="7">
                  <c:v>114.75794999999999</c:v>
                </c:pt>
                <c:pt idx="8">
                  <c:v>113.37381000000001</c:v>
                </c:pt>
                <c:pt idx="9">
                  <c:v>116.49312</c:v>
                </c:pt>
                <c:pt idx="10">
                  <c:v>116.00306</c:v>
                </c:pt>
                <c:pt idx="11">
                  <c:v>119.4113</c:v>
                </c:pt>
                <c:pt idx="12">
                  <c:v>116.68213</c:v>
                </c:pt>
                <c:pt idx="13">
                  <c:v>120.26223</c:v>
                </c:pt>
                <c:pt idx="14">
                  <c:v>116.50902000000001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3-4A0B-A625-AD074FE9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12512"/>
        <c:axId val="498223552"/>
      </c:lineChart>
      <c:catAx>
        <c:axId val="4982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23552"/>
        <c:crosses val="autoZero"/>
        <c:auto val="1"/>
        <c:lblAlgn val="ctr"/>
        <c:lblOffset val="100"/>
        <c:noMultiLvlLbl val="0"/>
      </c:catAx>
      <c:valAx>
        <c:axId val="498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Env3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Ema's bot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Sheet1!$O$4:$O$18</c:f>
              <c:numCache>
                <c:formatCode>#,##0.00000</c:formatCode>
                <c:ptCount val="15"/>
                <c:pt idx="0" formatCode="General">
                  <c:v>40.401829004287698</c:v>
                </c:pt>
                <c:pt idx="1">
                  <c:v>135.85113525390599</c:v>
                </c:pt>
                <c:pt idx="2">
                  <c:v>45.360584259033203</c:v>
                </c:pt>
                <c:pt idx="3">
                  <c:v>42.247034072875898</c:v>
                </c:pt>
                <c:pt idx="4">
                  <c:v>48.698297262191701</c:v>
                </c:pt>
                <c:pt idx="5">
                  <c:v>52.721425294876099</c:v>
                </c:pt>
                <c:pt idx="6">
                  <c:v>49.401434898376401</c:v>
                </c:pt>
                <c:pt idx="7">
                  <c:v>60.815525293350198</c:v>
                </c:pt>
                <c:pt idx="8">
                  <c:v>113.404592275619</c:v>
                </c:pt>
                <c:pt idx="9">
                  <c:v>42.963832855224602</c:v>
                </c:pt>
                <c:pt idx="10">
                  <c:v>46.0656352043151</c:v>
                </c:pt>
                <c:pt idx="11">
                  <c:v>53.957095861434901</c:v>
                </c:pt>
                <c:pt idx="12">
                  <c:v>139.77930784225401</c:v>
                </c:pt>
                <c:pt idx="13">
                  <c:v>55.211561441421502</c:v>
                </c:pt>
                <c:pt idx="14">
                  <c:v>38.716996431350701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A-43B2-B1C6-9181629701E1}"/>
            </c:ext>
          </c:extLst>
        </c:ser>
        <c:ser>
          <c:idx val="1"/>
          <c:order val="1"/>
          <c:tx>
            <c:v>Ale's bot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Sheet1!$Q$4:$Q$18</c:f>
              <c:numCache>
                <c:formatCode>General</c:formatCode>
                <c:ptCount val="15"/>
                <c:pt idx="0">
                  <c:v>84.973619999999997</c:v>
                </c:pt>
                <c:pt idx="1">
                  <c:v>85.444310000000002</c:v>
                </c:pt>
                <c:pt idx="2" formatCode="0.00000">
                  <c:v>85.650300000000001</c:v>
                </c:pt>
                <c:pt idx="3">
                  <c:v>57.177819999999997</c:v>
                </c:pt>
                <c:pt idx="4">
                  <c:v>87.333560000000006</c:v>
                </c:pt>
                <c:pt idx="5">
                  <c:v>86.117850000000004</c:v>
                </c:pt>
                <c:pt idx="6" formatCode="0.00000">
                  <c:v>85.950400000000002</c:v>
                </c:pt>
                <c:pt idx="7">
                  <c:v>116.41468</c:v>
                </c:pt>
                <c:pt idx="8">
                  <c:v>107.32852</c:v>
                </c:pt>
                <c:pt idx="9">
                  <c:v>86.542479999999998</c:v>
                </c:pt>
                <c:pt idx="10">
                  <c:v>87.012029999999996</c:v>
                </c:pt>
                <c:pt idx="11">
                  <c:v>96.375389999999996</c:v>
                </c:pt>
                <c:pt idx="12">
                  <c:v>73.421120000000002</c:v>
                </c:pt>
                <c:pt idx="13">
                  <c:v>61.832329999999999</c:v>
                </c:pt>
                <c:pt idx="14">
                  <c:v>90.468850000000003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A-43B2-B1C6-91816297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12512"/>
        <c:axId val="498223552"/>
      </c:lineChart>
      <c:catAx>
        <c:axId val="4982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23552"/>
        <c:crosses val="autoZero"/>
        <c:auto val="1"/>
        <c:lblAlgn val="ctr"/>
        <c:lblOffset val="100"/>
        <c:noMultiLvlLbl val="0"/>
      </c:catAx>
      <c:valAx>
        <c:axId val="498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33</xdr:row>
      <xdr:rowOff>79375</xdr:rowOff>
    </xdr:from>
    <xdr:to>
      <xdr:col>6</xdr:col>
      <xdr:colOff>542924</xdr:colOff>
      <xdr:row>47</xdr:row>
      <xdr:rowOff>184150</xdr:rowOff>
    </xdr:to>
    <xdr:graphicFrame macro="">
      <xdr:nvGraphicFramePr>
        <xdr:cNvPr id="3" name="Chart 2" descr="Chart type: Line. 'env1', 'Field3' by 'Field1'&#10;&#10;Description automatically generated">
          <a:extLst>
            <a:ext uri="{FF2B5EF4-FFF2-40B4-BE49-F238E27FC236}">
              <a16:creationId xmlns:a16="http://schemas.microsoft.com/office/drawing/2014/main" id="{EF6CB240-E702-1430-FC08-DA5978640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33</xdr:row>
      <xdr:rowOff>57150</xdr:rowOff>
    </xdr:from>
    <xdr:to>
      <xdr:col>12</xdr:col>
      <xdr:colOff>590550</xdr:colOff>
      <xdr:row>47</xdr:row>
      <xdr:rowOff>133350</xdr:rowOff>
    </xdr:to>
    <xdr:graphicFrame macro="">
      <xdr:nvGraphicFramePr>
        <xdr:cNvPr id="7" name="Chart 6" descr="Chart type: Line. 'env1', 'Field3' by 'Field1'&#10;&#10;Description automatically generated">
          <a:extLst>
            <a:ext uri="{FF2B5EF4-FFF2-40B4-BE49-F238E27FC236}">
              <a16:creationId xmlns:a16="http://schemas.microsoft.com/office/drawing/2014/main" id="{EB5856A3-E668-4188-BEB9-3031441A4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38101</xdr:colOff>
      <xdr:row>33</xdr:row>
      <xdr:rowOff>66675</xdr:rowOff>
    </xdr:from>
    <xdr:to>
      <xdr:col>18</xdr:col>
      <xdr:colOff>561976</xdr:colOff>
      <xdr:row>47</xdr:row>
      <xdr:rowOff>161925</xdr:rowOff>
    </xdr:to>
    <xdr:graphicFrame macro="">
      <xdr:nvGraphicFramePr>
        <xdr:cNvPr id="8" name="Chart 7" descr="Chart type: Line. 'env1', 'Field3' by 'Field1'&#10;&#10;Description automatically generated">
          <a:extLst>
            <a:ext uri="{FF2B5EF4-FFF2-40B4-BE49-F238E27FC236}">
              <a16:creationId xmlns:a16="http://schemas.microsoft.com/office/drawing/2014/main" id="{FBB77A60-1E5B-43B8-9F75-8426C95A1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EAB6-47B1-4477-9E37-0A99D65A087F}">
  <dimension ref="A2:R33"/>
  <sheetViews>
    <sheetView tabSelected="1" zoomScale="85" zoomScaleNormal="85" workbookViewId="0">
      <selection activeCell="C21" sqref="C21"/>
    </sheetView>
  </sheetViews>
  <sheetFormatPr defaultRowHeight="15" x14ac:dyDescent="0.25"/>
  <cols>
    <col min="1" max="1" width="19.140625" bestFit="1" customWidth="1"/>
    <col min="2" max="2" width="33.42578125" bestFit="1" customWidth="1"/>
    <col min="3" max="3" width="12.85546875" bestFit="1" customWidth="1"/>
    <col min="4" max="4" width="12.85546875" customWidth="1"/>
    <col min="5" max="5" width="12" bestFit="1" customWidth="1"/>
    <col min="6" max="6" width="9.28515625" bestFit="1" customWidth="1"/>
    <col min="7" max="7" width="9.28515625" customWidth="1"/>
    <col min="8" max="8" width="33.42578125" bestFit="1" customWidth="1"/>
    <col min="9" max="9" width="12.85546875" bestFit="1" customWidth="1"/>
    <col min="10" max="10" width="12.85546875" customWidth="1"/>
    <col min="11" max="11" width="12" bestFit="1" customWidth="1"/>
    <col min="12" max="12" width="9.28515625" bestFit="1" customWidth="1"/>
    <col min="13" max="13" width="9.28515625" customWidth="1"/>
    <col min="14" max="14" width="33.42578125" bestFit="1" customWidth="1"/>
    <col min="15" max="15" width="12" bestFit="1" customWidth="1"/>
    <col min="16" max="16" width="12" customWidth="1"/>
    <col min="17" max="17" width="12" bestFit="1" customWidth="1"/>
    <col min="18" max="18" width="9.28515625" bestFit="1" customWidth="1"/>
  </cols>
  <sheetData>
    <row r="2" spans="2:18" x14ac:dyDescent="0.25">
      <c r="C2" s="7" t="s">
        <v>3</v>
      </c>
      <c r="D2" s="7"/>
      <c r="E2" s="7"/>
      <c r="F2" s="3"/>
      <c r="G2" s="3"/>
      <c r="H2" s="3"/>
      <c r="I2" s="7" t="s">
        <v>4</v>
      </c>
      <c r="J2" s="7"/>
      <c r="K2" s="7"/>
      <c r="L2" s="3"/>
      <c r="M2" s="3"/>
      <c r="N2" s="3"/>
      <c r="O2" s="7" t="s">
        <v>5</v>
      </c>
      <c r="P2" s="7"/>
      <c r="Q2" s="7"/>
    </row>
    <row r="3" spans="2:18" x14ac:dyDescent="0.25">
      <c r="C3" s="7" t="s">
        <v>0</v>
      </c>
      <c r="D3" s="7"/>
      <c r="E3" s="7"/>
      <c r="F3" s="3"/>
      <c r="G3" s="3"/>
      <c r="H3" s="3"/>
      <c r="I3" s="7" t="s">
        <v>1</v>
      </c>
      <c r="J3" s="7"/>
      <c r="K3" s="7"/>
      <c r="L3" s="3"/>
      <c r="M3" s="3"/>
      <c r="N3" s="3"/>
      <c r="O3" s="7" t="s">
        <v>2</v>
      </c>
      <c r="P3" s="7"/>
      <c r="Q3" s="7"/>
    </row>
    <row r="4" spans="2:18" x14ac:dyDescent="0.25">
      <c r="B4">
        <v>1</v>
      </c>
      <c r="C4" s="1">
        <v>54.959874868392902</v>
      </c>
      <c r="D4" s="1">
        <f>(C4-MIN(C$4:C$18))/(MAX(C$4:C$18)-MIN(C$4:C$18))</f>
        <v>0.37264341153514224</v>
      </c>
      <c r="E4" s="2">
        <v>84.652799999999999</v>
      </c>
      <c r="F4" s="2">
        <f>(E4-MIN(E$4:E$18))/(MAX(E$4:E$18)-MIN(E$4:E$18))</f>
        <v>0.42075516988049216</v>
      </c>
      <c r="G4" s="2"/>
      <c r="H4" s="2"/>
      <c r="I4" s="1">
        <v>78.262053728103595</v>
      </c>
      <c r="J4" s="1">
        <f>(I4-MIN(I$4:I$18))/(MAX(I$4:I$18)-MIN(I$4:I$18))</f>
        <v>0.8843523068710385</v>
      </c>
      <c r="K4">
        <v>116.657028</v>
      </c>
      <c r="L4" s="1">
        <f>(K4-MIN(K$4:K$18))/(MAX(K$4:K$18)-MIN(K$4:K$18))</f>
        <v>0.47662860278554336</v>
      </c>
      <c r="O4">
        <v>40.401829004287698</v>
      </c>
      <c r="P4" s="1">
        <f>(O4-MIN(O$4:O$18))/(MAX(O$4:O$18)-MIN(O$4:O$18))</f>
        <v>1.667122539961248E-2</v>
      </c>
      <c r="Q4">
        <v>84.973619999999997</v>
      </c>
      <c r="R4" s="1">
        <f>(Q4-MIN(Q$4:Q$18))/(MAX(Q$4:Q$18)-MIN(Q$4:Q$18))</f>
        <v>0.46923148863731123</v>
      </c>
    </row>
    <row r="5" spans="2:18" x14ac:dyDescent="0.25">
      <c r="B5">
        <v>2</v>
      </c>
      <c r="C5" s="1">
        <v>55.274461746215799</v>
      </c>
      <c r="D5" s="1">
        <f t="shared" ref="D5:D18" si="0">(C5-MIN(C$4:C$18))/(MAX(C$4:C$18)-MIN(C$4:C$18))</f>
        <v>0.41775332968093448</v>
      </c>
      <c r="E5">
        <v>85.44914</v>
      </c>
      <c r="F5" s="2">
        <f t="shared" ref="F5:F18" si="1">(E5-MIN(E$4:E$18))/(MAX(E$4:E$18)-MIN(E$4:E$18))</f>
        <v>1</v>
      </c>
      <c r="I5" s="1">
        <v>75.808310508727999</v>
      </c>
      <c r="J5" s="1">
        <f t="shared" ref="J5:J18" si="2">(I5-MIN(I$4:I$18))/(MAX(I$4:I$18)-MIN(I$4:I$18))</f>
        <v>0.61791164057682491</v>
      </c>
      <c r="K5">
        <v>116.31923999999999</v>
      </c>
      <c r="L5" s="1">
        <f t="shared" ref="L5:L18" si="3">(K5-MIN(K$4:K$18))/(MAX(K$4:K$18)-MIN(K$4:K$18))</f>
        <v>0.42759152316496224</v>
      </c>
      <c r="O5" s="1">
        <v>135.85113525390599</v>
      </c>
      <c r="P5" s="1">
        <f t="shared" ref="P5:P18" si="4">(O5-MIN(O$4:O$18))/(MAX(O$4:O$18)-MIN(O$4:O$18))</f>
        <v>0.96113118200536007</v>
      </c>
      <c r="Q5">
        <v>85.444310000000002</v>
      </c>
      <c r="R5" s="1">
        <f t="shared" ref="R5:R18" si="5">(Q5-MIN(Q$4:Q$18))/(MAX(Q$4:Q$18)-MIN(Q$4:Q$18))</f>
        <v>0.47717738583712915</v>
      </c>
    </row>
    <row r="6" spans="2:18" x14ac:dyDescent="0.25">
      <c r="B6">
        <v>3</v>
      </c>
      <c r="C6" s="1">
        <v>52.361139774322503</v>
      </c>
      <c r="D6" s="1">
        <f t="shared" si="0"/>
        <v>0</v>
      </c>
      <c r="E6">
        <v>84.469549999999998</v>
      </c>
      <c r="F6" s="2">
        <f t="shared" si="1"/>
        <v>0.28746208511845545</v>
      </c>
      <c r="I6" s="1">
        <v>75.558684110641394</v>
      </c>
      <c r="J6" s="1">
        <f t="shared" si="2"/>
        <v>0.59080586059722928</v>
      </c>
      <c r="K6">
        <v>116.99526</v>
      </c>
      <c r="L6" s="1">
        <f t="shared" si="3"/>
        <v>0.52573013840619442</v>
      </c>
      <c r="O6" s="1">
        <v>45.360584259033203</v>
      </c>
      <c r="P6" s="1">
        <f t="shared" si="4"/>
        <v>6.5737540878822068E-2</v>
      </c>
      <c r="Q6" s="2">
        <v>85.650300000000001</v>
      </c>
      <c r="R6" s="1">
        <f t="shared" si="5"/>
        <v>0.48065478149922197</v>
      </c>
    </row>
    <row r="7" spans="2:18" x14ac:dyDescent="0.25">
      <c r="B7">
        <v>4</v>
      </c>
      <c r="C7" s="1">
        <v>54.494693517684901</v>
      </c>
      <c r="D7" s="1">
        <f t="shared" si="0"/>
        <v>0.30593912685992286</v>
      </c>
      <c r="E7">
        <v>85.056229999999999</v>
      </c>
      <c r="F7" s="2">
        <f t="shared" si="1"/>
        <v>0.71420362382618485</v>
      </c>
      <c r="I7" s="1">
        <v>78.6530117988586</v>
      </c>
      <c r="J7" s="1">
        <f t="shared" si="2"/>
        <v>0.9268046417537289</v>
      </c>
      <c r="K7">
        <v>116.06432</v>
      </c>
      <c r="L7" s="1">
        <f t="shared" si="3"/>
        <v>0.39058448816999985</v>
      </c>
      <c r="O7" s="1">
        <v>42.247034072875898</v>
      </c>
      <c r="P7" s="1">
        <f t="shared" si="4"/>
        <v>3.4929318281397947E-2</v>
      </c>
      <c r="Q7">
        <v>57.177819999999997</v>
      </c>
      <c r="R7" s="1">
        <f t="shared" si="5"/>
        <v>0</v>
      </c>
    </row>
    <row r="8" spans="2:18" x14ac:dyDescent="0.25">
      <c r="B8">
        <v>5</v>
      </c>
      <c r="C8" s="1">
        <v>53.376106500625603</v>
      </c>
      <c r="D8" s="1">
        <f t="shared" si="0"/>
        <v>0.14554029163928184</v>
      </c>
      <c r="E8">
        <v>85.262860000000003</v>
      </c>
      <c r="F8" s="2">
        <f t="shared" si="1"/>
        <v>0.86450294226754931</v>
      </c>
      <c r="I8" s="1">
        <v>72.045760154724107</v>
      </c>
      <c r="J8" s="1">
        <f t="shared" si="2"/>
        <v>0.20935364014292804</v>
      </c>
      <c r="K8">
        <v>118.91829</v>
      </c>
      <c r="L8" s="1">
        <f t="shared" si="3"/>
        <v>0.8048986560052952</v>
      </c>
      <c r="O8" s="1">
        <v>48.698297262191701</v>
      </c>
      <c r="P8" s="1">
        <f t="shared" si="4"/>
        <v>9.876382888432679E-2</v>
      </c>
      <c r="Q8">
        <v>87.333560000000006</v>
      </c>
      <c r="R8" s="1">
        <f t="shared" si="5"/>
        <v>0.50907053479877229</v>
      </c>
    </row>
    <row r="9" spans="2:18" x14ac:dyDescent="0.25">
      <c r="B9">
        <v>6</v>
      </c>
      <c r="C9" s="1">
        <v>54.613642930984497</v>
      </c>
      <c r="D9" s="1">
        <f t="shared" si="0"/>
        <v>0.32299577694834636</v>
      </c>
      <c r="E9">
        <v>85.144090000000006</v>
      </c>
      <c r="F9" s="2">
        <f t="shared" si="1"/>
        <v>0.77811156613010479</v>
      </c>
      <c r="I9" s="1">
        <v>77.804898262023897</v>
      </c>
      <c r="J9" s="1">
        <f t="shared" si="2"/>
        <v>0.83471190194989431</v>
      </c>
      <c r="K9">
        <v>115.75485</v>
      </c>
      <c r="L9" s="1">
        <f t="shared" si="3"/>
        <v>0.34565836577909009</v>
      </c>
      <c r="O9" s="1">
        <v>52.721425294876099</v>
      </c>
      <c r="P9" s="1">
        <f t="shared" si="4"/>
        <v>0.13857222012848702</v>
      </c>
      <c r="Q9">
        <v>86.117850000000004</v>
      </c>
      <c r="R9" s="1">
        <f t="shared" si="5"/>
        <v>0.48854767116285375</v>
      </c>
    </row>
    <row r="10" spans="2:18" x14ac:dyDescent="0.25">
      <c r="B10">
        <v>7</v>
      </c>
      <c r="C10" s="1">
        <v>58.057340383529599</v>
      </c>
      <c r="D10" s="1">
        <f t="shared" si="0"/>
        <v>0.81680184819406831</v>
      </c>
      <c r="E10">
        <v>84.786169999999998</v>
      </c>
      <c r="F10" s="2">
        <f t="shared" si="1"/>
        <v>0.51776634976978353</v>
      </c>
      <c r="I10" s="1">
        <v>76.690699815750094</v>
      </c>
      <c r="J10" s="1">
        <f t="shared" si="2"/>
        <v>0.71372622827996823</v>
      </c>
      <c r="K10">
        <v>116.05548</v>
      </c>
      <c r="L10" s="1">
        <f t="shared" si="3"/>
        <v>0.38930117501546047</v>
      </c>
      <c r="O10" s="1">
        <v>49.401434898376401</v>
      </c>
      <c r="P10" s="1">
        <f t="shared" si="4"/>
        <v>0.1057212952866719</v>
      </c>
      <c r="Q10" s="2">
        <v>85.950400000000002</v>
      </c>
      <c r="R10" s="1">
        <f t="shared" si="5"/>
        <v>0.4857208839226117</v>
      </c>
    </row>
    <row r="11" spans="2:18" x14ac:dyDescent="0.25">
      <c r="B11">
        <v>8</v>
      </c>
      <c r="C11" s="1">
        <v>59.334924936294499</v>
      </c>
      <c r="D11" s="1">
        <f t="shared" si="0"/>
        <v>1</v>
      </c>
      <c r="E11">
        <v>84.369529999999997</v>
      </c>
      <c r="F11" s="2">
        <f t="shared" si="1"/>
        <v>0.21470915558012574</v>
      </c>
      <c r="I11" s="1">
        <v>74.823342323303194</v>
      </c>
      <c r="J11" s="1">
        <f t="shared" si="2"/>
        <v>0.51095848527886767</v>
      </c>
      <c r="K11">
        <v>114.75794999999999</v>
      </c>
      <c r="L11" s="1">
        <f t="shared" si="3"/>
        <v>0.20093722508209266</v>
      </c>
      <c r="O11" s="1">
        <v>60.815525293350198</v>
      </c>
      <c r="P11" s="1">
        <f t="shared" si="4"/>
        <v>0.21866241285686006</v>
      </c>
      <c r="Q11">
        <v>116.41468</v>
      </c>
      <c r="R11" s="1">
        <f t="shared" si="5"/>
        <v>1</v>
      </c>
    </row>
    <row r="12" spans="2:18" x14ac:dyDescent="0.25">
      <c r="B12">
        <v>9</v>
      </c>
      <c r="C12" s="1">
        <v>55.130685567855799</v>
      </c>
      <c r="D12" s="1">
        <f t="shared" si="0"/>
        <v>0.39713666670370223</v>
      </c>
      <c r="E12">
        <v>85.046859999999995</v>
      </c>
      <c r="F12" s="2">
        <f t="shared" si="1"/>
        <v>0.70738803744571654</v>
      </c>
      <c r="I12" s="1">
        <v>74.272506237030001</v>
      </c>
      <c r="J12" s="1">
        <f t="shared" si="2"/>
        <v>0.45114573360761751</v>
      </c>
      <c r="K12">
        <v>113.37381000000001</v>
      </c>
      <c r="L12" s="1">
        <f t="shared" si="3"/>
        <v>0</v>
      </c>
      <c r="O12" s="1">
        <v>113.404592275619</v>
      </c>
      <c r="P12" s="1">
        <f t="shared" si="4"/>
        <v>0.73902520931468096</v>
      </c>
      <c r="Q12">
        <v>107.32852</v>
      </c>
      <c r="R12" s="1">
        <f t="shared" si="5"/>
        <v>0.84661307165842337</v>
      </c>
    </row>
    <row r="13" spans="2:18" x14ac:dyDescent="0.25">
      <c r="B13">
        <v>10</v>
      </c>
      <c r="C13" s="1">
        <v>59.192314386367798</v>
      </c>
      <c r="D13" s="1">
        <f t="shared" si="0"/>
        <v>0.97955048132191458</v>
      </c>
      <c r="E13">
        <v>84.77364</v>
      </c>
      <c r="F13" s="2">
        <f t="shared" si="1"/>
        <v>0.50865223052248165</v>
      </c>
      <c r="I13" s="1">
        <v>70.117750883102403</v>
      </c>
      <c r="J13" s="1">
        <f t="shared" si="2"/>
        <v>0</v>
      </c>
      <c r="K13">
        <v>116.49312</v>
      </c>
      <c r="L13" s="1">
        <f t="shared" si="3"/>
        <v>0.45283388643549616</v>
      </c>
      <c r="O13" s="1">
        <v>42.963832855224602</v>
      </c>
      <c r="P13" s="1">
        <f t="shared" si="4"/>
        <v>4.2021960160864902E-2</v>
      </c>
      <c r="Q13">
        <v>86.542479999999998</v>
      </c>
      <c r="R13" s="1">
        <f t="shared" si="5"/>
        <v>0.49571601195606918</v>
      </c>
    </row>
    <row r="14" spans="2:18" x14ac:dyDescent="0.25">
      <c r="B14">
        <v>11</v>
      </c>
      <c r="C14" s="1">
        <v>55.940476894378598</v>
      </c>
      <c r="D14" s="1">
        <f t="shared" si="0"/>
        <v>0.51325600616064238</v>
      </c>
      <c r="E14">
        <v>84.877070000000003</v>
      </c>
      <c r="F14" s="2">
        <f t="shared" si="1"/>
        <v>0.58388553888230588</v>
      </c>
      <c r="I14" s="1">
        <v>74.899099588394094</v>
      </c>
      <c r="J14" s="1">
        <f t="shared" si="2"/>
        <v>0.51918461751147482</v>
      </c>
      <c r="K14">
        <v>116.00306</v>
      </c>
      <c r="L14" s="1">
        <f t="shared" si="3"/>
        <v>0.38169130221444109</v>
      </c>
      <c r="O14" s="1">
        <v>46.0656352043151</v>
      </c>
      <c r="P14" s="1">
        <f t="shared" si="4"/>
        <v>7.2713939255614299E-2</v>
      </c>
      <c r="Q14">
        <v>87.012029999999996</v>
      </c>
      <c r="R14" s="1">
        <f t="shared" si="5"/>
        <v>0.50364266438160288</v>
      </c>
    </row>
    <row r="15" spans="2:18" x14ac:dyDescent="0.25">
      <c r="B15">
        <v>12</v>
      </c>
      <c r="C15" s="1">
        <v>55.067856788635197</v>
      </c>
      <c r="D15" s="1">
        <f t="shared" si="0"/>
        <v>0.38812738727203761</v>
      </c>
      <c r="E15">
        <v>84.82687</v>
      </c>
      <c r="F15" s="2">
        <f t="shared" si="1"/>
        <v>0.54737087118760075</v>
      </c>
      <c r="I15" s="1">
        <v>76.601675033569293</v>
      </c>
      <c r="J15" s="1">
        <f t="shared" si="2"/>
        <v>0.70405943751977385</v>
      </c>
      <c r="K15">
        <v>119.4113</v>
      </c>
      <c r="L15" s="1">
        <f t="shared" si="3"/>
        <v>0.87646949518176798</v>
      </c>
      <c r="O15" s="1">
        <v>53.957095861434901</v>
      </c>
      <c r="P15" s="1">
        <f t="shared" si="4"/>
        <v>0.15079903890304247</v>
      </c>
      <c r="Q15">
        <v>96.375389999999996</v>
      </c>
      <c r="R15" s="1">
        <f t="shared" si="5"/>
        <v>0.66170911152279166</v>
      </c>
    </row>
    <row r="16" spans="2:18" x14ac:dyDescent="0.25">
      <c r="B16">
        <v>13</v>
      </c>
      <c r="C16" s="1">
        <v>54.453131914138702</v>
      </c>
      <c r="D16" s="1">
        <f t="shared" si="0"/>
        <v>0.29997943602045818</v>
      </c>
      <c r="E16">
        <v>84.478229999999996</v>
      </c>
      <c r="F16" s="2">
        <f t="shared" si="1"/>
        <v>0.29377577666407206</v>
      </c>
      <c r="I16" s="1">
        <v>79.258589982986393</v>
      </c>
      <c r="J16" s="1">
        <f t="shared" si="2"/>
        <v>0.99256158551140061</v>
      </c>
      <c r="K16">
        <v>116.68213</v>
      </c>
      <c r="L16" s="1">
        <f t="shared" si="3"/>
        <v>0.48027268952822222</v>
      </c>
      <c r="O16" s="1">
        <v>139.77930784225401</v>
      </c>
      <c r="P16" s="1">
        <f t="shared" si="4"/>
        <v>1</v>
      </c>
      <c r="Q16">
        <v>73.421120000000002</v>
      </c>
      <c r="R16" s="1">
        <f t="shared" si="5"/>
        <v>0.27420933520108937</v>
      </c>
    </row>
    <row r="17" spans="1:18" x14ac:dyDescent="0.25">
      <c r="B17">
        <v>14</v>
      </c>
      <c r="C17" s="1">
        <v>55.049853324890101</v>
      </c>
      <c r="D17" s="1">
        <f t="shared" si="0"/>
        <v>0.38554579587985238</v>
      </c>
      <c r="E17">
        <v>84.074349999999995</v>
      </c>
      <c r="F17" s="2">
        <f t="shared" si="1"/>
        <v>0</v>
      </c>
      <c r="I17" s="1">
        <v>79.327092885970998</v>
      </c>
      <c r="J17" s="1">
        <f t="shared" si="2"/>
        <v>1</v>
      </c>
      <c r="K17">
        <v>120.26223</v>
      </c>
      <c r="L17" s="1">
        <f t="shared" si="3"/>
        <v>1</v>
      </c>
      <c r="O17" s="1">
        <v>55.211561441421502</v>
      </c>
      <c r="P17" s="1">
        <f t="shared" si="4"/>
        <v>0.16321183218347857</v>
      </c>
      <c r="Q17">
        <v>61.832329999999999</v>
      </c>
      <c r="R17" s="1">
        <f t="shared" si="5"/>
        <v>7.8574556450156222E-2</v>
      </c>
    </row>
    <row r="18" spans="1:18" x14ac:dyDescent="0.25">
      <c r="B18">
        <v>15</v>
      </c>
      <c r="C18" s="1">
        <v>54.397413253784102</v>
      </c>
      <c r="D18" s="1">
        <f t="shared" si="0"/>
        <v>0.29198970604448565</v>
      </c>
      <c r="E18" s="2">
        <v>84.998500000000007</v>
      </c>
      <c r="F18" s="2">
        <f t="shared" si="1"/>
        <v>0.67221175597728278</v>
      </c>
      <c r="G18" s="2"/>
      <c r="H18" s="2"/>
      <c r="I18" s="1">
        <v>78.2503178119659</v>
      </c>
      <c r="J18" s="1">
        <f t="shared" si="2"/>
        <v>0.88307795783133081</v>
      </c>
      <c r="K18">
        <v>116.50902000000001</v>
      </c>
      <c r="L18" s="1">
        <f t="shared" si="3"/>
        <v>0.45514210805961341</v>
      </c>
      <c r="O18" s="1">
        <v>38.716996431350701</v>
      </c>
      <c r="P18" s="1">
        <f t="shared" si="4"/>
        <v>0</v>
      </c>
      <c r="Q18">
        <v>90.468850000000003</v>
      </c>
      <c r="R18" s="1">
        <f t="shared" si="5"/>
        <v>0.56199855968057733</v>
      </c>
    </row>
    <row r="19" spans="1:18" x14ac:dyDescent="0.25">
      <c r="C19" s="1"/>
      <c r="D19" s="1"/>
      <c r="E19" s="2"/>
      <c r="F19" s="2"/>
      <c r="G19" s="2"/>
      <c r="H19" s="2"/>
      <c r="I19" s="1"/>
      <c r="J19" s="1"/>
      <c r="O19" s="1"/>
      <c r="P19" s="1"/>
    </row>
    <row r="20" spans="1:18" x14ac:dyDescent="0.25">
      <c r="A20" t="s">
        <v>6</v>
      </c>
      <c r="C20" s="10">
        <f>AVERAGE(C4:C18)</f>
        <v>55.44692778587337</v>
      </c>
      <c r="D20" s="10">
        <f t="shared" ref="D20:F20" si="6">AVERAGE(D4:D18)</f>
        <v>0.4424839509507193</v>
      </c>
      <c r="E20" s="10">
        <f t="shared" si="6"/>
        <v>84.817726000000008</v>
      </c>
      <c r="F20" s="10">
        <f t="shared" si="6"/>
        <v>0.54071967355014372</v>
      </c>
      <c r="G20" s="1"/>
      <c r="H20" s="1"/>
      <c r="I20" s="10">
        <f t="shared" ref="I20:R20" si="7">AVERAGE(I4:I18)</f>
        <v>76.158252875010149</v>
      </c>
      <c r="J20" s="10">
        <f t="shared" si="7"/>
        <v>0.65591026916213846</v>
      </c>
      <c r="K20" s="10">
        <f t="shared" si="7"/>
        <v>116.68380586666667</v>
      </c>
      <c r="L20" s="10">
        <f t="shared" si="7"/>
        <v>0.48051597705521193</v>
      </c>
      <c r="M20" s="1"/>
      <c r="N20" s="1"/>
      <c r="O20" s="10">
        <f t="shared" si="7"/>
        <v>64.373085816701149</v>
      </c>
      <c r="P20" s="10">
        <f t="shared" si="7"/>
        <v>0.25386406690261465</v>
      </c>
      <c r="Q20" s="10">
        <f t="shared" si="7"/>
        <v>86.136217333333335</v>
      </c>
      <c r="R20" s="10">
        <f t="shared" si="7"/>
        <v>0.48885773711390729</v>
      </c>
    </row>
    <row r="21" spans="1:18" x14ac:dyDescent="0.25">
      <c r="A21" t="s">
        <v>7</v>
      </c>
      <c r="C21" s="9">
        <f>_xlfn.STDEV.P(C4:C18)</f>
        <v>1.9038774056451977</v>
      </c>
      <c r="D21" s="9">
        <f t="shared" ref="D21:F21" si="8">_xlfn.STDEV.P(D4:D18)</f>
        <v>0.27300488349240065</v>
      </c>
      <c r="E21" s="9">
        <f t="shared" si="8"/>
        <v>0.35299896343190773</v>
      </c>
      <c r="F21" s="9">
        <f t="shared" si="8"/>
        <v>0.25676573398985042</v>
      </c>
      <c r="I21" s="9">
        <f>_xlfn.STDEV.P(I4:I18)</f>
        <v>2.5648578078411797</v>
      </c>
      <c r="J21" s="9">
        <f>_xlfn.STDEV.P(J4:J18)</f>
        <v>0.27850608730159654</v>
      </c>
      <c r="K21" s="9">
        <f>_xlfn.STDEV.P(K4:K18)</f>
        <v>1.6793794370712793</v>
      </c>
      <c r="L21" s="9">
        <f>_xlfn.STDEV.P(L4:L18)</f>
        <v>0.24379747998398477</v>
      </c>
      <c r="O21" s="9">
        <f>_xlfn.STDEV.P(O4:O18)</f>
        <v>33.553344539975249</v>
      </c>
      <c r="P21" s="9">
        <f>_xlfn.STDEV.P(P4:P18)</f>
        <v>0.33200650243939789</v>
      </c>
      <c r="Q21" s="9">
        <f>_xlfn.STDEV.P(Q4:Q18)</f>
        <v>14.34089687658456</v>
      </c>
      <c r="R21" s="9">
        <f>_xlfn.STDEV.P(R4:R18)</f>
        <v>0.24209414335237506</v>
      </c>
    </row>
    <row r="23" spans="1:18" x14ac:dyDescent="0.25">
      <c r="B23" t="s">
        <v>8</v>
      </c>
      <c r="H23" t="s">
        <v>8</v>
      </c>
      <c r="N23" t="s">
        <v>8</v>
      </c>
    </row>
    <row r="25" spans="1:18" x14ac:dyDescent="0.25">
      <c r="B25" s="5" t="s">
        <v>9</v>
      </c>
      <c r="C25" s="8">
        <f>D20</f>
        <v>0.4424839509507193</v>
      </c>
      <c r="D25" s="8">
        <f>F20</f>
        <v>0.54071967355014372</v>
      </c>
      <c r="E25" s="5"/>
      <c r="F25" s="5"/>
      <c r="G25" s="5"/>
      <c r="H25" s="5" t="s">
        <v>9</v>
      </c>
      <c r="I25" s="8">
        <f>J20</f>
        <v>0.65591026916213846</v>
      </c>
      <c r="J25" s="8">
        <f>L20</f>
        <v>0.48051597705521193</v>
      </c>
      <c r="K25" s="5"/>
      <c r="L25" s="5"/>
      <c r="M25" s="5"/>
      <c r="N25" s="5" t="s">
        <v>9</v>
      </c>
      <c r="O25" s="8">
        <f>P20</f>
        <v>0.25386406690261465</v>
      </c>
      <c r="P25" s="8">
        <f>R20</f>
        <v>0.48885773711390729</v>
      </c>
      <c r="Q25" s="5"/>
    </row>
    <row r="26" spans="1:18" x14ac:dyDescent="0.25">
      <c r="B26" s="5" t="s">
        <v>10</v>
      </c>
      <c r="C26" s="8">
        <v>8.559606830801629E-2</v>
      </c>
      <c r="D26" s="8">
        <v>7.4885399009187975E-2</v>
      </c>
      <c r="E26" s="5"/>
      <c r="F26" s="5"/>
      <c r="G26" s="5"/>
      <c r="H26" s="5" t="s">
        <v>10</v>
      </c>
      <c r="I26" s="8">
        <v>8.5197791596485759E-2</v>
      </c>
      <c r="J26" s="8">
        <v>6.8580152124137456E-2</v>
      </c>
      <c r="K26" s="5"/>
      <c r="L26" s="5"/>
      <c r="M26" s="5"/>
      <c r="N26" s="5" t="s">
        <v>10</v>
      </c>
      <c r="O26" s="8">
        <v>0.12254967059409221</v>
      </c>
      <c r="P26" s="8">
        <v>6.7594685423737824E-2</v>
      </c>
      <c r="Q26" s="5"/>
    </row>
    <row r="27" spans="1:18" x14ac:dyDescent="0.25">
      <c r="B27" s="5" t="s">
        <v>11</v>
      </c>
      <c r="C27" s="5">
        <v>15</v>
      </c>
      <c r="D27" s="5">
        <v>15</v>
      </c>
      <c r="E27" s="5"/>
      <c r="F27" s="5"/>
      <c r="G27" s="5"/>
      <c r="H27" s="5" t="s">
        <v>11</v>
      </c>
      <c r="I27" s="5">
        <v>15</v>
      </c>
      <c r="J27" s="5">
        <v>15</v>
      </c>
      <c r="K27" s="5"/>
      <c r="L27" s="5"/>
      <c r="M27" s="5"/>
      <c r="N27" s="5" t="s">
        <v>11</v>
      </c>
      <c r="O27" s="5">
        <v>15</v>
      </c>
      <c r="P27" s="5">
        <v>15</v>
      </c>
      <c r="Q27" s="5"/>
    </row>
    <row r="28" spans="1:18" x14ac:dyDescent="0.25">
      <c r="B28" t="s">
        <v>12</v>
      </c>
      <c r="C28" s="9">
        <v>-0.20593606054110228</v>
      </c>
      <c r="H28" t="s">
        <v>12</v>
      </c>
      <c r="I28" s="9">
        <v>0.16411545549869741</v>
      </c>
      <c r="N28" t="s">
        <v>12</v>
      </c>
      <c r="O28" s="9">
        <v>7.5593016525087875E-2</v>
      </c>
    </row>
    <row r="29" spans="1:18" x14ac:dyDescent="0.25">
      <c r="B29" t="s">
        <v>13</v>
      </c>
      <c r="C29">
        <v>0</v>
      </c>
      <c r="H29" t="s">
        <v>13</v>
      </c>
      <c r="I29">
        <v>0</v>
      </c>
      <c r="N29" t="s">
        <v>13</v>
      </c>
      <c r="O29">
        <v>0</v>
      </c>
    </row>
    <row r="30" spans="1:18" x14ac:dyDescent="0.25">
      <c r="B30" t="s">
        <v>14</v>
      </c>
      <c r="C30">
        <v>14</v>
      </c>
      <c r="H30" t="s">
        <v>14</v>
      </c>
      <c r="I30">
        <v>14</v>
      </c>
      <c r="N30" t="s">
        <v>14</v>
      </c>
      <c r="O30">
        <v>14</v>
      </c>
    </row>
    <row r="31" spans="1:18" x14ac:dyDescent="0.25">
      <c r="B31" s="5" t="s">
        <v>15</v>
      </c>
      <c r="C31" s="5">
        <v>-0.86599999999999999</v>
      </c>
      <c r="D31" s="5"/>
      <c r="E31" s="5"/>
      <c r="F31" s="5"/>
      <c r="G31" s="5"/>
      <c r="H31" s="5" t="s">
        <v>15</v>
      </c>
      <c r="I31" s="5">
        <v>1.6559999999999999</v>
      </c>
      <c r="J31" s="5"/>
      <c r="K31" s="5"/>
      <c r="L31" s="5"/>
      <c r="M31" s="5"/>
      <c r="N31" s="5" t="s">
        <v>15</v>
      </c>
      <c r="O31" s="5">
        <v>-1.9550000000000001</v>
      </c>
      <c r="P31" s="5"/>
      <c r="Q31" s="5"/>
    </row>
    <row r="32" spans="1:18" x14ac:dyDescent="0.25">
      <c r="B32" s="5" t="s">
        <v>16</v>
      </c>
      <c r="C32" s="5">
        <v>0.40100000000000002</v>
      </c>
      <c r="D32" s="5"/>
      <c r="E32" s="5" t="s">
        <v>18</v>
      </c>
      <c r="F32" s="5"/>
      <c r="G32" s="5"/>
      <c r="H32" s="5" t="s">
        <v>16</v>
      </c>
      <c r="I32" s="5">
        <v>0.12</v>
      </c>
      <c r="J32" s="5"/>
      <c r="K32" s="5" t="s">
        <v>18</v>
      </c>
      <c r="L32" s="5"/>
      <c r="M32" s="5"/>
      <c r="N32" s="5" t="s">
        <v>16</v>
      </c>
      <c r="O32" s="5">
        <v>7.0999999999999994E-2</v>
      </c>
      <c r="P32" s="5"/>
      <c r="Q32" s="5" t="s">
        <v>18</v>
      </c>
    </row>
    <row r="33" spans="2:18" ht="15.75" thickBot="1" x14ac:dyDescent="0.3">
      <c r="B33" s="6" t="s">
        <v>17</v>
      </c>
      <c r="C33" s="6">
        <v>2.145</v>
      </c>
      <c r="D33" s="6"/>
      <c r="E33" s="6"/>
      <c r="F33" s="6"/>
      <c r="G33" s="6"/>
      <c r="H33" s="6" t="s">
        <v>17</v>
      </c>
      <c r="I33" s="6">
        <v>2.145</v>
      </c>
      <c r="J33" s="6"/>
      <c r="K33" s="6"/>
      <c r="L33" s="6"/>
      <c r="M33" s="6"/>
      <c r="N33" s="6" t="s">
        <v>17</v>
      </c>
      <c r="O33" s="6">
        <v>2.145</v>
      </c>
      <c r="P33" s="6"/>
      <c r="Q33" s="6"/>
      <c r="R33" s="4"/>
    </row>
  </sheetData>
  <mergeCells count="6">
    <mergeCell ref="O3:Q3"/>
    <mergeCell ref="O2:Q2"/>
    <mergeCell ref="C2:E2"/>
    <mergeCell ref="C3:E3"/>
    <mergeCell ref="I2:K2"/>
    <mergeCell ref="I3: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BUA ODETTI</dc:creator>
  <cp:lastModifiedBy>EMANUELE BUA ODETTI</cp:lastModifiedBy>
  <dcterms:created xsi:type="dcterms:W3CDTF">2024-05-14T14:35:58Z</dcterms:created>
  <dcterms:modified xsi:type="dcterms:W3CDTF">2024-05-25T12:58:34Z</dcterms:modified>
</cp:coreProperties>
</file>