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5D11B479-555D-45FA-943E-4F1CB1EA567F}" xr6:coauthVersionLast="47" xr6:coauthVersionMax="47" xr10:uidLastSave="{00000000-0000-0000-0000-000000000000}"/>
  <bookViews>
    <workbookView xWindow="10515" yWindow="870" windowWidth="26025" windowHeight="14535" xr2:uid="{6B6AC393-9DA6-4B7B-AC95-3B83A5A5BB6E}"/>
  </bookViews>
  <sheets>
    <sheet name="Roboter Arm Main Controller" sheetId="1" r:id="rId1"/>
  </sheets>
  <definedNames>
    <definedName name="_xlnm.Print_Titles" localSheetId="0">'Roboter Arm Main Controller'!$1:$1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D26" i="1"/>
  <c r="D27" i="1"/>
  <c r="D15" i="1"/>
  <c r="D14" i="1"/>
  <c r="D8" i="1"/>
  <c r="D7" i="1"/>
  <c r="D3" i="1"/>
</calcChain>
</file>

<file path=xl/sharedStrings.xml><?xml version="1.0" encoding="utf-8"?>
<sst xmlns="http://schemas.openxmlformats.org/spreadsheetml/2006/main" count="47" uniqueCount="45">
  <si>
    <t>Description</t>
  </si>
  <si>
    <t>Quantity</t>
  </si>
  <si>
    <t>Price</t>
  </si>
  <si>
    <t>€</t>
  </si>
  <si>
    <t>Object</t>
  </si>
  <si>
    <t>Filament:</t>
  </si>
  <si>
    <t>Motoren:</t>
  </si>
  <si>
    <t>Elektronik:</t>
  </si>
  <si>
    <t>Anderes:</t>
  </si>
  <si>
    <t>Links</t>
  </si>
  <si>
    <t>https://www.omc-stepperonline.com/de/nema-17-schrittmotore-l-39mm-getriebeubersetzung-100-1-hohe-prazision-planetengetriebe.html</t>
  </si>
  <si>
    <t>Getriebeübersetzung 100:1 Hohe Präzision Planetengetriebe</t>
  </si>
  <si>
    <t>https://www.omc-stepperonline.com/de/nema-11-schrittmotore-bipolar-l-51mm-w-getriebeubersetzung-51-1-planetengetriebe.html</t>
  </si>
  <si>
    <t>Nema 11 Schrittmotore</t>
  </si>
  <si>
    <t>Getriebeübersetzung 51:1 Planetengetriebe</t>
  </si>
  <si>
    <t>https://www.omc-stepperonline.com/de/nema-11-28mm-schrittmotor/nema-11-bipolar-1-8deg-12ncm-17oz-in-0-67a-6-2v-28x28x51mm-4-drahte.html</t>
  </si>
  <si>
    <t>Nema 11 Schrittmotore 51:1 Getriebe</t>
  </si>
  <si>
    <t>Nema 17 Steppermotor 100:1 Getriebe</t>
  </si>
  <si>
    <t>12Ncm 0.67A 6.2V</t>
  </si>
  <si>
    <t xml:space="preserve">Nema 17 Stepper Motor Controller </t>
  </si>
  <si>
    <t xml:space="preserve">Nema 11 Stepper Motor Controller </t>
  </si>
  <si>
    <t>Main Controller Robot Arm</t>
  </si>
  <si>
    <t>https://www.amazon.de/-/en/Dadabig-Printer-Timing-Pulley-Pieces/dp/B07XHRQ8H1/ref=pd_sbs_2/257-1968653-5410067?pd_rd_w=5N9sg&amp;pf_rd_p=dd7cdb0d-7d18-43ba-a06d-a9f4cc6bae51&amp;pf_rd_r=PGHX3GXP813C0EZ4F4VJ&amp;pd_rd_r=a04a5175-06a3-4917-8c1d-eb5cf23b5fcd&amp;pd_rd_wg=LmMwN&amp;pd_rd_i=B07XHRQ8H1&amp;psc=1</t>
  </si>
  <si>
    <t>Timing Belt Set</t>
  </si>
  <si>
    <t>Belt + 8x Teeth Pulley</t>
  </si>
  <si>
    <t>https://www.amazon.de/-/en/sourcing-Round-Diameter-Length-Turning/dp/B07LBM311H/ref=pd_sbs_4/257-1968653-5410067?pd_rd_w=10MEQ&amp;pf_rd_p=dd7cdb0d-7d18-43ba-a06d-a9f4cc6bae51&amp;pf_rd_r=3E6030HAKWGWQ38FTRD2&amp;pd_rd_r=a0997397-9b9c-4197-8639-012eb4abc48f&amp;pd_rd_wg=ABNiX&amp;pd_rd_i=B07LBM311H&amp;psc=1</t>
  </si>
  <si>
    <t>Metall Rod 5mm</t>
  </si>
  <si>
    <t>Screw Set</t>
  </si>
  <si>
    <t>https://www.amazon.de/-/en/Jayzuum-Stainless-Washers-Assortment-Storage/dp/B091XZP6QS/ref=sr_1_6?crid=Q047NFJAVMIT&amp;keywords=schrauben+set&amp;qid=1645280507&amp;sprefix=schrauben+set%2Caps%2C123&amp;sr=8-6</t>
  </si>
  <si>
    <t>https://github.com/Lemme-lab/Robotic-Arm/blob/main/Price%20List/Roboter%20Arm%20Main%20Controller.xlsx</t>
  </si>
  <si>
    <t>https://github.com/Lemme-lab/Robotic-Arm/blob/main/Price%20List/Stepper_Motor_Controller.xlsx</t>
  </si>
  <si>
    <t>https://github.com/Lemme-lab/Robotic-Arm/blob/main/Price%20List/Stepper_Motor_Controller_Nema11.xlsx</t>
  </si>
  <si>
    <t>https://www.amazon.de/-/en/RUNCCI-YUN-Adapter-Hollow-Surveillance-Cameras/dp/B089DXQDS9/ref=sr_1_3?keywords=dc+power+jack&amp;qid=1645280731&amp;sr=8-3</t>
  </si>
  <si>
    <t>DC Jack</t>
  </si>
  <si>
    <t>https://www.tme.eu/en/details/ps502mc-b/standard-switches/sci/r13-502-mc-05-0b/</t>
  </si>
  <si>
    <t>Power Button</t>
  </si>
  <si>
    <t>PLA Filament</t>
  </si>
  <si>
    <t>1651g / +400g Test prints</t>
  </si>
  <si>
    <t>https://www.amazon.de/gp/product/B07TJG7SX3/ref=ppx_yo_dt_b_asin_title_o07_s00?ie=UTF8&amp;psc=1</t>
  </si>
  <si>
    <t>Gesamtpreis</t>
  </si>
  <si>
    <t>Gesamtpreis (Alles)</t>
  </si>
  <si>
    <t>Gesamtpreis (Selbst bezahlt)</t>
  </si>
  <si>
    <t>Custom Designed Controller with ESP32, ATMEAG USB-C Interface</t>
  </si>
  <si>
    <t>Custom Designed Stepper Motor Controller on A4988 IC Nema 17</t>
  </si>
  <si>
    <t>Custom Designed Stepper Motor Controller on A4988 IC Nema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</si>
</sst>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2" applyNumberFormat="0" applyAlignment="0" applyProtection="0"/>
    <xf numFmtId="0" fontId="2" fillId="4" borderId="2" applyNumberFormat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3" xfId="0" applyFill="1" applyBorder="1"/>
    <xf numFmtId="0" fontId="1" fillId="3" borderId="2" xfId="1"/>
    <xf numFmtId="0" fontId="3" fillId="0" borderId="0" xfId="3"/>
    <xf numFmtId="0" fontId="4" fillId="4" borderId="2" xfId="2" applyFont="1"/>
    <xf numFmtId="0" fontId="0" fillId="5" borderId="1" xfId="0" quotePrefix="1" applyFill="1" applyBorder="1"/>
    <xf numFmtId="0" fontId="3" fillId="0" borderId="1" xfId="3" applyBorder="1"/>
    <xf numFmtId="16" fontId="0" fillId="0" borderId="0" xfId="0" applyNumberFormat="1"/>
    <xf numFmtId="0" fontId="5" fillId="4" borderId="2" xfId="2" applyFont="1"/>
  </cellXfs>
  <cellStyles count="4">
    <cellStyle name="Berechnung" xfId="2" builtinId="22"/>
    <cellStyle name="Eingabe" xfId="1" builtinId="20"/>
    <cellStyle name="Link" xfId="3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sourcing-Round-Diameter-Length-Turning/dp/B07LBM311H/ref=pd_sbs_4/257-1968653-5410067?pd_rd_w=10MEQ&amp;pf_rd_p=dd7cdb0d-7d18-43ba-a06d-a9f4cc6bae51&amp;pf_rd_r=3E6030HAKWGWQ38FTRD2&amp;pd_rd_r=a0997397-9b9c-4197-8639-012eb4abc48f&amp;pd_rd_wg=ABNiX&amp;pd_rd_i=B07LBM311H&amp;psc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omc-stepperonline.com/de/nema-17-schrittmotore-l-39mm-getriebeubersetzung-100-1-hohe-prazision-planetengetriebe.html" TargetMode="External"/><Relationship Id="rId7" Type="http://schemas.openxmlformats.org/officeDocument/2006/relationships/hyperlink" Target="https://www.amazon.de/-/en/Dadabig-Printer-Timing-Pulley-Pieces/dp/B07XHRQ8H1/ref=pd_sbs_2/257-1968653-5410067?pd_rd_w=5N9sg&amp;pf_rd_p=dd7cdb0d-7d18-43ba-a06d-a9f4cc6bae51&amp;pf_rd_r=PGHX3GXP813C0EZ4F4VJ&amp;pd_rd_r=a04a5175-06a3-4917-8c1d-eb5cf23b5fcd&amp;pd_rd_wg=LmMwN&amp;pd_rd_i=B07XHRQ8H1&amp;psc=1" TargetMode="External"/><Relationship Id="rId12" Type="http://schemas.openxmlformats.org/officeDocument/2006/relationships/hyperlink" Target="https://www.amazon.de/gp/product/B07TJG7SX3/ref=ppx_yo_dt_b_asin_title_o07_s00?ie=UTF8&amp;psc=1" TargetMode="External"/><Relationship Id="rId2" Type="http://schemas.openxmlformats.org/officeDocument/2006/relationships/hyperlink" Target="https://www.omc-stepperonline.com/de/nema-11-schrittmotore-bipolar-l-51mm-w-getriebeubersetzung-51-1-planetengetriebe.html" TargetMode="External"/><Relationship Id="rId1" Type="http://schemas.openxmlformats.org/officeDocument/2006/relationships/hyperlink" Target="https://www.omc-stepperonline.com/de/nema-11-28mm-schrittmotor/nema-11-bipolar-1-8deg-12ncm-17oz-in-0-67a-6-2v-28x28x51mm-4-drahte.html" TargetMode="External"/><Relationship Id="rId6" Type="http://schemas.openxmlformats.org/officeDocument/2006/relationships/hyperlink" Target="https://github.com/Lemme-lab/Robotic-Arm/blob/main/Price%20List/Roboter%20Arm%20Main%20Controller.xlsx" TargetMode="External"/><Relationship Id="rId11" Type="http://schemas.openxmlformats.org/officeDocument/2006/relationships/hyperlink" Target="https://www.amazon.de/-/en/RUNCCI-YUN-Adapter-Hollow-Surveillance-Cameras/dp/B089DXQDS9/ref=sr_1_3?keywords=dc+power+jack&amp;qid=1645280731&amp;sr=8-3" TargetMode="External"/><Relationship Id="rId5" Type="http://schemas.openxmlformats.org/officeDocument/2006/relationships/hyperlink" Target="https://github.com/Lemme-lab/Robotic-Arm/blob/main/Price%20List/Stepper_Motor_Controller_Nema11.xlsx" TargetMode="External"/><Relationship Id="rId10" Type="http://schemas.openxmlformats.org/officeDocument/2006/relationships/hyperlink" Target="https://www.tme.eu/en/details/ps502mc-b/standard-switches/sci/r13-502-mc-05-0b/" TargetMode="External"/><Relationship Id="rId4" Type="http://schemas.openxmlformats.org/officeDocument/2006/relationships/hyperlink" Target="https://github.com/Lemme-lab/Robotic-Arm/blob/main/Price%20List/Stepper_Motor_Controller.xlsx" TargetMode="External"/><Relationship Id="rId9" Type="http://schemas.openxmlformats.org/officeDocument/2006/relationships/hyperlink" Target="https://www.amazon.de/-/en/Jayzuum-Stainless-Washers-Assortment-Storage/dp/B091XZP6QS/ref=sr_1_6?crid=Q047NFJAVMIT&amp;keywords=schrauben+set&amp;qid=1645280507&amp;sprefix=schrauben+set%2Caps%2C123&amp;sr=8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A2EE-127E-443D-98AD-8DA916A602A0}">
  <dimension ref="A1:I28"/>
  <sheetViews>
    <sheetView tabSelected="1" zoomScale="85" zoomScaleNormal="85" workbookViewId="0">
      <selection activeCell="F26" sqref="F26"/>
    </sheetView>
  </sheetViews>
  <sheetFormatPr baseColWidth="10" defaultRowHeight="15" x14ac:dyDescent="0.25"/>
  <cols>
    <col min="1" max="1" width="39.85546875" customWidth="1"/>
    <col min="2" max="2" width="59.85546875" customWidth="1"/>
    <col min="3" max="3" width="22.85546875" customWidth="1"/>
    <col min="4" max="4" width="20" customWidth="1"/>
    <col min="5" max="5" width="5.28515625" customWidth="1"/>
    <col min="6" max="6" width="20" customWidth="1"/>
    <col min="7" max="7" width="18.140625" customWidth="1"/>
  </cols>
  <sheetData>
    <row r="1" spans="1:8" s="4" customFormat="1" x14ac:dyDescent="0.25">
      <c r="A1" s="3" t="s">
        <v>4</v>
      </c>
      <c r="B1" s="3" t="s">
        <v>0</v>
      </c>
      <c r="C1" s="3" t="s">
        <v>1</v>
      </c>
      <c r="D1" s="5" t="s">
        <v>2</v>
      </c>
      <c r="F1" s="3" t="s">
        <v>9</v>
      </c>
    </row>
    <row r="2" spans="1:8" x14ac:dyDescent="0.25">
      <c r="A2" s="9" t="s">
        <v>5</v>
      </c>
      <c r="B2" s="2"/>
      <c r="C2" s="1"/>
      <c r="D2" s="6"/>
      <c r="E2" s="2"/>
      <c r="F2" s="1"/>
    </row>
    <row r="3" spans="1:8" x14ac:dyDescent="0.25">
      <c r="A3" s="2" t="s">
        <v>36</v>
      </c>
      <c r="B3" s="2"/>
      <c r="C3" s="1" t="s">
        <v>37</v>
      </c>
      <c r="D3" s="6">
        <f>23.99*2</f>
        <v>47.98</v>
      </c>
      <c r="E3" s="2"/>
      <c r="F3" s="10" t="s">
        <v>38</v>
      </c>
    </row>
    <row r="4" spans="1:8" x14ac:dyDescent="0.25">
      <c r="A4" s="2"/>
      <c r="B4" s="2"/>
      <c r="C4" s="1"/>
      <c r="D4" s="6"/>
      <c r="E4" s="2"/>
      <c r="F4" s="1"/>
      <c r="H4" s="7"/>
    </row>
    <row r="5" spans="1:8" x14ac:dyDescent="0.25">
      <c r="A5" s="2"/>
      <c r="B5" s="2"/>
      <c r="C5" s="1"/>
      <c r="D5" s="6"/>
      <c r="E5" s="2"/>
      <c r="F5" s="1"/>
      <c r="H5" s="7"/>
    </row>
    <row r="6" spans="1:8" x14ac:dyDescent="0.25">
      <c r="A6" s="9" t="s">
        <v>6</v>
      </c>
      <c r="B6" s="2"/>
      <c r="C6" s="1"/>
      <c r="D6" s="6"/>
      <c r="E6" s="2"/>
      <c r="F6" s="1"/>
      <c r="H6" s="7"/>
    </row>
    <row r="7" spans="1:8" x14ac:dyDescent="0.25">
      <c r="A7" s="2" t="s">
        <v>17</v>
      </c>
      <c r="B7" s="2" t="s">
        <v>11</v>
      </c>
      <c r="C7" s="1">
        <v>2</v>
      </c>
      <c r="D7" s="6">
        <f>53.99*C7</f>
        <v>107.98</v>
      </c>
      <c r="E7" s="2"/>
      <c r="F7" s="10" t="s">
        <v>10</v>
      </c>
      <c r="H7" s="7"/>
    </row>
    <row r="8" spans="1:8" x14ac:dyDescent="0.25">
      <c r="A8" s="2" t="s">
        <v>16</v>
      </c>
      <c r="B8" s="2" t="s">
        <v>14</v>
      </c>
      <c r="C8" s="1">
        <v>3</v>
      </c>
      <c r="D8" s="6">
        <f>31.94*C8</f>
        <v>95.820000000000007</v>
      </c>
      <c r="E8" s="2"/>
      <c r="F8" s="10" t="s">
        <v>12</v>
      </c>
      <c r="H8" s="7"/>
    </row>
    <row r="9" spans="1:8" x14ac:dyDescent="0.25">
      <c r="A9" s="2" t="s">
        <v>13</v>
      </c>
      <c r="B9" s="2" t="s">
        <v>18</v>
      </c>
      <c r="C9" s="1">
        <v>1</v>
      </c>
      <c r="D9" s="6">
        <v>14.85</v>
      </c>
      <c r="E9" s="2"/>
      <c r="F9" s="10" t="s">
        <v>15</v>
      </c>
      <c r="H9" s="7"/>
    </row>
    <row r="10" spans="1:8" x14ac:dyDescent="0.25">
      <c r="A10" s="2"/>
      <c r="B10" s="2"/>
      <c r="C10" s="1"/>
      <c r="D10" s="6"/>
      <c r="E10" s="2"/>
      <c r="F10" s="10"/>
      <c r="H10" s="7"/>
    </row>
    <row r="11" spans="1:8" x14ac:dyDescent="0.25">
      <c r="A11" s="2"/>
      <c r="B11" s="2"/>
      <c r="C11" s="1"/>
      <c r="D11" s="6"/>
      <c r="E11" s="2"/>
      <c r="F11" s="1"/>
      <c r="H11" s="7"/>
    </row>
    <row r="12" spans="1:8" x14ac:dyDescent="0.25">
      <c r="A12" s="9" t="s">
        <v>7</v>
      </c>
      <c r="B12" s="2"/>
      <c r="C12" s="1"/>
      <c r="D12" s="6"/>
      <c r="E12" s="2"/>
      <c r="F12" s="1"/>
      <c r="H12" s="7"/>
    </row>
    <row r="13" spans="1:8" x14ac:dyDescent="0.25">
      <c r="A13" s="2" t="s">
        <v>21</v>
      </c>
      <c r="B13" s="2" t="s">
        <v>42</v>
      </c>
      <c r="C13" s="1">
        <v>1</v>
      </c>
      <c r="D13" s="6">
        <v>47.4</v>
      </c>
      <c r="E13" s="2"/>
      <c r="F13" s="10" t="s">
        <v>29</v>
      </c>
      <c r="H13" s="7"/>
    </row>
    <row r="14" spans="1:8" x14ac:dyDescent="0.25">
      <c r="A14" s="2" t="s">
        <v>19</v>
      </c>
      <c r="B14" s="2" t="s">
        <v>43</v>
      </c>
      <c r="C14" s="1">
        <v>2</v>
      </c>
      <c r="D14" s="6">
        <f>24.834*C14</f>
        <v>49.667999999999999</v>
      </c>
      <c r="E14" s="2"/>
      <c r="F14" s="10" t="s">
        <v>30</v>
      </c>
      <c r="H14" s="7"/>
    </row>
    <row r="15" spans="1:8" x14ac:dyDescent="0.25">
      <c r="A15" s="2" t="s">
        <v>20</v>
      </c>
      <c r="B15" s="2" t="s">
        <v>44</v>
      </c>
      <c r="C15" s="1">
        <v>3</v>
      </c>
      <c r="D15" s="6">
        <f>19.35*C15</f>
        <v>58.050000000000004</v>
      </c>
      <c r="E15" s="2"/>
      <c r="F15" s="10" t="s">
        <v>31</v>
      </c>
      <c r="H15" s="7"/>
    </row>
    <row r="16" spans="1:8" x14ac:dyDescent="0.25">
      <c r="A16" s="2"/>
      <c r="B16" s="2"/>
      <c r="C16" s="1"/>
      <c r="D16" s="6"/>
      <c r="E16" s="2"/>
      <c r="F16" s="1"/>
      <c r="H16" s="7"/>
    </row>
    <row r="17" spans="1:9" x14ac:dyDescent="0.25">
      <c r="B17" s="2"/>
      <c r="C17" s="1"/>
      <c r="D17" s="6"/>
      <c r="E17" s="2"/>
      <c r="F17" s="1"/>
      <c r="H17" s="7"/>
    </row>
    <row r="18" spans="1:9" x14ac:dyDescent="0.25">
      <c r="A18" s="9" t="s">
        <v>8</v>
      </c>
      <c r="B18" s="2"/>
      <c r="C18" s="1"/>
      <c r="D18" s="6"/>
      <c r="E18" s="2"/>
      <c r="F18" s="1"/>
      <c r="H18" s="7"/>
    </row>
    <row r="19" spans="1:9" x14ac:dyDescent="0.25">
      <c r="A19" s="2" t="s">
        <v>23</v>
      </c>
      <c r="B19" s="2" t="s">
        <v>24</v>
      </c>
      <c r="C19" s="1">
        <v>1</v>
      </c>
      <c r="D19" s="6">
        <v>9.9600000000000009</v>
      </c>
      <c r="E19" s="2"/>
      <c r="F19" s="10" t="s">
        <v>22</v>
      </c>
      <c r="H19" s="7"/>
    </row>
    <row r="20" spans="1:9" x14ac:dyDescent="0.25">
      <c r="A20" s="2" t="s">
        <v>26</v>
      </c>
      <c r="B20" s="2"/>
      <c r="C20" s="1">
        <v>1</v>
      </c>
      <c r="D20" s="6">
        <v>6.99</v>
      </c>
      <c r="E20" s="2"/>
      <c r="F20" s="10" t="s">
        <v>25</v>
      </c>
      <c r="H20" s="7"/>
    </row>
    <row r="21" spans="1:9" x14ac:dyDescent="0.25">
      <c r="A21" s="2" t="s">
        <v>27</v>
      </c>
      <c r="B21" s="2"/>
      <c r="C21" s="1">
        <v>1</v>
      </c>
      <c r="D21" s="6">
        <v>26.21</v>
      </c>
      <c r="E21" s="2"/>
      <c r="F21" s="10" t="s">
        <v>28</v>
      </c>
      <c r="H21" s="7"/>
    </row>
    <row r="22" spans="1:9" x14ac:dyDescent="0.25">
      <c r="A22" s="2" t="s">
        <v>33</v>
      </c>
      <c r="B22" s="2"/>
      <c r="C22" s="2">
        <v>1</v>
      </c>
      <c r="D22" s="6">
        <v>9.56</v>
      </c>
      <c r="E22" s="2"/>
      <c r="F22" s="10" t="s">
        <v>32</v>
      </c>
      <c r="H22" s="7"/>
      <c r="I22" s="11"/>
    </row>
    <row r="23" spans="1:9" x14ac:dyDescent="0.25">
      <c r="A23" s="2" t="s">
        <v>35</v>
      </c>
      <c r="B23" s="2"/>
      <c r="C23" s="1">
        <v>1</v>
      </c>
      <c r="D23" s="6">
        <v>2.4</v>
      </c>
      <c r="E23" s="2"/>
      <c r="F23" s="10" t="s">
        <v>34</v>
      </c>
      <c r="H23" s="7"/>
    </row>
    <row r="24" spans="1:9" x14ac:dyDescent="0.25">
      <c r="H24" s="7"/>
    </row>
    <row r="26" spans="1:9" ht="42.75" customHeight="1" x14ac:dyDescent="0.7">
      <c r="B26" s="12" t="s">
        <v>40</v>
      </c>
      <c r="C26" s="8"/>
      <c r="D26" s="8">
        <f>SUM(D2:D23)</f>
        <v>476.86799999999999</v>
      </c>
      <c r="E26" s="8" t="s">
        <v>3</v>
      </c>
      <c r="H26" s="7"/>
    </row>
    <row r="27" spans="1:9" ht="41.25" customHeight="1" x14ac:dyDescent="0.7">
      <c r="B27" s="12" t="s">
        <v>41</v>
      </c>
      <c r="C27" s="8"/>
      <c r="D27" s="8">
        <f>SUM(D21,D3)</f>
        <v>74.19</v>
      </c>
      <c r="E27" s="8" t="s">
        <v>3</v>
      </c>
    </row>
    <row r="28" spans="1:9" ht="41.25" customHeight="1" x14ac:dyDescent="0.7">
      <c r="B28" s="12" t="s">
        <v>39</v>
      </c>
      <c r="C28" s="8"/>
      <c r="D28" s="8">
        <f>SUM(D2:D23)-D27</f>
        <v>402.678</v>
      </c>
      <c r="E28" s="8" t="s">
        <v>3</v>
      </c>
    </row>
  </sheetData>
  <hyperlinks>
    <hyperlink ref="F9" r:id="rId1" xr:uid="{080F4E5C-CE74-432E-843B-4C51967D58B5}"/>
    <hyperlink ref="F8" r:id="rId2" xr:uid="{B8D5915B-62D9-40A8-ACAA-9D669C08B368}"/>
    <hyperlink ref="F7" r:id="rId3" xr:uid="{CFB41B74-8990-4C22-A00D-6502C1D57934}"/>
    <hyperlink ref="F14" r:id="rId4" xr:uid="{D9FDDAC3-87C6-4984-969F-4DF8CA76947C}"/>
    <hyperlink ref="F15" r:id="rId5" xr:uid="{AD4FC075-36B8-44E3-9A83-D09DD90BBCDD}"/>
    <hyperlink ref="F13" r:id="rId6" xr:uid="{5693EB4A-F45D-41D3-9FFD-8F8E0EB0FF9F}"/>
    <hyperlink ref="F19" r:id="rId7" display="https://www.amazon.de/-/en/Dadabig-Printer-Timing-Pulley-Pieces/dp/B07XHRQ8H1/ref=pd_sbs_2/257-1968653-5410067?pd_rd_w=5N9sg&amp;pf_rd_p=dd7cdb0d-7d18-43ba-a06d-a9f4cc6bae51&amp;pf_rd_r=PGHX3GXP813C0EZ4F4VJ&amp;pd_rd_r=a04a5175-06a3-4917-8c1d-eb5cf23b5fcd&amp;pd_rd_wg=LmMwN&amp;pd_rd_i=B07XHRQ8H1&amp;psc=1" xr:uid="{2926C0DD-673C-483C-81C1-1081A09FD741}"/>
    <hyperlink ref="F20" r:id="rId8" display="https://www.amazon.de/-/en/sourcing-Round-Diameter-Length-Turning/dp/B07LBM311H/ref=pd_sbs_4/257-1968653-5410067?pd_rd_w=10MEQ&amp;pf_rd_p=dd7cdb0d-7d18-43ba-a06d-a9f4cc6bae51&amp;pf_rd_r=3E6030HAKWGWQ38FTRD2&amp;pd_rd_r=a0997397-9b9c-4197-8639-012eb4abc48f&amp;pd_rd_wg=ABNiX&amp;pd_rd_i=B07LBM311H&amp;psc=1" xr:uid="{BFF6BD90-2256-46AD-AF04-F740DC5A3FC8}"/>
    <hyperlink ref="F21" r:id="rId9" xr:uid="{0AE23DBD-2E40-4019-A263-B0EE7AFC3C21}"/>
    <hyperlink ref="F23" r:id="rId10" xr:uid="{CF4C82E1-5717-4D2D-A90E-848DBE0DC2AE}"/>
    <hyperlink ref="F22" r:id="rId11" xr:uid="{AEB63538-6D56-42FD-9F2F-4B05E7217A61}"/>
    <hyperlink ref="F3" r:id="rId12" xr:uid="{5CED3CA7-D874-4C19-AB98-4F24007D2E7D}"/>
  </hyperlinks>
  <pageMargins left="0.25" right="0.25" top="0.75" bottom="0.75" header="0.3" footer="0.3"/>
  <pageSetup paperSize="9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Roboter Arm Main Controller</vt:lpstr>
      <vt:lpstr>'Roboter Arm Main Controller'!Drucktitel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cp:lastPrinted>2022-03-01T19:23:11Z</cp:lastPrinted>
  <dcterms:created xsi:type="dcterms:W3CDTF">2022-02-19T13:45:41Z</dcterms:created>
  <dcterms:modified xsi:type="dcterms:W3CDTF">2022-03-01T19:23:19Z</dcterms:modified>
</cp:coreProperties>
</file>