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defaultThemeVersion="124226"/>
  <mc:AlternateContent xmlns:mc="http://schemas.openxmlformats.org/markup-compatibility/2006">
    <mc:Choice Requires="x15">
      <x15ac:absPath xmlns:x15ac="http://schemas.microsoft.com/office/spreadsheetml/2010/11/ac" url="/Users/xiuquan/Desktop/"/>
    </mc:Choice>
  </mc:AlternateContent>
  <xr:revisionPtr revIDLastSave="0" documentId="13_ncr:1_{C4B54E91-07EC-AA46-B9D5-0D51D22C5CD4}" xr6:coauthVersionLast="41" xr6:coauthVersionMax="41" xr10:uidLastSave="{00000000-0000-0000-0000-000000000000}"/>
  <bookViews>
    <workbookView xWindow="140" yWindow="560" windowWidth="28520" windowHeight="16620" tabRatio="828" firstSheet="4" activeTab="4" xr2:uid="{00000000-000D-0000-FFFF-FFFF00000000}"/>
  </bookViews>
  <sheets>
    <sheet name="Version Control" sheetId="1" r:id="rId1"/>
    <sheet name="Req. Summary" sheetId="2" r:id="rId2"/>
    <sheet name="FAT Session Summary" sheetId="20" r:id="rId3"/>
    <sheet name="Requirements" sheetId="3" r:id="rId4"/>
    <sheet name="Test Cases" sheetId="4" r:id="rId5"/>
  </sheets>
  <definedNames>
    <definedName name="_xlnm._FilterDatabase" localSheetId="3" hidden="1">Requirements!$C:$E</definedName>
    <definedName name="_xlnm._FilterDatabase" localSheetId="4" hidden="1">'Test Cases'!$A$1:$H$2</definedName>
    <definedName name="_Toc2169097" localSheetId="4">'Test Cases'!#REF!</definedName>
    <definedName name="Z_1C0BCBC2_5873_4A71_981F_1914006C6369_.wvu.FilterData" localSheetId="4" hidden="1">'Test Cases'!$A$1:$H$2</definedName>
    <definedName name="Z_2495388A_1CE8_4D91_9DD4_7780A5E6DB7D_.wvu.FilterData" localSheetId="4" hidden="1">'Test Cases'!$A$1:$H$2</definedName>
    <definedName name="Z_41342458_1219_4940_AEEB_520AE34CDC6D_.wvu.FilterData" localSheetId="4" hidden="1">'Test Cases'!$A$1:$H$2</definedName>
    <definedName name="Z_4AC76E40_98B8_42F0_8817_C5324638F649_.wvu.FilterData" localSheetId="4" hidden="1">'Test Cases'!$A$1:$H$2</definedName>
    <definedName name="Z_9BD146A8_9A6C_47D2_B72B_EAB9BEDB2C6E_.wvu.FilterData" localSheetId="4" hidden="1">'Test Cases'!$A$1:$H$2</definedName>
  </definedNames>
  <calcPr calcId="191029"/>
  <customWorkbookViews>
    <customWorkbookView name="PSTS003 (HMI)" guid="{2495388A-1CE8-4D91-9DD4-7780A5E6DB7D}" maximized="1" windowWidth="0" windowHeight="0" activeSheetId="0"/>
    <customWorkbookView name="PSTS013 (ARLW)" guid="{41342458-1219-4940-AEEB-520AE34CDC6D}" maximized="1" windowWidth="0" windowHeight="0" activeSheetId="0"/>
    <customWorkbookView name="PSTS002 (V-ITS-S)" guid="{4AC76E40-98B8-42F0-8817-C5324638F649}" maximized="1" windowWidth="0" windowHeight="0" activeSheetId="0"/>
    <customWorkbookView name="PSTS011 (EEBL)" guid="{9BD146A8-9A6C-47D2-B72B-EAB9BEDB2C6E}" maximized="1" windowWidth="0" windowHeight="0" activeSheetId="0"/>
    <customWorkbookView name="Tests to be numbered" guid="{1C0BCBC2-5873-4A71-981F-1914006C6369}"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 i="20" l="1"/>
  <c r="D4" i="20"/>
  <c r="C5" i="20"/>
  <c r="D5" i="20"/>
  <c r="C6" i="20"/>
  <c r="D6" i="20"/>
  <c r="C7" i="20"/>
  <c r="D7" i="20"/>
  <c r="C8" i="20"/>
  <c r="D8" i="20"/>
  <c r="C9" i="20"/>
  <c r="D9" i="20"/>
  <c r="C10" i="20"/>
  <c r="D10" i="20"/>
  <c r="C11" i="20"/>
  <c r="D11" i="20"/>
  <c r="C12" i="20"/>
  <c r="D12" i="20"/>
  <c r="C13" i="20"/>
  <c r="D13" i="20"/>
  <c r="C14" i="20"/>
  <c r="D14" i="20"/>
  <c r="C15" i="20"/>
  <c r="D15" i="20"/>
  <c r="C16" i="20"/>
  <c r="D16" i="20"/>
  <c r="C17" i="20"/>
  <c r="D17" i="20"/>
  <c r="C18" i="20"/>
  <c r="D18" i="20"/>
  <c r="C19" i="20"/>
  <c r="D19" i="20"/>
  <c r="C20" i="20"/>
  <c r="D20" i="20"/>
  <c r="C21" i="20"/>
  <c r="D21" i="20"/>
  <c r="C22" i="20"/>
  <c r="D22" i="20"/>
  <c r="C23" i="20"/>
  <c r="D23" i="20"/>
  <c r="C24" i="20"/>
  <c r="D24" i="20"/>
  <c r="D3" i="20"/>
  <c r="C3" i="20"/>
  <c r="B4" i="20"/>
  <c r="B5" i="20"/>
  <c r="B6" i="20"/>
  <c r="B7" i="20"/>
  <c r="B8" i="20"/>
  <c r="B9" i="20"/>
  <c r="B10" i="20"/>
  <c r="B11" i="20"/>
  <c r="B12" i="20"/>
  <c r="B13" i="20"/>
  <c r="B14" i="20"/>
  <c r="B15" i="20"/>
  <c r="B16" i="20"/>
  <c r="B17" i="20"/>
  <c r="B18" i="20"/>
  <c r="B19" i="20"/>
  <c r="B20" i="20"/>
  <c r="B21" i="20"/>
  <c r="B22" i="20"/>
  <c r="B23" i="20"/>
  <c r="B24" i="20"/>
  <c r="B3" i="20"/>
  <c r="E4" i="20"/>
  <c r="E5" i="20"/>
  <c r="E6" i="20"/>
  <c r="E7" i="20"/>
  <c r="E8" i="20"/>
  <c r="E9" i="20"/>
  <c r="E10" i="20"/>
  <c r="E11" i="20"/>
  <c r="E12" i="20"/>
  <c r="F12" i="20" s="1"/>
  <c r="E13" i="20"/>
  <c r="E14" i="20"/>
  <c r="E15" i="20"/>
  <c r="E16" i="20"/>
  <c r="F16" i="20" s="1"/>
  <c r="E17" i="20"/>
  <c r="E18" i="20"/>
  <c r="E19" i="20"/>
  <c r="E20" i="20"/>
  <c r="F20" i="20" s="1"/>
  <c r="E21" i="20"/>
  <c r="F21" i="20" s="1"/>
  <c r="E22" i="20"/>
  <c r="E23" i="20"/>
  <c r="E24" i="20"/>
  <c r="F24" i="20" s="1"/>
  <c r="E3" i="20"/>
  <c r="E2" i="3"/>
  <c r="E3" i="3"/>
  <c r="E4" i="3"/>
  <c r="E5" i="3"/>
  <c r="F5" i="3" s="1"/>
  <c r="E6" i="3"/>
  <c r="E7" i="3"/>
  <c r="E8" i="3"/>
  <c r="E9" i="3"/>
  <c r="F9" i="3" s="1"/>
  <c r="E10" i="3"/>
  <c r="E11" i="3"/>
  <c r="E12" i="3"/>
  <c r="E13" i="3"/>
  <c r="F13" i="3" s="1"/>
  <c r="E14" i="3"/>
  <c r="E15" i="3"/>
  <c r="E16" i="3"/>
  <c r="E17" i="3"/>
  <c r="F17" i="3" s="1"/>
  <c r="E18" i="3"/>
  <c r="E19" i="3"/>
  <c r="E20" i="3"/>
  <c r="E21" i="3"/>
  <c r="F21" i="3" s="1"/>
  <c r="E22" i="3"/>
  <c r="E23" i="3"/>
  <c r="E24" i="3"/>
  <c r="E25" i="3"/>
  <c r="F25" i="3" s="1"/>
  <c r="E136" i="3"/>
  <c r="E137" i="3"/>
  <c r="E138" i="3"/>
  <c r="E139" i="3"/>
  <c r="F139" i="3" s="1"/>
  <c r="E140" i="3"/>
  <c r="E141" i="3"/>
  <c r="E142" i="3"/>
  <c r="E143" i="3"/>
  <c r="F143" i="3" s="1"/>
  <c r="E144" i="3"/>
  <c r="E145" i="3"/>
  <c r="E146" i="3"/>
  <c r="E147" i="3"/>
  <c r="F147" i="3" s="1"/>
  <c r="E148" i="3"/>
  <c r="E149" i="3"/>
  <c r="E150" i="3"/>
  <c r="E157" i="3"/>
  <c r="F157" i="3" s="1"/>
  <c r="E158" i="3"/>
  <c r="E159" i="3"/>
  <c r="E160" i="3"/>
  <c r="F160" i="3" s="1"/>
  <c r="E272" i="3"/>
  <c r="F272" i="3" s="1"/>
  <c r="E273" i="3"/>
  <c r="E274" i="3"/>
  <c r="E275" i="3"/>
  <c r="E276" i="3"/>
  <c r="F276" i="3" s="1"/>
  <c r="E277" i="3"/>
  <c r="E278" i="3"/>
  <c r="E279" i="3"/>
  <c r="E280" i="3"/>
  <c r="F280" i="3" s="1"/>
  <c r="E281" i="3"/>
  <c r="F281" i="3" s="1"/>
  <c r="E282" i="3"/>
  <c r="E283" i="3"/>
  <c r="E284" i="3"/>
  <c r="F284" i="3" s="1"/>
  <c r="E285" i="3"/>
  <c r="E361" i="3"/>
  <c r="E362" i="3"/>
  <c r="E363" i="3"/>
  <c r="F363" i="3" s="1"/>
  <c r="E364" i="3"/>
  <c r="E365" i="3"/>
  <c r="E366" i="3"/>
  <c r="E367" i="3"/>
  <c r="F367" i="3" s="1"/>
  <c r="E368" i="3"/>
  <c r="E369" i="3"/>
  <c r="E371" i="3"/>
  <c r="E372" i="3"/>
  <c r="F372" i="3" s="1"/>
  <c r="E373" i="3"/>
  <c r="E374" i="3"/>
  <c r="E375" i="3"/>
  <c r="F375" i="3" s="1"/>
  <c r="E376" i="3"/>
  <c r="F376" i="3" s="1"/>
  <c r="E377" i="3"/>
  <c r="E378" i="3"/>
  <c r="E379" i="3"/>
  <c r="E380" i="3"/>
  <c r="F380" i="3" s="1"/>
  <c r="E381" i="3"/>
  <c r="E382" i="3"/>
  <c r="E383" i="3"/>
  <c r="E384" i="3"/>
  <c r="F384" i="3" s="1"/>
  <c r="E385" i="3"/>
  <c r="E386" i="3"/>
  <c r="E387" i="3"/>
  <c r="F387" i="3" s="1"/>
  <c r="E388" i="3"/>
  <c r="F388" i="3" s="1"/>
  <c r="E389" i="3"/>
  <c r="E390" i="3"/>
  <c r="E391" i="3"/>
  <c r="F391" i="3" s="1"/>
  <c r="E392" i="3"/>
  <c r="F392" i="3" s="1"/>
  <c r="E393" i="3"/>
  <c r="E394" i="3"/>
  <c r="E395" i="3"/>
  <c r="F395" i="3" s="1"/>
  <c r="E396" i="3"/>
  <c r="F396" i="3" s="1"/>
  <c r="E397" i="3"/>
  <c r="E398" i="3"/>
  <c r="E399" i="3"/>
  <c r="E400" i="3"/>
  <c r="F400" i="3" s="1"/>
  <c r="E401" i="3"/>
  <c r="E402" i="3"/>
  <c r="E403" i="3"/>
  <c r="E404" i="3"/>
  <c r="F404" i="3" s="1"/>
  <c r="E405" i="3"/>
  <c r="E406" i="3"/>
  <c r="E408" i="3"/>
  <c r="F408" i="3" s="1"/>
  <c r="E409" i="3"/>
  <c r="F409" i="3" s="1"/>
  <c r="E410" i="3"/>
  <c r="E411" i="3"/>
  <c r="E412" i="3"/>
  <c r="F412" i="3" s="1"/>
  <c r="E413" i="3"/>
  <c r="F413" i="3" s="1"/>
  <c r="E414" i="3"/>
  <c r="E415" i="3"/>
  <c r="E416" i="3"/>
  <c r="F416" i="3" s="1"/>
  <c r="E417" i="3"/>
  <c r="F417" i="3" s="1"/>
  <c r="E418" i="3"/>
  <c r="E419" i="3"/>
  <c r="E420" i="3"/>
  <c r="F420" i="3" s="1"/>
  <c r="E421" i="3"/>
  <c r="F421" i="3" s="1"/>
  <c r="E422" i="3"/>
  <c r="E423" i="3"/>
  <c r="E424" i="3"/>
  <c r="F424" i="3" s="1"/>
  <c r="E425" i="3"/>
  <c r="F425" i="3" s="1"/>
  <c r="E426" i="3"/>
  <c r="E427" i="3"/>
  <c r="E428" i="3"/>
  <c r="F428" i="3" s="1"/>
  <c r="E429" i="3"/>
  <c r="F429" i="3" s="1"/>
  <c r="E430" i="3"/>
  <c r="E431" i="3"/>
  <c r="E432" i="3"/>
  <c r="F432" i="3" s="1"/>
  <c r="E433" i="3"/>
  <c r="F433" i="3" s="1"/>
  <c r="E434" i="3"/>
  <c r="E435" i="3"/>
  <c r="E26" i="3"/>
  <c r="E27" i="3"/>
  <c r="F27" i="3" s="1"/>
  <c r="E28" i="3"/>
  <c r="E29" i="3"/>
  <c r="E30" i="3"/>
  <c r="E31" i="3"/>
  <c r="F31" i="3" s="1"/>
  <c r="E32" i="3"/>
  <c r="E33" i="3"/>
  <c r="E34" i="3"/>
  <c r="E35" i="3"/>
  <c r="F35" i="3" s="1"/>
  <c r="E36" i="3"/>
  <c r="E37" i="3"/>
  <c r="E38" i="3"/>
  <c r="E39" i="3"/>
  <c r="F39" i="3" s="1"/>
  <c r="E40" i="3"/>
  <c r="E41" i="3"/>
  <c r="E42" i="3"/>
  <c r="E43" i="3"/>
  <c r="F43" i="3" s="1"/>
  <c r="E44" i="3"/>
  <c r="E45" i="3"/>
  <c r="E46" i="3"/>
  <c r="E47" i="3"/>
  <c r="F47" i="3" s="1"/>
  <c r="E48" i="3"/>
  <c r="E49" i="3"/>
  <c r="E50" i="3"/>
  <c r="E51" i="3"/>
  <c r="F51" i="3" s="1"/>
  <c r="E52" i="3"/>
  <c r="E53" i="3"/>
  <c r="E54" i="3"/>
  <c r="E55" i="3"/>
  <c r="F55" i="3" s="1"/>
  <c r="E56" i="3"/>
  <c r="E57" i="3"/>
  <c r="E58" i="3"/>
  <c r="E59" i="3"/>
  <c r="F59" i="3" s="1"/>
  <c r="E60" i="3"/>
  <c r="E61" i="3"/>
  <c r="E62" i="3"/>
  <c r="E63" i="3"/>
  <c r="F63" i="3" s="1"/>
  <c r="E64" i="3"/>
  <c r="E65" i="3"/>
  <c r="E66" i="3"/>
  <c r="E67" i="3"/>
  <c r="F67" i="3" s="1"/>
  <c r="E68" i="3"/>
  <c r="E69" i="3"/>
  <c r="E71" i="3"/>
  <c r="E72" i="3"/>
  <c r="F72" i="3" s="1"/>
  <c r="E73" i="3"/>
  <c r="E74" i="3"/>
  <c r="F74" i="3" s="1"/>
  <c r="E75" i="3"/>
  <c r="F75" i="3" s="1"/>
  <c r="E76" i="3"/>
  <c r="F76" i="3" s="1"/>
  <c r="E77" i="3"/>
  <c r="E78" i="3"/>
  <c r="F78" i="3" s="1"/>
  <c r="E79" i="3"/>
  <c r="E80" i="3"/>
  <c r="F80" i="3" s="1"/>
  <c r="E81" i="3"/>
  <c r="E82" i="3"/>
  <c r="F82" i="3" s="1"/>
  <c r="E83" i="3"/>
  <c r="F83" i="3" s="1"/>
  <c r="E84" i="3"/>
  <c r="F84" i="3" s="1"/>
  <c r="E85" i="3"/>
  <c r="E86" i="3"/>
  <c r="F86" i="3" s="1"/>
  <c r="E100" i="3"/>
  <c r="E101" i="3"/>
  <c r="E102" i="3"/>
  <c r="E104" i="3"/>
  <c r="E105" i="3"/>
  <c r="E106" i="3"/>
  <c r="F106" i="3" s="1"/>
  <c r="E107" i="3"/>
  <c r="F107" i="3" s="1"/>
  <c r="E108" i="3"/>
  <c r="E109" i="3"/>
  <c r="F109" i="3" s="1"/>
  <c r="E110" i="3"/>
  <c r="F110" i="3" s="1"/>
  <c r="E111" i="3"/>
  <c r="F111" i="3" s="1"/>
  <c r="E112" i="3"/>
  <c r="E113" i="3"/>
  <c r="F113" i="3" s="1"/>
  <c r="E114" i="3"/>
  <c r="F114" i="3" s="1"/>
  <c r="E115" i="3"/>
  <c r="F115" i="3" s="1"/>
  <c r="E116" i="3"/>
  <c r="E117" i="3"/>
  <c r="F117" i="3" s="1"/>
  <c r="E118" i="3"/>
  <c r="F118" i="3" s="1"/>
  <c r="E119" i="3"/>
  <c r="F119" i="3" s="1"/>
  <c r="E120" i="3"/>
  <c r="E121" i="3"/>
  <c r="E161" i="3"/>
  <c r="F161" i="3" s="1"/>
  <c r="E163" i="3"/>
  <c r="E164" i="3"/>
  <c r="E166" i="3"/>
  <c r="E167" i="3"/>
  <c r="F167" i="3" s="1"/>
  <c r="E168" i="3"/>
  <c r="E169" i="3"/>
  <c r="E170" i="3"/>
  <c r="E171" i="3"/>
  <c r="F171" i="3" s="1"/>
  <c r="E172" i="3"/>
  <c r="E173" i="3"/>
  <c r="E174" i="3"/>
  <c r="E175" i="3"/>
  <c r="F175" i="3" s="1"/>
  <c r="E176" i="3"/>
  <c r="E177" i="3"/>
  <c r="E178" i="3"/>
  <c r="F178" i="3" s="1"/>
  <c r="E179" i="3"/>
  <c r="F179" i="3" s="1"/>
  <c r="E180" i="3"/>
  <c r="E181" i="3"/>
  <c r="E182" i="3"/>
  <c r="F182" i="3" s="1"/>
  <c r="E183" i="3"/>
  <c r="F183" i="3" s="1"/>
  <c r="E184" i="3"/>
  <c r="E186" i="3"/>
  <c r="E187" i="3"/>
  <c r="F187" i="3" s="1"/>
  <c r="E188" i="3"/>
  <c r="F188" i="3" s="1"/>
  <c r="E189" i="3"/>
  <c r="E190" i="3"/>
  <c r="E191" i="3"/>
  <c r="F191" i="3" s="1"/>
  <c r="E192" i="3"/>
  <c r="F192" i="3" s="1"/>
  <c r="E194" i="3"/>
  <c r="E195" i="3"/>
  <c r="E196" i="3"/>
  <c r="F196" i="3" s="1"/>
  <c r="E197" i="3"/>
  <c r="F197" i="3" s="1"/>
  <c r="E198" i="3"/>
  <c r="E201" i="3"/>
  <c r="E202" i="3"/>
  <c r="F202" i="3" s="1"/>
  <c r="E203" i="3"/>
  <c r="F203" i="3" s="1"/>
  <c r="E204" i="3"/>
  <c r="E205" i="3"/>
  <c r="E206" i="3"/>
  <c r="F206" i="3" s="1"/>
  <c r="E207" i="3"/>
  <c r="F207" i="3" s="1"/>
  <c r="E208" i="3"/>
  <c r="E210" i="3"/>
  <c r="E211" i="3"/>
  <c r="F211" i="3" s="1"/>
  <c r="E212" i="3"/>
  <c r="F212" i="3" s="1"/>
  <c r="E213" i="3"/>
  <c r="E214" i="3"/>
  <c r="E215" i="3"/>
  <c r="F215" i="3" s="1"/>
  <c r="E216" i="3"/>
  <c r="F216" i="3" s="1"/>
  <c r="E217" i="3"/>
  <c r="E218" i="3"/>
  <c r="E219" i="3"/>
  <c r="F219" i="3" s="1"/>
  <c r="E220" i="3"/>
  <c r="F220" i="3" s="1"/>
  <c r="E221" i="3"/>
  <c r="E222" i="3"/>
  <c r="E223" i="3"/>
  <c r="F223" i="3" s="1"/>
  <c r="E224" i="3"/>
  <c r="F224" i="3" s="1"/>
  <c r="E225" i="3"/>
  <c r="E226" i="3"/>
  <c r="E227" i="3"/>
  <c r="F227" i="3" s="1"/>
  <c r="E228" i="3"/>
  <c r="F228" i="3" s="1"/>
  <c r="E229" i="3"/>
  <c r="E230" i="3"/>
  <c r="E231" i="3"/>
  <c r="F231" i="3" s="1"/>
  <c r="E436" i="3"/>
  <c r="F436" i="3" s="1"/>
  <c r="E437" i="3"/>
  <c r="E438" i="3"/>
  <c r="F438" i="3" s="1"/>
  <c r="E439" i="3"/>
  <c r="F439" i="3" s="1"/>
  <c r="E440" i="3"/>
  <c r="F440" i="3" s="1"/>
  <c r="E441" i="3"/>
  <c r="E442" i="3"/>
  <c r="E443" i="3"/>
  <c r="F443" i="3" s="1"/>
  <c r="E444" i="3"/>
  <c r="F444" i="3" s="1"/>
  <c r="E445" i="3"/>
  <c r="E446" i="3"/>
  <c r="F446" i="3" s="1"/>
  <c r="E447" i="3"/>
  <c r="F447" i="3" s="1"/>
  <c r="E448" i="3"/>
  <c r="F448" i="3" s="1"/>
  <c r="E449" i="3"/>
  <c r="E450" i="3"/>
  <c r="E451" i="3"/>
  <c r="F451" i="3" s="1"/>
  <c r="E452" i="3"/>
  <c r="F452" i="3" s="1"/>
  <c r="E453" i="3"/>
  <c r="E454" i="3"/>
  <c r="F454" i="3" s="1"/>
  <c r="E455" i="3"/>
  <c r="F455" i="3" s="1"/>
  <c r="E456" i="3"/>
  <c r="F456" i="3" s="1"/>
  <c r="E457" i="3"/>
  <c r="E458" i="3"/>
  <c r="E459" i="3"/>
  <c r="F459" i="3" s="1"/>
  <c r="E460" i="3"/>
  <c r="F460" i="3" s="1"/>
  <c r="E461" i="3"/>
  <c r="E462" i="3"/>
  <c r="F462" i="3" s="1"/>
  <c r="E463" i="3"/>
  <c r="F463" i="3" s="1"/>
  <c r="E464" i="3"/>
  <c r="F464" i="3" s="1"/>
  <c r="E465" i="3"/>
  <c r="E466" i="3"/>
  <c r="F466" i="3" s="1"/>
  <c r="E467" i="3"/>
  <c r="F467" i="3" s="1"/>
  <c r="E468" i="3"/>
  <c r="F468" i="3" s="1"/>
  <c r="E469" i="3"/>
  <c r="E470" i="3"/>
  <c r="F470" i="3" s="1"/>
  <c r="E471" i="3"/>
  <c r="F471" i="3" s="1"/>
  <c r="E472" i="3"/>
  <c r="F472" i="3" s="1"/>
  <c r="E473" i="3"/>
  <c r="E474" i="3"/>
  <c r="F474" i="3" s="1"/>
  <c r="E475" i="3"/>
  <c r="F475" i="3" s="1"/>
  <c r="E476" i="3"/>
  <c r="F476" i="3" s="1"/>
  <c r="E477" i="3"/>
  <c r="E478" i="3"/>
  <c r="F478" i="3" s="1"/>
  <c r="E479" i="3"/>
  <c r="F479" i="3" s="1"/>
  <c r="E480" i="3"/>
  <c r="F480" i="3" s="1"/>
  <c r="E481" i="3"/>
  <c r="E482" i="3"/>
  <c r="F482" i="3" s="1"/>
  <c r="E483" i="3"/>
  <c r="F483" i="3" s="1"/>
  <c r="E484" i="3"/>
  <c r="F484" i="3" s="1"/>
  <c r="E485" i="3"/>
  <c r="E486" i="3"/>
  <c r="F486" i="3" s="1"/>
  <c r="E487" i="3"/>
  <c r="F487" i="3" s="1"/>
  <c r="E488" i="3"/>
  <c r="F488" i="3" s="1"/>
  <c r="E489" i="3"/>
  <c r="E490" i="3"/>
  <c r="F490" i="3" s="1"/>
  <c r="E491" i="3"/>
  <c r="F491" i="3" s="1"/>
  <c r="E492" i="3"/>
  <c r="F492" i="3" s="1"/>
  <c r="E493" i="3"/>
  <c r="E494" i="3"/>
  <c r="F494" i="3" s="1"/>
  <c r="E495" i="3"/>
  <c r="F495" i="3" s="1"/>
  <c r="E496" i="3"/>
  <c r="F496" i="3" s="1"/>
  <c r="E497" i="3"/>
  <c r="E498" i="3"/>
  <c r="F498" i="3" s="1"/>
  <c r="E499" i="3"/>
  <c r="F499" i="3" s="1"/>
  <c r="E500" i="3"/>
  <c r="F500" i="3" s="1"/>
  <c r="E501" i="3"/>
  <c r="E502" i="3"/>
  <c r="F502" i="3" s="1"/>
  <c r="E503" i="3"/>
  <c r="F503" i="3" s="1"/>
  <c r="E504" i="3"/>
  <c r="F504" i="3" s="1"/>
  <c r="E505" i="3"/>
  <c r="E506" i="3"/>
  <c r="E507" i="3"/>
  <c r="F507" i="3" s="1"/>
  <c r="E508" i="3"/>
  <c r="F508" i="3" s="1"/>
  <c r="E509" i="3"/>
  <c r="E510" i="3"/>
  <c r="F510" i="3" s="1"/>
  <c r="E511" i="3"/>
  <c r="F511" i="3" s="1"/>
  <c r="E512" i="3"/>
  <c r="F512" i="3" s="1"/>
  <c r="E513" i="3"/>
  <c r="E514" i="3"/>
  <c r="E515" i="3"/>
  <c r="F515" i="3" s="1"/>
  <c r="E516" i="3"/>
  <c r="F516" i="3" s="1"/>
  <c r="E517" i="3"/>
  <c r="E518" i="3"/>
  <c r="F518" i="3" s="1"/>
  <c r="E519" i="3"/>
  <c r="F519" i="3" s="1"/>
  <c r="E520" i="3"/>
  <c r="F520" i="3" s="1"/>
  <c r="E521" i="3"/>
  <c r="E522" i="3"/>
  <c r="F522" i="3" s="1"/>
  <c r="E523" i="3"/>
  <c r="F523" i="3" s="1"/>
  <c r="E524" i="3"/>
  <c r="F524" i="3" s="1"/>
  <c r="E525" i="3"/>
  <c r="E526" i="3"/>
  <c r="F526" i="3" s="1"/>
  <c r="E527" i="3"/>
  <c r="F527" i="3" s="1"/>
  <c r="E528" i="3"/>
  <c r="F528" i="3" s="1"/>
  <c r="E529" i="3"/>
  <c r="F529" i="3" s="1"/>
  <c r="E530" i="3"/>
  <c r="E531" i="3"/>
  <c r="F531" i="3" s="1"/>
  <c r="E532" i="3"/>
  <c r="E533" i="3"/>
  <c r="E534" i="3"/>
  <c r="F534" i="3" s="1"/>
  <c r="E535" i="3"/>
  <c r="F535" i="3" s="1"/>
  <c r="E536" i="3"/>
  <c r="F536" i="3" s="1"/>
  <c r="E537" i="3"/>
  <c r="E538" i="3"/>
  <c r="F538" i="3" s="1"/>
  <c r="E539" i="3"/>
  <c r="F539" i="3" s="1"/>
  <c r="E540" i="3"/>
  <c r="F540" i="3" s="1"/>
  <c r="E541" i="3"/>
  <c r="E542" i="3"/>
  <c r="F542" i="3" s="1"/>
  <c r="E543" i="3"/>
  <c r="F543" i="3" s="1"/>
  <c r="E544" i="3"/>
  <c r="F544" i="3" s="1"/>
  <c r="E545" i="3"/>
  <c r="E546" i="3"/>
  <c r="F546" i="3" s="1"/>
  <c r="E547" i="3"/>
  <c r="F547" i="3" s="1"/>
  <c r="E548" i="3"/>
  <c r="F548" i="3" s="1"/>
  <c r="E549" i="3"/>
  <c r="E550" i="3"/>
  <c r="F550" i="3" s="1"/>
  <c r="E551" i="3"/>
  <c r="F551" i="3" s="1"/>
  <c r="E552" i="3"/>
  <c r="F552" i="3" s="1"/>
  <c r="E553" i="3"/>
  <c r="E554" i="3"/>
  <c r="F554" i="3" s="1"/>
  <c r="E87" i="3"/>
  <c r="E88" i="3"/>
  <c r="F88" i="3" s="1"/>
  <c r="E89" i="3"/>
  <c r="E90" i="3"/>
  <c r="E91" i="3"/>
  <c r="F91" i="3" s="1"/>
  <c r="E92" i="3"/>
  <c r="F92" i="3" s="1"/>
  <c r="E93" i="3"/>
  <c r="E94" i="3"/>
  <c r="E95" i="3"/>
  <c r="F95" i="3" s="1"/>
  <c r="E96" i="3"/>
  <c r="F96" i="3" s="1"/>
  <c r="E97" i="3"/>
  <c r="E98" i="3"/>
  <c r="E99" i="3"/>
  <c r="F99" i="3" s="1"/>
  <c r="E151" i="3"/>
  <c r="F151" i="3" s="1"/>
  <c r="E152" i="3"/>
  <c r="E153" i="3"/>
  <c r="F153" i="3" s="1"/>
  <c r="E154" i="3"/>
  <c r="F154" i="3" s="1"/>
  <c r="E236" i="3"/>
  <c r="F236" i="3" s="1"/>
  <c r="E237" i="3"/>
  <c r="F237" i="3" s="1"/>
  <c r="E238" i="3"/>
  <c r="E239" i="3"/>
  <c r="F239" i="3" s="1"/>
  <c r="E240" i="3"/>
  <c r="F240" i="3" s="1"/>
  <c r="E241" i="3"/>
  <c r="F241" i="3" s="1"/>
  <c r="E286" i="3"/>
  <c r="I21" i="2" s="1"/>
  <c r="E287" i="3"/>
  <c r="F287" i="3" s="1"/>
  <c r="E288" i="3"/>
  <c r="F288" i="3" s="1"/>
  <c r="E289" i="3"/>
  <c r="E290" i="3"/>
  <c r="F290" i="3" s="1"/>
  <c r="E291" i="3"/>
  <c r="F291" i="3" s="1"/>
  <c r="E292" i="3"/>
  <c r="F292" i="3" s="1"/>
  <c r="E293" i="3"/>
  <c r="E294" i="3"/>
  <c r="F294" i="3" s="1"/>
  <c r="E295" i="3"/>
  <c r="F295" i="3" s="1"/>
  <c r="E296" i="3"/>
  <c r="F296" i="3" s="1"/>
  <c r="E297" i="3"/>
  <c r="E298" i="3"/>
  <c r="F298" i="3" s="1"/>
  <c r="E299" i="3"/>
  <c r="F299" i="3" s="1"/>
  <c r="E300" i="3"/>
  <c r="F300" i="3" s="1"/>
  <c r="E301" i="3"/>
  <c r="E302" i="3"/>
  <c r="F302" i="3" s="1"/>
  <c r="E303" i="3"/>
  <c r="F303" i="3" s="1"/>
  <c r="E304" i="3"/>
  <c r="F304" i="3" s="1"/>
  <c r="E305" i="3"/>
  <c r="E306" i="3"/>
  <c r="F306" i="3" s="1"/>
  <c r="E307" i="3"/>
  <c r="F307" i="3" s="1"/>
  <c r="E308" i="3"/>
  <c r="F308" i="3" s="1"/>
  <c r="E309" i="3"/>
  <c r="E310" i="3"/>
  <c r="F310" i="3" s="1"/>
  <c r="E311" i="3"/>
  <c r="F311" i="3" s="1"/>
  <c r="E312" i="3"/>
  <c r="F312" i="3" s="1"/>
  <c r="E313" i="3"/>
  <c r="E314" i="3"/>
  <c r="F314" i="3" s="1"/>
  <c r="E315" i="3"/>
  <c r="F315" i="3" s="1"/>
  <c r="E316" i="3"/>
  <c r="F316" i="3" s="1"/>
  <c r="E317" i="3"/>
  <c r="F317" i="3" s="1"/>
  <c r="E318" i="3"/>
  <c r="F318" i="3" s="1"/>
  <c r="E319" i="3"/>
  <c r="F319" i="3" s="1"/>
  <c r="E320" i="3"/>
  <c r="F320" i="3" s="1"/>
  <c r="E321" i="3"/>
  <c r="E322" i="3"/>
  <c r="F322" i="3" s="1"/>
  <c r="E323" i="3"/>
  <c r="F323" i="3" s="1"/>
  <c r="E324" i="3"/>
  <c r="F324" i="3" s="1"/>
  <c r="E325" i="3"/>
  <c r="F325" i="3" s="1"/>
  <c r="E326" i="3"/>
  <c r="F326" i="3" s="1"/>
  <c r="E327" i="3"/>
  <c r="F327" i="3" s="1"/>
  <c r="E328" i="3"/>
  <c r="F328" i="3" s="1"/>
  <c r="E329" i="3"/>
  <c r="E330" i="3"/>
  <c r="F330" i="3" s="1"/>
  <c r="E331" i="3"/>
  <c r="F331" i="3" s="1"/>
  <c r="E332" i="3"/>
  <c r="F332" i="3" s="1"/>
  <c r="E333" i="3"/>
  <c r="F333" i="3" s="1"/>
  <c r="E334" i="3"/>
  <c r="F334" i="3" s="1"/>
  <c r="E335" i="3"/>
  <c r="F335" i="3" s="1"/>
  <c r="E336" i="3"/>
  <c r="F336" i="3" s="1"/>
  <c r="E337" i="3"/>
  <c r="E338" i="3"/>
  <c r="F338" i="3" s="1"/>
  <c r="E339" i="3"/>
  <c r="F339" i="3" s="1"/>
  <c r="E340" i="3"/>
  <c r="F340" i="3" s="1"/>
  <c r="E341" i="3"/>
  <c r="F341" i="3" s="1"/>
  <c r="E342" i="3"/>
  <c r="F342" i="3" s="1"/>
  <c r="E343" i="3"/>
  <c r="F343" i="3" s="1"/>
  <c r="E344" i="3"/>
  <c r="F344" i="3" s="1"/>
  <c r="E345" i="3"/>
  <c r="E346" i="3"/>
  <c r="F346" i="3" s="1"/>
  <c r="E347" i="3"/>
  <c r="F347" i="3" s="1"/>
  <c r="E348" i="3"/>
  <c r="F348" i="3" s="1"/>
  <c r="E349" i="3"/>
  <c r="F349" i="3" s="1"/>
  <c r="E350" i="3"/>
  <c r="F350" i="3" s="1"/>
  <c r="E351" i="3"/>
  <c r="F351" i="3" s="1"/>
  <c r="E352" i="3"/>
  <c r="F352" i="3" s="1"/>
  <c r="E353" i="3"/>
  <c r="E354" i="3"/>
  <c r="F354" i="3" s="1"/>
  <c r="E355" i="3"/>
  <c r="F355" i="3" s="1"/>
  <c r="E356" i="3"/>
  <c r="F356" i="3" s="1"/>
  <c r="E357" i="3"/>
  <c r="E358" i="3"/>
  <c r="F358" i="3" s="1"/>
  <c r="E359" i="3"/>
  <c r="F359" i="3" s="1"/>
  <c r="E360" i="3"/>
  <c r="F360" i="3" s="1"/>
  <c r="E122" i="3"/>
  <c r="E123" i="3"/>
  <c r="F123" i="3" s="1"/>
  <c r="E124" i="3"/>
  <c r="F124" i="3" s="1"/>
  <c r="E125" i="3"/>
  <c r="F125" i="3" s="1"/>
  <c r="E126" i="3"/>
  <c r="F126" i="3" s="1"/>
  <c r="E127" i="3"/>
  <c r="F127" i="3" s="1"/>
  <c r="E128" i="3"/>
  <c r="F128" i="3" s="1"/>
  <c r="E129" i="3"/>
  <c r="F129" i="3" s="1"/>
  <c r="E130" i="3"/>
  <c r="F130" i="3" s="1"/>
  <c r="E131" i="3"/>
  <c r="F131" i="3" s="1"/>
  <c r="E132" i="3"/>
  <c r="F132" i="3" s="1"/>
  <c r="E133" i="3"/>
  <c r="F133" i="3" s="1"/>
  <c r="E134" i="3"/>
  <c r="F134" i="3" s="1"/>
  <c r="E135" i="3"/>
  <c r="F135" i="3" s="1"/>
  <c r="E244" i="3"/>
  <c r="F244" i="3" s="1"/>
  <c r="E245" i="3"/>
  <c r="E246" i="3"/>
  <c r="F246" i="3" s="1"/>
  <c r="E247" i="3"/>
  <c r="F247" i="3" s="1"/>
  <c r="E248" i="3"/>
  <c r="F248" i="3" s="1"/>
  <c r="E249" i="3"/>
  <c r="F249" i="3" s="1"/>
  <c r="E250" i="3"/>
  <c r="E251" i="3"/>
  <c r="F251" i="3" s="1"/>
  <c r="E252" i="3"/>
  <c r="F252" i="3" s="1"/>
  <c r="E253" i="3"/>
  <c r="F253" i="3" s="1"/>
  <c r="E254" i="3"/>
  <c r="E255" i="3"/>
  <c r="F255" i="3" s="1"/>
  <c r="E256" i="3"/>
  <c r="F256" i="3" s="1"/>
  <c r="E257" i="3"/>
  <c r="F257" i="3" s="1"/>
  <c r="E258" i="3"/>
  <c r="F258" i="3" s="1"/>
  <c r="E260" i="3"/>
  <c r="F260" i="3" s="1"/>
  <c r="E261" i="3"/>
  <c r="F261" i="3" s="1"/>
  <c r="E262" i="3"/>
  <c r="F262" i="3" s="1"/>
  <c r="E263" i="3"/>
  <c r="E264" i="3"/>
  <c r="F264" i="3" s="1"/>
  <c r="E265" i="3"/>
  <c r="F265" i="3" s="1"/>
  <c r="E266" i="3"/>
  <c r="F266" i="3" s="1"/>
  <c r="E267" i="3"/>
  <c r="E268" i="3"/>
  <c r="F268" i="3" s="1"/>
  <c r="E269" i="3"/>
  <c r="F269" i="3" s="1"/>
  <c r="E270" i="3"/>
  <c r="F270" i="3" s="1"/>
  <c r="E271" i="3"/>
  <c r="F271" i="3" s="1"/>
  <c r="E155" i="3"/>
  <c r="I26" i="2" s="1"/>
  <c r="E156" i="3"/>
  <c r="I27" i="2" s="1"/>
  <c r="N4" i="2"/>
  <c r="N5" i="2"/>
  <c r="D268" i="3"/>
  <c r="K268" i="3"/>
  <c r="D109" i="3"/>
  <c r="D111" i="3"/>
  <c r="D112" i="3"/>
  <c r="D113" i="3"/>
  <c r="D236" i="3"/>
  <c r="D237" i="3"/>
  <c r="D238" i="3"/>
  <c r="D239" i="3"/>
  <c r="D240" i="3"/>
  <c r="D241" i="3"/>
  <c r="D554" i="3"/>
  <c r="C554" i="3"/>
  <c r="F553" i="3"/>
  <c r="D553" i="3"/>
  <c r="C553" i="3"/>
  <c r="D552" i="3"/>
  <c r="C552" i="3"/>
  <c r="D551" i="3"/>
  <c r="C551" i="3"/>
  <c r="D550" i="3"/>
  <c r="C550" i="3"/>
  <c r="F549" i="3"/>
  <c r="D549" i="3"/>
  <c r="C549" i="3"/>
  <c r="D548" i="3"/>
  <c r="C548" i="3"/>
  <c r="D547" i="3"/>
  <c r="C547" i="3"/>
  <c r="D546" i="3"/>
  <c r="C546" i="3"/>
  <c r="F545" i="3"/>
  <c r="D545" i="3"/>
  <c r="C545" i="3"/>
  <c r="D544" i="3"/>
  <c r="C544" i="3"/>
  <c r="D543" i="3"/>
  <c r="C543" i="3"/>
  <c r="D542" i="3"/>
  <c r="C542" i="3"/>
  <c r="F541" i="3"/>
  <c r="D541" i="3"/>
  <c r="C541" i="3"/>
  <c r="D540" i="3"/>
  <c r="C540" i="3"/>
  <c r="D539" i="3"/>
  <c r="C539" i="3"/>
  <c r="D538" i="3"/>
  <c r="C538" i="3"/>
  <c r="F537" i="3"/>
  <c r="D537" i="3"/>
  <c r="C537" i="3"/>
  <c r="D536" i="3"/>
  <c r="C536" i="3"/>
  <c r="D535" i="3"/>
  <c r="C535" i="3"/>
  <c r="D534" i="3"/>
  <c r="C534" i="3"/>
  <c r="F533" i="3"/>
  <c r="D533" i="3"/>
  <c r="C533" i="3"/>
  <c r="D532" i="3"/>
  <c r="C532" i="3"/>
  <c r="D531" i="3"/>
  <c r="C531" i="3"/>
  <c r="F530" i="3"/>
  <c r="D530" i="3"/>
  <c r="C530" i="3"/>
  <c r="D529" i="3"/>
  <c r="C529" i="3"/>
  <c r="D528" i="3"/>
  <c r="C528" i="3"/>
  <c r="D527" i="3"/>
  <c r="C527" i="3"/>
  <c r="D526" i="3"/>
  <c r="C526" i="3"/>
  <c r="F525" i="3"/>
  <c r="D525" i="3"/>
  <c r="C525" i="3"/>
  <c r="D524" i="3"/>
  <c r="C524" i="3"/>
  <c r="D523" i="3"/>
  <c r="C523" i="3"/>
  <c r="D522" i="3"/>
  <c r="C522" i="3"/>
  <c r="F521" i="3"/>
  <c r="D521" i="3"/>
  <c r="C521" i="3"/>
  <c r="D520" i="3"/>
  <c r="C520" i="3"/>
  <c r="D519" i="3"/>
  <c r="C519" i="3"/>
  <c r="D518" i="3"/>
  <c r="C518" i="3"/>
  <c r="F517" i="3"/>
  <c r="D517" i="3"/>
  <c r="C517" i="3"/>
  <c r="D516" i="3"/>
  <c r="C516" i="3"/>
  <c r="D515" i="3"/>
  <c r="C515" i="3"/>
  <c r="F514" i="3"/>
  <c r="D514" i="3"/>
  <c r="C514" i="3"/>
  <c r="F513" i="3"/>
  <c r="D513" i="3"/>
  <c r="C513" i="3"/>
  <c r="D512" i="3"/>
  <c r="C512" i="3"/>
  <c r="D511" i="3"/>
  <c r="C511" i="3"/>
  <c r="D510" i="3"/>
  <c r="C510" i="3"/>
  <c r="F509" i="3"/>
  <c r="D509" i="3"/>
  <c r="C509" i="3"/>
  <c r="D508" i="3"/>
  <c r="C508" i="3"/>
  <c r="D507" i="3"/>
  <c r="C507" i="3"/>
  <c r="F506" i="3"/>
  <c r="D506" i="3"/>
  <c r="C506" i="3"/>
  <c r="F505" i="3"/>
  <c r="D505" i="3"/>
  <c r="C505" i="3"/>
  <c r="D504" i="3"/>
  <c r="C504" i="3"/>
  <c r="D503" i="3"/>
  <c r="C503" i="3"/>
  <c r="D502" i="3"/>
  <c r="C502" i="3"/>
  <c r="F501" i="3"/>
  <c r="D501" i="3"/>
  <c r="C501" i="3"/>
  <c r="D500" i="3"/>
  <c r="C500" i="3"/>
  <c r="D499" i="3"/>
  <c r="C499" i="3"/>
  <c r="D498" i="3"/>
  <c r="C498" i="3"/>
  <c r="F497" i="3"/>
  <c r="D497" i="3"/>
  <c r="C497" i="3"/>
  <c r="D496" i="3"/>
  <c r="C496" i="3"/>
  <c r="D495" i="3"/>
  <c r="C495" i="3"/>
  <c r="D494" i="3"/>
  <c r="C494" i="3"/>
  <c r="F493" i="3"/>
  <c r="D493" i="3"/>
  <c r="C493" i="3"/>
  <c r="D492" i="3"/>
  <c r="C492" i="3"/>
  <c r="D491" i="3"/>
  <c r="C491" i="3"/>
  <c r="D490" i="3"/>
  <c r="C490" i="3"/>
  <c r="F489" i="3"/>
  <c r="D489" i="3"/>
  <c r="C489" i="3"/>
  <c r="D488" i="3"/>
  <c r="C488" i="3"/>
  <c r="D487" i="3"/>
  <c r="C487" i="3"/>
  <c r="D486" i="3"/>
  <c r="C486" i="3"/>
  <c r="F485" i="3"/>
  <c r="D485" i="3"/>
  <c r="C485" i="3"/>
  <c r="D484" i="3"/>
  <c r="C484" i="3"/>
  <c r="D483" i="3"/>
  <c r="C483" i="3"/>
  <c r="D482" i="3"/>
  <c r="C482" i="3"/>
  <c r="F481" i="3"/>
  <c r="D481" i="3"/>
  <c r="C481" i="3"/>
  <c r="D480" i="3"/>
  <c r="C480" i="3"/>
  <c r="D479" i="3"/>
  <c r="C479" i="3"/>
  <c r="D478" i="3"/>
  <c r="C478" i="3"/>
  <c r="F477" i="3"/>
  <c r="D477" i="3"/>
  <c r="C477" i="3"/>
  <c r="D476" i="3"/>
  <c r="C476" i="3"/>
  <c r="D475" i="3"/>
  <c r="C475" i="3"/>
  <c r="D474" i="3"/>
  <c r="C474" i="3"/>
  <c r="F473" i="3"/>
  <c r="D473" i="3"/>
  <c r="C473" i="3"/>
  <c r="D472" i="3"/>
  <c r="C472" i="3"/>
  <c r="D471" i="3"/>
  <c r="C471" i="3"/>
  <c r="D470" i="3"/>
  <c r="C470" i="3"/>
  <c r="F469" i="3"/>
  <c r="D469" i="3"/>
  <c r="C469" i="3"/>
  <c r="D468" i="3"/>
  <c r="C468" i="3"/>
  <c r="D467" i="3"/>
  <c r="C467" i="3"/>
  <c r="D466" i="3"/>
  <c r="C466" i="3"/>
  <c r="F465" i="3"/>
  <c r="D465" i="3"/>
  <c r="C465" i="3"/>
  <c r="D464" i="3"/>
  <c r="C464" i="3"/>
  <c r="D463" i="3"/>
  <c r="C463" i="3"/>
  <c r="D462" i="3"/>
  <c r="C462" i="3"/>
  <c r="F461" i="3"/>
  <c r="D461" i="3"/>
  <c r="C461" i="3"/>
  <c r="D460" i="3"/>
  <c r="C460" i="3"/>
  <c r="D459" i="3"/>
  <c r="C459" i="3"/>
  <c r="F458" i="3"/>
  <c r="D458" i="3"/>
  <c r="C458" i="3"/>
  <c r="F457" i="3"/>
  <c r="D457" i="3"/>
  <c r="C457" i="3"/>
  <c r="D456" i="3"/>
  <c r="C456" i="3"/>
  <c r="D455" i="3"/>
  <c r="C455" i="3"/>
  <c r="D454" i="3"/>
  <c r="C454" i="3"/>
  <c r="F453" i="3"/>
  <c r="D453" i="3"/>
  <c r="C453" i="3"/>
  <c r="D452" i="3"/>
  <c r="C452" i="3"/>
  <c r="D451" i="3"/>
  <c r="C451" i="3"/>
  <c r="F450" i="3"/>
  <c r="D450" i="3"/>
  <c r="C450" i="3"/>
  <c r="F449" i="3"/>
  <c r="D449" i="3"/>
  <c r="C449" i="3"/>
  <c r="D448" i="3"/>
  <c r="C448" i="3"/>
  <c r="D447" i="3"/>
  <c r="C447" i="3"/>
  <c r="D446" i="3"/>
  <c r="C446" i="3"/>
  <c r="F445" i="3"/>
  <c r="D445" i="3"/>
  <c r="C445" i="3"/>
  <c r="D444" i="3"/>
  <c r="C444" i="3"/>
  <c r="D443" i="3"/>
  <c r="C443" i="3"/>
  <c r="F442" i="3"/>
  <c r="D442" i="3"/>
  <c r="C442" i="3"/>
  <c r="F441" i="3"/>
  <c r="D441" i="3"/>
  <c r="C441" i="3"/>
  <c r="D440" i="3"/>
  <c r="C440" i="3"/>
  <c r="D439" i="3"/>
  <c r="C439" i="3"/>
  <c r="D438" i="3"/>
  <c r="C438" i="3"/>
  <c r="F437" i="3"/>
  <c r="D437" i="3"/>
  <c r="C437" i="3"/>
  <c r="D436" i="3"/>
  <c r="C436" i="3"/>
  <c r="F435" i="3"/>
  <c r="D435" i="3"/>
  <c r="C435" i="3"/>
  <c r="F434" i="3"/>
  <c r="D434" i="3"/>
  <c r="C434" i="3"/>
  <c r="D433" i="3"/>
  <c r="C433" i="3"/>
  <c r="D432" i="3"/>
  <c r="C432" i="3"/>
  <c r="F431" i="3"/>
  <c r="D431" i="3"/>
  <c r="C431" i="3"/>
  <c r="F430" i="3"/>
  <c r="D430" i="3"/>
  <c r="C430" i="3"/>
  <c r="D429" i="3"/>
  <c r="C429" i="3"/>
  <c r="D428" i="3"/>
  <c r="C428" i="3"/>
  <c r="F427" i="3"/>
  <c r="D427" i="3"/>
  <c r="C427" i="3"/>
  <c r="F426" i="3"/>
  <c r="D426" i="3"/>
  <c r="C426" i="3"/>
  <c r="D425" i="3"/>
  <c r="C425" i="3"/>
  <c r="D424" i="3"/>
  <c r="C424" i="3"/>
  <c r="F423" i="3"/>
  <c r="D423" i="3"/>
  <c r="C423" i="3"/>
  <c r="F422" i="3"/>
  <c r="D422" i="3"/>
  <c r="C422" i="3"/>
  <c r="D421" i="3"/>
  <c r="C421" i="3"/>
  <c r="D420" i="3"/>
  <c r="C420" i="3"/>
  <c r="F419" i="3"/>
  <c r="D419" i="3"/>
  <c r="C419" i="3"/>
  <c r="F418" i="3"/>
  <c r="D418" i="3"/>
  <c r="C418" i="3"/>
  <c r="D417" i="3"/>
  <c r="C417" i="3"/>
  <c r="D416" i="3"/>
  <c r="C416" i="3"/>
  <c r="F415" i="3"/>
  <c r="D415" i="3"/>
  <c r="C415" i="3"/>
  <c r="F414" i="3"/>
  <c r="D414" i="3"/>
  <c r="C414" i="3"/>
  <c r="D413" i="3"/>
  <c r="C413" i="3"/>
  <c r="D412" i="3"/>
  <c r="C412" i="3"/>
  <c r="F411" i="3"/>
  <c r="D411" i="3"/>
  <c r="C411" i="3"/>
  <c r="F410" i="3"/>
  <c r="D410" i="3"/>
  <c r="C410" i="3"/>
  <c r="D409" i="3"/>
  <c r="C409" i="3"/>
  <c r="D408" i="3"/>
  <c r="C408" i="3"/>
  <c r="F407" i="3"/>
  <c r="F406" i="3"/>
  <c r="D406" i="3"/>
  <c r="C406" i="3"/>
  <c r="F405" i="3"/>
  <c r="D405" i="3"/>
  <c r="C405" i="3"/>
  <c r="D404" i="3"/>
  <c r="C404" i="3"/>
  <c r="F403" i="3"/>
  <c r="D403" i="3"/>
  <c r="C403" i="3"/>
  <c r="F402" i="3"/>
  <c r="D402" i="3"/>
  <c r="C402" i="3"/>
  <c r="F401" i="3"/>
  <c r="D401" i="3"/>
  <c r="C401" i="3"/>
  <c r="D400" i="3"/>
  <c r="C400" i="3"/>
  <c r="F399" i="3"/>
  <c r="D399" i="3"/>
  <c r="C399" i="3"/>
  <c r="F398" i="3"/>
  <c r="D398" i="3"/>
  <c r="C398" i="3"/>
  <c r="F397" i="3"/>
  <c r="D397" i="3"/>
  <c r="C397" i="3"/>
  <c r="D396" i="3"/>
  <c r="C396" i="3"/>
  <c r="D395" i="3"/>
  <c r="C395" i="3"/>
  <c r="F394" i="3"/>
  <c r="D394" i="3"/>
  <c r="C394" i="3"/>
  <c r="F393" i="3"/>
  <c r="D393" i="3"/>
  <c r="C393" i="3"/>
  <c r="D392" i="3"/>
  <c r="C392" i="3"/>
  <c r="D391" i="3"/>
  <c r="C391" i="3"/>
  <c r="F390" i="3"/>
  <c r="D390" i="3"/>
  <c r="C390" i="3"/>
  <c r="F389" i="3"/>
  <c r="D389" i="3"/>
  <c r="C389" i="3"/>
  <c r="D388" i="3"/>
  <c r="C388" i="3"/>
  <c r="D387" i="3"/>
  <c r="C387" i="3"/>
  <c r="F386" i="3"/>
  <c r="D386" i="3"/>
  <c r="C386" i="3"/>
  <c r="F385" i="3"/>
  <c r="D385" i="3"/>
  <c r="C385" i="3"/>
  <c r="D384" i="3"/>
  <c r="C384" i="3"/>
  <c r="F383" i="3"/>
  <c r="D383" i="3"/>
  <c r="C383" i="3"/>
  <c r="F382" i="3"/>
  <c r="D382" i="3"/>
  <c r="C382" i="3"/>
  <c r="F381" i="3"/>
  <c r="D381" i="3"/>
  <c r="C381" i="3"/>
  <c r="D380" i="3"/>
  <c r="C380" i="3"/>
  <c r="F379" i="3"/>
  <c r="D379" i="3"/>
  <c r="C379" i="3"/>
  <c r="F378" i="3"/>
  <c r="D378" i="3"/>
  <c r="C378" i="3"/>
  <c r="F377" i="3"/>
  <c r="D377" i="3"/>
  <c r="C377" i="3"/>
  <c r="D376" i="3"/>
  <c r="C376" i="3"/>
  <c r="D375" i="3"/>
  <c r="C375" i="3"/>
  <c r="F374" i="3"/>
  <c r="D374" i="3"/>
  <c r="C374" i="3"/>
  <c r="F373" i="3"/>
  <c r="D373" i="3"/>
  <c r="C373" i="3"/>
  <c r="D372" i="3"/>
  <c r="C372" i="3"/>
  <c r="F371" i="3"/>
  <c r="D371" i="3"/>
  <c r="C371" i="3"/>
  <c r="F370" i="3"/>
  <c r="F369" i="3"/>
  <c r="D369" i="3"/>
  <c r="C369" i="3"/>
  <c r="F368" i="3"/>
  <c r="D368" i="3"/>
  <c r="C368" i="3"/>
  <c r="D367" i="3"/>
  <c r="C367" i="3"/>
  <c r="F366" i="3"/>
  <c r="D366" i="3"/>
  <c r="C366" i="3"/>
  <c r="F365" i="3"/>
  <c r="D365" i="3"/>
  <c r="C365" i="3"/>
  <c r="F364" i="3"/>
  <c r="D364" i="3"/>
  <c r="C364" i="3"/>
  <c r="D363" i="3"/>
  <c r="C363" i="3"/>
  <c r="F362" i="3"/>
  <c r="D362" i="3"/>
  <c r="C362" i="3"/>
  <c r="F361" i="3"/>
  <c r="D361" i="3"/>
  <c r="C361" i="3"/>
  <c r="D360" i="3"/>
  <c r="C360" i="3"/>
  <c r="D359" i="3"/>
  <c r="C359" i="3"/>
  <c r="D358" i="3"/>
  <c r="C358" i="3"/>
  <c r="F357" i="3"/>
  <c r="D357" i="3"/>
  <c r="C357" i="3"/>
  <c r="D356" i="3"/>
  <c r="C356" i="3"/>
  <c r="D355" i="3"/>
  <c r="C355" i="3"/>
  <c r="D354" i="3"/>
  <c r="C354" i="3"/>
  <c r="F353" i="3"/>
  <c r="D353" i="3"/>
  <c r="C353" i="3"/>
  <c r="D352" i="3"/>
  <c r="C352" i="3"/>
  <c r="D351" i="3"/>
  <c r="C351" i="3"/>
  <c r="D350" i="3"/>
  <c r="C350" i="3"/>
  <c r="D349" i="3"/>
  <c r="C349" i="3"/>
  <c r="D348" i="3"/>
  <c r="C348" i="3"/>
  <c r="D347" i="3"/>
  <c r="C347" i="3"/>
  <c r="D346" i="3"/>
  <c r="C346" i="3"/>
  <c r="F345" i="3"/>
  <c r="D345" i="3"/>
  <c r="C345" i="3"/>
  <c r="D344" i="3"/>
  <c r="C344" i="3"/>
  <c r="D343" i="3"/>
  <c r="C343" i="3"/>
  <c r="D342" i="3"/>
  <c r="C342" i="3"/>
  <c r="D341" i="3"/>
  <c r="C341" i="3"/>
  <c r="D340" i="3"/>
  <c r="C340" i="3"/>
  <c r="D339" i="3"/>
  <c r="C339" i="3"/>
  <c r="D338" i="3"/>
  <c r="C338" i="3"/>
  <c r="F337" i="3"/>
  <c r="D337" i="3"/>
  <c r="C337" i="3"/>
  <c r="D336" i="3"/>
  <c r="C336" i="3"/>
  <c r="D335" i="3"/>
  <c r="C335" i="3"/>
  <c r="D334" i="3"/>
  <c r="C334" i="3"/>
  <c r="D333" i="3"/>
  <c r="C333" i="3"/>
  <c r="D332" i="3"/>
  <c r="C332" i="3"/>
  <c r="D331" i="3"/>
  <c r="C331" i="3"/>
  <c r="D330" i="3"/>
  <c r="C330" i="3"/>
  <c r="F329" i="3"/>
  <c r="D329" i="3"/>
  <c r="C329" i="3"/>
  <c r="D328" i="3"/>
  <c r="C328" i="3"/>
  <c r="D327" i="3"/>
  <c r="C327" i="3"/>
  <c r="D326" i="3"/>
  <c r="C326" i="3"/>
  <c r="D325" i="3"/>
  <c r="C325" i="3"/>
  <c r="D324" i="3"/>
  <c r="C324" i="3"/>
  <c r="D323" i="3"/>
  <c r="C323" i="3"/>
  <c r="D322" i="3"/>
  <c r="C322" i="3"/>
  <c r="F321" i="3"/>
  <c r="D321" i="3"/>
  <c r="C321" i="3"/>
  <c r="D320" i="3"/>
  <c r="C320" i="3"/>
  <c r="D319" i="3"/>
  <c r="C319" i="3"/>
  <c r="D318" i="3"/>
  <c r="C318" i="3"/>
  <c r="D317" i="3"/>
  <c r="C317" i="3"/>
  <c r="D316" i="3"/>
  <c r="C316" i="3"/>
  <c r="D315" i="3"/>
  <c r="C315" i="3"/>
  <c r="D314" i="3"/>
  <c r="C314" i="3"/>
  <c r="F313" i="3"/>
  <c r="D313" i="3"/>
  <c r="C313" i="3"/>
  <c r="D312" i="3"/>
  <c r="C312" i="3"/>
  <c r="D311" i="3"/>
  <c r="C311" i="3"/>
  <c r="D310" i="3"/>
  <c r="C310" i="3"/>
  <c r="F309" i="3"/>
  <c r="D309" i="3"/>
  <c r="C309" i="3"/>
  <c r="D308" i="3"/>
  <c r="C308" i="3"/>
  <c r="D307" i="3"/>
  <c r="C307" i="3"/>
  <c r="D306" i="3"/>
  <c r="C306" i="3"/>
  <c r="F305" i="3"/>
  <c r="D305" i="3"/>
  <c r="C305" i="3"/>
  <c r="D304" i="3"/>
  <c r="C304" i="3"/>
  <c r="D303" i="3"/>
  <c r="C303" i="3"/>
  <c r="D302" i="3"/>
  <c r="C302" i="3"/>
  <c r="F301" i="3"/>
  <c r="D301" i="3"/>
  <c r="C301" i="3"/>
  <c r="D300" i="3"/>
  <c r="C300" i="3"/>
  <c r="D299" i="3"/>
  <c r="C299" i="3"/>
  <c r="D298" i="3"/>
  <c r="C298" i="3"/>
  <c r="F297" i="3"/>
  <c r="D297" i="3"/>
  <c r="C297" i="3"/>
  <c r="D296" i="3"/>
  <c r="C296" i="3"/>
  <c r="D295" i="3"/>
  <c r="C295" i="3"/>
  <c r="D294" i="3"/>
  <c r="C294" i="3"/>
  <c r="F293" i="3"/>
  <c r="D293" i="3"/>
  <c r="C293" i="3"/>
  <c r="D292" i="3"/>
  <c r="C292" i="3"/>
  <c r="D291" i="3"/>
  <c r="C291" i="3"/>
  <c r="D290" i="3"/>
  <c r="C290" i="3"/>
  <c r="F289" i="3"/>
  <c r="D289" i="3"/>
  <c r="C289" i="3"/>
  <c r="D288" i="3"/>
  <c r="C288" i="3"/>
  <c r="D287" i="3"/>
  <c r="C287" i="3"/>
  <c r="D286" i="3"/>
  <c r="G21" i="2" s="1"/>
  <c r="C286" i="3"/>
  <c r="E21" i="2" s="1"/>
  <c r="D285" i="3"/>
  <c r="C285" i="3"/>
  <c r="D284" i="3"/>
  <c r="C284" i="3"/>
  <c r="F283" i="3"/>
  <c r="D283" i="3"/>
  <c r="C283" i="3"/>
  <c r="F282" i="3"/>
  <c r="D282" i="3"/>
  <c r="C282" i="3"/>
  <c r="D281" i="3"/>
  <c r="C281" i="3"/>
  <c r="D280" i="3"/>
  <c r="C280" i="3"/>
  <c r="F279" i="3"/>
  <c r="D279" i="3"/>
  <c r="C279" i="3"/>
  <c r="F278" i="3"/>
  <c r="D278" i="3"/>
  <c r="C278" i="3"/>
  <c r="F277" i="3"/>
  <c r="D277" i="3"/>
  <c r="C277" i="3"/>
  <c r="D276" i="3"/>
  <c r="C276" i="3"/>
  <c r="F275" i="3"/>
  <c r="D275" i="3"/>
  <c r="C275" i="3"/>
  <c r="F274" i="3"/>
  <c r="D274" i="3"/>
  <c r="C274" i="3"/>
  <c r="F273" i="3"/>
  <c r="D273" i="3"/>
  <c r="C273" i="3"/>
  <c r="D272" i="3"/>
  <c r="C272" i="3"/>
  <c r="D271" i="3"/>
  <c r="C271" i="3"/>
  <c r="D270" i="3"/>
  <c r="C270" i="3"/>
  <c r="D269" i="3"/>
  <c r="C269" i="3"/>
  <c r="C268" i="3"/>
  <c r="F267" i="3"/>
  <c r="D267" i="3"/>
  <c r="C267" i="3"/>
  <c r="D266" i="3"/>
  <c r="C266" i="3"/>
  <c r="D265" i="3"/>
  <c r="C265" i="3"/>
  <c r="D264" i="3"/>
  <c r="C264" i="3"/>
  <c r="F263" i="3"/>
  <c r="D263" i="3"/>
  <c r="C263" i="3"/>
  <c r="D262" i="3"/>
  <c r="C262" i="3"/>
  <c r="D261" i="3"/>
  <c r="C261" i="3"/>
  <c r="D260" i="3"/>
  <c r="C260" i="3"/>
  <c r="D258" i="3"/>
  <c r="C258" i="3"/>
  <c r="D257" i="3"/>
  <c r="C257" i="3"/>
  <c r="D256" i="3"/>
  <c r="C256" i="3"/>
  <c r="D255" i="3"/>
  <c r="C255" i="3"/>
  <c r="F254" i="3"/>
  <c r="D254" i="3"/>
  <c r="C254" i="3"/>
  <c r="D253" i="3"/>
  <c r="C253" i="3"/>
  <c r="D252" i="3"/>
  <c r="C252" i="3"/>
  <c r="D251" i="3"/>
  <c r="C251" i="3"/>
  <c r="F250" i="3"/>
  <c r="D250" i="3"/>
  <c r="C250" i="3"/>
  <c r="D249" i="3"/>
  <c r="C249" i="3"/>
  <c r="D248" i="3"/>
  <c r="C248" i="3"/>
  <c r="D247" i="3"/>
  <c r="C247" i="3"/>
  <c r="D246" i="3"/>
  <c r="C246" i="3"/>
  <c r="D245" i="3"/>
  <c r="C245" i="3"/>
  <c r="D244" i="3"/>
  <c r="C244" i="3"/>
  <c r="C241" i="3"/>
  <c r="C240" i="3"/>
  <c r="C239" i="3"/>
  <c r="F238" i="3"/>
  <c r="C238" i="3"/>
  <c r="C237" i="3"/>
  <c r="C236" i="3"/>
  <c r="D231" i="3"/>
  <c r="C231" i="3"/>
  <c r="F230" i="3"/>
  <c r="D230" i="3"/>
  <c r="C230" i="3"/>
  <c r="F229" i="3"/>
  <c r="D229" i="3"/>
  <c r="C229" i="3"/>
  <c r="D228" i="3"/>
  <c r="C228" i="3"/>
  <c r="D227" i="3"/>
  <c r="C227" i="3"/>
  <c r="F226" i="3"/>
  <c r="D226" i="3"/>
  <c r="C226" i="3"/>
  <c r="F225" i="3"/>
  <c r="D225" i="3"/>
  <c r="C225" i="3"/>
  <c r="D224" i="3"/>
  <c r="C224" i="3"/>
  <c r="D223" i="3"/>
  <c r="C223" i="3"/>
  <c r="F222" i="3"/>
  <c r="D222" i="3"/>
  <c r="C222" i="3"/>
  <c r="F221" i="3"/>
  <c r="D221" i="3"/>
  <c r="C221" i="3"/>
  <c r="D220" i="3"/>
  <c r="C220" i="3"/>
  <c r="D219" i="3"/>
  <c r="C219" i="3"/>
  <c r="F218" i="3"/>
  <c r="D218" i="3"/>
  <c r="C218" i="3"/>
  <c r="F217" i="3"/>
  <c r="D217" i="3"/>
  <c r="C217" i="3"/>
  <c r="D216" i="3"/>
  <c r="C216" i="3"/>
  <c r="D215" i="3"/>
  <c r="C215" i="3"/>
  <c r="F214" i="3"/>
  <c r="D214" i="3"/>
  <c r="C214" i="3"/>
  <c r="F213" i="3"/>
  <c r="D213" i="3"/>
  <c r="C213" i="3"/>
  <c r="D212" i="3"/>
  <c r="C212" i="3"/>
  <c r="D211" i="3"/>
  <c r="C211" i="3"/>
  <c r="F210" i="3"/>
  <c r="D210" i="3"/>
  <c r="C210" i="3"/>
  <c r="F208" i="3"/>
  <c r="D208" i="3"/>
  <c r="C208" i="3"/>
  <c r="D207" i="3"/>
  <c r="C207" i="3"/>
  <c r="D206" i="3"/>
  <c r="C206" i="3"/>
  <c r="F205" i="3"/>
  <c r="D205" i="3"/>
  <c r="C205" i="3"/>
  <c r="F204" i="3"/>
  <c r="D204" i="3"/>
  <c r="C204" i="3"/>
  <c r="D203" i="3"/>
  <c r="C203" i="3"/>
  <c r="D202" i="3"/>
  <c r="C202" i="3"/>
  <c r="F201" i="3"/>
  <c r="D201" i="3"/>
  <c r="C201" i="3"/>
  <c r="F198" i="3"/>
  <c r="D198" i="3"/>
  <c r="C198" i="3"/>
  <c r="D197" i="3"/>
  <c r="C197" i="3"/>
  <c r="D196" i="3"/>
  <c r="C196" i="3"/>
  <c r="F195" i="3"/>
  <c r="D195" i="3"/>
  <c r="C195" i="3"/>
  <c r="F194" i="3"/>
  <c r="D194" i="3"/>
  <c r="C194" i="3"/>
  <c r="D192" i="3"/>
  <c r="C192" i="3"/>
  <c r="D191" i="3"/>
  <c r="C191" i="3"/>
  <c r="F190" i="3"/>
  <c r="D190" i="3"/>
  <c r="C190" i="3"/>
  <c r="F189" i="3"/>
  <c r="D189" i="3"/>
  <c r="C189" i="3"/>
  <c r="D188" i="3"/>
  <c r="C188" i="3"/>
  <c r="D187" i="3"/>
  <c r="C187" i="3"/>
  <c r="F186" i="3"/>
  <c r="D186" i="3"/>
  <c r="C186" i="3"/>
  <c r="F184" i="3"/>
  <c r="D184" i="3"/>
  <c r="C184" i="3"/>
  <c r="D183" i="3"/>
  <c r="C183" i="3"/>
  <c r="D182" i="3"/>
  <c r="C182" i="3"/>
  <c r="F181" i="3"/>
  <c r="D181" i="3"/>
  <c r="C181" i="3"/>
  <c r="F180" i="3"/>
  <c r="D180" i="3"/>
  <c r="C180" i="3"/>
  <c r="D179" i="3"/>
  <c r="C179" i="3"/>
  <c r="D178" i="3"/>
  <c r="C178" i="3"/>
  <c r="F177" i="3"/>
  <c r="D177" i="3"/>
  <c r="C177" i="3"/>
  <c r="F176" i="3"/>
  <c r="D176" i="3"/>
  <c r="C176" i="3"/>
  <c r="D175" i="3"/>
  <c r="C175" i="3"/>
  <c r="F174" i="3"/>
  <c r="D174" i="3"/>
  <c r="C174" i="3"/>
  <c r="F173" i="3"/>
  <c r="D173" i="3"/>
  <c r="C173" i="3"/>
  <c r="F172" i="3"/>
  <c r="D172" i="3"/>
  <c r="C172" i="3"/>
  <c r="D171" i="3"/>
  <c r="C171" i="3"/>
  <c r="F170" i="3"/>
  <c r="D170" i="3"/>
  <c r="C170" i="3"/>
  <c r="F169" i="3"/>
  <c r="D169" i="3"/>
  <c r="C169" i="3"/>
  <c r="F168" i="3"/>
  <c r="D168" i="3"/>
  <c r="C168" i="3"/>
  <c r="D167" i="3"/>
  <c r="C167" i="3"/>
  <c r="F166" i="3"/>
  <c r="D166" i="3"/>
  <c r="C166" i="3"/>
  <c r="F164" i="3"/>
  <c r="D164" i="3"/>
  <c r="C164" i="3"/>
  <c r="F163" i="3"/>
  <c r="D163" i="3"/>
  <c r="C163" i="3"/>
  <c r="D161" i="3"/>
  <c r="C161" i="3"/>
  <c r="D160" i="3"/>
  <c r="C160" i="3"/>
  <c r="F159" i="3"/>
  <c r="D159" i="3"/>
  <c r="C159" i="3"/>
  <c r="F158" i="3"/>
  <c r="D158" i="3"/>
  <c r="C158" i="3"/>
  <c r="D157" i="3"/>
  <c r="C157" i="3"/>
  <c r="D156" i="3"/>
  <c r="H27" i="2" s="1"/>
  <c r="C156" i="3"/>
  <c r="E27" i="2" s="1"/>
  <c r="D155" i="3"/>
  <c r="G26" i="2" s="1"/>
  <c r="C155" i="3"/>
  <c r="E26" i="2" s="1"/>
  <c r="D154" i="3"/>
  <c r="C154" i="3"/>
  <c r="D153" i="3"/>
  <c r="C153" i="3"/>
  <c r="F152" i="3"/>
  <c r="D152" i="3"/>
  <c r="C152" i="3"/>
  <c r="D151" i="3"/>
  <c r="C151" i="3"/>
  <c r="F150" i="3"/>
  <c r="D150" i="3"/>
  <c r="C150" i="3"/>
  <c r="F149" i="3"/>
  <c r="D149" i="3"/>
  <c r="C149" i="3"/>
  <c r="F148" i="3"/>
  <c r="D148" i="3"/>
  <c r="C148" i="3"/>
  <c r="D147" i="3"/>
  <c r="C147" i="3"/>
  <c r="F146" i="3"/>
  <c r="D146" i="3"/>
  <c r="C146" i="3"/>
  <c r="F145" i="3"/>
  <c r="D145" i="3"/>
  <c r="C145" i="3"/>
  <c r="F144" i="3"/>
  <c r="D144" i="3"/>
  <c r="C144" i="3"/>
  <c r="D143" i="3"/>
  <c r="C143" i="3"/>
  <c r="F142" i="3"/>
  <c r="D142" i="3"/>
  <c r="C142" i="3"/>
  <c r="F141" i="3"/>
  <c r="D141" i="3"/>
  <c r="C141" i="3"/>
  <c r="F140" i="3"/>
  <c r="D140" i="3"/>
  <c r="C140" i="3"/>
  <c r="D139" i="3"/>
  <c r="C139" i="3"/>
  <c r="F138" i="3"/>
  <c r="D138" i="3"/>
  <c r="C138" i="3"/>
  <c r="F137" i="3"/>
  <c r="D137" i="3"/>
  <c r="C137" i="3"/>
  <c r="F136" i="3"/>
  <c r="D136" i="3"/>
  <c r="C136" i="3"/>
  <c r="D135" i="3"/>
  <c r="C135" i="3"/>
  <c r="D134" i="3"/>
  <c r="C134" i="3"/>
  <c r="D133" i="3"/>
  <c r="C133" i="3"/>
  <c r="D132" i="3"/>
  <c r="C132" i="3"/>
  <c r="D131" i="3"/>
  <c r="C131" i="3"/>
  <c r="D130" i="3"/>
  <c r="C130" i="3"/>
  <c r="D129" i="3"/>
  <c r="C129" i="3"/>
  <c r="D128" i="3"/>
  <c r="C128" i="3"/>
  <c r="D127" i="3"/>
  <c r="C127" i="3"/>
  <c r="D126" i="3"/>
  <c r="C126" i="3"/>
  <c r="D125" i="3"/>
  <c r="C125" i="3"/>
  <c r="D124" i="3"/>
  <c r="C124" i="3"/>
  <c r="D123" i="3"/>
  <c r="C123" i="3"/>
  <c r="D122" i="3"/>
  <c r="C122" i="3"/>
  <c r="F121" i="3"/>
  <c r="D121" i="3"/>
  <c r="C121" i="3"/>
  <c r="F120" i="3"/>
  <c r="D120" i="3"/>
  <c r="C120" i="3"/>
  <c r="D119" i="3"/>
  <c r="C119" i="3"/>
  <c r="D118" i="3"/>
  <c r="C118" i="3"/>
  <c r="D117" i="3"/>
  <c r="C117" i="3"/>
  <c r="F116" i="3"/>
  <c r="D116" i="3"/>
  <c r="C116" i="3"/>
  <c r="D115" i="3"/>
  <c r="C115" i="3"/>
  <c r="D114" i="3"/>
  <c r="C114" i="3"/>
  <c r="C113" i="3"/>
  <c r="F112" i="3"/>
  <c r="C112" i="3"/>
  <c r="C111" i="3"/>
  <c r="D110" i="3"/>
  <c r="C110" i="3"/>
  <c r="C109" i="3"/>
  <c r="F108" i="3"/>
  <c r="D108" i="3"/>
  <c r="C108" i="3"/>
  <c r="D107" i="3"/>
  <c r="C107" i="3"/>
  <c r="D106" i="3"/>
  <c r="C106" i="3"/>
  <c r="F105" i="3"/>
  <c r="D105" i="3"/>
  <c r="C105" i="3"/>
  <c r="F104" i="3"/>
  <c r="D104" i="3"/>
  <c r="D100" i="3"/>
  <c r="D101" i="3"/>
  <c r="D102" i="3"/>
  <c r="C104" i="3"/>
  <c r="F103" i="3"/>
  <c r="F102" i="3"/>
  <c r="C102" i="3"/>
  <c r="F101" i="3"/>
  <c r="C101" i="3"/>
  <c r="C100" i="3"/>
  <c r="D99" i="3"/>
  <c r="C99" i="3"/>
  <c r="F98" i="3"/>
  <c r="D98" i="3"/>
  <c r="C98" i="3"/>
  <c r="F97" i="3"/>
  <c r="D97" i="3"/>
  <c r="C97" i="3"/>
  <c r="D96" i="3"/>
  <c r="C96" i="3"/>
  <c r="D95" i="3"/>
  <c r="C95" i="3"/>
  <c r="F94" i="3"/>
  <c r="D94" i="3"/>
  <c r="C94" i="3"/>
  <c r="F93" i="3"/>
  <c r="D93" i="3"/>
  <c r="C93" i="3"/>
  <c r="D92" i="3"/>
  <c r="C92" i="3"/>
  <c r="D91" i="3"/>
  <c r="C91" i="3"/>
  <c r="F90" i="3"/>
  <c r="D90" i="3"/>
  <c r="C90" i="3"/>
  <c r="F89" i="3"/>
  <c r="D89" i="3"/>
  <c r="C89" i="3"/>
  <c r="D88" i="3"/>
  <c r="C88" i="3"/>
  <c r="D87" i="3"/>
  <c r="C87" i="3"/>
  <c r="D86" i="3"/>
  <c r="C86" i="3"/>
  <c r="F85" i="3"/>
  <c r="D85" i="3"/>
  <c r="C85" i="3"/>
  <c r="D84" i="3"/>
  <c r="C84" i="3"/>
  <c r="D83" i="3"/>
  <c r="C83" i="3"/>
  <c r="D82" i="3"/>
  <c r="C82" i="3"/>
  <c r="F81" i="3"/>
  <c r="D81" i="3"/>
  <c r="C81" i="3"/>
  <c r="D80" i="3"/>
  <c r="C80" i="3"/>
  <c r="F79" i="3"/>
  <c r="D79" i="3"/>
  <c r="C79" i="3"/>
  <c r="D78" i="3"/>
  <c r="C78" i="3"/>
  <c r="F77" i="3"/>
  <c r="D77" i="3"/>
  <c r="C77" i="3"/>
  <c r="D76" i="3"/>
  <c r="C76" i="3"/>
  <c r="D75" i="3"/>
  <c r="C75" i="3"/>
  <c r="D74" i="3"/>
  <c r="C74" i="3"/>
  <c r="F73" i="3"/>
  <c r="D73" i="3"/>
  <c r="C73" i="3"/>
  <c r="D72" i="3"/>
  <c r="C72" i="3"/>
  <c r="F71" i="3"/>
  <c r="D71" i="3"/>
  <c r="C71" i="3"/>
  <c r="F70" i="3"/>
  <c r="F69" i="3"/>
  <c r="D69" i="3"/>
  <c r="C69" i="3"/>
  <c r="F68" i="3"/>
  <c r="D68" i="3"/>
  <c r="C68" i="3"/>
  <c r="D67" i="3"/>
  <c r="C67" i="3"/>
  <c r="F66" i="3"/>
  <c r="D66" i="3"/>
  <c r="C66" i="3"/>
  <c r="F65" i="3"/>
  <c r="D65" i="3"/>
  <c r="C65" i="3"/>
  <c r="F64" i="3"/>
  <c r="D64" i="3"/>
  <c r="C64" i="3"/>
  <c r="D63" i="3"/>
  <c r="C63" i="3"/>
  <c r="F62" i="3"/>
  <c r="D62" i="3"/>
  <c r="C62" i="3"/>
  <c r="F61" i="3"/>
  <c r="D61" i="3"/>
  <c r="C61" i="3"/>
  <c r="F60" i="3"/>
  <c r="D60" i="3"/>
  <c r="C60" i="3"/>
  <c r="D59" i="3"/>
  <c r="C59" i="3"/>
  <c r="F58" i="3"/>
  <c r="D58" i="3"/>
  <c r="C58" i="3"/>
  <c r="F57" i="3"/>
  <c r="D57" i="3"/>
  <c r="C57" i="3"/>
  <c r="F56" i="3"/>
  <c r="D56" i="3"/>
  <c r="C56" i="3"/>
  <c r="D55" i="3"/>
  <c r="C55" i="3"/>
  <c r="F54" i="3"/>
  <c r="D54" i="3"/>
  <c r="C54" i="3"/>
  <c r="F53" i="3"/>
  <c r="D53" i="3"/>
  <c r="C53" i="3"/>
  <c r="F52" i="3"/>
  <c r="D52" i="3"/>
  <c r="C52" i="3"/>
  <c r="D51" i="3"/>
  <c r="C51" i="3"/>
  <c r="F50" i="3"/>
  <c r="D50" i="3"/>
  <c r="C50" i="3"/>
  <c r="F49" i="3"/>
  <c r="D49" i="3"/>
  <c r="C49" i="3"/>
  <c r="F48" i="3"/>
  <c r="D48" i="3"/>
  <c r="C48" i="3"/>
  <c r="D47" i="3"/>
  <c r="C47" i="3"/>
  <c r="F46" i="3"/>
  <c r="D46" i="3"/>
  <c r="C46" i="3"/>
  <c r="F45" i="3"/>
  <c r="D45" i="3"/>
  <c r="C45" i="3"/>
  <c r="F44" i="3"/>
  <c r="D44" i="3"/>
  <c r="C44" i="3"/>
  <c r="D43" i="3"/>
  <c r="C43" i="3"/>
  <c r="F42" i="3"/>
  <c r="D42" i="3"/>
  <c r="C42" i="3"/>
  <c r="F41" i="3"/>
  <c r="D41" i="3"/>
  <c r="C41" i="3"/>
  <c r="F40" i="3"/>
  <c r="D40" i="3"/>
  <c r="C40" i="3"/>
  <c r="D39" i="3"/>
  <c r="C39" i="3"/>
  <c r="F38" i="3"/>
  <c r="D38" i="3"/>
  <c r="C38" i="3"/>
  <c r="F37" i="3"/>
  <c r="D37" i="3"/>
  <c r="C37" i="3"/>
  <c r="F36" i="3"/>
  <c r="D36" i="3"/>
  <c r="C36" i="3"/>
  <c r="D35" i="3"/>
  <c r="C35" i="3"/>
  <c r="F34" i="3"/>
  <c r="D34" i="3"/>
  <c r="C34" i="3"/>
  <c r="F33" i="3"/>
  <c r="D33" i="3"/>
  <c r="C33" i="3"/>
  <c r="F32" i="3"/>
  <c r="D32" i="3"/>
  <c r="C32" i="3"/>
  <c r="D31" i="3"/>
  <c r="C31" i="3"/>
  <c r="F30" i="3"/>
  <c r="D30" i="3"/>
  <c r="C30" i="3"/>
  <c r="F29" i="3"/>
  <c r="D29" i="3"/>
  <c r="C29" i="3"/>
  <c r="F28" i="3"/>
  <c r="D28" i="3"/>
  <c r="C28" i="3"/>
  <c r="D27" i="3"/>
  <c r="C27" i="3"/>
  <c r="F26" i="3"/>
  <c r="D26" i="3"/>
  <c r="C26" i="3"/>
  <c r="D25" i="3"/>
  <c r="C25" i="3"/>
  <c r="F24" i="3"/>
  <c r="D24" i="3"/>
  <c r="C24" i="3"/>
  <c r="F23" i="3"/>
  <c r="D23" i="3"/>
  <c r="C23" i="3"/>
  <c r="F22" i="3"/>
  <c r="D22" i="3"/>
  <c r="C22" i="3"/>
  <c r="D21" i="3"/>
  <c r="C21" i="3"/>
  <c r="F20" i="3"/>
  <c r="D20" i="3"/>
  <c r="C20" i="3"/>
  <c r="F19" i="3"/>
  <c r="D19" i="3"/>
  <c r="C19" i="3"/>
  <c r="F18" i="3"/>
  <c r="D18" i="3"/>
  <c r="C18" i="3"/>
  <c r="D17" i="3"/>
  <c r="C17" i="3"/>
  <c r="F16" i="3"/>
  <c r="D16" i="3"/>
  <c r="C16" i="3"/>
  <c r="F15" i="3"/>
  <c r="D15" i="3"/>
  <c r="C15" i="3"/>
  <c r="F14" i="3"/>
  <c r="D14" i="3"/>
  <c r="C14" i="3"/>
  <c r="D13" i="3"/>
  <c r="C13" i="3"/>
  <c r="F12" i="3"/>
  <c r="D12" i="3"/>
  <c r="C12" i="3"/>
  <c r="F11" i="3"/>
  <c r="D11" i="3"/>
  <c r="C11" i="3"/>
  <c r="F10" i="3"/>
  <c r="D10" i="3"/>
  <c r="C10" i="3"/>
  <c r="D9" i="3"/>
  <c r="C9" i="3"/>
  <c r="F8" i="3"/>
  <c r="D8" i="3"/>
  <c r="C8" i="3"/>
  <c r="F7" i="3"/>
  <c r="D7" i="3"/>
  <c r="C7" i="3"/>
  <c r="F6" i="3"/>
  <c r="D6" i="3"/>
  <c r="C6" i="3"/>
  <c r="D5" i="3"/>
  <c r="C5" i="3"/>
  <c r="F4" i="3"/>
  <c r="D4" i="3"/>
  <c r="C4" i="3"/>
  <c r="F3" i="3"/>
  <c r="D3" i="3"/>
  <c r="C3" i="3"/>
  <c r="F2" i="3"/>
  <c r="D2" i="3"/>
  <c r="C2" i="3"/>
  <c r="J27" i="2"/>
  <c r="J26" i="2"/>
  <c r="J25" i="2"/>
  <c r="J24" i="2"/>
  <c r="J21" i="2"/>
  <c r="F21" i="2"/>
  <c r="J20" i="2"/>
  <c r="J19" i="2"/>
  <c r="J18" i="2"/>
  <c r="J13" i="2"/>
  <c r="J12" i="2"/>
  <c r="J11" i="2"/>
  <c r="J8" i="2"/>
  <c r="J7" i="2"/>
  <c r="J6" i="2"/>
  <c r="J5" i="2"/>
  <c r="J4" i="2"/>
  <c r="J3" i="2"/>
  <c r="F100" i="3"/>
  <c r="F17" i="2" l="1"/>
  <c r="F286" i="3"/>
  <c r="F7" i="2"/>
  <c r="H14" i="2"/>
  <c r="H26" i="2"/>
  <c r="F10" i="2"/>
  <c r="G27" i="2"/>
  <c r="H5" i="2"/>
  <c r="F156" i="3"/>
  <c r="E13" i="2"/>
  <c r="G8" i="2"/>
  <c r="H16" i="2"/>
  <c r="N7" i="2"/>
  <c r="F4" i="20"/>
  <c r="F6" i="20"/>
  <c r="G25" i="2"/>
  <c r="F5" i="20"/>
  <c r="F23" i="20"/>
  <c r="F7" i="20"/>
  <c r="F22" i="20"/>
  <c r="F14" i="20"/>
  <c r="E25" i="2"/>
  <c r="H10" i="2"/>
  <c r="E14" i="2"/>
  <c r="F14" i="2"/>
  <c r="F16" i="2"/>
  <c r="F10" i="20"/>
  <c r="F15" i="20"/>
  <c r="G6" i="2"/>
  <c r="G13" i="2"/>
  <c r="H22" i="2"/>
  <c r="E18" i="2"/>
  <c r="G12" i="2"/>
  <c r="E22" i="2"/>
  <c r="E23" i="2"/>
  <c r="F3" i="2"/>
  <c r="G11" i="2"/>
  <c r="H18" i="2"/>
  <c r="E20" i="2"/>
  <c r="F9" i="2"/>
  <c r="G15" i="2"/>
  <c r="I10" i="2"/>
  <c r="F18" i="20"/>
  <c r="F8" i="20"/>
  <c r="F3" i="20"/>
  <c r="F17" i="20"/>
  <c r="F13" i="20"/>
  <c r="F9" i="20"/>
  <c r="F26" i="2"/>
  <c r="H4" i="2"/>
  <c r="H19" i="2"/>
  <c r="H7" i="2"/>
  <c r="E8" i="2"/>
  <c r="I5" i="2"/>
  <c r="G20" i="2"/>
  <c r="H15" i="2"/>
  <c r="H17" i="2"/>
  <c r="G22" i="2"/>
  <c r="H25" i="2"/>
  <c r="G18" i="2"/>
  <c r="F12" i="2"/>
  <c r="E24" i="2"/>
  <c r="E4" i="2"/>
  <c r="G19" i="2"/>
  <c r="E9" i="2"/>
  <c r="G14" i="2"/>
  <c r="E15" i="2"/>
  <c r="I25" i="2"/>
  <c r="I19" i="2"/>
  <c r="I14" i="2"/>
  <c r="I12" i="2"/>
  <c r="F19" i="20"/>
  <c r="F11" i="20"/>
  <c r="F11" i="2"/>
  <c r="F13" i="2"/>
  <c r="H23" i="2"/>
  <c r="G9" i="2"/>
  <c r="H9" i="2"/>
  <c r="H21" i="2"/>
  <c r="H3" i="2"/>
  <c r="E3" i="2"/>
  <c r="E11" i="2"/>
  <c r="E12" i="2"/>
  <c r="G24" i="2"/>
  <c r="E5" i="2"/>
  <c r="F155" i="3"/>
  <c r="H6" i="2"/>
  <c r="G23" i="2"/>
  <c r="E10" i="2"/>
  <c r="G16" i="2"/>
  <c r="I22" i="2"/>
  <c r="I20" i="2"/>
  <c r="I17" i="2"/>
  <c r="I16" i="2"/>
  <c r="I13" i="2"/>
  <c r="I11" i="2"/>
  <c r="I7" i="2"/>
  <c r="I6" i="2"/>
  <c r="I3" i="2"/>
  <c r="I18" i="2"/>
  <c r="I8" i="2"/>
  <c r="I4" i="2"/>
  <c r="F87" i="3"/>
  <c r="F15" i="2"/>
  <c r="F25" i="2"/>
  <c r="F5" i="2"/>
  <c r="E19" i="2"/>
  <c r="E6" i="2"/>
  <c r="E7" i="2"/>
  <c r="G7" i="2"/>
  <c r="F8" i="2"/>
  <c r="G10" i="2"/>
  <c r="E16" i="2"/>
  <c r="E17" i="2"/>
  <c r="G17" i="2"/>
  <c r="I24" i="2"/>
  <c r="I9" i="2"/>
  <c r="F4" i="2"/>
  <c r="G3" i="2"/>
  <c r="G4" i="2"/>
  <c r="F18" i="2"/>
  <c r="G5" i="2"/>
  <c r="I15" i="2"/>
  <c r="F6" i="2"/>
  <c r="H8" i="2"/>
  <c r="H11" i="2"/>
  <c r="H13" i="2"/>
  <c r="F19" i="2"/>
  <c r="H20" i="2"/>
  <c r="F22" i="2"/>
  <c r="F23" i="2"/>
  <c r="H24" i="2"/>
  <c r="F27" i="2"/>
  <c r="H12" i="2"/>
  <c r="F122" i="3"/>
  <c r="F245" i="3"/>
  <c r="F532" i="3"/>
  <c r="I23" i="2"/>
  <c r="F24" i="2"/>
  <c r="I2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400-000001000000}">
      <text>
        <r>
          <rPr>
            <sz val="11"/>
            <color rgb="FF000000"/>
            <rFont val="Calibri"/>
            <family val="2"/>
          </rPr>
          <t>Matthew Mulders:
This column is auto-generated. Any changes made here will be lost.</t>
        </r>
      </text>
    </comment>
  </commentList>
</comments>
</file>

<file path=xl/sharedStrings.xml><?xml version="1.0" encoding="utf-8"?>
<sst xmlns="http://schemas.openxmlformats.org/spreadsheetml/2006/main" count="1464" uniqueCount="1208">
  <si>
    <t>Version</t>
  </si>
  <si>
    <t>Comment</t>
  </si>
  <si>
    <t>Date</t>
  </si>
  <si>
    <t>Author</t>
  </si>
  <si>
    <t>v1.0</t>
  </si>
  <si>
    <t>Release for first review</t>
  </si>
  <si>
    <t>M. Mulders</t>
  </si>
  <si>
    <t>v1.1</t>
  </si>
  <si>
    <t>- Added PSTS011-018 requirements
- Restructured status column for requirements: changed verdict (eg. 'Pass') to percentage of tests passing, allowing for multiple tests per requirement
- Ongoing test case development</t>
  </si>
  <si>
    <t>v1.2</t>
  </si>
  <si>
    <t>- Mapping all requirements to test cases
- Added Witness Points (WP1-5) to TC Details</t>
  </si>
  <si>
    <t>v1.3</t>
  </si>
  <si>
    <t>- hide Mapping columns
- add results for test cases</t>
  </si>
  <si>
    <t>v1.4</t>
  </si>
  <si>
    <t>- Add more test steps
- Update test status
- Added 'FAT Time to Run' in 'TC Details Sheet'
- *In Progress* Added 'FAT?' column to some Requirement pages, to plan what minimum requirements are aimed to meet by the end of FAT. This is based on bench tests, and not requiring other services (eg. C-ITS-S).</t>
  </si>
  <si>
    <t>v.1.5</t>
  </si>
  <si>
    <t>- More estimates for FAT test duration
- PSTS003 updated due to 'PSTS Requirements List v1.1.xlsm'
- Some tests removed/merged/added
- More test steps added</t>
  </si>
  <si>
    <t>v1.6</t>
  </si>
  <si>
    <t>- Rearrange PSTS011 (EEBL) tests, and add test steps</t>
  </si>
  <si>
    <t>v1.7</t>
  </si>
  <si>
    <t>- More work into PSTS011 (EEBL) tests, added 'Precon..' test function
- Added empty Use Case tests for future work</t>
  </si>
  <si>
    <t>v1.8</t>
  </si>
  <si>
    <t>- Finished EEBL test cases
- Flattened Requirements sheets into 1 sheet</t>
  </si>
  <si>
    <t>v1.9</t>
  </si>
  <si>
    <t>- Added 'Test Steps Written' column to 'Req. Summary' sheet
- Added 'Requirement Details' column to 'TC Details' sheet</t>
  </si>
  <si>
    <t>v1.10</t>
  </si>
  <si>
    <t>- Changed requirements to align with email from Katharine Mosley dated 18/03/2019, regarding updated PSTS documents
- Added PSTS013 (ARLW) test cases supplied by TMR
- Added 'Modeller Scenarios' sheet supplied by TMR
- Further Test Steps written for PSTS002 &amp; PSTS003</t>
  </si>
  <si>
    <t>v1.11</t>
  </si>
  <si>
    <t>- Added PSTS014 (TWVR) test cases supplied by TMR
- Added 'Modeller Scenarios' for TWVR supplied by TMR
- Converted to LIVE document</t>
  </si>
  <si>
    <t>Document</t>
  </si>
  <si>
    <t>Section</t>
  </si>
  <si>
    <t>Type</t>
  </si>
  <si>
    <t>Minimum Percent at FAT/SIT</t>
  </si>
  <si>
    <t>Reqs mapped to TC</t>
  </si>
  <si>
    <t>Test Steps Written</t>
  </si>
  <si>
    <t>Current Pass Percent</t>
  </si>
  <si>
    <t>written</t>
  </si>
  <si>
    <t>total</t>
  </si>
  <si>
    <t>%</t>
  </si>
  <si>
    <t>FAT Forecast</t>
  </si>
  <si>
    <t>PSTS002 V-ITS-S Specification</t>
  </si>
  <si>
    <t>5 System Requirements</t>
  </si>
  <si>
    <t>Critical</t>
  </si>
  <si>
    <t>10 Electrical Requirements</t>
  </si>
  <si>
    <t>11 Mechanical Requirements</t>
  </si>
  <si>
    <t>Total Test Cases</t>
  </si>
  <si>
    <t>PSTS003 HMI Specification</t>
  </si>
  <si>
    <t>9 Electrical Requirements</t>
  </si>
  <si>
    <t>10 Mechanical Requirements</t>
  </si>
  <si>
    <t>PSTS013 ARLW</t>
  </si>
  <si>
    <t>All</t>
  </si>
  <si>
    <t>PSTS014 TWVR</t>
  </si>
  <si>
    <t>6 Operational Requirements</t>
  </si>
  <si>
    <t>High</t>
  </si>
  <si>
    <t>8 Security</t>
  </si>
  <si>
    <t>PSTS015 RWW</t>
  </si>
  <si>
    <t>PSTS016 RHW</t>
  </si>
  <si>
    <t>PSTS017 BoQ</t>
  </si>
  <si>
    <t>PSTS018 IVS</t>
  </si>
  <si>
    <t>7 Management</t>
  </si>
  <si>
    <t>Medium</t>
  </si>
  <si>
    <t>12 Installation</t>
  </si>
  <si>
    <t>6</t>
  </si>
  <si>
    <t>11 Installation</t>
  </si>
  <si>
    <t>PSTS011 EEBL</t>
  </si>
  <si>
    <t>PSTS012 SSV</t>
  </si>
  <si>
    <t>9 Technical Requirements</t>
  </si>
  <si>
    <t>Low</t>
  </si>
  <si>
    <t>8 Technical Requirements</t>
  </si>
  <si>
    <t>13 Performance Requirements</t>
  </si>
  <si>
    <t>?</t>
  </si>
  <si>
    <t>14 Key Configurable Parameters</t>
  </si>
  <si>
    <t>FAT Session</t>
  </si>
  <si>
    <t>Test Cases</t>
  </si>
  <si>
    <t>Pass</t>
  </si>
  <si>
    <t>Fail</t>
  </si>
  <si>
    <t>Not Tested</t>
  </si>
  <si>
    <t>Total</t>
  </si>
  <si>
    <t>Logging 1 - CME</t>
  </si>
  <si>
    <t>Logging 1 - CSEM</t>
  </si>
  <si>
    <t>Logging 1 - SPM</t>
  </si>
  <si>
    <t>Logging 2 - CME</t>
  </si>
  <si>
    <t>Logging 2 - CSEM</t>
  </si>
  <si>
    <t>MQTT</t>
  </si>
  <si>
    <t>Maintenance - Configuration Management</t>
  </si>
  <si>
    <t>Maintenance - Software Updates</t>
  </si>
  <si>
    <t>Participant management &amp; other display features</t>
  </si>
  <si>
    <t>Physical</t>
  </si>
  <si>
    <t>Physical - HMI</t>
  </si>
  <si>
    <t>Physical - Positioning</t>
  </si>
  <si>
    <t>Physical - V-ITS-S</t>
  </si>
  <si>
    <t>Provide compliance report</t>
  </si>
  <si>
    <t>Provide current ETSI message conformance results for FAT log</t>
  </si>
  <si>
    <t>Security - Access and Signing/Verifying Messages</t>
  </si>
  <si>
    <t>Use Case - ARLW</t>
  </si>
  <si>
    <t>Use Case - BoQ</t>
  </si>
  <si>
    <t>Use Case - IVS</t>
  </si>
  <si>
    <t>Use Case - RHW</t>
  </si>
  <si>
    <t>Use Case - RWW</t>
  </si>
  <si>
    <t>Use Case - TWVR</t>
  </si>
  <si>
    <t>Requirement ID</t>
  </si>
  <si>
    <t>Requirement</t>
  </si>
  <si>
    <t>Mapped to TC</t>
  </si>
  <si>
    <t>TC Written</t>
  </si>
  <si>
    <t>Pass %</t>
  </si>
  <si>
    <t>FAT?</t>
  </si>
  <si>
    <t>Comments</t>
  </si>
  <si>
    <t>REQ_PSTS002_001</t>
  </si>
  <si>
    <t>The V-ITS-S shall implement all functions as defined in the reference architecture presented in Figure 5.3.</t>
  </si>
  <si>
    <t>REQ_PSTS002_002</t>
  </si>
  <si>
    <t>The V-ITS-S shall support the external communication methods, networking and transport protocols and facilities as summarised in Figure 5.3 and Table 5.1.</t>
  </si>
  <si>
    <t>REQ_PSTS002_003</t>
  </si>
  <si>
    <t>ITS-G5 communications shall be in accordance with the requirements of ETSI EN 302 663:2013, ETSI EN 302 571:2017 and the ACMA Radio communications (Intelligent Transport Systems) Class Licence 2017 and shall use the IEEE channel 180 or ITS-G5A control channel.</t>
  </si>
  <si>
    <t>REQ_PSTS002_004</t>
  </si>
  <si>
    <t>The V-ITS-S transmit power shall be adjustable to a maximum Equivalent Isotropically Radiated Power (EIRP) of 23 dBm/MHz.</t>
  </si>
  <si>
    <t>REQ_PSTS002_005</t>
  </si>
  <si>
    <t>Geonetworking and BTP shall be used for communications to V-ITS-S and R-ITS-S in accordance with ETSI EN 302 636-5-1:2017 and ETSI EN 302 636-4:2014.</t>
  </si>
  <si>
    <t>REQ_PSTS002_006</t>
  </si>
  <si>
    <t>All messages between stations using ITS-G5 shall be signed in accordance with the security requirements of Section 8.</t>
  </si>
  <si>
    <t>REQ_PSTS002_007</t>
  </si>
  <si>
    <t>ITS-G5 communications shall apply Decentralized Congestion Control (DCC) mechanisms in accordance with ETSI TS 102 687:2018.</t>
  </si>
  <si>
    <t>REQ_PSTS002_008</t>
  </si>
  <si>
    <t>The V-ITS-S shall have system resources for operating with the following minimum performance:
- Transmit a minimum 15 signed ITS-G5 messages per second
- Processing of min. 220 received signed ITS-G5 messages per second</t>
  </si>
  <si>
    <t>Updated according to email from K. Mosley (dated 18/3)</t>
  </si>
  <si>
    <t>REQ_PSTS002_009</t>
  </si>
  <si>
    <t>The V-ITS-S shall provide support for the following message formats as summarised in Table 5.2.</t>
  </si>
  <si>
    <t>REQ_PSTS002_010</t>
  </si>
  <si>
    <t>The V-ITS-S shall adopt the data element descriptions of the Data Entity Catalogue PSTS006 which details each of the message types outlined in Table 5.2 including relevance to each use case. If conflicting or competing definitions are identified between the Data Entity Catalogue PSTS006 and the relevant Standard, the Contractor shall notify the Principal.</t>
  </si>
  <si>
    <t>REQ_PSTS002_011</t>
  </si>
  <si>
    <t>3G/4G communications shall be provided and be capable of operating on both the Telstra 3G and 4G networks with configurable Access Point Name (APN), username and password. The V-ITS-S shall be capable of simultaneously managing data transfers on multiple 3G/4G ports. For example, access to a maintenance service shall not interfere with the operations of the C-ITS-F in relation to data logging, management and security as defined in sections 6, 7 and 8.</t>
  </si>
  <si>
    <t>REQ_PSTS002_012</t>
  </si>
  <si>
    <t>TCP/IP, IPv4 shall be used for communications between the C-ITS-F and the V-ITS-S equipment.</t>
  </si>
  <si>
    <t>REQ_PSTS002_013</t>
  </si>
  <si>
    <t>Message Queuing Telemetry Transport (MQTT) publish / subscribe protocol shall be utilised to establish the client / broker connection for communications over 3G/4G between the V-ITS-S and the C-ITS-F.  This shall be undertaken in accordance with the C-ITS Station Protocol Specification PSTS007 and ISO/IEC 20922:2016.</t>
  </si>
  <si>
    <t>REQ_PSTS002_014</t>
  </si>
  <si>
    <t>The V-ITS-S shall implement the geographic specific messaging facility in accordance with the requirements documented in C-ITS Station Protocol Specification PSTS007.</t>
  </si>
  <si>
    <t>REQ_PSTS002_015</t>
  </si>
  <si>
    <t>The V-ITS-S shall subscribe to any tile within a 500m radius of its current position.</t>
  </si>
  <si>
    <t>REQ_PSTS002_016</t>
  </si>
  <si>
    <t>The V-ITS-S shall provide the required facilities to decode and encode MQTT messages for use by application, management and security functions of the V-ITS-S in accordance with the C-ITS Station Protocol Specification PSTS007.</t>
  </si>
  <si>
    <t>REQ_PSTS002_017</t>
  </si>
  <si>
    <t>The V-ITS-S shall support the following messages and manage the data to and from each topic as summarised in Table 5.3 below. The data of these messages shall be used to enable the operation of the V-ITS-S, HMI and use cases.</t>
  </si>
  <si>
    <t>REQ_PSTS002_018</t>
  </si>
  <si>
    <t>The V-ITS-S shall support the connection of a HMI to allow information to be presented to the driver of the vehicle.</t>
  </si>
  <si>
    <t>REQ_PSTS002_019</t>
  </si>
  <si>
    <t>The V-ITS-S shall connect to the HMI through the possible methods outlined in Table 5.1.</t>
  </si>
  <si>
    <t>REQ_PSTS002_020</t>
  </si>
  <si>
    <t>The V-ITS-S positioning shall facilitate the real time calculation of position (XYZ) to an accuracy of at least 1m in the X, Y plane with 95 percent confidence based on clear sky view ideal conditions with augmentation turned on and short baseline data supplied. The V-ITS-S positioning system shall calculate the V-ITS-S position in real time using GNSS.</t>
  </si>
  <si>
    <t>REQ_PSTS002_021</t>
  </si>
  <si>
    <t>The V-ITS-S positioning system shall perform augmentation using Real Time Kinematic (RTK) based on Radio Technical Commission for Maritime Services (RTCM) version 3 data positioning information received from the C-ITS-F as described in the C-ITS Station Protocol Specification PSTS007.</t>
  </si>
  <si>
    <t>REQ_PSTS002_022</t>
  </si>
  <si>
    <t>The V-ITS-S shall allow for positioning augmentation to be disabled. Positioning augmentation shall be controlled by the parameter positionAugmentation.</t>
  </si>
  <si>
    <t>REQ_PSTS002_023</t>
  </si>
  <si>
    <t>The V-ITS-S positioning system shall support positioning requirements for use case applications as outlined in the Use Case specifications - PSTS011, PSTS012, PSTS013, PSTS014, PSTS015, PSTS016, PSTS017 and PSTS018.</t>
  </si>
  <si>
    <t>REQ_PSTS002_024</t>
  </si>
  <si>
    <t>V-ITS-S shall be synchronised to Coordinated Universal Time (UTC) using GNSS and shall be accurate to within 10ms.</t>
  </si>
  <si>
    <t>REQ_PSTS002_025a</t>
  </si>
  <si>
    <t>The V-ITS-S application layer shall support eight (8) use cases. These use cases are:
- Emergency Electronic Brake Light (EEBL) (detailed in PSTS011)</t>
  </si>
  <si>
    <t>REQ_PSTS002_025b</t>
  </si>
  <si>
    <t>The V-ITS-S application layer shall support eight (8) use cases. These use cases are:
- Slow Stopped Vehicle (SSV) (detailed in PSTS012)</t>
  </si>
  <si>
    <t>REQ_PSTS002_025c</t>
  </si>
  <si>
    <t>The V-ITS-S application layer shall support eight (8) use cases. These use cases are:
- Advanced Red Light Warning (ARLW) (detailed in PSTS013)</t>
  </si>
  <si>
    <t>REQ_PSTS002_025d</t>
  </si>
  <si>
    <t>The V-ITS-S application layer shall support eight (8) use cases. These use cases are:
- Turning Warning – Vulnerable Road user (TWVR) (detailed in PSTS014)</t>
  </si>
  <si>
    <t>REQ_PSTS002_025e</t>
  </si>
  <si>
    <t>The V-ITS-S application layer shall support eight (8) use cases. These use cases are:
- Road Works Warning (RWW) (detailed in PSTS015)</t>
  </si>
  <si>
    <t>REQ_PSTS002_025f</t>
  </si>
  <si>
    <t>The V-ITS-S application layer shall support eight (8) use cases. These use cases are:
- Road Hazard Warning (RHW) (detailed in PSTS016)</t>
  </si>
  <si>
    <t>REQ_PSTS002_025g</t>
  </si>
  <si>
    <t>The V-ITS-S application layer shall support eight (8) use cases. These use cases are:
- Back of Queue (BoQ) (detailed in PSTS017)</t>
  </si>
  <si>
    <t>REQ_PSTS002_025h</t>
  </si>
  <si>
    <t>The V-ITS-S application layer shall support eight (8) use cases. These use cases are:
- In Vehicle Speed (IVS) (detailed in PSTS018)</t>
  </si>
  <si>
    <t>REQ_PSTS002_026</t>
  </si>
  <si>
    <t>The use case applications shall operate independently and allow for the addition and removal of other use cases as requested by the Principal.</t>
  </si>
  <si>
    <t>REQ_PSTS002_027</t>
  </si>
  <si>
    <t>If the V-ITS-S is in an out-of-area tile, the V-ITS-S shall operate in coexistence mode in accordance with ETSI TS 102 792 V1.2.1 Section 5.4. If the V-ITS-S loses positioning confidence (for example, enters a tunnel) the V-ITS-S shall remain in the same mode until positioning confidence is regained.</t>
  </si>
  <si>
    <t>REQ_PSTS002_028</t>
  </si>
  <si>
    <t>The HMI Presentation Manager shall manage the presentation of content and audio on the HMI (see the HMI Specification PSTS003 for detailed HMI requirements).</t>
  </si>
  <si>
    <t>REQ_PSTS002_029</t>
  </si>
  <si>
    <t>The HMI Presentation Manager shall manage simultaneous notifications and presentation requests for:
- Use case warnings (e.g. slow vehicle ahead)
- Speed limits (e.g. static speed signage, roadworks speeds)
- Station status (e.g. 3G/4G connectivity)
- General content (e.g. Start-up, critical failure, software update progress, out-of-area)</t>
  </si>
  <si>
    <t>REQ_PSTS002_030</t>
  </si>
  <si>
    <t>The HMI Presentation Manager shall monitor and log the HMI behaviour in accordance with section 6.4.</t>
  </si>
  <si>
    <t>REQ_PSTS002_031</t>
  </si>
  <si>
    <t>Each request sent to the HMI shall have a duration. The HMI Presentation Manager shall refresh requests to extend the duration (for example one second).</t>
  </si>
  <si>
    <t>REQ_PSTS002_032</t>
  </si>
  <si>
    <t>The HMI Presentation Manager will verify that the request continues to be displayed on the HMI by regular polling. Should the HMI indicate that the content is no longer presented or the V-ITS-S fails to receive an acknowledgement for longer than the duration then the HMI Presentation Manager shall raise a system failure.</t>
  </si>
  <si>
    <t>REQ_PSTS002_033</t>
  </si>
  <si>
    <t>The HMI Presentation Manager shall receive and manage the participant selection information from the HMI once connectivity to the HMI has been established. The HMI shall report the participant selection as the selected Participant Code, Non-participant, or Unknown (if no selection is made).</t>
  </si>
  <si>
    <t>REQ_PSTS002_034</t>
  </si>
  <si>
    <t>The HMI Presentation Manager shall not take control of the HMI until the participant login screens (Login 1 Layout and Login 2 Layout per HMI Technical Specification PSTS003) are no longer displayed and participant selection information has been returned by the HMI.</t>
  </si>
  <si>
    <t>REQ_PSTS002_035</t>
  </si>
  <si>
    <t>For Control Group participants, the HMI Presentation Manager shall request the CONTROL warning identifier be displayed by the HMI (displayedHmiMessageId field of the ASN.1). However, use case operation and logging will be the same as for a Treatment participant (as described in Section 6.4 and Figure 6.1).</t>
  </si>
  <si>
    <t>REQ_PSTS002_036</t>
  </si>
  <si>
    <t>The HMI Presentation Manager shall not request presentation of use case warnings or speed limits if a non-participant is selected.</t>
  </si>
  <si>
    <t>Note: No requirement change but note that per REQ_PSTS003_041, system status and other General Content (excepting participant login screens) should also not be displayed to non-participants.</t>
  </si>
  <si>
    <t>REQ_PSTS002_037</t>
  </si>
  <si>
    <t>As part of the Station Configuration, the V-ITS-S shall inform the HMI of updates to the current list of participants assigned to the V-ITS-S, as well as participant assignment to the Treatment or Control Groups (via the hmiEnabled parameter)</t>
  </si>
  <si>
    <t>REQ_PSTS002_038</t>
  </si>
  <si>
    <t>Use case applications notify the HMI Presentation Manager of a use case warning display with a warning (image/ audio) identifier (if applicable – refer to Appendix A of HMI Technical Specification PSTS003).</t>
  </si>
  <si>
    <t>REQ_PSTS002_039</t>
  </si>
  <si>
    <t>If only one use case event type has notifications requested, the HMI Presentation Manager shall present the notification with highest urgency to the HMI immediately.</t>
  </si>
  <si>
    <t>REQ_PSTS002_040</t>
  </si>
  <si>
    <t>If multiple use case event types have notifications requested, the HMI Presentation Manager shall prioritise HMI notifications based on the following calculation (priority value summarised in Table 6.2).</t>
  </si>
  <si>
    <t>REQ_PSTS002_041</t>
  </si>
  <si>
    <t>New notifications:
1. with higher priority get presented immediately
2. with lower priority do not get presented
3. with equal priority but higher criticality get presented immediately
4. with equal priority and equal/lower criticality do not get presented</t>
  </si>
  <si>
    <t>REQ_PSTS002_042</t>
  </si>
  <si>
    <t>An update in a notification requires a priority/criticality recalculation. The presentation request shall be updated if a higher priority or equal priority with higher criticality notification results.</t>
  </si>
  <si>
    <t>REQ_PSTS002_043</t>
  </si>
  <si>
    <t>Notifications with a lifetime shorter than the minimum on time (typically 2 seconds) shall be extended to the minimum on time, unless overridden by a new notification with higher priority.</t>
  </si>
  <si>
    <t>REQ_PSTS002_044</t>
  </si>
  <si>
    <t>A lower priority notification shall only be requested once all higher priority notifications have ended.</t>
  </si>
  <si>
    <t>REQ_PSTS002_045</t>
  </si>
  <si>
    <t>Use case applications with speed information (IVS and RWW) notify the HMI Presentation Manager of a speed limit display with a warning (image/audio) identifier (refer to Appendix A of the HMI Technical Specification PSTS003).</t>
  </si>
  <si>
    <t>REQ_PSTS002_046</t>
  </si>
  <si>
    <t>The HMI Presentation Manager shall prioritise the lowest speed for any concurrent speed notifications.</t>
  </si>
  <si>
    <t>REQ_PSTS002_047</t>
  </si>
  <si>
    <t>If there is no current speed limit notified by the use case applications, the HMI Presentation Manager shall request the presentation of an unknown speed display (IVS_UNKNOWN) on the HMI (refer to HMI Technical Specifications PSTS003).</t>
  </si>
  <si>
    <t>REQ_PSTS002_048</t>
  </si>
  <si>
    <t>The HMI Presentation Manager shall notify the HMI of the current status of the V‑ITS‑S operation. The V-ITS-S status shall include as a minimum:
- 3G/4G – Operational/Failed
- ITS-G5 – Operational/Failed
- GNSS – Operational/Failed
- V-ITS-S internal systems (e.g. use case applications) – Operational/Failed</t>
  </si>
  <si>
    <t>REQ_PSTS002_049</t>
  </si>
  <si>
    <t>The HMI Presentation Manager shall inform the HMI that the system is starting in accordance with section 9.1.</t>
  </si>
  <si>
    <t>REQ_PSTS002_050</t>
  </si>
  <si>
    <t>The HMI Presentation Manager shall inform the HMI that software is being updated and when the update is complete in accordance with section 7.2. During the update, the HMI Presentation Manager shall request the presentation of a software update display (HMI_SYS_UPDATE) on the HMI.</t>
  </si>
  <si>
    <t>REQ_PSTS002_051</t>
  </si>
  <si>
    <t>When out-of-area (as described in section 6.2), the HMI Presentation Manager shall request the presentation of an out-of-area display (OUT_OF_AREA) on the HMI.</t>
  </si>
  <si>
    <t>REQ_PSTS002_052</t>
  </si>
  <si>
    <t>Should the V-ITS-S experience a critical failure (for example, a system update failure), then the HMI Presentation Manager shall request the presentation of a system error display (STATION_ERROR) on the HMI.</t>
  </si>
  <si>
    <t>REQ_PSTS002_053</t>
  </si>
  <si>
    <t>Data logging shall commence as soon as the V-ITS-S has powered up and initialised and continue as long as the V-ITS-S is turned on.</t>
  </si>
  <si>
    <t>REQ_PSTS002_054</t>
  </si>
  <si>
    <t>The V-ITS-S shall log C-ITS Safety Evaluation Messages as described in PSTS007 – C-ITS Station Protocol Specification, and Data Entity Catalogue PSTS006.</t>
  </si>
  <si>
    <t>REQ_PSTS002_055</t>
  </si>
  <si>
    <t>The V-ITS-S shall log C-ITS Message Event Messages as described in PSTS007 – C‑ITS Station Protocol Specification, and PSTS006 Data Entity Catalogue PSTS006.</t>
  </si>
  <si>
    <t>REQ_PSTS002_056</t>
  </si>
  <si>
    <t>The V-ITS-S shall log C-ITS Station Platform Messages as described in PSTS007 – C-ITS Station Protocol Specification, and PSTS006 Data Entity Catalogue PSTS006.</t>
  </si>
  <si>
    <t>REQ_PSTS002_057</t>
  </si>
  <si>
    <t>The V-ITS-S shall not log Message Event and data when in an out-of-area tile.</t>
  </si>
  <si>
    <t>REQ_PSTS002_058</t>
  </si>
  <si>
    <t>The V-ITS-S shall not log Message Event and Safety Evaluation data when a non-participant is selected. The V-ITS-S shall continue to log Station Platform Messages excluding data fields containing location information.</t>
  </si>
  <si>
    <t>REQ_PSTS002_059</t>
  </si>
  <si>
    <t>Logged data shall be sent by the V-ITS-S to the C-ITS-F at the rate specified by the parameter logFrequency as specified in Station Configuration Message.</t>
  </si>
  <si>
    <t>REQ_PSTS002_060</t>
  </si>
  <si>
    <t>V-ITS-S data logging must not interfere with the transmission and receipt of C-ITS messages via ITS-G5 and 3G/4G.</t>
  </si>
  <si>
    <t>REQ_PSTS002_061</t>
  </si>
  <si>
    <t>Data log messages shall not be signed (as described in section 8), however messages shall be encrypted using TLS as described in as described in the C-ITS Station Protocol Specification PSTS007.</t>
  </si>
  <si>
    <t>REQ_PSTS002_062</t>
  </si>
  <si>
    <t>The V-ITS-S shall not send logging data if it is not able to enrol with the SCMS to ensure that the V-ITS-S is part of the C-ITS in accordance with Figure 6.1.</t>
  </si>
  <si>
    <t>N/A</t>
  </si>
  <si>
    <t>This is no longer required from TMR - based on discussions on 2018-12-11 with David Alderson.
Trac ticket: 10416</t>
  </si>
  <si>
    <t>REQ_PSTS002_063</t>
  </si>
  <si>
    <t>The V-ITS-S shall retain a store of logged data that has not been uploaded to the C‑ITS-F logging service for the period specified by the messageReturn data element in the Station Configuration Message. The stored data shall persist over power cycles. When communication is restored, the V-ITS-S shall send data logs to the C-ITS-F logging service. Logged data shall be retained for Safety Evaluation, Message Event and Station Platform messages.</t>
  </si>
  <si>
    <t>REQ_PSTS002_064</t>
  </si>
  <si>
    <t>Data logs sent to the C-ITS-F logging service and confirmed shall not be re-uploaded to the C-ITS-F. Any data logs uploaded to the C-ITS-F may be removed from the V-ITS-S (consideration should be given for local diagnostics and testing functions).</t>
  </si>
  <si>
    <t>REQ_PSTS002_065</t>
  </si>
  <si>
    <t>V-ITS-S shall capture the receipt and transmission of all C-ITS Safety Evaluation Messages per the logging frequencies described in Table 6.3.</t>
  </si>
  <si>
    <t>REQ_PSTS002_066</t>
  </si>
  <si>
    <t>To allow the management of logging bandwidth the collection of message content shall be controlled per C-ITS message type. The control parameters are:
- camDirection
- denmDirection
- ivimDirection
- mapemDirection
- spatemDirection</t>
  </si>
  <si>
    <t>REQ_PSTS002_067</t>
  </si>
  <si>
    <t>The Safety Evaluation data shall be encoded in accordance with safetyEvaluation.asn protocol.</t>
  </si>
  <si>
    <t>REQ_PSTS002_068</t>
  </si>
  <si>
    <t>The Message Event logging shall capture events relating to the position relevance, notification and presentation of use case warnings and speed limits defined in sections 6.3.3 and 6.3.4. The Message Event data captured shall include all information relevant during the event (such as the current images displayed in Regions 1, 2 and 3 of the HMI, if audio was issued, or if there was a Control Group override).</t>
  </si>
  <si>
    <t>REQ_PSTS002_069</t>
  </si>
  <si>
    <t>The V-ITS-S shall log data in accordance with Data Entity Catalogue PSTS006 when any of the events in Table 6.4 occur.</t>
  </si>
  <si>
    <t>REQ_PSTS002_070</t>
  </si>
  <si>
    <t>For a use case presentation event, the following minimum parameters shall be logged and passed to the C-ITS-F:
- An identifier for the C-ITS message or messages that caused the use case presentation
- The identifier of the audio/ image file that was requested for presentation by the HMI Presentation Manager (refer to HMI Equipment Specification PSTS003)
- The identifier of the audio/ image file that was presented by the HMI (refer to HMI EquipmentSpecification PSTS003)
- Start time of the HMI presentation
- Stop time of the HMI presentation
- Any parameters used to generate the content (e.g. use case event type, priority, speed limit)
- HMI volume value
- HMI brightness value
- Participant attributes (for example, participantCode, hmiEnabled)
- Display failure reason (optional).</t>
  </si>
  <si>
    <t>REQ_PSTS002_071</t>
  </si>
  <si>
    <t>The C-ITS Message Event shall be encoded in accordance with citsmessageEvent.asn protocol.</t>
  </si>
  <si>
    <t>REQ_PSTS002_072</t>
  </si>
  <si>
    <t>Platform-level data shall include:
- Session monitoring – used to identify a V-ITS-S session and to detect session exceptions
- Platform metrics – monitors station performance
- Platform exception/ error logs – captures the V-ITS-S failures
- HMI metrics – for example, volume value, brightness/contrast value, errors, current image/ audio presentation.</t>
  </si>
  <si>
    <t>REQ_PSTS002_073</t>
  </si>
  <si>
    <t>The Platform data shall log MQTT session information (section 5.4.1) and associated vehicle metrics.</t>
  </si>
  <si>
    <t>REQ_PSTS002_074</t>
  </si>
  <si>
    <t>The Platform data shall log station platform metrics in accordance with the metrics defined in Table 6.5.</t>
  </si>
  <si>
    <t>REQ_PSTS002_075</t>
  </si>
  <si>
    <t>The error log shall support errors logged by any level of the system (i.e. hardware, platform access, transport and network, facilities, application).</t>
  </si>
  <si>
    <t>REQ_PSTS002_076</t>
  </si>
  <si>
    <t>The Contractor shall propose a method to be provided by the V-ITS-S to limit the size of these logs (e.g. severity level) so that network bandwidth and data rates are managed.</t>
  </si>
  <si>
    <t>REQ_PSTS002_077</t>
  </si>
  <si>
    <t>The Station Platform Data shall be encoded in accordance with stationPlatformData.asn protocol.</t>
  </si>
  <si>
    <t>REQ_PSTS002_146</t>
  </si>
  <si>
    <t>When data logging is enabled the V-ITS-S shall collect both a count of message type received and transmitted per station and the UPER encoded messages. When data logging is disabled then only a count of message type received and transmitted per station is collected. Data logging shall be controlled for both receipt and transmission.</t>
  </si>
  <si>
    <t>REQ_PSTS002_078</t>
  </si>
  <si>
    <t>The V-ITS-S shall implement changes contained in control and configuration requests when received and ensure that that the platform and application begin using the control and configuration parameters. System or application components may need to be restarted after the receipt of a control and configuration request. This should be undertaken to minimise impacts to participant user experience.</t>
  </si>
  <si>
    <t>REQ_PSTS002_079</t>
  </si>
  <si>
    <t>The full set of configuration items for V-ITS-S will be sent in one message as described in the C-ITS Station Protocol Specification PST007 and Data Entity Catalogue PSTS006. Each set of configuration parameters for a station will be given a unique identifier. The V-ITS-S shall store this unique identifier so that it can be included in platform-level and use case related messages sent to the C-ITS-F.</t>
  </si>
  <si>
    <t>REQ_PSTS002_080</t>
  </si>
  <si>
    <t>The V-ITS-S shall subscribe to a configuration topic unique to the station. A new configuration set will be published to the station when it makes a subscription. A new configuration may be published by the C-ITS-F at any time during that the station is subscribed. The station shall check for new configuration versions in the Data Set Version verify the parameters and apply the configuration set immediately after receipt.</t>
  </si>
  <si>
    <t>REQ_PSTS002_081</t>
  </si>
  <si>
    <t>Participants and their attributes (such as assignment to Control Group) shall be remotely configurable and updatable to the V-ITS-S and HMI.</t>
  </si>
  <si>
    <t>REQ_PSTS002_082</t>
  </si>
  <si>
    <t>The package management system shall be proposed by the Contractor and approved by the Principal to support software updates of the V-ITS-S and HMI.</t>
  </si>
  <si>
    <t>REQ_PSTS002_083</t>
  </si>
  <si>
    <t>Packages shall be prepared by V-ITS-S Contractors. Packages shall be applied and become active without user intervention. If a package requires the system configuration to be modified to become active then the configuration change shall be included in the package.</t>
  </si>
  <si>
    <t>REQ_PSTS002_084</t>
  </si>
  <si>
    <t>The V-ITS-S shall connect to the package management system using the update-system’s native process.</t>
  </si>
  <si>
    <t>REQ_PSTS002_085</t>
  </si>
  <si>
    <t>The download and installation of software updates shall not be impacted by the removal of power during the process.</t>
  </si>
  <si>
    <t>REQ_PSTS002_086</t>
  </si>
  <si>
    <t>The delivery of software packages shall use 3G/4G with consideration of batching to multiple V-ITS-S with variable vehicle on/off times.</t>
  </si>
  <si>
    <t>REQ_PSTS002_087</t>
  </si>
  <si>
    <t>Contractors shall size packages so that each package can be delivered within 2 minutes to minimise the likelihood of power-down warnings affecting the update.</t>
  </si>
  <si>
    <t>REQ_PSTS002_088</t>
  </si>
  <si>
    <t>The V-ITS-S shall have a facility to allow remote maintenance access. This includes access to information in regards to the station operation, status, communication channels or other relevant system information required for diagnostics.</t>
  </si>
  <si>
    <t>REQ_PSTS002_089</t>
  </si>
  <si>
    <t>The V-ITS-S remote maintenance facility shall provide information back to the C-ITS-F using 3G/4G in accordance with configuration parameter loggingLevel as defined in Section 14.</t>
  </si>
  <si>
    <t>REQ_PSTS002_090</t>
  </si>
  <si>
    <t>Additional remote maintenance activities shall be undertaken using Contractor-specific tools via secure remote connection via the SSH protocol. This shall include accessing the associated HMI.</t>
  </si>
  <si>
    <t>REQ_PSTS002_091</t>
  </si>
  <si>
    <t>The V-ITS-S shall facilitate field stations enrolment in accordance with the SCMS Certificate Policy PSTS008 and C-ITS Station Protocol Specification PSTS007.</t>
  </si>
  <si>
    <t>REQ_PSTS002_092</t>
  </si>
  <si>
    <t>The V-ITS-S shall be capable of enabling or disabling the SCMS security such as signing of messages (securityEnable in the Station Configuration Message).</t>
  </si>
  <si>
    <t>REQ_PSTS002_093</t>
  </si>
  <si>
    <t>All station interface messaging to SCMS components shall adhere to ETSI TS 102 941 v1.2.1 using a certificate format as defined in ETSI TS 103 097 v1.3.1.  Connection to the SCMS shall comply with C-ITS Station Protocol Specification PSTS007.</t>
  </si>
  <si>
    <t>REQ_PSTS002_094</t>
  </si>
  <si>
    <t>A SCMS shall be utilised by all C-ITS stations and details are provided in the C-ITS Station Protocol PSTS007 and SCMS Certificate Profile Specification PSTS008.</t>
  </si>
  <si>
    <t>Only applicable to C-ITS</t>
  </si>
  <si>
    <t>REQ_PSTS002_095</t>
  </si>
  <si>
    <t>The vehicle station shall encrypt all MQTT traffic using the provided X.509 certificates to establish TLS.</t>
  </si>
  <si>
    <t>REQ_PSTS002_096</t>
  </si>
  <si>
    <t>SCMS network addresses shall be incorporated into the V-ITS-S as provided to the Contractor by the Principal.</t>
  </si>
  <si>
    <t>REQ_PSTS002_097</t>
  </si>
  <si>
    <t>Public Key Certificates for the Root Certification Authority (Root CA certificate), the Enrolment Authority (EA CA certificate) and the Authentication Authority (AA CA certificate), shall be incorporated into the V-ITS-S as provided to the Contractor by the Principal.</t>
  </si>
  <si>
    <t>REQ_PSTS002_098</t>
  </si>
  <si>
    <t>The globally unique, canonical identifiers for ITS-S shall be incorporated into the V-ITS-S as provided to the Contractor by the Principal.</t>
  </si>
  <si>
    <t>REQ_PSTS002_099</t>
  </si>
  <si>
    <t>Permissions within the SCMS Certificate Profile PSTS008 shall be adhered to.</t>
  </si>
  <si>
    <t>REQ_PSTS002_100</t>
  </si>
  <si>
    <t>Enrolment shall take place prior to the station being deployed to the field. Enrolment certificates shall be set to expire in 5 years.</t>
  </si>
  <si>
    <t>REQ_PSTS002_101</t>
  </si>
  <si>
    <t>All ETSI defined messages shall be signed at transmit source, and verified on receipt. This shall occur in accordance with the ETSI certificate format ETSI TS 103 097 v1.3.1. Messages that are unsigned or contain an invalid certificate (including an expired certificate) shall be ignored by the station.</t>
  </si>
  <si>
    <t>REQ_PSTS002_102</t>
  </si>
  <si>
    <t>Prior to installation the V-ITS-S shall be configured with required SCMS tickets and the initial connection endpoint.</t>
  </si>
  <si>
    <t>REQ_PSTS002_103</t>
  </si>
  <si>
    <t>The V-ITS-S shall be connected to the SCMS Enrolment Authority (EA) prior to installation to loading the Enrolment Certificate (EC). The EA is defined by parameter scmsEA.</t>
  </si>
  <si>
    <t>REQ_PSTS002_104</t>
  </si>
  <si>
    <t>The V-ITS-S shall be connected to the SCMS Authorisation Authority (AA) prior to installation to load the Authorisation Ticket (AT) set. The AA is defined by parameter scmsEA.</t>
  </si>
  <si>
    <t>REQ_PSTS002_105</t>
  </si>
  <si>
    <t>A hardware security module (HSM) capable of meeting FIPS 140-2 Level 2 shall be provided for securely storing, handling and processing crypto material.</t>
  </si>
  <si>
    <t>REQ_PSTS002_106</t>
  </si>
  <si>
    <t>Private keys should not be accessible in clear text outside of the HSM.</t>
  </si>
  <si>
    <t>REQ_PSTS002_107</t>
  </si>
  <si>
    <t>Private keys should not be able to be extracted in any form from the HSM.</t>
  </si>
  <si>
    <t>REQ_PSTS002_108</t>
  </si>
  <si>
    <t>Each V-ITS-S shall have a unique administrative password approved by the Principal.</t>
  </si>
  <si>
    <t>REQ_PSTS002_109</t>
  </si>
  <si>
    <t>The password length for administrative credentials shall be a minimum of 12 characters and contain at least one upper-case, one lower, one number and one special character.</t>
  </si>
  <si>
    <t>REQ_PSTS002_110</t>
  </si>
  <si>
    <t>The V-ITS-S shall run under the principle of reduced surface area such that non-essential services are disabled on the station and that those services that are required are only exposed on the interfaces that they are required to operate on.</t>
  </si>
  <si>
    <t>REQ_PSTS002_111</t>
  </si>
  <si>
    <t>The V-ITS-S software/firmware development shall follow an applicable best practice security development guideline – such as the OWASP Developer Guide.</t>
  </si>
  <si>
    <t>REQ_PSTS002_112</t>
  </si>
  <si>
    <t>V-ITS-S design shall incorporate the Australian Signals Directorate’s Top 4 Strategies to Mitigate Cyber Security Incidents.</t>
  </si>
  <si>
    <t>REQ_PSTS002_113</t>
  </si>
  <si>
    <t>The V-ITS-S equipment shall be capable of full operation 3 minutes (at 95% confidence) from a factory start condition.  A factory start condition is defined as the unit having no current or stored information in regards to applications, management or security functions required for the V-ITS-S operation.</t>
  </si>
  <si>
    <t>REQ_PSTS002_114</t>
  </si>
  <si>
    <t>The V-ITS-S will be de-energised at the end of every trip when the vehicle ignition circuit is switched off or for any other situation where power is removed from the V-ITS-S. The V-ITS-S equipment will be re-energised when the vehicle ignition circuit is switched on.</t>
  </si>
  <si>
    <t>REQ_PSTS002_115</t>
  </si>
  <si>
    <t>In order to facilitate fast and accurate timing and synchronisation a battery backed real time clock shall be provided in addition to the requirements of Section 5.6.2.</t>
  </si>
  <si>
    <t>REQ_PSTS002_116</t>
  </si>
  <si>
    <t>The V-ITS-S shall subscribe to the following MQTT topics at the start of each session and whenever a reconnection is made. The subscription to the dataSetsVersion/&lt;stationName&gt; topic may trigger further subscriptions (e.g. configuration data). See C-ITS Station Protocol Specification PSTS007 for information about processing triggered by data set version changes.</t>
  </si>
  <si>
    <t>REQ_PSTS002_117</t>
  </si>
  <si>
    <t>The V-ITS-S shall have non-volatile memory to store all information required to meet the operational and technical requirements.</t>
  </si>
  <si>
    <t>REQ_PSTS002_118</t>
  </si>
  <si>
    <t>Additional to the ability to perform remote maintenance as defined in Section 7.3, the V-ITS-S shall be capable of local maintenance and configuration activities via the following communication methods:
- Direct Ethernet connection
- WIFI
- Any other suitable means as proposed by the contractor subject to approval from the Principal</t>
  </si>
  <si>
    <t>REQ_PSTS002_119</t>
  </si>
  <si>
    <t>The Contractor shall provide the Principal with control and diagnostic software required for the V-ITS-S, HMI and associated equipment.</t>
  </si>
  <si>
    <t>REQ_PSTS002_120</t>
  </si>
  <si>
    <t>All software shall be licensed on behalf of, and in the name of, the Principal.</t>
  </si>
  <si>
    <t>REQ_PSTS002_121</t>
  </si>
  <si>
    <t>The Contractor and Principal shall agree what constitutes critical failures and minor failures.</t>
  </si>
  <si>
    <t>REQ_PSTS002_122</t>
  </si>
  <si>
    <t>In the event of critical failures, the V-ITS-S equipment shall:
- Request an error warning display on the HMI.
- Return failures as part of the error log in the Station Platform Data. If the failure is an operational and/or telecommunications failure, the V-ITS-S shall continue all background data logging functions for upload back to the C-ITS-F when the interface communication link is re-established.
- Monitor the failure and automatically recover if possible.
- If failure requires a restart, automatically shut down in a safe manner maintaining any stored data.</t>
  </si>
  <si>
    <t>REQ_PSTS002_123</t>
  </si>
  <si>
    <t>In the event of minor failures, the V-ITS-S equipment shall:
- Continue operating all functions not affected by the failure
- Return failures as part of the error log in the Station Platform Data.
- Monitor the failure and automatically recover if possible.
- Request an update of the status bar on the HMI.</t>
  </si>
  <si>
    <t>REQ_PSTS002_124</t>
  </si>
  <si>
    <t>The HMI shall provide secure login for any remote or local access communications (for example SSH, FTP, SFTP, SCP)</t>
  </si>
  <si>
    <t>REQ_PSTS002_125</t>
  </si>
  <si>
    <t>The V-ITS-S privacy related data shall be developed in accordance with, and with due regard to, AS/NZS 17799, and AS/NZS 7799.2.</t>
  </si>
  <si>
    <t>REQ_PSTS002_126</t>
  </si>
  <si>
    <t>The V-ITS-S equipment shall provide ITS-G5 communications of a high probability of transmission success over 300 meters line of sight and under vehicle traffic conditions. ITS-G5 communication performance shall be tested and subject to the approval of the Principal.</t>
  </si>
  <si>
    <t>REQ_PSTS002_127</t>
  </si>
  <si>
    <t>All equipment shall operate on a nominal 12V DC voltage capable of withstanding battery output voltage from 11.5V to 15V.</t>
  </si>
  <si>
    <t>REQ_PSTS002_128</t>
  </si>
  <si>
    <t>Maximum power load of the V-ITS equipment shall be no greater than 50W.</t>
  </si>
  <si>
    <t>REQ_PSTS002_129</t>
  </si>
  <si>
    <t>The V-ITS-S are powered by a relay activated circuit driven by the ignition circuit of the vehicle. This will energise on start-up of the vehicle and de-energise on switch off of the vehicle.  The V-ITS-S shall safely start-up and shut-down. Additional electrical equipment required to manage start-up or shut-down beyond a standard automotive relay shall be provided by the Contractor. The V-ITS-S and all associated equipment (including HMI) shall draw less than 300mW for low power "standby" needs if a direct connection to the vehicle battery is used.</t>
  </si>
  <si>
    <t>REQ_PSTS002_130</t>
  </si>
  <si>
    <t>All electrical equipment shall be in accordance with Electrical Legislation. The equipment shall not suffer damage if any of the terminations are open circuited, short circuited or disconnected while energised.</t>
  </si>
  <si>
    <t>REQ_PSTS002_131</t>
  </si>
  <si>
    <t>All V-ITS-S equipment shall comply with the requirements of AS/NZS 3100.</t>
  </si>
  <si>
    <t>REQ_PSTS002_132</t>
  </si>
  <si>
    <t>Telecommunication and radio equipment shall comply with the relevant regulatory requirements and standards of Australian Communications and Media Authority (ACMA).</t>
  </si>
  <si>
    <t>REQ_PSTS002_133</t>
  </si>
  <si>
    <t>Electromagnetic interference produced by the equipment shall not exceed the limits prescribed in AS 1044:1995 and by the ACMA. Equipment shall be immune to electromagnetic interference from other sources.</t>
  </si>
  <si>
    <t>REQ_PSTS002_134</t>
  </si>
  <si>
    <t>The V-ITS-S and associated equipment shall be capable of continuous, normal operation in the conditions described below:
- installed directly in sunlight (excluding the V-ITS-S itself which is mounted within the vehicle, away from direct sunlight)
- enclosure air temperature between –5°C and 75°C
- ambient ground temperature not exceeding 40°C
- a range of temperature and humidity prescribed in AS 2578:2009
- maximum wind conditions and vehicle speeds likely to occur
- Queensland coastal environment with salt deposit densities in the range of 2.0 to 3.0 g/m²
- a humidity of up to 95% non-condensing
- conditions, both permanent and temporary, that may be unique to the specified location for the trial
- vibrations reasonably expected in the installed location
- IP40 rating for equipment installed inside the vehicle, IP66 for equipment installed external to the vehicle.</t>
  </si>
  <si>
    <t>REQ_PSTS002_135</t>
  </si>
  <si>
    <t>The enclosure shall be robust to minimise the risk of physical damage to the equipment.</t>
  </si>
  <si>
    <t>REQ_PSTS002_136</t>
  </si>
  <si>
    <t>Tamper detection security labels shall be used on potential access points of the enclosure.</t>
  </si>
  <si>
    <t>REQ_PSTS002_137</t>
  </si>
  <si>
    <t>The V-ITS-S antennae shall satisfy the following minimum requirements:
- IP 66 for equipment installed external to the vehicle.
- Maximum physical Dimensions of 240 mm x 120 mm x 100 mm (LxWxH)
- Suitable for mounting on the roof of the vehicle via mounting assembly such as a roof rack or similar to be confirmed prior to installation
- The V-ITS-S antenna shall be optimised for the Telstra frequency bands.
- The V-ITS-S antenna shall meet the required specification to support the system requirements as outlined in Section 5 of this document. This includes the requirements for ITS-G5, Cellular 3G/4G and GNSS communications</t>
  </si>
  <si>
    <t>REQ_PSTS002_138</t>
  </si>
  <si>
    <t>Physical interconnections shall be captive, (in the following order of preference):
- manual “click” type (such as retention clips), and
- screw-type</t>
  </si>
  <si>
    <t>REQ_PSTS002_139</t>
  </si>
  <si>
    <t>All cables including power, communication and antenna shall be provided by the Contractor with a minimum 10m length.</t>
  </si>
  <si>
    <t>REQ_PSTS002_147</t>
  </si>
  <si>
    <t>Equipment operation shall cause no adverse effect on the vehicle environment in which it is installed. Likewise, Equipment shall not be affected by adverse environmental conditions to be expected.</t>
  </si>
  <si>
    <t>REQ_PSTS002_148</t>
  </si>
  <si>
    <t>The V-ITS-S Enclosure shall satisfy the following minimum requirements:
- Maximum physical Dimensions of 240mmx170mmx55mm (LxWxH)
- IP 50 Rating</t>
  </si>
  <si>
    <t>REQ_PSTS002_140</t>
  </si>
  <si>
    <t>The V-ITS-S shall provide for the initial configuration of key parameters, applications, management and security functions of the V-ITS-S. Typical initial configuration activities include but are not limited to:
- Configuration of key configurable parameters relating to applications, use cases, management function, data logging, control, configuration and security functions
- Setting of Unique station ID
- SMCS Bootstrapping
- Pairing of HMI to V-ITS-S
- MQTT service configuration including client, endpoints and global topic.</t>
  </si>
  <si>
    <t>REQ_PSTS002_141</t>
  </si>
  <si>
    <t>The V-ITS-S shall be configured with an Amazon Web Services (AWS) Internet of Things (IoT) certificate.</t>
  </si>
  <si>
    <t>REQ_PSTS002_142</t>
  </si>
  <si>
    <t>The V-ITS-S shall have configurable parameters to define:
- the length of the vehicle
- the width of the vehicle
- X and Y offset adjustment to allow for accurate positioning of the V-ITS-S GNSS antenna</t>
  </si>
  <si>
    <t>REQ_PSTS002_143</t>
  </si>
  <si>
    <t>These parameters shall be used when defining the vehicle’s position relative to other vehicles and infrastructure.</t>
  </si>
  <si>
    <t>REQ_PSTS002_144</t>
  </si>
  <si>
    <t>The V-ITS-S shall meet the vehicle thresholds defined in Table 13.1.</t>
  </si>
  <si>
    <t>REQ_PSTS002_145</t>
  </si>
  <si>
    <t>The following parameters shall be configurable within the V-ITS-S. (Table 14.1)</t>
  </si>
  <si>
    <t>REQ_PSTS003_001</t>
  </si>
  <si>
    <t>The HMI shall communicate through the V-ITS-S interface (IF5) in accordance with the system architecture (Figure 5.1). This interface shall be one of the following communications methods:
• Wireless connection (WIFI (IEEE 802.11:2016) or equivalent)
• Cabled connection (Ethernet, USB or equivalent)</t>
  </si>
  <si>
    <t>REQ_PSTS003_002</t>
  </si>
  <si>
    <t>The HMI to V-ITS-S shall be 99% reliable when power is available to all equipment.</t>
  </si>
  <si>
    <t>REQ_PSTS003_003</t>
  </si>
  <si>
    <t>The HMI shall provide support for the connection of V-ITS-S and accept presentation requests in accordance with the V-ITS-S Specification PSTS002.</t>
  </si>
  <si>
    <t>REQ_PSTS003_004</t>
  </si>
  <si>
    <t>The HMI shall support the HMI Presentation Manager in the V-ITS-S by:
• Conforming with the data elements specified in C-ITS Message Event and Station Platform Data (refer to V-ITS-S Specification PSTS002)
• Providing a mechanism for updating software and configuration through the V-ITS-S.</t>
  </si>
  <si>
    <t>REQ_PSTS003_005</t>
  </si>
  <si>
    <t>The HMI shall have three regions for displaying visual content, as illustrated in Figure 6 1.</t>
  </si>
  <si>
    <t>Changed in 'PSTS Requirements List v1.1.xlsm'</t>
  </si>
  <si>
    <t>REQ_PSTS003_006</t>
  </si>
  <si>
    <t>The Speed Region and Use Case Warning Region shall always be operational concurrently.</t>
  </si>
  <si>
    <t>Not required, as described in 'PSTS Requirements List v1.1.xlsm'</t>
  </si>
  <si>
    <t>REQ_PSTS003_007</t>
  </si>
  <si>
    <t>The size and location of each display region shall be specified by the Principal.</t>
  </si>
  <si>
    <t>REQ_PSTS003_008</t>
  </si>
  <si>
    <t>The HMI shall never have a blank screen while operational (ignition on), there shall always be an active display in one region.</t>
  </si>
  <si>
    <t>REQ_PSTS003_009</t>
  </si>
  <si>
    <t>The HMI visual display for the Participant Selection Layout shall be co-designed between the Principal and Contractor.</t>
  </si>
  <si>
    <t>REQ_PSTS003_010</t>
  </si>
  <si>
    <t>There shall always be an active display of Status Bar in Region 1 in the Use Case Layout.</t>
  </si>
  <si>
    <t>REQ_PSTS003_011</t>
  </si>
  <si>
    <t>The HMI visual display and functionality for the Status Bar shall be co designed between the Principal and Contractor.</t>
  </si>
  <si>
    <t>REQ_PSTS003_012</t>
  </si>
  <si>
    <t>The Status Bar shall represent the "health" of the in-vehicle system (relating to operational/failed state of V-ITS-S GNSS, 3G/4G, ITS-G5 and internal system status) as presented by the HMI Presentation Manager in the V-ITS-S Specification PSTS002.</t>
  </si>
  <si>
    <t>REQ_PSTS003_013</t>
  </si>
  <si>
    <t>The Status Bar shall not be used to present system failure displays.</t>
  </si>
  <si>
    <t>REQ_PSTS003_014</t>
  </si>
  <si>
    <t>In the Use Case Layout, Region 2 shall display speed limits as presented by the HMI Presentation Manager in accordance with the V-ITS-S Specification PSTS002, In-Vehicle Speed Use Case Specification PSTS018 and Road Works Warning Use Case Specification PSTS015.</t>
  </si>
  <si>
    <t>REQ_PSTS003_015</t>
  </si>
  <si>
    <t>There shall always be an active display of speed information in Region 2 in the Use Case Layout.If the current speed limit is not known by the V-ITS-S, the IVS_UNKNOWN speed image (see Appendix A for all image identifiers) will be presented by the HMI Presentation Manager.</t>
  </si>
  <si>
    <t>REQ_PSTS003_016</t>
  </si>
  <si>
    <t>In the Use Case Layout, Region 3 shall display C-ITS use case warnings/ information as presented by the HMI Presentation Manager in accordance with the V-ITS-S Specification PSTS002 and Use Case Specifications PSTS011 to PSTS017.The Use Case Warning Region shall support the following use cases:
• PSTS011 – Emergency Electronic Brake Light (EEBL)
• PSTS012 – Slow Stopped Vehicle (SSV)
• PSTS013 – Advanced Red Light Warning (ARLW)
• PSTS014 – Turning Warning – Vulnerable Road user (TWVR)
• PSTS015 – Road Works Warning (RWW)
• PSTS016 – Road Hazard Warning (RHW)
• PSTS017 – Back of Queue (BOQ)</t>
  </si>
  <si>
    <t>REQ_PSTS003_017</t>
  </si>
  <si>
    <t>When the Use Case Layout is operational, if none of the use case warning presentations are requested by the HMI Presentation Manager then Region 3 shall remain blank.</t>
  </si>
  <si>
    <t>REQ_PSTS003_018</t>
  </si>
  <si>
    <t>In the Use Case Layout, Region 3 shall allow for the addition and removal of other use cases as requested by the Principal.</t>
  </si>
  <si>
    <t>REQ_PSTS003_019</t>
  </si>
  <si>
    <t>In the General Content Layout, Region 3 shall display general content images (e.g.relating to start-up and failures, as illustrated in Appendix A).These displays may be presented by the HMI Presentation Manager in the V-ITS-S Specification PSTS002 or generated independently by the HMI.</t>
  </si>
  <si>
    <t>REQ_PSTS003_020</t>
  </si>
  <si>
    <t>On request from the HMI Presentation Manager, the HMI shall display the image file with the corresponding unique identifier. Each image file shall be associated to a single display layout/region as defined in Appendix A and shall completely fill the region.</t>
  </si>
  <si>
    <t>REQ_PSTS003_021</t>
  </si>
  <si>
    <t>The HMI shall display all aspects of the images including the colours and text.</t>
  </si>
  <si>
    <t>REQ_PSTS003_022</t>
  </si>
  <si>
    <t>The HMI shall play audio as requested by the HMI Presentation Manager in the V‑ITS-S, in accordance with V-ITS-S Specification PSTS002 and Use Case Specifications PSTS011 to PSTS015.</t>
  </si>
  <si>
    <t>REQ_PSTS003_023</t>
  </si>
  <si>
    <t>Audio for Use Case High-level Warnings shall not be repeated unless a new Use Case High-level Warning is requested by the HMI Presentation Manager in the V-ITS-S, in accordance with V-ITS-S Specification PSTS002.</t>
  </si>
  <si>
    <t>REQ_PSTS003_024</t>
  </si>
  <si>
    <t>The HMI shall be capable of adding or removing audio to all warning identifiers.</t>
  </si>
  <si>
    <t>REQ_PSTS003_025</t>
  </si>
  <si>
    <t>The HMI shall manage and activate audio in a format agreed between the Contractor and the Principal.</t>
  </si>
  <si>
    <t>REQ_PSTS003_026</t>
  </si>
  <si>
    <t>The HMI shall:
• Handle and implement presentation requests (visual display and audio) from the HMI Presentation Manager as defined in V-ITS-S Specification PSTS002 (for example, use case warnings, speed limits, status, Control Group and general content)
• Process and implement visual displays independently generated by HMI (for example start-up, participant selection, failures, shut-down)
• Acknowledge presentation (visual display and audio) and report all presentations (independent and HMI Presentation Manager requested) for each region to the V-ITS-S
• Monitor HMI state and report status information (for example, volume and brightness/contrast settings) to the V-ITS-S.</t>
  </si>
  <si>
    <t>REQ_PSTS003_027</t>
  </si>
  <si>
    <t>The HMI shall monitor presentation updates and duration of the presentation requests from the V-ITS-S. The HMI shall display a communication timeout failure in accordance with section 6.3.4.3 if the duration fails to be updated.</t>
  </si>
  <si>
    <t>REQ_PSTS003_028</t>
  </si>
  <si>
    <t>The HMI shall provide acknowledgement of presentation requests by the V-ITS-S and shall include:
• Present Event identifier (an identifier for the presentation request by the V-ITS-S)
• Displayed HMI message identifier (an identifier for the image/ audio that was presented by the HMI, refer to Appendix A)
• Participant Code
• HMI display state – including volume and brightness settings.</t>
  </si>
  <si>
    <t>REQ_PSTS003_029</t>
  </si>
  <si>
    <t>This data shall provide sufficient information to allow the V-ITS-S to log system and event data as part of the C-ITS Message Event and Station Platform messages, as defined in V-ITS-S Specification PSTS002.</t>
  </si>
  <si>
    <t>REQ_PSTS003_030</t>
  </si>
  <si>
    <t>When independently implementing visual displays (that is, the visual display is not requested by the HMI Presentation Manager), the HMI shall ensure that if the vehicle is no longer stationary the current display has been presented for at least 2 seconds before replaced with a new display.</t>
  </si>
  <si>
    <t>REQ_PSTS003_031</t>
  </si>
  <si>
    <t>The HMI shall prioritise display in the following order:
1. HMI start-up (section 6.3.2)
2. HMI shutdown (section 6.3.6)
3. Login 1 and 2 displays (section 6.3.3)
4. Non-participant display (section 6.3.3)
5. HMI failures (section 6.3.4)
6. HMI Presentation Manager requests (section 6.3.5)</t>
  </si>
  <si>
    <t>REQ_PSTS003_032</t>
  </si>
  <si>
    <t>The HMI shall become active when the vehicle’s ignition is turned on regardless of last power state (for example sleep, powered off).</t>
  </si>
  <si>
    <t>REQ_PSTS003_033</t>
  </si>
  <si>
    <t>The HMI shall automatically connect with the V-ITS-S without user intervention.</t>
  </si>
  <si>
    <t>REQ_PSTS003_034</t>
  </si>
  <si>
    <t>The HMI shall present the HMI_WAITING image in Region 3 of the General Content Layout while the HMI is waking-up.</t>
  </si>
  <si>
    <t>REQ_PSTS003_035</t>
  </si>
  <si>
    <t>The HMI shall present the HMI_SYS_UPDATE image in Region 3 of the General Content Layout if the HMI is updating during start-up (section 7.2).</t>
  </si>
  <si>
    <t>REQ_PSTS003_036</t>
  </si>
  <si>
    <t>The HMI shall present the Login 1 Layout typically within 2 seconds of vehicle ignition and a maximum of 10 seconds.This shall occur after HMI start-up and independently of the V-ITS-S start-up.</t>
  </si>
  <si>
    <t>REQ_PSTS003_037</t>
  </si>
  <si>
    <t>The HMI shall allow the driver to identify themselves as a participant (with selection of a unique participant identifier or passcode input) or a non-participant.</t>
  </si>
  <si>
    <t>REQ_PSTS003_038</t>
  </si>
  <si>
    <t>The Login 1 Layout shall only be displayed when the vehicle is stationary (within a geofence of the vehicle starting location or movement (speed) detected with an accelerometer or equivalent). The detection of stationary shall not be dependent on the V-ITS-S as the vehicle may move prior to the HMI and V-ITS-S connecting.</t>
  </si>
  <si>
    <t>REQ_PSTS003_039</t>
  </si>
  <si>
    <t>Once the vehicle is no longer stationary, the Login 1 Layout and Login 2 Layout shall not be displayed again until the next time the ignition is turned on.</t>
  </si>
  <si>
    <t>REQ_PSTS003_040</t>
  </si>
  <si>
    <t>The HMI shall present the NOT_IN_OPERATION image in Region 3 of the General Content Layout (section 6.1.3) if a Non-participant is selected (noting Regions 1 and 2 shall remain blank in this layout). The HMI shall inform the HMI Presentation Manager that the NOT_IN_OPERATION image is displayed.</t>
  </si>
  <si>
    <t>REQ_PSTS003_041</t>
  </si>
  <si>
    <t>The HMI shall retain the NOT_IN_OPERATION image for Non-participants until the next time the ignition is turned on.</t>
  </si>
  <si>
    <t>REQ_PSTS003_042</t>
  </si>
  <si>
    <t>If no participant selection is made (at all or prior to the vehicle moving), then the HMI shall operate in the same hmiEnabled mode as for a participant based on the V-ITS-S configuration as defined in the Station Configuration. The HMI shall report back to the V-ITS-S the participant selection (that is, the selected Participant Code, Non-participant, or Unknown if no selection is made).</t>
  </si>
  <si>
    <t>REQ_PSTS003_043</t>
  </si>
  <si>
    <t>The HMI shall present the HMI_WAITING image display in the General Content Region (section 6.1.5) if a participant selection has finished (participant selected, or vehicle no longer stationary), and the V-ITS-S has not completed start-up (that is, waiting for connection between HMI and V‑ITS-S).</t>
  </si>
  <si>
    <t>REQ_PSTS003_044</t>
  </si>
  <si>
    <t>The HMI shall identify the participant as part of the Control Group, not part of the Control Group or as a de-activated participant.</t>
  </si>
  <si>
    <t>REQ_PSTS003_045</t>
  </si>
  <si>
    <t>The HMI shall present the HMI_SYS_ERROR_CONNECT image in Region 3 of the General Content Layout if the HMI does not connect to the V-ITS-S within a specified period (for example, 3 minutes).</t>
  </si>
  <si>
    <t>REQ_PSTS003_046</t>
  </si>
  <si>
    <t>The HMI shall present the HMI_SYS_ERROR_UPDATE image in Region 3 of the General Content Layout if the HMI update fails.</t>
  </si>
  <si>
    <t>REQ_PSTS003_047</t>
  </si>
  <si>
    <t>The HMI shall present the HMI_SYS_ERROR_TTL image in Region 3 of the General Content Layout if the HMI Presentation Manager does not refresh a message before the presentation duration (Time-To-Live (TTL)) expires.</t>
  </si>
  <si>
    <t>REQ_PSTS003_048</t>
  </si>
  <si>
    <t>The HMI shall use the information presented by the HMI Presentation Manager to display in the relevant regions and generate audio in accordance with Table 6.1.</t>
  </si>
  <si>
    <t>REQ_PSTS003_049</t>
  </si>
  <si>
    <t>For Control Group and de-activated participants, the HMI shall not act on requests to present Use Case Warning and Speed Limit images or audio, and instead will display the CONTROL image in the General Content Region. The HMI shall inform the HMI Presentation Manager that the CONTROL image is displayed.</t>
  </si>
  <si>
    <t>REQ_PSTS003_050</t>
  </si>
  <si>
    <t>The HMI shall turn off safely with vehicle ignition switch off. HMIs may enter a sleep mode or equivalent shortly after ignition switch off instead of turn off, however, the HMI display screen must be blank.</t>
  </si>
  <si>
    <t>REQ_PSTS003_051</t>
  </si>
  <si>
    <t>If a restart/reset occurs, the HMI shall follow the shutdown and start-up procedures.</t>
  </si>
  <si>
    <t>REQ_PSTS003_052</t>
  </si>
  <si>
    <t>All other HMI applications and system functions (for example, notification bar, menu, home screen access, and so on) not defined in this Specification shall be permanently disabled.</t>
  </si>
  <si>
    <t>REQ_PSTS003_053</t>
  </si>
  <si>
    <t>The HMI shall retrieve/update HMI relevant configuration (such as image content) from the V-ITS-S based on the configuration updates defined in V-ITS-S Specification PSTS002.</t>
  </si>
  <si>
    <t>REQ_PSTS003_099</t>
  </si>
  <si>
    <t>The HMI shall have four visual display layouts as follows:
• Login 1 Layout 
• Login 2 Layout
• Use Case Layout 
• General Layout</t>
  </si>
  <si>
    <t>Added in 'PSTS Requirements List v1.1.xlsm'</t>
  </si>
  <si>
    <t>REQ_PSTS003_100</t>
  </si>
  <si>
    <t>In the Login 1 Layout, Regions 1 and 2 shall display text information.The region content shall be provided by the Principal as pre-defined images to avoid text rendering.</t>
  </si>
  <si>
    <t>REQ_PSTS003_101</t>
  </si>
  <si>
    <t>In the Login 1 Layout, Region 3 shall enable display of up to four Participant Codes as well as a Non-participant option.The codes must be selectable via touchscreen interaction.</t>
  </si>
  <si>
    <t>REQ_PSTS003_102</t>
  </si>
  <si>
    <t>The touchscreen options in the Login 1 Layout shall be rendered in accordance with the requirements in Section 7.1.4.2.</t>
  </si>
  <si>
    <t>REQ_PSTS003_103</t>
  </si>
  <si>
    <t>The HMI Presentation Handler shall receive instruction on which Participant Codes to display in Region 3 of the Login 1 Layout via the Station Configuration Message .</t>
  </si>
  <si>
    <t>REQ_PSTS003_104</t>
  </si>
  <si>
    <t>The arrangement of touchscreen options in Region 3 of the Login 1 Layout shall vary depending on how many Participant Codes are assigned to the vehicle, as illustrated in Figure 6 2.It shall be possible to change which Participant Codes are displayed in Region 3 at each HMI start-up, based on updates from the Station Configuration Message.</t>
  </si>
  <si>
    <t>REQ_PSTS003_105</t>
  </si>
  <si>
    <t>In the Login 2 Layout, Region 1 shall display text information.The region content shall be provided by the Principal as pre-defined images to avoid text rendering.</t>
  </si>
  <si>
    <t>REQ_PSTS003_106</t>
  </si>
  <si>
    <t>As illustrated in Figure 6 3, in the Login 2 Layout, Region 2 shall display the selected participant code from the Login 1 Layout, as well as a touchscreen option that allows participants to undo their selection.</t>
  </si>
  <si>
    <t>REQ_PSTS003_107</t>
  </si>
  <si>
    <t>The display in Region 2 of the Login 2 Layout shall be rendered in accordance with the requirements in Section 7.1.4.2.</t>
  </si>
  <si>
    <t>REQ_PSTS003_108</t>
  </si>
  <si>
    <t>As illustrated in Figure 6 3In the Login 2 Layout, Region 3 shall display five touchscreen options for display screen brightness.The selected option shall be highlighted with a white border.</t>
  </si>
  <si>
    <t>REQ_PSTS003_109</t>
  </si>
  <si>
    <t>The display in Region 3 of the Login 2 Layout shall be rendered in accordance with the requirements in Section 7.1.4.2.</t>
  </si>
  <si>
    <t>REQ_PSTS003_110</t>
  </si>
  <si>
    <t>In the Use Case Layout, Region 1 shall display the system status (the Status Bar).</t>
  </si>
  <si>
    <t>REQ_PSTS003_111</t>
  </si>
  <si>
    <t>In the Use Case Layout, Region 2 shall display speed limit information.</t>
  </si>
  <si>
    <t>REQ_PSTS003_112</t>
  </si>
  <si>
    <t>In the Use Case Layout, Region 3 shall display use case warnings/ information.</t>
  </si>
  <si>
    <t>REQ_PSTS003_113</t>
  </si>
  <si>
    <t>The Status Bar shall be white (that is, colour shall not be used as an indicator of system health).</t>
  </si>
  <si>
    <t>REQ_PSTS003_114</t>
  </si>
  <si>
    <t>In the General Content Layout, Regions 1 and 2 shall be blank.</t>
  </si>
  <si>
    <t>REQ_PSTS003_115</t>
  </si>
  <si>
    <t>If the vehicle is no longer stationary whilst a HMI software update is still in progress, then the HMI will skip the participant login process and operate as if for a Non-participant (refer to Section 6.3.3).</t>
  </si>
  <si>
    <t>REQ_PSTS003_116</t>
  </si>
  <si>
    <t>The HMI shall apply the configuration settings that were uploaded in the Station Configuration on the previous HMI start-up.</t>
  </si>
  <si>
    <t>REQ_PSTS003_117</t>
  </si>
  <si>
    <t>Once a participant selection has been made, and provided the vehicle is still stationary, the HMI shall present the Login 2 Layout.</t>
  </si>
  <si>
    <t>REQ_PSTS003_118</t>
  </si>
  <si>
    <t>The Login 2 Layout shall remain on the display screen until the vehicle is no longer stationary.</t>
  </si>
  <si>
    <t>REQ_PSTS003_119</t>
  </si>
  <si>
    <t>If the participant selects the touchscreen option in Region 2 of the Login 2 Layout, ("Not you" as shown in Figure 6 3), then the Login 1 Layout shall be re-presented.Once the participant has re-selected, and if the vehicle is still stationary, Login 2 Layout shall also be re-presented.</t>
  </si>
  <si>
    <t>REQ_PSTS003_120</t>
  </si>
  <si>
    <t>If the vehicle is no longer stationary and the V-ITS-S has not completed start-up (that is, waiting for connection between HMI and V ITS-S), then the HMI shall present the HMI_WAITING image in Region 3 of the General Content Layout (section 6.1.3).</t>
  </si>
  <si>
    <t>REQ_PSTS003_054</t>
  </si>
  <si>
    <t>The HMI shall support the download, update, activation and maintenance of application software through the V-ITS. HMI application software updates shall be received via the V‑ITS-S either as a HMI software update relay or tunnel through V-ITS-S to the C-ITS-F HMI software update service.</t>
  </si>
  <si>
    <t>REQ_PSTS003_055</t>
  </si>
  <si>
    <t>The HMI shall download available software updates without impact to current trip operation and not require any participant interaction.</t>
  </si>
  <si>
    <t>REQ_PSTS003_056</t>
  </si>
  <si>
    <t>The HMI shall apply downloaded software updates at the next start of a trip. (For example a software update shall be downloaded on a previous trip but not applied until the next HMI start-up).</t>
  </si>
  <si>
    <t>REQ_PSTS003_057</t>
  </si>
  <si>
    <t>It is desirable for any remote maintenance functions of the HMI to be undertaken via the SSH connection to the V-ITS-S as specified in V-ITS-S Specification PSTS002. Other connection methods will be considered at the discretion of the Principal. Contractor-specific diagnostic tools shall be used to access the HMI device remotely to undertake remote maintenance activities as required.</t>
  </si>
  <si>
    <t>REQ_PSTS003_121</t>
  </si>
  <si>
    <t>REQ_PSTS003_122</t>
  </si>
  <si>
    <t>The HMI shall support the download, update, activation and maintenance of application software through the V-ITS.HMI application software updates shall be received via the V ITS-S either as a HMI software update relay or tunnel through V-ITS-S to the C-ITS-F HMI software update service.</t>
  </si>
  <si>
    <t>REQ_PSTS003_123</t>
  </si>
  <si>
    <t>REQ_PSTS003_124</t>
  </si>
  <si>
    <t>The HMI shall apply downloaded software updates at the next start of a trip.(For example a software update shall be downloaded on a previous trip but not applied until the next HMI start-up).</t>
  </si>
  <si>
    <t>REQ_PSTS003_125</t>
  </si>
  <si>
    <t>It is desirable for any remote maintenance functions of the HMI to be undertaken via the SSH connection to the V-ITS-S as specified in V-ITS-S Specification PSTS002.Other connection methods will be considered at the discretion of the Principal.Contractor-specific diagnostic tools shall be used to access the HMI device remotely to undertake remote maintenance activities as required.</t>
  </si>
  <si>
    <t>REQ_PSTS003_126</t>
  </si>
  <si>
    <t>Contractor-specific diagnostic information shall not be displayed to pilot participants.</t>
  </si>
  <si>
    <t>REQ_PSTS003_058</t>
  </si>
  <si>
    <t>On/off/reset controls on the HMI shall be disabled or not be accessible for user control.</t>
  </si>
  <si>
    <t>Comment from Nick: This requirement maybe to relaxed and final solution to be worked through between D and F. Then submitted back through ethics</t>
  </si>
  <si>
    <t>REQ_PSTS003_059</t>
  </si>
  <si>
    <t>All power and data connections to the HMI shall be fixed/secure to minimise tampering by vehicle users.</t>
  </si>
  <si>
    <t>REQ_PSTS003_060</t>
  </si>
  <si>
    <t>The HMI shall support participant selection input from the driver via touchscreen capability.</t>
  </si>
  <si>
    <t>REQ_PSTS003_061</t>
  </si>
  <si>
    <t>The display screen shall provide a visual interface for clearly displaying all content described in section 6.1 and Appendix A for safety awareness purposes (for example, a minimum pixel resolution of 800 x 480 is considered appropriate).</t>
  </si>
  <si>
    <t>REQ_PSTS003_062</t>
  </si>
  <si>
    <t>The HMI display screen shall be 3.5 inches minimum (measured on the diagonal).</t>
  </si>
  <si>
    <t>REQ_PSTS003_063</t>
  </si>
  <si>
    <t>The HMI enclosure shall be 6 inches maximum (measured on the diagonal).</t>
  </si>
  <si>
    <t>REQ_PSTS003_064</t>
  </si>
  <si>
    <t>C-ITS use case Medium-Level and High-Level warning images (Appendix A) shall appear abruptly with an onset of less than 50 milliseconds.</t>
  </si>
  <si>
    <t>REQ_PSTS003_065</t>
  </si>
  <si>
    <t>C-ITS use case Low-Level information images (Appendix A) and all other image displays shall occur with an onset of no more than 1000 milliseconds.</t>
  </si>
  <si>
    <t>REQ_PSTS003_066</t>
  </si>
  <si>
    <t>All HMI image displays shall be static (not flashing).</t>
  </si>
  <si>
    <t>REQ_PSTS003_067</t>
  </si>
  <si>
    <t>Audio shall not be used for Contractor-designed presentations.</t>
  </si>
  <si>
    <t>REQ_PSTS003_068</t>
  </si>
  <si>
    <t>All Contractor-designed visual displays shall be presented in the General Content Layout.</t>
  </si>
  <si>
    <t>REQ_PSTS003_069</t>
  </si>
  <si>
    <t>The HMI shall not display Contractor logos or other corporate branding (including during start-up and shut-down).</t>
  </si>
  <si>
    <t>REQ_PSTS003_070</t>
  </si>
  <si>
    <t>Contractor-designed displays shall be approved by the Principal.</t>
  </si>
  <si>
    <t>REQ_PSTS003_071</t>
  </si>
  <si>
    <t>Contractor-designed images shall not use icon shapes (or close similarities) used for C-ITS use case information/warnings as displayed in Regions 2 and 3 of the Use Case Layout (refer to Appendix A).</t>
  </si>
  <si>
    <t>REQ_PSTS003_072</t>
  </si>
  <si>
    <t>All Contractor-designed icons shall be white on a black background.</t>
  </si>
  <si>
    <t>REQ_PSTS003_073</t>
  </si>
  <si>
    <t>No icon shall be smaller than the optimum visual angle. Based on an assumed maximum distance of 80 cm between driver eye and HMI, no icon on the HMI shall be smaller than 80cm x Tangent (1.42 degrees) = 2cm.</t>
  </si>
  <si>
    <t>REQ_PSTS003_074</t>
  </si>
  <si>
    <t>If any other text information is to be presented on the HMI, it shall comply with the following specifications:
• Google Open Sans font
• Mixed case (initial capital letters for multiword labels)
• Character width-to-height ratio range of 0.6 to 0.85 
• Negative display (white text on a dark/black background)
• Brief labels (two to three words) 
• Spacing between lines at least 1/30 the line length 
• No boldface, italics, underlining, or differences of colour.</t>
  </si>
  <si>
    <t>REQ_PSTS003_075</t>
  </si>
  <si>
    <t>The HMI shall automatically adjust the display according to night and day conditions following ISO 15008:2017.</t>
  </si>
  <si>
    <t>REQ_PSTS003_076</t>
  </si>
  <si>
    <t>The HMI shall have controls to allow the user to adjust the screen brightness from minimum to maximum settings in accordance with ISO 15008:2017.</t>
  </si>
  <si>
    <t>REQ_PSTS003_077</t>
  </si>
  <si>
    <t>The HMI shall play audio through an integrated speaker.</t>
  </si>
  <si>
    <t>REQ_PSTS003_078</t>
  </si>
  <si>
    <t>The HMI shall not have controls to allow the user to adjust the audio volume.</t>
  </si>
  <si>
    <t>REQ_PSTS003_079</t>
  </si>
  <si>
    <t>The HMI shall locally store (non-volatile memory) of all image and audio files to be presented. These shall be prepared and uploaded prior to installation and be updatable through the V‑ITS-S.</t>
  </si>
  <si>
    <t>REQ_PSTS003_080</t>
  </si>
  <si>
    <t>The list of Participant Codes and HMI software updates received via the V-ITS-S shall be downloaded to non-volatile storage.</t>
  </si>
  <si>
    <t>REQ_PSTS003_081</t>
  </si>
  <si>
    <t>The HMI shall make allowance for any other Contractor-specific storage requirements for applications internal to the HMI.</t>
  </si>
  <si>
    <t>REQ_PSTS003_082</t>
  </si>
  <si>
    <t>The HMI shall provide secure login for any remote or local access communications (for example SSH, FTP, SFTP, SCP).</t>
  </si>
  <si>
    <t>REQ_PSTS003_083</t>
  </si>
  <si>
    <t>The HMI privacy-related data shall be developed in accordance with, and with due regard to, AS/NZS 17799, and AS/NZS 7799.2.</t>
  </si>
  <si>
    <t>REQ_PSTS003_127</t>
  </si>
  <si>
    <t>REQ_PSTS003_128</t>
  </si>
  <si>
    <t>REQ_PSTS003_129</t>
  </si>
  <si>
    <t>The HMI shall allow audio volume within a range of 50 to 84 dB A (at 80cm in open space).</t>
  </si>
  <si>
    <t>REQ_PSTS003_130</t>
  </si>
  <si>
    <t>The HMI shall monitor ambient background noise (masked threshold) and adjust the output volume to 15 dBA ( at 80cm in open space) above the masked threshold up to the maximum range.</t>
  </si>
  <si>
    <t>REQ_PSTS003_084</t>
  </si>
  <si>
    <t>All equipment shall operate on a nominal 12V DC with battery output Voltage range from 11.5V to 14V.</t>
  </si>
  <si>
    <t>REQ_PSTS003_085</t>
  </si>
  <si>
    <t>Maximum power load of the HMI shall be no greater than 50% of the rated current of the vehicle accessory circuits or 30W whichever is lesser.</t>
  </si>
  <si>
    <t>REQ_PSTS003_086</t>
  </si>
  <si>
    <t>The HMI will be powered by a relay activated circuit driven by the ignition circuit of the vehicle. This will energise on start-up of the vehicle and de-energise on switch off of the vehicle. The HMI shall safely start-up and shut-down. Additional electrical equipment required to manage start-up or shut-down beyond a standard automotive relay shall be provided by the Contractor. The HMI and all associated equipment (including V-ITS-S) shall draw less than 300mW   for low power "standby" needs if a direct connection to the vehicle battery is used as the main power source.</t>
  </si>
  <si>
    <t>REQ_PSTS003_087</t>
  </si>
  <si>
    <t>If the Contractor provides a HMI with internal battery backup, sleep and wake mechanisms may be used. If the HMI is powered off, the HMI shall power on, initialise and operate when the power connection is energised.</t>
  </si>
  <si>
    <t>No internal battery provided in HMI</t>
  </si>
  <si>
    <t>REQ_PSTS003_088</t>
  </si>
  <si>
    <t>REQ_PSTS003_089</t>
  </si>
  <si>
    <t>All electrical equipment shall be in accordance with the Electrical Legislation. The equipment shall not suffer damage if any of the terminations are open circuited, short circuited or disconnected while energised.</t>
  </si>
  <si>
    <t>REQ_PSTS003_090</t>
  </si>
  <si>
    <t>All HMI equipment shall comply with the requirements of AS/NZS 3100.</t>
  </si>
  <si>
    <t>REQ_PSTS003_091</t>
  </si>
  <si>
    <t>Electromagnetic interference produced by the equipment shall not exceed the limits prescribed in AS 1044 and by the ACMA. Equipment shall be immune to electromagnetic interference from other sources</t>
  </si>
  <si>
    <t>REQ_PSTS003_092</t>
  </si>
  <si>
    <t>The equipment shall be capable of continuous, normal operation in the conditions described below:
a) installed in a vehicle dash mount environment
b) installed directly in sunlight
c) operating ambient air temperature range between –5°C and 70°C
d) a humidity of up to 95% non-condensing
e) vibrations reasonably expected in the installed location
f) a minimum IP Rating of IP54.</t>
  </si>
  <si>
    <t>REQ_PSTS003_093</t>
  </si>
  <si>
    <t>Equipment operation shall cause no adverse effect on the vehicle environment in which it is installed. Likewise, equipment shall not be affected by adverse environmental conditions expected during typical vehicle operations, such as vibrations and high in-vehicle temperatures.</t>
  </si>
  <si>
    <t>REQ_PSTS003_094</t>
  </si>
  <si>
    <t>The HMI physical characteristics shall allow the installation of the HMI to be performed in accordance with the Australian Design Rules.</t>
  </si>
  <si>
    <t>REQ_PSTS003_095</t>
  </si>
  <si>
    <t>The HMI shall be robust to minimise the risk of physical damage to the equipment.</t>
  </si>
  <si>
    <t>REQ_PSTS003_096</t>
  </si>
  <si>
    <t>Physical interconnections shall be captive, (in the following order of preference):
• manual “click” type (such as retention clips), and
• screw-type.</t>
  </si>
  <si>
    <t>REQ_PSTS003_097</t>
  </si>
  <si>
    <t>All cables including power (minimum 5m length) and communication (minimum 5m length) shall be provided by the Contractor.</t>
  </si>
  <si>
    <t>REQ_PSTS003_098</t>
  </si>
  <si>
    <t>The HMI shall be configured at installation in accordance with V-ITS-S Specification PSTS002.</t>
  </si>
  <si>
    <t>REQ_PSTS011_001</t>
  </si>
  <si>
    <t>The EEBL use case shall identify hard braking in its own vehicle and create a DENM event for surrounding cooperative vehicles (TV originating application).</t>
  </si>
  <si>
    <t>REQ_PSTS011_002</t>
  </si>
  <si>
    <t>The EEBL originating application shall provide updates from hard braking vehicles at 100ms intervals.</t>
  </si>
  <si>
    <t>REQ_PSTS011_003</t>
  </si>
  <si>
    <t>The EEBL use case shall create HMI warnings based on the collision risk to vehicles hard braking and have created a DENM event (SV receiving application).</t>
  </si>
  <si>
    <t>REQ_PSTS011_004</t>
  </si>
  <si>
    <t>The communications latency from recognising the hard braking in the TV and displaying the HMI warning in the SV shall be less than 300ms.</t>
  </si>
  <si>
    <t>REQ_PSTS011_005</t>
  </si>
  <si>
    <t>The EEBL application shall identify and process EEBL events from up to 20 surrounding vehicles simultaneously. The EEBL event with the highest collision risk shall have the highest priority when generating HMI warnings. The originating and receiving applications shall operate simultaneously.</t>
  </si>
  <si>
    <t>REQ_PSTS011_006</t>
  </si>
  <si>
    <t>The EEBL application shall apply a configurable lateral offset (lateralOffest) when calculating the SV position to the TV trace for the EEBL use case. The V-ITS-S should include vehicle width and length information (as defined in V-ITS-S Specification PSTS002) as offsets in an EEBL event.</t>
  </si>
  <si>
    <t>REQ_PSTS011_007</t>
  </si>
  <si>
    <t>The DENM trace shall be created for a minimum length (traceLength) accurate to the TV position history.</t>
  </si>
  <si>
    <t>REQ_PSTS011_008</t>
  </si>
  <si>
    <t>The V-ITS-S shall meet the requirements of V-ITS-S Specification PSTS002 as a basis for enabling the EEBL use case operation. Communications between components using 3G/4G and ITS-G5 are detailed in PSTS002 including communications interface, security management and protocols to enable the data transfers described in Figure 6.2.</t>
  </si>
  <si>
    <t>REQ_PSTS011_009</t>
  </si>
  <si>
    <t>The HMI shall meet the requirements of HMI Specification PSTS003 as a basis for enabling the EEBL use case HMI warnings.</t>
  </si>
  <si>
    <t>REQ_PSTS011_010</t>
  </si>
  <si>
    <t>The V-ITS-S shall apply the lifecycle states and transitions in the EEBL originating application (or proven equivalent operation). A critical failure (as defined by the Contractor) in any state or transition shall cause the application to attempt to restart from state (1) and continue normal operation.</t>
  </si>
  <si>
    <t>REQ_PSTS011_011</t>
  </si>
  <si>
    <t>EEBL originating application shall start up if enabled and operate while the V-ITS-S is powered on (see useCaseEnable in V-ITS-S Specification PSTS002 for application enabling and disabling).</t>
  </si>
  <si>
    <t>REQ_PSTS011_012</t>
  </si>
  <si>
    <t>EEBL originating application shall read V-ITS-S metrics (such as GNSS). Metrics are valid and dynamically updating in the application layer.</t>
  </si>
  <si>
    <t>REQ_PSTS011_013</t>
  </si>
  <si>
    <t>EEBL originating application shall monitor the vehicle metrics to determine if the TV may have safety critical conditions in an EEBL event (hard braking).</t>
  </si>
  <si>
    <t>REQ_PSTS011_014</t>
  </si>
  <si>
    <t>The safety critical conditions shall be met if the vehicle is:
1. Travelling between the minimum (tvSpeedMin) and maximum (tvSpeedMax) speed; and
2. Decelerates at a velocity greater than the deceleration (tvDecelaration) threshold</t>
  </si>
  <si>
    <t>REQ_PSTS011_015</t>
  </si>
  <si>
    <t>If the safety critical conditions are met the EEBL originating application shall:
1. send a New EEBL DENM on ITS-G5 as defined section 9, and
2. continually check vehicle metrics and send Update DENMs at the DENM transmission interval (100ms) while the TV deceleration rate is still more than the threshold</t>
  </si>
  <si>
    <t>REQ_PSTS011_016</t>
  </si>
  <si>
    <t>The safety critical conditions shall be cleared and DENM transmission stopped when:
1. The vehicle deceleration is less than the deceleration threshold; or
2. The vehicle becomes stationary.</t>
  </si>
  <si>
    <t>REQ_PSTS011_017</t>
  </si>
  <si>
    <t>The EEBL originating application shall log use case event information in accordance with V-ITS-S Specification PSTS002 and send to C-ITS-F on 3G/4G</t>
  </si>
  <si>
    <t>REQ_PSTS011_018</t>
  </si>
  <si>
    <t>The EEBL originating application shall confirm the event is logged and event completed.</t>
  </si>
  <si>
    <t>REQ_PSTS011_019</t>
  </si>
  <si>
    <t>The V-ITS-S shall apply the lifecycle states and transitions in the EEBL receiving application (or proven equivalent operation). A critical failure (as defined by the Contractor) in any state or transition shall cause the application to attempt to restart from state (1) to continue normal operation.</t>
  </si>
  <si>
    <t>REQ_PSTS011_020</t>
  </si>
  <si>
    <t>EEBL receiving application shall start up if enabled and monitor for EEBL DENM on ITS-G5 while the V-ITS-S is powered on (see useCaseEnable in V-ITS-S Specification PSTS002 for application enabling and disabling).</t>
  </si>
  <si>
    <t>REQ_PSTS011_021</t>
  </si>
  <si>
    <t>The EEBL receiving application shall identify if an EEBL DENM is received as an update to a previous TV event (matching ¬stationID) or a new EEBL event (new station_id).</t>
  </si>
  <si>
    <t>REQ_PSTS011_022</t>
  </si>
  <si>
    <t>EEBL receiving application shall compare the TV event information given in the DENM with the vehicle (SV) metrics (such as speed and location).</t>
  </si>
  <si>
    <t>REQ_PSTS011_023</t>
  </si>
  <si>
    <t>If the validityDuration in the DENM from the TV has expired, the EEBL receiving application shall consider the DENM is no longer active and return to waiting for a new EEBL DENM.</t>
  </si>
  <si>
    <t>REQ_PSTS011_024</t>
  </si>
  <si>
    <t>To meet the safety critical conditions, the vehicle (SV) shall be:
1. Travelling between the minimum (speedMin) and maximum (speedMax) speed; and
2. The SV speed is greater than the TV speed determined by eventSpeed in the EEBL DENM; and
3. Within the relevanceDistance defined in the DENM; and
4. Following the TV trace (based on lateral offset defined in section 5.1.3) in the same direction</t>
  </si>
  <si>
    <t>REQ_PSTS011_025</t>
  </si>
  <si>
    <t>EEBL receiving application shall assess the collision risk between the SV and TV as defined in section 7.3.</t>
  </si>
  <si>
    <t>REQ_PSTS011_026</t>
  </si>
  <si>
    <t>EEBL receiving application shall determine that the SV safety critical conditions are no longer met if:
1. The SV reduces below the minimum clearance speed (speedClear); or
2. The SV departs from the relevanceDistance of the TV; or
3. The SV departs from the TV trace (based on lateral offset defined in section 5.1.3)</t>
  </si>
  <si>
    <t>REQ_PSTS011_027</t>
  </si>
  <si>
    <t>A collision risk shall be active if action is required within the safety thresholds as defined in section 7.3</t>
  </si>
  <si>
    <t>REQ_PSTS011_028</t>
  </si>
  <si>
    <t>The EEBL receiving application shall request the appropriate HMI warning defined in section 7.4 to the HMI Presentation Manager detailed in V-ITS-S Specification PSTS002 . The EEBL receiving application shall monitor acknowledgements and the status of the HMI while the display request is active.</t>
  </si>
  <si>
    <t>REQ_PSTS011_029</t>
  </si>
  <si>
    <t>EEBL HMI warning request shall be cleared if:
1. The SV safety critical conditions are no longer met (see transition 3 to 5 above)</t>
  </si>
  <si>
    <t>REQ_PSTS011_030</t>
  </si>
  <si>
    <t>The EEBL receiving application shall log event information in accordance with V-ITS-S Specification PSTS002 and send to C-ITS-F on 3G/4G.</t>
  </si>
  <si>
    <t>REQ_PSTS011_031</t>
  </si>
  <si>
    <t>The EEBL receiving application shall confirm the event is logged and event completed</t>
  </si>
  <si>
    <t>REQ_PSTS011_032</t>
  </si>
  <si>
    <t>Distance (dTV_SV in metres) to the TV shall be calculated based on the respective locations of the vehicles.</t>
  </si>
  <si>
    <t>REQ_PSTS011_033</t>
  </si>
  <si>
    <t>While the V-ITS-S receiver application is in EEBL WATCH, it shall assess safe braking time, safe braking distance and TTA based on the following calculations:
Safe Braking Time = tsafe = (vf-vi) / asafe
Safe Braking Distance = dsafe = vi * tsafe + ½ * asafe * tsafe * tsafe
Time-To-Action = TTA = (dTV_SV – dsafe)/ vi
 Where:
  vi = Current Speed of the SV
  vf = Speed required to reach for an EEBL event (speedFinal)
  asafe = Safe braking deceleration speed (decelarationSafe)</t>
  </si>
  <si>
    <t>REQ_PSTS011_034</t>
  </si>
  <si>
    <t>The EEBL application shall consider the TTA as not applicable (no warning required) if:
1. a significant amount of time for braking is available; and 
2. a significant distance for braking is available; and 
3. A TTA based on the following calculations:
No Action Time = tno_action = (vf-vi) / amin 
No Action Distance = dno_action = vi * tno_action + ½ * amin * tno_action * tno_action
Time-To-Action at minimum braking = TTAmin = (dTV_SV – dno_action)/ vi
 Where:
  vi = Current Speed 
  vf = Speed required to reach for an EEBL event (speedFinal)
  amin = Minimal braking deceleration speed (decelarationMin)</t>
  </si>
  <si>
    <t>REQ_PSTS011_035</t>
  </si>
  <si>
    <t>Based on the TTA and TTAmin calculations, the V-ITS-S receiver application shall associate a HMI warning identifier.</t>
  </si>
  <si>
    <t>REQ_PSTS011_036</t>
  </si>
  <si>
    <t>The HMI shall display the image and play the audio sound based on the information presented in Table 7.2. The HMI warning requested from the EEBL application shall be through the HMI presentation manager (defined in V-ITS-S Specification PSTS002).</t>
  </si>
  <si>
    <t>REQ_PSTS011_037</t>
  </si>
  <si>
    <t>The V-ITS-S and HMI shall allow image and audio sound configuration updates based on the HMI Warning ID.</t>
  </si>
  <si>
    <t>REQ_PSTS011_038</t>
  </si>
  <si>
    <t>The HMI warning shall remain valid while the SV’s V-ITS-S preconditions and trigger conditions remain valid for the last EEBL DENM received. If the SV receives a new EEBL DENM from the same TV, the trigger conditions shall be re-assessed against the new parameters in the DENM in accordance with the EEBL receiver application lifecycle.</t>
  </si>
  <si>
    <t>REQ_PSTS011_039</t>
  </si>
  <si>
    <t>Cooperative vehicles in between the SV and TV shall not affect the operation of the use case. The V-ITS-S within the cooperative vehicles may forward EEBL DENMs for a maximum of two hops to allow all surrounding V-ITS-S to assess the EEBL DENM within their receiving application.</t>
  </si>
  <si>
    <t>REQ_PSTS011_040</t>
  </si>
  <si>
    <t>The EEBL HMI warning request escalate immediately (for example from medium to high warning level) as defined in V-ITS-S Specification PSTS002. However an EEBL event shall not deescalate (for example from high to low warning level) for the duration of that event.</t>
  </si>
  <si>
    <t>REQ_PSTS011_041</t>
  </si>
  <si>
    <t>On completion of the EEBL HMI warning, the HMI shall return to any lower priority use case HMI warning currently active (if no other HMI warnings are active, the HMI shall return to the default state as defined in V-ITS-S Specification PSTS002).</t>
  </si>
  <si>
    <t>REQ_PSTS011_042</t>
  </si>
  <si>
    <t>The following key configurable parameters shall be configurable from the C-ITS-F in accordance with V-ITS-S Specification PSTS002. These parameters shall be used through the use case to allow adjustments to the operation and timing.</t>
  </si>
  <si>
    <t>REQ_PSTS011_043</t>
  </si>
  <si>
    <t>The EEBL application (originating and receiving) shall use DENM data elements in accordance with the Data Entity Catalogue PSTS006.</t>
  </si>
  <si>
    <t>REQ_PSTS012_001</t>
  </si>
  <si>
    <t>The SSV use case shall identify slow vehicles relative to its own vehicle’s speed and location and generate HMI warnings.</t>
  </si>
  <si>
    <t>REQ_PSTS012_002</t>
  </si>
  <si>
    <t>The SSV application shall identify and process CAMs from up to 150 surrounding vehicles within 100ms cycle. The SSV event with the highest collision risk shall have the highest priority when generating HMI warnings.</t>
  </si>
  <si>
    <t>REQ_PSTS012_003</t>
  </si>
  <si>
    <t>Every CAM shall contain a highFrequency container with current vehicle position.</t>
  </si>
  <si>
    <t>REQ_PSTS012_004</t>
  </si>
  <si>
    <t>Every 10th CAM shall contain a lowFrequency container with 300m pathHistory.</t>
  </si>
  <si>
    <t>REQ_PSTS012_005</t>
  </si>
  <si>
    <t>The SSV application shall apply a configurable lateral offset (lateralOffset) when calculating the SV position to the TV CAM path for the SSV use case. The V-ITS-S should include vehicle width and length information (as defined in V-ITS-S Specification PSTS002) as offsets in an SSV event.</t>
  </si>
  <si>
    <t>REQ_PSTS012_006</t>
  </si>
  <si>
    <t>The V-ITS-S shall meet the requirements of V-ITS-S Specification PSTS002 as a basis for enabling the SSV use case operation (including regular transmission of CAMs on ITS-G5). Communications between components using 3G/4G and ITS-G5 are detailed in V-ITS-S Specification PSTS002 including communications interface, security management and protocols to enable the data transfers described in Figure 6.2.</t>
  </si>
  <si>
    <t>REQ_PSTS012_007</t>
  </si>
  <si>
    <t>The HMI shall meet the requirements of HMI Specification PSTS003 as a basis for enabling the SSV use case HMI warnings.</t>
  </si>
  <si>
    <t>REQ_PSTS012_008</t>
  </si>
  <si>
    <t>The V-ITS-S shall apply the lifecycle states and transitions in the SSV application (or proven equivalent operation). A critical failure (as defined by the Contractor) in any state or transition shall cause the application to attempt to restart from state (1) to continue normal operation.</t>
  </si>
  <si>
    <t>REQ_PSTS012_009</t>
  </si>
  <si>
    <t>SSV application shall start up if enabled and monitor for CAMs on ITS-G5 while the V-ITS-S is powered on (see useCaseEnable in V-ITS-S Specification PSTS002 for application enabling and disabling).</t>
  </si>
  <si>
    <t>REQ_PSTS012_010</t>
  </si>
  <si>
    <t>The SSV application shall identify if a CAM is received as an update to a previous TV event (matching ­stationID) or a potential new SSV event (new stationID).</t>
  </si>
  <si>
    <t>REQ_PSTS012_011</t>
  </si>
  <si>
    <t>SSV application shall compare the TV information given in the CAM with the vehicle (SV) metrics (such as speed, path history and location).</t>
  </si>
  <si>
    <t>REQ_PSTS012_012</t>
  </si>
  <si>
    <t>SSV application shall consider the CAM is no longer active and return to waiting for a new CAM after a minimum timeout is elapsed (camTimeout).</t>
  </si>
  <si>
    <t>REQ_PSTS012_013</t>
  </si>
  <si>
    <t>To meet the safety critical conditions, the vehicle (SV) shall be:
1. Travelling between the minimum (speedMin) and maximum (speedMax) speed; and
2. Assess the TV as travelling between the minimum (tvSpeedMin) and maximum (tvSpeedMax) speed; and
3. Following the TV CAM path (section 5.1.3 and 5.1.4) in the same direction</t>
  </si>
  <si>
    <t>REQ_PSTS012_014</t>
  </si>
  <si>
    <t>SSV application shall assess the collision risk between the SV and TV as defined in section 7.2.</t>
  </si>
  <si>
    <t>REQ_PSTS012_015</t>
  </si>
  <si>
    <t>SSV application shall determine that the SV safety critical conditions are no longer met if:
1. The SV reduces below the minimum clearance speed (speedclear); or
2. The TV accelerates above the slow vehicle speed (tvSpeedClear); or
3. The SV departs from the TV CAM path (section 5.1.3 and 5.1.4)</t>
  </si>
  <si>
    <t>REQ_PSTS012_016</t>
  </si>
  <si>
    <t>A collision risk shall be active if action is required within the safety thresholds as defined in section 7.2.</t>
  </si>
  <si>
    <t>REQ_PSTS012_017</t>
  </si>
  <si>
    <t>The SSV application shall request the appropriate HMI warning defined in section 7.3 to the HMI Presentation Manager detailed in V-ITS-S Specification PSTS002[1]. SSV application shall monitor acknowledgements and the status of the HMI while the display request is active.</t>
  </si>
  <si>
    <t>REQ_PSTS012_018</t>
  </si>
  <si>
    <t>SSV HMI warning request shall be cleared if:
1. The SV safety critical conditions are no longer met (see transition 3 to 5 above)</t>
  </si>
  <si>
    <t>REQ_PSTS012_019</t>
  </si>
  <si>
    <t>The SSV application shall log event information in accordance with V-ITS-S Specification PSTS002 and send to C-ITS-F on 3G/4G.</t>
  </si>
  <si>
    <t>REQ_PSTS012_020</t>
  </si>
  <si>
    <t>The SSV application shall confirm the event is logged and event completed</t>
  </si>
  <si>
    <t>REQ_PSTS012_021</t>
  </si>
  <si>
    <t>REQ_PSTS012_022</t>
  </si>
  <si>
    <t>While the V-ITS-S receiver application is in SSV WATCH, it shall assess safe braking time, safe braking distance and TTA based on the following calculations:
Safe Braking Time = tsafe = (vf-vi) / asafe
Safe Braking Distance = dsafe = vi * tsafe + ½ * asafe * tsafe * tsafe
Time-To-Action = TTA = (dTV_SV – dsafe)/ vi
 Where:
  vi = Current Speed 
  vf = Speed required to reach for an SSV event (speedFinal)
  asafe = Safe braking deceleration speed (decelerationSafe)</t>
  </si>
  <si>
    <t>REQ_PSTS012_023</t>
  </si>
  <si>
    <t>The SSV application shall consider the TTA as not applicable (no warning required) if:
1. a significant amount of time for braking is available; and 
2. a significant distance for braking is available; and 
3. A TTA based on the following calculations:
No Action Time = tno_action = (vf-vi) / amin 
No Action Distance = dno_action = vi * tno_action + ½ * amin * tno_action * tno_action
Time-To-Action at minimum braking = TTAmin = (dTV_SV – dno_action)/ vi
 Where:
  vi = Current Speed 
  vf = Speed required to reach for an SSV event (speedFinal)
  amin = Minimal braking deceleration speed (decelerationMin)</t>
  </si>
  <si>
    <t>REQ_PSTS012_024</t>
  </si>
  <si>
    <t>REQ_PSTS012_025</t>
  </si>
  <si>
    <t>The HMI shall display the image and play the audio sound based on the information presented in Table 7.2. The HMI warning requested from the SSV application shall be through the HMI Presentation Manager (defined in V-ITS-S Specification PSTS002).</t>
  </si>
  <si>
    <t>REQ_PSTS012_026</t>
  </si>
  <si>
    <t>REQ_PSTS012_027</t>
  </si>
  <si>
    <t>The HMI warning shall remain valid while the SV’s V-ITS-S preconditions and trigger conditions remain valid for the latest TV CAM received. If the SV receives a new CAM from the same TV, the trigger conditions shall be re-assessed against the new parameters in the CAM in accordance with the V-ITS-S application lifecycle.</t>
  </si>
  <si>
    <t>REQ_PSTS012_028</t>
  </si>
  <si>
    <t>The SSV HMI warning request escalate immediately (for example from medium to high warning level) as defined in V-ITS-S Specification PSTS002.However an SSV event shall not deescalate (for example from high to low warning level) for the duration of that event.</t>
  </si>
  <si>
    <t>REQ_PSTS012_029</t>
  </si>
  <si>
    <t>On completion of the SSV HMI warning, the HMI shall return to any lower priority use case HMI warning currently active (if no other HMI warnings are active, the HMI shall return to the default state as defined in V-ITS-S Specification PSTS002).</t>
  </si>
  <si>
    <t>REQ_PSTS012_030</t>
  </si>
  <si>
    <t>REQ_PSTS012_031</t>
  </si>
  <si>
    <t>The SSV application shall use DENM data elements in accordance with the Data Entity Catalogue PSTS006.</t>
  </si>
  <si>
    <t>REQ_PSTS013_001</t>
  </si>
  <si>
    <t>The ARLW application shall identify if its own vehicle will drive through a traffic intersection while on a red signal and warn the driver to brake.</t>
  </si>
  <si>
    <t>REQ_PSTS013_002</t>
  </si>
  <si>
    <t>The ARLW application shall process SPATEM at 100ms and MAPEM at 500ms for each R-ITS-S in range.</t>
  </si>
  <si>
    <t>REQ_PSTS013_003</t>
  </si>
  <si>
    <t>The ARLW application shall identify and process SPATEM and MAPEM from up to 3 surrounding intersections at once. The nearest intersection in the direction of travel shall have the highest priority when generating HMI warnings.</t>
  </si>
  <si>
    <t>REQ_PSTS013_004</t>
  </si>
  <si>
    <t>The ARLW application shall monitor movement within the conflict area in a direction that aligns with a red phase.</t>
  </si>
  <si>
    <t>REQ_PSTS013_005</t>
  </si>
  <si>
    <t>The ARLW application shall calculate the vehicle position to the MAPEM node paths for the ARLW use case using the laneWidth parameter.</t>
  </si>
  <si>
    <t>REQ_PSTS013_006</t>
  </si>
  <si>
    <t>The ALRW application shall use received MAPEM to monitor the vehicle location against ingress, connectsTo and egress paths.</t>
  </si>
  <si>
    <t>REQ_PSTS013_007</t>
  </si>
  <si>
    <t>The ARLW application shall determine the current signal state and timings based on the MAP node path.</t>
  </si>
  <si>
    <t>REQ_PSTS013_008</t>
  </si>
  <si>
    <t>The V-ITS-S shall meet the requirements of V-ITS-S Specification PSTS002 as a basis for enabling the ALRW use case operation. Communications between components using 3G/4G and ITS-G5 are detailed in V-ITS-S Specification PSTS002 including communications interface, security management and protocols to enable the data transfers described in Figure 6.2.</t>
  </si>
  <si>
    <t>REQ_PSTS013_009</t>
  </si>
  <si>
    <t>The HMI shall meet the requirements of HMI Specification PSTS003 as a basis for enabling the ARLW use case HMI warnings.</t>
  </si>
  <si>
    <t>REQ_PSTS013_010</t>
  </si>
  <si>
    <t>The R-ITS-S shall meet the requirements of R-ITS-S Specification PSTS005 as a basis for enabling the ARLW use case operation.</t>
  </si>
  <si>
    <t>REQ_PSTS013_011</t>
  </si>
  <si>
    <t>The V-ITS-S shall apply the lifecycle states and transitions in the ARLW application (or proven equivalent operation). A critical failure (as defined by the Contractor) in any state or transition shall cause the application to attempt to restart from state (1) to continue normal operation.</t>
  </si>
  <si>
    <t>REQ_PSTS013_012</t>
  </si>
  <si>
    <t>ARLW application shall start up if enabled and monitor for MAPEM and SPATEM on ITS-G5 while the V-ITS-S is powered on (see useCaseEnable in V-ITS-S Specification PSTS002 for application enabling and disabling).</t>
  </si>
  <si>
    <t>REQ_PSTS013_013</t>
  </si>
  <si>
    <t>The ARLW application shall receive MAPEM and SPATEM for the creation of an ARLW event.</t>
  </si>
  <si>
    <t>REQ_PSTS013_014</t>
  </si>
  <si>
    <t>ARLW application shall compare the vehicle metrics (such as speed and location) to the intersection information (MAP) to determine if the safety critical conditions are met. In order to meet the safety critical conditions, the vehicle shall be:
1. Travelling between the minimum (speedMin) and maximum speed (speedMax), and
2. Within a lane node path defined in the MAPEM (based on lane width)</t>
  </si>
  <si>
    <t>REQ_PSTS013_015</t>
  </si>
  <si>
    <t>If the SPATEM is considered old (nominally 1s since last update), the ARLW application shall consider the intersection as no longer relevant and return to waiting for a new MAPEM and SPaT.</t>
  </si>
  <si>
    <t>REQ_PSTS013_016</t>
  </si>
  <si>
    <t>To meet the safety critical conditions, the vehicle shall be:
1. Travelling between the minimum (speedMin) and maximum (speedMax) speed; and
2. Following the node path (based on vehicle offset defined in section 5.1.4) in the same direction</t>
  </si>
  <si>
    <t>REQ_PSTS013_017</t>
  </si>
  <si>
    <t>ARLW application shall assess the state of the signals and the likelihood of red-light violation by the vehicle entering the intersection as defined in section 7.2.</t>
  </si>
  <si>
    <t>REQ_PSTS013_018</t>
  </si>
  <si>
    <t>ARLW application shall determine that the vehicle safety critical conditions are no longer met if:
1. The vehicle stops; or
2. The vehicle departs from the node path of the MAPEM; or
3. The vehicle departs from the conflict area; or
4. The traffic signal state turns green for the phase of the vehicle’s path.</t>
  </si>
  <si>
    <t>REQ_PSTS013_019</t>
  </si>
  <si>
    <t>A collision risk shall be active if action is required within the safety thresholds as defined in section 7.2</t>
  </si>
  <si>
    <t>REQ_PSTS013_020</t>
  </si>
  <si>
    <t>The ARLW application shall request a HMI warning display based on red-light violation risk being active as defined in section 7.3.The ARLW application shall monitor acknowledgements and the status of the HMI while the display request is active.</t>
  </si>
  <si>
    <t>REQ_PSTS013_021</t>
  </si>
  <si>
    <t>ARLW HMI warning request shall be cleared if:
1. The safety critical conditions are no longer met (see transition 3 to 5 above)</t>
  </si>
  <si>
    <t>REQ_PSTS013_022</t>
  </si>
  <si>
    <t>The ARLW application shall log event information in accordance with V-ITS-S Specification PSTS002 and send to C-ITS-F on 3G/4G.</t>
  </si>
  <si>
    <t>REQ_PSTS013_023</t>
  </si>
  <si>
    <t>The ARLW application shall confirm the event is logged and event completed</t>
  </si>
  <si>
    <t>REQ_PSTS013_024</t>
  </si>
  <si>
    <t>Distance (dTV_INT in metres) to the stop bar shall be calculated based on the MAP and the vehicle location.</t>
  </si>
  <si>
    <t>REQ_PSTS013_025</t>
  </si>
  <si>
    <t>While the application is in ARLW WATCH, it shall assess safe braking time, safe braking distance and TTA based on the following calculations:
Safe Braking Time = tsafe = -vi / asafe
Safe Braking Distance = dsafe = vi * tsafe + ½ * asafe * tsafe * tsafe
Time-To-Action = TTA = (dTV_INT – dsafe)/ vi
 Where:
  vi = Current Speed 
  asafe = Safe braking deceleration speed (decelerationSafe)</t>
  </si>
  <si>
    <t>REQ_PSTS013_026</t>
  </si>
  <si>
    <t>The ARLW application shall consider the TTA as not applicable (no warning required) if:
1. a significant amount of time for braking is available; and 
2. a significant distance for braking is available; and 
3. A TTA based on the following calculations:
No Action Time = tno_action = -vi / amin 
No Action Distance = dno_action = vi * tno_action + ½ * amin * tno_action * tno_action
Time-To-Action at minimum braking = TTAmin = (dTV_INT – dno_action)/ vi
 Where:
  vi = Current Speed 
  amin = Minimal braking deceleration speed (decelerationMin)</t>
  </si>
  <si>
    <t>REQ_PSTS013_027</t>
  </si>
  <si>
    <t>Based on the TTA and TTAmin calculations, the ARLW application shall associate a HMI warning identifier.</t>
  </si>
  <si>
    <t>REQ_PSTS013_028</t>
  </si>
  <si>
    <t>The ARLW application shall apply the following rules while the vehicle is in the event zone (conflict area):
1. No HMI Warning shall occur if the vehicle entered the conflict area during a yellow phase
2. A high level HMI warning shall persist for the whole conflict area if the vehicle entered the conflict area while currently in a HMI warning
3. A high level HMI warning shall be created if the vehicle enters the conflict area while in a red phase. This may only be detected once in the conflict area due to the speed of the vehicle which may have been stopped just prior to the conflict area. If the vehicle then stops it will be removed (even if in the conflict area).</t>
  </si>
  <si>
    <t>REQ_PSTS013_029</t>
  </si>
  <si>
    <t>Based on the traffic signal state, vehicle location, DWT min calculation and TTC, the V-ITS-S shall associate a HMI warning identifier.</t>
  </si>
  <si>
    <t>REQ_PSTS013_030</t>
  </si>
  <si>
    <t>The HMI shall display the image and play the audio sound based on the information presented in Figure 7.2. The HMI warning requested from the ARLW application shall be through the HMI Presentation Manager (defined in V-ITS-S Specification PSTS002).</t>
  </si>
  <si>
    <t>REQ_PSTS013_031</t>
  </si>
  <si>
    <t>REQ_PSTS013_032</t>
  </si>
  <si>
    <t>The HMI warning shall remain valid while the V-ITS-S preconditions and trigger conditions remain valid for the latest SPATEM received. If the vehicle receives a new SPATEM from the same R-ITS-S, the trigger conditions shall be re-assessed against the new parameters in the SPATEM in accordance with the ARLW application lifecycle.</t>
  </si>
  <si>
    <t>REQ_PSTS013_033</t>
  </si>
  <si>
    <t>Other cooperative vehicles in between the vehicle and intersection conflict area shall not affect the operation of the use case. SPATEM and MAPEM forwarding is not required.</t>
  </si>
  <si>
    <t>REQ_PSTS013_034</t>
  </si>
  <si>
    <t>The ARLW HMI warning request escalate immediately (for example from medium to high warning level) as defined in V-ITS-S Specification PSTS002. However an ARLW event shall not deescalate (for example from high to low warning level) for the duration of that event.</t>
  </si>
  <si>
    <t>REQ_PSTS013_035</t>
  </si>
  <si>
    <t>On completion of the ARLW HMI warning, the HMI shall return to any lower priority use case HMI warning currently active (if no other HMI warnings are active, the HMI shall return to the default state as defined in V-ITS-S Specification PSTS002).</t>
  </si>
  <si>
    <t>REQ_PSTS013_036</t>
  </si>
  <si>
    <t>REQ_PSTS013_037</t>
  </si>
  <si>
    <t>The ARLW application shall use SPATEM and MAPEM data elements in accordance with the Data Entity Catalogue PSTS006.</t>
  </si>
  <si>
    <t>REQ_PSTS014_001</t>
  </si>
  <si>
    <t>The TWVR application shall identify if its own vehicle will drive through a traffic intersection while pedestrian (vulnerable road user) movement is present.</t>
  </si>
  <si>
    <t>REQ_PSTS014_002</t>
  </si>
  <si>
    <t>The facilities used for TWVR shall process SPATEM at 100ms and MAPEM at 500ms for each R-ITS-S in range.</t>
  </si>
  <si>
    <t>REQ_PSTS014_003</t>
  </si>
  <si>
    <t>The TWVR application shall identify and process SPATEM and MAPEM from up to 3 surrounding intersections at once. The nearest intersection in the direction of travel shall have the highest priority when generating HMI warnings.</t>
  </si>
  <si>
    <t>REQ_PSTS014_004</t>
  </si>
  <si>
    <t>The TWVR application shall calculate the vehicle position to the MAPEM node paths for the TWVR use case using the laneWidth parameter.</t>
  </si>
  <si>
    <t>REQ_PSTS014_005</t>
  </si>
  <si>
    <t>The TWVR application shall receive MAPEM information and monitor the vehicle location against ingress, connectsTo and egress paths.</t>
  </si>
  <si>
    <t>REQ_PSTS014_006</t>
  </si>
  <si>
    <t>The TWVR application shall determine the current signal state and timings based on the MAPEM node path.</t>
  </si>
  <si>
    <t>REQ_PSTS014_007</t>
  </si>
  <si>
    <t>In order to implement the TWVR application, the V-ITS-S shall use the information provided in the maneuverAssistList data frame. Specifically, two data elements are required:
1. spat.intersections.maneuverAssistList.connectionID, and
2. spat.intersections.maneuverAssistList.pedBicycleDetect</t>
  </si>
  <si>
    <t>REQ_PSTS014_008</t>
  </si>
  <si>
    <t>The V-ITS-S shall meet the requirements of V-ITS-S Specification PSTS002 as a basis for enabling the TWVR use case operation. Communications between components using 3G/4G and ITS-G5 are detailed in V-ITS-S Specification PSTS002 including communications interface, security management and protocols to enable the data transfers described in Figure 6.2.</t>
  </si>
  <si>
    <t>REQ_PSTS014_009</t>
  </si>
  <si>
    <t>The HMI shall meet the requirements of HMI Specification PSTS003 as a basis for enabling the TWVR use case HMI warnings.</t>
  </si>
  <si>
    <t>REQ_PSTS014_010</t>
  </si>
  <si>
    <t>The R-ITS-S shall meet the requirements of R-ITS-S Specification PSTS005 as a basis for enabling the TWVR use case operation.</t>
  </si>
  <si>
    <t>REQ_PSTS014_011</t>
  </si>
  <si>
    <t>The V-ITS-S shall apply the lifecycle states and transitions in the TWVR application (or proven equivalent operation). A critical failure (as defined by the Contractor) in any state or transition shall cause the application to attempt to restart from state (1) to continue normal operation.</t>
  </si>
  <si>
    <t>REQ_PSTS014_012</t>
  </si>
  <si>
    <t>TWVR application shall start up if enabled and monitor for MAPEM and SPATEM on ITS-G5 while the V-ITS-S is powered on (see useCaseEnable in V-ITS-S Specification PSTS002 for application enabling and disabling).</t>
  </si>
  <si>
    <t>REQ_PSTS014_013</t>
  </si>
  <si>
    <t>The TWVR application shall receive MAPEM and SPATEM for the creation of a TWVR event.</t>
  </si>
  <si>
    <t>REQ_PSTS014_014</t>
  </si>
  <si>
    <t>TWVR application shall compare the vehicle metrics (such as speed and location) to the intersection information (MAPEM) to determine if the safety critical conditions are met. In order to meet the safety critical conditions, the vehicle shall be:
1. Travelling between the minimum (speedMin) and maximum (speedMax) speed, and
2. Within a lane node path defined in the MAPEM (based on lane width provided in MAPEM)</t>
  </si>
  <si>
    <t>REQ_PSTS014_015</t>
  </si>
  <si>
    <t>If the SPATEM is considered old (nominally 1s since last update), the TWVR application shall consider the intersection as no longer relevant and return to waiting for a new MAPEM and new SPaT.</t>
  </si>
  <si>
    <t>REQ_PSTS014_016</t>
  </si>
  <si>
    <t>To meet the safety critical conditions, the vehicle shall be:
1. Travelling between the minimum (speedMin) and maximum (speedMax) speed; and
2. Following the node path (based on vehicle offset defined in section 5.1.3) in the same direction</t>
  </si>
  <si>
    <t>REQ_PSTS014_017</t>
  </si>
  <si>
    <t>TWVR application shall assess the state of the signals and pedestrian movement and the likelihood of entering the intersection while both overlap as defined in section 7.2.</t>
  </si>
  <si>
    <t>REQ_PSTS014_018</t>
  </si>
  <si>
    <t>TWVR application shall determine that the vehicle safety critical conditions are no longer met if:
1. The vehicle stops; or
2. The vehicle departs from the node path of the MAPEM (including lateral offset); or
3. The vehicle departs from the conflict zone; or
4. The traffic signal state turns red for the phase of the vehicle’s path; or
5. The pedestrian state turns to do not cross.</t>
  </si>
  <si>
    <t>REQ_PSTS014_019</t>
  </si>
  <si>
    <t>REQ_PSTS014_020</t>
  </si>
  <si>
    <t>The TWVR application shall request a HMI warning display based on pedestrian risk being active as defined in section 7.3.The TWVR application shall monitor acknowledgements and the status of the HMI while the display request is active.</t>
  </si>
  <si>
    <t>REQ_PSTS014_021</t>
  </si>
  <si>
    <t>TWVR HMI warning request shall be cleared if:
1. The safety critical conditions are no longer met (see transition 3 to 5 above)</t>
  </si>
  <si>
    <t>REQ_PSTS014_022</t>
  </si>
  <si>
    <t>The TWVR application shall log event information in accordance with V-ITS-S Specification PSTS002 and send to C-ITS-F on 3G/4G.</t>
  </si>
  <si>
    <t>REQ_PSTS014_023</t>
  </si>
  <si>
    <t>The TWVR application shall confirm the event is logged and event completed</t>
  </si>
  <si>
    <t>REQ_PSTS014_024</t>
  </si>
  <si>
    <t>Distance (dTV_INT in metres) to the stop bar shall be calculated based on the map and the vehicle location.</t>
  </si>
  <si>
    <t>REQ_PSTS014_025</t>
  </si>
  <si>
    <t>While the application is in TWVR WATCH, it shall assess safe braking time, safe braking distance and TTA based on the following calculations:
Safe Braking Time = tsafe = -vi / asafe
Safe Braking Distance = dsafe = vi * tsafe + ½ * asafe * tsafe * tsafe
Time-To-Action = TTA = (dTV_INT – dsafe)/ vi
 Where:
  vi = Current Speed 
  asafe = Safe braking deceleration speed (decelerationSafe)</t>
  </si>
  <si>
    <t>REQ_PSTS014_026</t>
  </si>
  <si>
    <t>The TWVR application shall consider the TTA as not applicable (no warning required) if:
1. a significant amount of time for braking is available; and 
2. a significant distance for braking is available; and 
3. A TTA based on the following calculations:
No Action Time = tno_action = -vi / amin 
No Action Distance = dno_action = vi * tno_action + ½ * amin * tno_action * tno_action
Time-To-Action at minimum braking = TTAmin = (dTV_INT – dno_action)/ vi
 Where:
  vi = Current Speed 
  amin = Minimal braking deceleration speed (decelerationMin )</t>
  </si>
  <si>
    <t>REQ_PSTS014_027</t>
  </si>
  <si>
    <t>Based on the TTA and TTAmin calculations, the TWVR application shall associate a HMI warning identifier.</t>
  </si>
  <si>
    <t>REQ_PSTS014_028</t>
  </si>
  <si>
    <t>The TWVR application shall apply the following rules while the vehicle is in the event zone (conflict area):
1. A high level HMI warning shall persist for the whole conflict area if the vehicle entered the conflict area while currently in a HMI warning
2. A high level HMI warning shall be created if the vehicle enters the conflict area. This may only be detected once in the conflict area due to the speed of the vehicle which may have been stopped just prior to the conflict area.</t>
  </si>
  <si>
    <t>REQ_PSTS014_029</t>
  </si>
  <si>
    <t>The TWVR shall determine the direction of the pedestrian crossing as either left, right or both.</t>
  </si>
  <si>
    <t>REQ_PSTS014_030</t>
  </si>
  <si>
    <t>Based on the traffic signal state, vehicle location pedestrian movement, DWT min calculation and TTC, the V-ITS-S shall associate a HMI warning identifier.</t>
  </si>
  <si>
    <t>REQ_PSTS014_031</t>
  </si>
  <si>
    <t>The HMI shall display the image and play the audio sound based on the information presented in Table 7.2. The HMI warning requested from the TWVR application shall be through the HMI Presentation Manager (defined in V-ITS-S Specification PSTS002).</t>
  </si>
  <si>
    <t>REQ_PSTS014_032</t>
  </si>
  <si>
    <t>REQ_PSTS014_033</t>
  </si>
  <si>
    <t>The HMI warning shall remain valid while the V-ITS-S preconditions and trigger conditions remain valid for the last SPATEM received. If the vehicle receives a new SPATEM from the same R-ITS-S, the trigger conditions shall be re-assessed against the new parameters in the SPATEM in accordance with the TWVR application lifecycle.</t>
  </si>
  <si>
    <t>REQ_PSTS014_034</t>
  </si>
  <si>
    <t>Cooperative vehicles in between the vehicle and intersection conflict area shall not affect the operation of the use case. SPATEM and MAPEM forwarding is not required.</t>
  </si>
  <si>
    <t>REQ_PSTS014_035</t>
  </si>
  <si>
    <t>The TWVR HMI warning request escalate immediately (for example from medium to high warning level) as defined in V-ITS-S Specification PSTS002. However, a TWVR event shall not deescalate (for example from high to low warning level) for the duration of that event.</t>
  </si>
  <si>
    <t>REQ_PSTS014_036</t>
  </si>
  <si>
    <t>On completion of the TWVR HMI warning, the HMI shall return to any lower priority use case HMI warning currently active (if no other HMI warnings are active, the HMI shall return to the default state as defined in V-ITS-S Specification PSTS002).</t>
  </si>
  <si>
    <t>REQ_PSTS014_037</t>
  </si>
  <si>
    <t>REQ_PSTS014_038</t>
  </si>
  <si>
    <t>The TWVR application shall use SPATEM AND MAPEM data elements in accordance
with the Data Entity Catalogue PSTS006.</t>
  </si>
  <si>
    <t>REQ_PSTS015_001</t>
  </si>
  <si>
    <t>The RWW application shall manage and display speed limit signage and roadwork information to the driver.</t>
  </si>
  <si>
    <t>REQ_PSTS015_002</t>
  </si>
  <si>
    <t>RWW events shall be managed as a collection of DENMs with different speeds and context.</t>
  </si>
  <si>
    <t>REQ_PSTS015_003</t>
  </si>
  <si>
    <t>The RWW application shall store and monitor current geo-tile RWW for up to 50 RWW events at a given time.</t>
  </si>
  <si>
    <t>REQ_PSTS015_004</t>
  </si>
  <si>
    <t>The RWW application shall be capable of handling up to 3 overlapping RWW simultaneously. The current RWW with the lowest speed shall be prioritised.</t>
  </si>
  <si>
    <t>REQ_PSTS015_005</t>
  </si>
  <si>
    <t>The RWW application shall apply a configurable lateral offset (lateralOffset) when calculating the vehicle position to the trace for the RWW use case. The V-ITS-S should include vehicle width and length information (as defined in V-ITS-S Specification PSTS002) as offsets in an RWW event.</t>
  </si>
  <si>
    <t>REQ_PSTS015_006</t>
  </si>
  <si>
    <t>The RWW application shall ignore resulting HMI warnings that typically apply for traces if the trace has zero length.</t>
  </si>
  <si>
    <t>REQ_PSTS015_007</t>
  </si>
  <si>
    <t>The V-ITS-S shall maintain reference DENM links and the unique identifier to capture the specific roadworks site for safety.</t>
  </si>
  <si>
    <t>REQ_PSTS015_008</t>
  </si>
  <si>
    <t>The V-ITS-S shall meet the requirements of V-ITS-S Specification PSTS002 as a basis for enabling the RWW use case operation. Communications between components using 3G/4G are detailed in V-ITS-S Specification PSTS002 including communications interface, security management and protocols to enable the data transfers described in Figure 6.2.</t>
  </si>
  <si>
    <t>REQ_PSTS015_009</t>
  </si>
  <si>
    <t>The HMI shall meet the requirements of HMI Specification PSTS003 as a basis for enabling the RWW use case speed updates.</t>
  </si>
  <si>
    <t>REQ_PSTS015_010</t>
  </si>
  <si>
    <t>The V-ITS-S shall apply the lifecycle states and transitions in the RWW application (or proven equivalent operation). A critical failure (as defined by the Contractor) in any state or transition shall cause the application to attempt to restart from state (1) to continue normal operation.</t>
  </si>
  <si>
    <t>REQ_PSTS015_011</t>
  </si>
  <si>
    <t>The RWW application shall start up if enabled and request all RWW DENM for the current geo-tile from 3G/4G (see useCaseEnable in V-ITS-S Specification PSTS002 for application enabling and disabling).</t>
  </si>
  <si>
    <t>REQ_PSTS015_012</t>
  </si>
  <si>
    <t>While the V-ITS-S is powered on the RWW application shall ensure that it receives updates to the RWW DENM by maintaining a subscription to the message topics (see C-ITS Station Protocol PSTS007).</t>
  </si>
  <si>
    <t>REQ_PSTS015_013</t>
  </si>
  <si>
    <t>The RWW application shall receive and maintain the DENM for the current geo-tile and update with new DENM when entering new geo-tiles. DENM received (see V-ITS-S Specification PSTS002 for requirements of geo-tile and C-ITS-F data transfer)</t>
  </si>
  <si>
    <t>REQ_PSTS015_014</t>
  </si>
  <si>
    <t>RWW application shall compare the vehicle metrics (such as speed and location) to the roadworks to determine if the safety critical conditions are met. In order to meet the safety critical conditions, the vehicle shall be:
1. Travelling between the minimum (speedMin) and maximum speed (speedMax), and
2. Following the trace or eventHistory (based on lateral offset defined in section 5.1.3) in the same direction</t>
  </si>
  <si>
    <t>REQ_PSTS015_015</t>
  </si>
  <si>
    <t>If the validityDuration in the DENM has expired or is cancelled by the C-ITS-F, the RWW application shall consider the roadworks as no longer active.</t>
  </si>
  <si>
    <t>REQ_PSTS015_016</t>
  </si>
  <si>
    <t>To meet the safety critical conditions, the vehicle shall be:
1. Travelling between the minimum (speedMin) and maximum (speedMax) speed; and
2. Within the RelevanceDistance defined in the DENMs, and
3. Following any DENM trace or eventHistory for the RWW event (based on lateral offset defined in section 5.1.3) in the same direction</t>
  </si>
  <si>
    <t>REQ_PSTS015_017</t>
  </si>
  <si>
    <t>If in a trace, the RWW application shall assess the time to action between the vehicle and the first speed drop location as defined in section 7.2. If in the eventHistory, the RWW application shall assess the speed of the vehicle against the speed limit.</t>
  </si>
  <si>
    <t>REQ_PSTS015_018</t>
  </si>
  <si>
    <t>RWW application shall determine that the vehicle safety critical conditions are no longer met if:
1. The vehicle has passed through the all relevant event DENMs (traces and event histories); or
2. The vehicle departs from the roadworks.</t>
  </si>
  <si>
    <t>REQ_PSTS015_019</t>
  </si>
  <si>
    <t>REQ_PSTS015_020</t>
  </si>
  <si>
    <t>The RWW application shall request a HMI warning (section 7.3) and speed display (section 7.4) based on the time to action being active as defined in section 7.2 or the vehicle being in the event history. The RWW application shall monitor acknowledgements and the status of the HMI while the display request is active. ReferenceDENMs shall be managed as a group and the HMI warning and speed display updated as the vehicle transitions through the event.</t>
  </si>
  <si>
    <t>REQ_PSTS015_021</t>
  </si>
  <si>
    <t>RWW HMI warning request shall be cleared if the safety critical conditions are no longer met (see transition 3 to 5 above)</t>
  </si>
  <si>
    <t>REQ_PSTS015_022</t>
  </si>
  <si>
    <t>The RWW application shall log event information in accordance with V-ITS-S Specification PSTS002 and send to C-ITS-F on 3G/4G.</t>
  </si>
  <si>
    <t>REQ_PSTS015_023</t>
  </si>
  <si>
    <t>The RWW application shall confirm the event is logged and event completed</t>
  </si>
  <si>
    <t>REQ_PSTS015_024</t>
  </si>
  <si>
    <t>Distance (dV_RW in metres) to the first speed limit drop location shall be calculated based on the first DENM event point and the vehicle location.</t>
  </si>
  <si>
    <t>REQ_PSTS015_025</t>
  </si>
  <si>
    <t>While the application is in RWW WATCH, it shall assess safe braking time, safe braking distance and TTA based on the following calculations:
Safe Braking Time = tsafe = (vf-vi) / asafe
Safe Braking Distance = dsafe = vi * tsafe + ½ * asafe * tsafe * tsafe
Time-To-Action = TTA = (dV_RW – dsafe)/ vi
 Where:
  vi = Current Speed 
vf = Speed Limit for first speed drop (speedLimit in DENM)
  asafe = Safe braking deceleration speed (decelerationSafe )</t>
  </si>
  <si>
    <t>REQ_PSTS015_026</t>
  </si>
  <si>
    <t>The RWW application shall consider the TTA as not applicable (no warning required) if:
1. a significant amount of time for braking is available; and 
2. a significant distance for braking is available; and 
3. A TTA based on the following calculations:
No Action Time = tno_action = (vf-vi) / amin 
No Action Distance = dno_action = vi * tno_action + ½ * amin * tno_action * tno_action
Time-To-Action at minimum braking = TTAmin = (dV_RW – dno_action)/ vi
 Where:
  vi = Current Speed 
vf = Speed Limit for first speed drop (speedLimit in DENM)
  amin = Minimal braking deceleration speed (decelerationMin)</t>
  </si>
  <si>
    <t>REQ_PSTS015_027</t>
  </si>
  <si>
    <t>Based on the TTA and TTAmin calculations, the RWW application shall associate a HMI warning identifier.</t>
  </si>
  <si>
    <t>REQ_PSTS015_028</t>
  </si>
  <si>
    <t>The RWW application shall apply the following rules while the vehicle is in the event History (conflict area):
1. A high level HMI warning shall occur while the vehicle is above the speed limit identified in the roadworks; or
2. A low level HMI warning shall occur while the vehicle is below the speed limit identified in the roadworks</t>
  </si>
  <si>
    <t>REQ_PSTS015_029</t>
  </si>
  <si>
    <t>Based on the vehicle location, DWT min calculation and TTE, the V-ITS-S application shall associate a HMI warning identifier.</t>
  </si>
  <si>
    <t>REQ_PSTS015_030</t>
  </si>
  <si>
    <t>The HMI shall display the image and play the audio sound based on the HMI warning requested from the V-ITS-S and information presented in Table 7.2. The HMI warning shall display in accordance with HMI Specification PSTS003. The V-ITS-S and HMI shall provide image and audio sound configuration updates based on the HMI Warning ID.</t>
  </si>
  <si>
    <t>REQ_PSTS015_031</t>
  </si>
  <si>
    <t>The HMI shall display the speed image based on the information presented in Table 7.3. The HMI speed shall display in accordance with PSTS003. The speed display requested from the RWW application shall be through the HMI Presentation Manager (defined in V-ITS-S Specification PSTS002).</t>
  </si>
  <si>
    <t>REQ_PSTS015_032</t>
  </si>
  <si>
    <t>The V-ITS-S and HMI shall allow image configuration updates based on the HMI Speed ID.</t>
  </si>
  <si>
    <t>REQ_PSTS015_033</t>
  </si>
  <si>
    <t>The HMI warning and speed display shall remain valid while the V-ITS-S preconditions and trigger conditions remain valid for the last RWW DENM received. If the vehicle receives a new RWW DENM with the same identifier, the trigger and display conditions shall be re-assessed against the new parameters in the DENM in accordance with the V-ITS-S application lifecycle.</t>
  </si>
  <si>
    <t>REQ_PSTS015_034</t>
  </si>
  <si>
    <t>On completion of the RWW HMI warning, the HMI shall return to any lower priority use case HMI warning currently active (if no other HMI warnings are active, the HMI shall return to the default state as defined in HMI Specification PSTS003).</t>
  </si>
  <si>
    <t>REQ_PSTS015_035</t>
  </si>
  <si>
    <t>REQ_PSTS015_036</t>
  </si>
  <si>
    <t>The RWW application shall use DENM data elements in accordance with the Data Entity Catalogue PSTS006.</t>
  </si>
  <si>
    <t>REQ_PSTS016_001</t>
  </si>
  <si>
    <t>The RHW application shall manage and display road hazard warnings to the driver.</t>
  </si>
  <si>
    <t>REQ_PSTS016_002</t>
  </si>
  <si>
    <t>The RHW application shall store and monitor current geo-tile RHW for up to 50 RHW events at a given time.</t>
  </si>
  <si>
    <t>REQ_PSTS016_003</t>
  </si>
  <si>
    <t>The RHW application shall be capable of handling up to 3 overlapping RHW simultaneously.</t>
  </si>
  <si>
    <t>REQ_PSTS016_004</t>
  </si>
  <si>
    <t>The RHW application shall apply a configurable lateral offset (lateralOffset) when calculating the vehicle position to the trace for the RHW use case. The V-ITS-S should include vehicle width and length information (as defined in V-ITS-S Specification PSTS002) as offsets in an RHW event.</t>
  </si>
  <si>
    <t>REQ_PSTS016_005</t>
  </si>
  <si>
    <t>The V-ITS-S shall meet the requirements of V-ITS-S Specification PSTS002 as a basis for enabling the RHW use case operation. Communications between components using 3G/4G are detailed in V-ITS-S Specification PSTS002 including communications interface, security management and protocols to enable the data transfers described in Figure 6.2.</t>
  </si>
  <si>
    <t>REQ_PSTS016_006</t>
  </si>
  <si>
    <t>The HMI shall meet the requirements of HMI Specification PSTS003 as a basis for enabling the RHW use case speed updates.</t>
  </si>
  <si>
    <t>REQ_PSTS016_007</t>
  </si>
  <si>
    <t>The V-ITS-S shall apply the lifecycle states and transitions in the RHW application (or proven equivalent operation). A critical failure (as defined by the Contractor) in any state or transition shall cause the application to attempt to restart from state (1) to continue normal operation.</t>
  </si>
  <si>
    <t>REQ_PSTS016_008</t>
  </si>
  <si>
    <t>The RHW application shall start up if enabled and request all RHW DENM for the current geo-tile from 3G/4G (see useCaseEnable in V-ITS-S Specification PSTS002 for application enabling and disabling).</t>
  </si>
  <si>
    <t>REQ_PSTS016_009</t>
  </si>
  <si>
    <t>While the V-ITS-S is powered on the RHW application shall ensure that it receives updates to the RWW DENM by maintaining a subscription to the message topics (see C-ITS Station Protocol PSTS007).</t>
  </si>
  <si>
    <t>REQ_PSTS016_010</t>
  </si>
  <si>
    <t>The RHW application shall receive and maintain the DENM for the current geo-tile and update with new DENM when entering new geo-tiles. DENM received (see V-ITS-S Specification PSTS002 for requirements of geo-tile and C-ITS-F data transfer)</t>
  </si>
  <si>
    <t>REQ_PSTS016_011</t>
  </si>
  <si>
    <t>The RHW application shall compare the vehicle metrics (such as speed and location) to the hazard to determine if the safety critical conditions are met. In order to meet the safety critical conditions, the vehicle shall be:
1. Travelling between the minimum and maximum speed, and
2. Within the relevanceDistance defined in the DENM, and
3. Following the trace (based on lateral offset defined in section 5.1.3) in the same direction</t>
  </si>
  <si>
    <t>REQ_PSTS016_012</t>
  </si>
  <si>
    <t>If the validityDuration in the DENM has expired or is cancelled by the C-ITS-F, the RHW application shall consider the hazard as no longer present.</t>
  </si>
  <si>
    <t>REQ_PSTS016_013</t>
  </si>
  <si>
    <t>To meet the safety critical conditions, the vehicle shall be:
1. Travelling between the minimum (speedMin) and maximum (speedmax) speed; and
2. Within the relevanceDistance defined in the DENM, and
3. Following any DENM trace for the RHW event (based on lateral offset defined in section 5.1.3) in the same direction</t>
  </si>
  <si>
    <t>REQ_PSTS016_014</t>
  </si>
  <si>
    <t>The RHW application shall assess the collision risk as defined in section 7.2.</t>
  </si>
  <si>
    <t>REQ_PSTS016_015</t>
  </si>
  <si>
    <t>The V-ITS-S shall request a HMI warning based on the RHW_LOW image in. The RHW application shall monitor acknowledgements and the status of the HMI while the display request is active.</t>
  </si>
  <si>
    <t>REQ_PSTS016_016</t>
  </si>
  <si>
    <t>RHW application shall determine that the vehicle safety critical conditions are no longer met if:
1. The Vehicle has passed through the event DENM (trace); or
2. The vehicle departs from the relevanceDistance; or
3. The vehicle reduces speed below the minimum clearance speed (speedClear)</t>
  </si>
  <si>
    <t>REQ_PSTS016_017</t>
  </si>
  <si>
    <t>REQ_PSTS016_018</t>
  </si>
  <si>
    <t>The RHW application shall request the appropriate HMI warning as defined in section 7.3 to the HMI Presentation Manager detailed in V-ITS-S Specification PSTS002[1]. The RHW application shall monitor acknowledgements and the status of the HMI while the display request is active.</t>
  </si>
  <si>
    <t>REQ_PSTS016_019</t>
  </si>
  <si>
    <t>RHW HMI warning request shall be cleared if:
1. The vehicle safety critical conditions are no longer met (see transition 3 to 5 above)</t>
  </si>
  <si>
    <t>REQ_PSTS016_020</t>
  </si>
  <si>
    <t>The RHW application shall log event information in accordance with V-ITS-S Specification PSTS002 and send to C-ITS-F on 3G/4G.</t>
  </si>
  <si>
    <t>REQ_PSTS016_021</t>
  </si>
  <si>
    <t>The RHW application shall confirm the event is logged and event completed</t>
  </si>
  <si>
    <t>REQ_PSTS016_022</t>
  </si>
  <si>
    <t>Distance (dV_H in metres) to the hazard shall be calculated based on the DENM event point and vehicle location.</t>
  </si>
  <si>
    <t>REQ_PSTS016_023</t>
  </si>
  <si>
    <t>While the application is in RHW WATCH, it shall assess safe braking time, safe braking distance and TTA based on the following calculations:
Safe Braking Time = tsafe = (vf-vi) / asafe
Safe Braking Distance = dsafe = vi * tsafe + ½ * asafe * tsafe * tsafe
Time-To-Action = TTA = (dV_H – dsafe)/ vi
 Where:
  vi = Current Speed 
  vf = Speed required to reach for an RHW event (eventSpeed in DENM)
  asafe = Safe braking deceleration speed (decelerationSafe)</t>
  </si>
  <si>
    <t>REQ_PSTS016_024</t>
  </si>
  <si>
    <t>The RHW application shall consider the TTA as not applicable (no warning required) if:
1. a significant amount of time for braking is available; and 
2. a significant distance for braking is available; and 
3. A TTA based on the following calculations:
No Action Time = tno_action = (vf-vi) / amin 
No Action Distance = dno_action = vi * tno_action + ½ * amin * tno_action * tno_action
Time-To-Action at minimum braking = TTAmin = (dV_H – dno_action)/ vi
 Where:
  vi = Current Speed 
  vf = Speed required to reach for an RHW event (eventSpeed in DENM)
  amin = Minimal braking deceleration speed (decelerationMin)</t>
  </si>
  <si>
    <t>REQ_PSTS016_025</t>
  </si>
  <si>
    <t>Based on the TTA and TTAmin calculations, the V-ITS-S application shall associate a HMI warning identifier.</t>
  </si>
  <si>
    <t>REQ_PSTS016_026</t>
  </si>
  <si>
    <t>REQ_PSTS016_027</t>
  </si>
  <si>
    <t>The HMI warning shall remain valid while the V-ITS-S preconditions and trigger conditions remain valid for the RHW DENM. If the vehicle receives a new RHW DENM with the same identifier, the trigger and display conditions shall be re-assessed against the new parameters in the DENM in accordance with the V-ITS-S application lifecycle.</t>
  </si>
  <si>
    <t>REQ_PSTS016_028</t>
  </si>
  <si>
    <t>On completion of the RHW HMI warning, the HMI shall return to any lower priority use case HMI warning currently active (if no other HMI warnings are active, the HMI shall return to the default state as defined in HMI Specification PSTS003).</t>
  </si>
  <si>
    <t>REQ_PSTS016_029</t>
  </si>
  <si>
    <t>REQ_PSTS016_030</t>
  </si>
  <si>
    <t>The RHW application shall use DENM data elements in accordance with the Data Entity Catalogue PSTS006.</t>
  </si>
  <si>
    <t>REQ_PSTS017_001</t>
  </si>
  <si>
    <t>The BoQ application shall manage and display back of queue warnings to the driver.</t>
  </si>
  <si>
    <t>REQ_PSTS017_002</t>
  </si>
  <si>
    <t>The BOQ application shall store and monitor current geo-tile BoQ for up to 50 BoQ events at a given time.</t>
  </si>
  <si>
    <t>REQ_PSTS017_003</t>
  </si>
  <si>
    <t>The BoQ application shall be capable of handling up to 3 overlapping BoQ simultaneously.</t>
  </si>
  <si>
    <t>REQ_PSTS017_004</t>
  </si>
  <si>
    <t>The BoQ application shall apply a configurable lateral offset (lateralOffset) when calculating the vehicle position to the trace for the BoQ use case. The V-ITS-S should include vehicle width and length information (as defined in V-ITS-S Specification PSTS002) as offsets in an BoQ event.</t>
  </si>
  <si>
    <t>REQ_PSTS017_005</t>
  </si>
  <si>
    <t>The V-ITS-S shall meet the requirements of V-ITS-S Specification PSTS002 as a basis for enabling the BoQ use case operation. Communications between components using 3G/4G are detailed in V-ITS-S Specification PSTS002 including communications interface, security management and protocols to enable the data transfers described in Figure 6.2.</t>
  </si>
  <si>
    <t>REQ_PSTS017_006</t>
  </si>
  <si>
    <t>The HMI shall meet the requirements of HMI Specification PSTS003 as a basis for enabling the BoQ use case speed updates.</t>
  </si>
  <si>
    <t>REQ_PSTS017_007</t>
  </si>
  <si>
    <t>The V-ITS-S shall apply the lifecycle states and transitions in the BoQ application (or proven equivalent operation). A critical failure (as defined by the Contractor) in any state or transition shall cause the application to attempt to restart from state (1) to continue normal operation.</t>
  </si>
  <si>
    <t>REQ_PSTS017_008</t>
  </si>
  <si>
    <t>The BoQ application shall start up if enabled and request all BoQ DENM for the current geo-tile from 3G/4G (see useCaseEnable in V-ITS-S Specification PSTS002 for application enabling and disabling).</t>
  </si>
  <si>
    <t>REQ_PSTS017_009</t>
  </si>
  <si>
    <t>While the V-ITS-S is powered on the BoQ application shall ensure that it receives updates to the RWW DENM by maintaining a subscription to the message topics (see C-ITS Station Protocol PSTS007).</t>
  </si>
  <si>
    <t>REQ_PSTS017_010</t>
  </si>
  <si>
    <t>The BoQ application shall receive and maintain the DENM for the current geo-tile and update with new DENM when entering new geo-tiles. DENM received (see V-ITS-S Specification PSTS002 for requirements of geo-tile and C-ITS-F data transfer)</t>
  </si>
  <si>
    <t>REQ_PSTS017_011</t>
  </si>
  <si>
    <t>BoQ application shall compare the vehicle metrics (such as speed and location) to the queue to determine if the safety critical conditions are met. In order to meet the safety critical conditions, the vehicle shall be:
1. Travelling between the minimum (speedMin) and maximum (speedMax) speed, and
2. Within the relevanceDistance defined in the DENM, and
3. Following the trace (based on lateral offset defined in section 5.1.3) in the same direction</t>
  </si>
  <si>
    <t>REQ_PSTS017_012</t>
  </si>
  <si>
    <t>If the validityDuration in the DENM has expired or is cancelled by the C-ITS-F, the BoQ application shall consider the queue as no longer present.</t>
  </si>
  <si>
    <t>REQ_PSTS017_013</t>
  </si>
  <si>
    <t>To meet the safety critical conditions, the vehicle shall be:
1. Travelling between the minimum (speedMin) and maximum (speedmax) speed; and
2. Within the relevanceDistance defined in the DENM; and
3. Following the trace (based on lateral offset defined in section 5.1.3) in the same direction</t>
  </si>
  <si>
    <t>REQ_PSTS017_014</t>
  </si>
  <si>
    <t>BoQ application shall assess the collision risk as defined in section 7.2.</t>
  </si>
  <si>
    <t>REQ_PSTS017_015</t>
  </si>
  <si>
    <t>BoQ application shall determine that the vehicle safety critical conditions are no longer met if:
1. The vehicle reduces below the minimum clearance speed (speedClear); or
2. The vehicle departs from the relevanceDistance in DENM; or
3. The vehicle departs from the trace (based on lateral offset defined in section 5.1.3)</t>
  </si>
  <si>
    <t>REQ_PSTS017_016</t>
  </si>
  <si>
    <t>REQ_PSTS017_017</t>
  </si>
  <si>
    <t>The BoQ application shall request the appropriate HMI warning as defined in section 7.3 to the HMI Presentation Manager detailed in V-ITS-S Specification PSTS002[1]. The BoQ application shall monitor acknowledgements and the status of the HMI while the display request is active.</t>
  </si>
  <si>
    <t>REQ_PSTS017_018</t>
  </si>
  <si>
    <t>BoQ HMI warning request shall be cleared if:
1. The vehicle safety critical conditions are no longer met (see transition 3 to 5 above)</t>
  </si>
  <si>
    <t>REQ_PSTS017_019</t>
  </si>
  <si>
    <t>The BoQ application shall log event information in accordance with V-ITS-S Specification PSTS002 and send to C-ITS-F on 3G/4G.</t>
  </si>
  <si>
    <t>REQ_PSTS017_020</t>
  </si>
  <si>
    <t>The BoQ application shall confirm the event is logged and event completed</t>
  </si>
  <si>
    <t>REQ_PSTS017_021</t>
  </si>
  <si>
    <t>Distance (dV_Q in metres) to the back of the queue shall be calculated based on the DENM event point and vehicle location.</t>
  </si>
  <si>
    <t>REQ_PSTS017_022</t>
  </si>
  <si>
    <t>While the application is in BoQ WATCH, it shall assess safe braking time, safe braking distance and TTA based on the following calculations:
Safe Braking Time = tsafe = (vf-vi) / asafe
Safe Braking Distance = dsafe = vi * tsafe + ½ * asafe * tsafe * tsafe
Time-To-Action = TTA = (dV_Q – dsafe)/ vi
 Where:
  vi = Current Speed 
  vf = Speed required to reach for an BoQ event (eventSpeed in DENM)
  asafe = Safe braking deceleration speed (decelerationSafe)</t>
  </si>
  <si>
    <t>REQ_PSTS017_023</t>
  </si>
  <si>
    <t>The BoQ application shall consider the TTA as not applicable (no warning required) if:
1. a significant amount of time for braking is available; and 
2. a significant distance for braking is available; and 
3. A TTA based on the following calculations:
No Action Time = tno_action = (vf-vi) / amin 
No Action Distance = dno_action = vi * tno_action + ½ * amin * tno_action * tno_action
Time-To-Action at minimum braking = TTAmin = (dV_Q – dno_action)/ vi
 Where:
  vi = Current Speed 
  vf = Speed required to reach for an BoQ event (eventSpeed in DENM)
  amin = Minimal braking deceleration speed (decelerationMin)</t>
  </si>
  <si>
    <t>REQ_PSTS017_024</t>
  </si>
  <si>
    <t>REQ_PSTS017_025</t>
  </si>
  <si>
    <t>REQ_PSTS017_026</t>
  </si>
  <si>
    <t>The HMI warning shall remain valid while the V-ITS-S preconditions and trigger conditions remain valid for the BoQ DENM. If the vehicle receives a new BoQ DENM with the same identifier, the trigger and display conditions shall be re-assessed against the new parameters in the DENM in accordance with the V-ITS-S application lifecycle.</t>
  </si>
  <si>
    <t>REQ_PSTS017_027</t>
  </si>
  <si>
    <t>On completion of the BoQ HMI warning, the HMI shall return to any lower priority use case HMI warning currently active (if no other HMI warnings are active, the HMI shall return to the default state as defined in HMI Specification PSTS003).</t>
  </si>
  <si>
    <t>REQ_PSTS017_028</t>
  </si>
  <si>
    <t>REQ_PSTS017_029</t>
  </si>
  <si>
    <t>The BoQ application shall use DENM data elements in accordance with the Data Entity Catalogue PSTS006.</t>
  </si>
  <si>
    <t>REQ_PSTS018_001</t>
  </si>
  <si>
    <t>The IVS application shall manage and display speed limit signage.</t>
  </si>
  <si>
    <t>REQ_PSTS018_002</t>
  </si>
  <si>
    <t>The IVS application shall load and monitor current geo-tile IVIM which may contain up to 1000 IVS relevance zones at a given time.</t>
  </si>
  <si>
    <t>REQ_PSTS018_003</t>
  </si>
  <si>
    <t>The IVS application shall be capable of handling up to 3 overlapping IVIM simultaneously. The current IVS with the lowest speed shall be prioritised.</t>
  </si>
  <si>
    <t>REQ_PSTS018_004</t>
  </si>
  <si>
    <t>The IVS application shall operate with use of RZ for speed zone areas and no other zones.</t>
  </si>
  <si>
    <t>REQ_PSTS018_005</t>
  </si>
  <si>
    <t>The V-ITS-S shall meet the requirements of V-ITS-S Specification PSTS002 as a basis for enabling the IVS use case operation. Communications between components using 3G/4G are detailed in V-ITS-S Specification PSTS002 including communications interface, security management, speed message management and protocols to enable the data transfers described in Figure 6.2.</t>
  </si>
  <si>
    <t>REQ_PSTS018_006</t>
  </si>
  <si>
    <t>The HMI shall meet the requirements of HMI Specification PSTS003 as a basis for enabling the IVS use case speed updates.</t>
  </si>
  <si>
    <t>REQ_PSTS018_007</t>
  </si>
  <si>
    <t>The V-ITS-S shall apply the lifecycle states and transitions in the IVS application (or proven equivalent operation) as defined in Figure 7.1. A critical failure (as defined by the Contractor) in any state or transition shall cause the application to attempt to restart from state (1) to continue normal operation.</t>
  </si>
  <si>
    <t>REQ_PSTS018_008</t>
  </si>
  <si>
    <t>The IVS application shall start up if enabled, compare static IVIM versions (updating if required) and request all dynamic IVIM for the current geo-tile from 3G/4G (see useCaseEnable in V-ITS-S Specification PSTS002 for application enabling and disabling).</t>
  </si>
  <si>
    <t>REQ_PSTS018_009</t>
  </si>
  <si>
    <t>While the V-ITS-S is powered on the IVS application shall ensure that it receives updates to the RWW DENM by maintaining a subscription to the message topics (see C-ITS Station Protocol PSTS007).</t>
  </si>
  <si>
    <t>REQ_PSTS018_010</t>
  </si>
  <si>
    <t>The IVS application shall receive and maintain the IVIM for the current geo-tile and update with new IVIM when entering new geo-tiles. IVIM received (see V-ITS-S Specification PSTS002 for requirements of geo-tile and C-ITS-F data transfer)</t>
  </si>
  <si>
    <t>REQ_PSTS018_011</t>
  </si>
  <si>
    <t>IVS application shall assess current vehicle location against the list of current geo-tile IVIM.</t>
  </si>
  <si>
    <t>REQ_PSTS018_012</t>
  </si>
  <si>
    <t>If the vehicle leaves the geo-tile (greater than 500m) and therefore the current geo-tile IVIM are outside of the vehicle’s driving path the application may discard that list of dynamic geo-tile IVIM.</t>
  </si>
  <si>
    <t>REQ_PSTS018_013</t>
  </si>
  <si>
    <t>The speed limit shall be active if the vehicle location enters the RZ of an IVIM.</t>
  </si>
  <si>
    <t>REQ_PSTS018_014</t>
  </si>
  <si>
    <t>The IVS application shall request the appropriate speed display as defined in section 7.2 to the HMI presentation manager detailed in V-ITS-S Specification PSTS002[1]. The IVS application shall monitor acknowledgements and the status of the HMI while the speed display request is active.</t>
  </si>
  <si>
    <t>REQ_PSTS018_015</t>
  </si>
  <si>
    <t>The IVIM speed display request shall be cleared if the vehicle location exits the RZ of the IVIM.</t>
  </si>
  <si>
    <t>REQ_PSTS018_016</t>
  </si>
  <si>
    <t>The IVS application shall log event information in accordance with V-ITS-S Specification PSTS002 and send to C-ITS-F on 3G/4G.</t>
  </si>
  <si>
    <t>REQ_PSTS018_017</t>
  </si>
  <si>
    <t>The IVS application shall confirm the event is logged and event completed.</t>
  </si>
  <si>
    <t>REQ_PSTS018_018</t>
  </si>
  <si>
    <t>The HMI shall display the speed image based on the information presented in Table 7.1. The HMI speed shall display in accordance with HMI Specification PSTS003. The speed display requested from the IVS application shall be through the HMI presentation manager (defined in V-ITS-S Specification PSTS002).</t>
  </si>
  <si>
    <t>REQ_PSTS018_019</t>
  </si>
  <si>
    <t>REQ_PSTS018_020</t>
  </si>
  <si>
    <t>IVS shall be capable of being updated dynamically regardless of the vehicle’s location being in the RZ or outside of the immediate IVIM region. If the IVS being updated is currently displayed on the HMI, the new speed limit shall automatically be displayed.</t>
  </si>
  <si>
    <t>REQ_PSTS018_021</t>
  </si>
  <si>
    <t>Overlapping IVS shall display the lowest active speed. A roadworks speed shall override an IVS if the speed limit of the roadworks is lower.</t>
  </si>
  <si>
    <t>REQ_PSTS018_022</t>
  </si>
  <si>
    <t>If a vehicle exits an IVS zone and does not immediately enter a new IVS zone (or roadworks zone), the HMI speed display shall return to the default state of IVS_UNKNOWN.</t>
  </si>
  <si>
    <t>REQ_PSTS018_023</t>
  </si>
  <si>
    <t>REQ_PSTS018_024</t>
  </si>
  <si>
    <t>The IVS application shall use IVIM data elements in accordance with the Data Entity Catalogue PSTS006.</t>
  </si>
  <si>
    <t>Test Case ID</t>
  </si>
  <si>
    <t>Requirement Details</t>
  </si>
  <si>
    <t>Pre-Conditions</t>
  </si>
  <si>
    <t>Test Steps</t>
  </si>
  <si>
    <t>Expected Result</t>
  </si>
  <si>
    <t>Status</t>
  </si>
  <si>
    <t>Tester</t>
  </si>
  <si>
    <t>TST_UM_001</t>
  </si>
  <si>
    <t>TST_UM_002</t>
  </si>
  <si>
    <t>TST_UM_003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</si>
</sst>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8" x14ac:knownFonts="1">
    <font>
      <sz val="11"/>
      <color rgb="FF000000"/>
      <name val="Calibri"/>
    </font>
    <font>
      <b/>
      <sz val="11"/>
      <color rgb="FF000000"/>
      <name val="Calibri"/>
      <family val="2"/>
    </font>
    <font>
      <b/>
      <sz val="11"/>
      <name val="Calibri"/>
      <family val="2"/>
    </font>
    <font>
      <sz val="11"/>
      <name val="Calibri"/>
      <family val="2"/>
    </font>
    <font>
      <sz val="11"/>
      <color rgb="FFFFFFFF"/>
      <name val="Calibri"/>
      <family val="2"/>
    </font>
    <font>
      <b/>
      <sz val="9"/>
      <color rgb="FF000000"/>
      <name val="Calibri"/>
      <family val="2"/>
    </font>
    <font>
      <sz val="9"/>
      <color rgb="FF000000"/>
      <name val="Calibri"/>
      <family val="2"/>
    </font>
    <font>
      <sz val="11"/>
      <color rgb="FF000000"/>
      <name val="Calibri"/>
      <family val="2"/>
    </font>
  </fonts>
  <fills count="6">
    <fill>
      <patternFill patternType="none"/>
    </fill>
    <fill>
      <patternFill patternType="gray125"/>
    </fill>
    <fill>
      <patternFill patternType="solid">
        <fgColor rgb="FFFFE699"/>
        <bgColor rgb="FFFFE699"/>
      </patternFill>
    </fill>
    <fill>
      <patternFill patternType="solid">
        <fgColor rgb="FFC6E0B4"/>
        <bgColor rgb="FFC6E0B4"/>
      </patternFill>
    </fill>
    <fill>
      <patternFill patternType="solid">
        <fgColor rgb="FF000000"/>
        <bgColor rgb="FF000000"/>
      </patternFill>
    </fill>
    <fill>
      <patternFill patternType="solid">
        <fgColor theme="4" tint="0.79998168889431442"/>
        <bgColor indexed="64"/>
      </patternFill>
    </fill>
  </fills>
  <borders count="12">
    <border>
      <left/>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1" fillId="0" borderId="0" xfId="0" applyFont="1" applyAlignment="1">
      <alignment vertical="top"/>
    </xf>
    <xf numFmtId="0" fontId="2" fillId="0" borderId="0" xfId="0" applyFont="1"/>
    <xf numFmtId="0" fontId="1" fillId="0" borderId="0" xfId="0" applyFont="1"/>
    <xf numFmtId="0" fontId="1" fillId="0" borderId="0" xfId="0" applyFont="1" applyAlignment="1">
      <alignment horizontal="left" vertical="top"/>
    </xf>
    <xf numFmtId="14" fontId="0" fillId="0" borderId="0" xfId="0" applyNumberFormat="1" applyAlignment="1">
      <alignment vertical="top"/>
    </xf>
    <xf numFmtId="0" fontId="0" fillId="0" borderId="0" xfId="0" quotePrefix="1" applyAlignment="1">
      <alignment vertical="top" wrapText="1"/>
    </xf>
    <xf numFmtId="0" fontId="0" fillId="0" borderId="0" xfId="0" quotePrefix="1" applyAlignment="1">
      <alignment vertical="top"/>
    </xf>
    <xf numFmtId="0" fontId="1" fillId="0" borderId="5" xfId="0" applyFont="1" applyBorder="1" applyAlignment="1">
      <alignment horizontal="center"/>
    </xf>
    <xf numFmtId="9" fontId="0" fillId="0" borderId="6" xfId="0" applyNumberFormat="1" applyBorder="1" applyAlignment="1">
      <alignment horizontal="center" vertical="center"/>
    </xf>
    <xf numFmtId="9" fontId="0" fillId="0" borderId="4" xfId="0" applyNumberFormat="1" applyBorder="1" applyAlignment="1">
      <alignment horizontal="center" vertical="center"/>
    </xf>
    <xf numFmtId="9" fontId="0" fillId="0" borderId="5" xfId="0" applyNumberFormat="1" applyBorder="1" applyAlignment="1">
      <alignment horizontal="center" vertical="center"/>
    </xf>
    <xf numFmtId="9" fontId="0" fillId="0" borderId="0" xfId="0" applyNumberFormat="1" applyAlignment="1">
      <alignment horizontal="center"/>
    </xf>
    <xf numFmtId="0" fontId="0" fillId="0" borderId="0" xfId="0" applyAlignment="1">
      <alignment horizontal="right"/>
    </xf>
    <xf numFmtId="164" fontId="0" fillId="0" borderId="0" xfId="0" applyNumberFormat="1"/>
    <xf numFmtId="49" fontId="0" fillId="0" borderId="5" xfId="0" applyNumberFormat="1" applyBorder="1" applyAlignment="1">
      <alignment horizontal="right"/>
    </xf>
    <xf numFmtId="0" fontId="0" fillId="2" borderId="7" xfId="0" applyFill="1" applyBorder="1" applyAlignment="1">
      <alignment vertical="center"/>
    </xf>
    <xf numFmtId="0" fontId="0" fillId="0" borderId="0" xfId="0" applyAlignment="1">
      <alignment vertical="top" wrapText="1"/>
    </xf>
    <xf numFmtId="0" fontId="3" fillId="0" borderId="0" xfId="0" applyFont="1" applyAlignment="1">
      <alignment wrapText="1"/>
    </xf>
    <xf numFmtId="0" fontId="0" fillId="3" borderId="7" xfId="0" applyFill="1" applyBorder="1" applyAlignment="1">
      <alignment vertical="center"/>
    </xf>
    <xf numFmtId="9" fontId="0" fillId="0" borderId="0" xfId="0" applyNumberFormat="1" applyAlignment="1">
      <alignment horizontal="center" wrapText="1"/>
    </xf>
    <xf numFmtId="0" fontId="3" fillId="0" borderId="0" xfId="0" applyFont="1" applyAlignment="1">
      <alignment vertical="top"/>
    </xf>
    <xf numFmtId="0" fontId="0" fillId="0" borderId="0" xfId="0" applyAlignment="1">
      <alignment horizontal="center" vertical="top"/>
    </xf>
    <xf numFmtId="9" fontId="0" fillId="0" borderId="0" xfId="0" applyNumberFormat="1" applyAlignment="1">
      <alignment horizontal="center" vertical="top"/>
    </xf>
    <xf numFmtId="0" fontId="6" fillId="0" borderId="0" xfId="0" applyFont="1" applyAlignment="1">
      <alignment vertical="top"/>
    </xf>
    <xf numFmtId="0" fontId="3" fillId="0" borderId="0" xfId="0" applyFont="1"/>
    <xf numFmtId="0" fontId="0" fillId="0" borderId="9" xfId="0" applyBorder="1" applyAlignment="1">
      <alignment vertical="top"/>
    </xf>
    <xf numFmtId="0" fontId="3" fillId="0" borderId="9" xfId="0" applyFont="1" applyBorder="1"/>
    <xf numFmtId="0" fontId="0" fillId="0" borderId="9" xfId="0" applyBorder="1" applyAlignment="1">
      <alignment horizontal="center"/>
    </xf>
    <xf numFmtId="9" fontId="0" fillId="0" borderId="9" xfId="0" applyNumberFormat="1" applyBorder="1" applyAlignment="1">
      <alignment horizontal="center"/>
    </xf>
    <xf numFmtId="0" fontId="0" fillId="0" borderId="9" xfId="0" applyBorder="1"/>
    <xf numFmtId="0" fontId="6" fillId="0" borderId="0" xfId="0" applyFont="1" applyAlignment="1">
      <alignment vertical="top" wrapText="1"/>
    </xf>
    <xf numFmtId="0" fontId="4" fillId="4" borderId="10" xfId="0" applyFont="1" applyFill="1" applyBorder="1" applyAlignment="1">
      <alignment horizontal="center"/>
    </xf>
    <xf numFmtId="0" fontId="0" fillId="0" borderId="0" xfId="0" applyAlignment="1">
      <alignment vertical="top"/>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vertical="center"/>
    </xf>
    <xf numFmtId="0" fontId="0" fillId="0" borderId="7" xfId="0" applyBorder="1" applyAlignment="1">
      <alignment vertical="center"/>
    </xf>
    <xf numFmtId="9" fontId="0" fillId="0" borderId="7" xfId="0" applyNumberFormat="1" applyBorder="1" applyAlignment="1">
      <alignment horizontal="center" vertical="center"/>
    </xf>
    <xf numFmtId="49" fontId="3" fillId="0" borderId="5" xfId="0" applyNumberFormat="1" applyFont="1" applyBorder="1" applyAlignment="1">
      <alignment horizontal="right"/>
    </xf>
    <xf numFmtId="0" fontId="3" fillId="0" borderId="5" xfId="0" applyFont="1" applyBorder="1"/>
    <xf numFmtId="0" fontId="3" fillId="0" borderId="0" xfId="0" applyFont="1" applyAlignment="1">
      <alignment horizontal="right"/>
    </xf>
    <xf numFmtId="9" fontId="4" fillId="4" borderId="10" xfId="0" applyNumberFormat="1" applyFont="1" applyFill="1" applyBorder="1" applyAlignment="1">
      <alignment horizontal="center"/>
    </xf>
    <xf numFmtId="0" fontId="2" fillId="0" borderId="0" xfId="0" applyFont="1" applyAlignment="1">
      <alignment horizontal="center"/>
    </xf>
    <xf numFmtId="10" fontId="0" fillId="0" borderId="0" xfId="0" applyNumberFormat="1"/>
    <xf numFmtId="0" fontId="3" fillId="0" borderId="5" xfId="0" applyFont="1" applyBorder="1" applyAlignment="1">
      <alignment horizontal="center"/>
    </xf>
    <xf numFmtId="0" fontId="3" fillId="0" borderId="5" xfId="0" applyNumberFormat="1" applyFont="1" applyBorder="1" applyAlignment="1">
      <alignment horizontal="center"/>
    </xf>
    <xf numFmtId="0" fontId="1" fillId="0" borderId="2" xfId="0" applyFont="1" applyBorder="1" applyAlignment="1">
      <alignment horizontal="center" vertical="center" wrapText="1"/>
    </xf>
    <xf numFmtId="0" fontId="1" fillId="0" borderId="0" xfId="0" applyFont="1" applyAlignment="1">
      <alignment horizontal="center"/>
    </xf>
    <xf numFmtId="0" fontId="1" fillId="0" borderId="3" xfId="0" applyFont="1" applyBorder="1" applyAlignment="1">
      <alignment horizontal="center" vertical="center" wrapText="1"/>
    </xf>
    <xf numFmtId="0" fontId="3" fillId="0" borderId="3" xfId="0" applyFont="1" applyBorder="1" applyAlignment="1"/>
    <xf numFmtId="0" fontId="3" fillId="0" borderId="4" xfId="0" applyFont="1" applyBorder="1" applyAlignment="1"/>
    <xf numFmtId="0" fontId="1" fillId="0" borderId="1" xfId="0" applyFont="1" applyBorder="1" applyAlignment="1">
      <alignment horizontal="center" vertical="center" wrapText="1"/>
    </xf>
    <xf numFmtId="0" fontId="3" fillId="0" borderId="8" xfId="0" applyFont="1" applyBorder="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3" fillId="0" borderId="7" xfId="0" applyFont="1" applyBorder="1" applyAlignment="1"/>
    <xf numFmtId="0" fontId="1" fillId="0" borderId="2" xfId="0" applyFont="1" applyBorder="1" applyAlignment="1">
      <alignment horizontal="center" vertical="center" wrapText="1"/>
    </xf>
    <xf numFmtId="0" fontId="5" fillId="5" borderId="11" xfId="0" applyFont="1" applyFill="1" applyBorder="1" applyAlignment="1">
      <alignment horizontal="center" vertical="center"/>
    </xf>
    <xf numFmtId="0" fontId="5" fillId="5" borderId="11" xfId="0" applyFont="1" applyFill="1" applyBorder="1" applyAlignment="1">
      <alignment horizontal="center" vertical="center" wrapText="1"/>
    </xf>
    <xf numFmtId="0" fontId="6" fillId="0" borderId="11" xfId="0" applyFont="1" applyBorder="1" applyAlignment="1">
      <alignment vertical="top"/>
    </xf>
    <xf numFmtId="0" fontId="6" fillId="0" borderId="11" xfId="0" applyFont="1" applyBorder="1" applyAlignment="1">
      <alignment vertical="top" wrapText="1"/>
    </xf>
  </cellXfs>
  <cellStyles count="1">
    <cellStyle name="Normal" xfId="0" builtinId="0"/>
  </cellStyles>
  <dxfs count="189">
    <dxf>
      <fill>
        <patternFill patternType="solid">
          <fgColor rgb="FFD8D8D8"/>
          <bgColor rgb="FFD8D8D8"/>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FFFF"/>
      </font>
      <fill>
        <patternFill patternType="solid">
          <fgColor rgb="FF000000"/>
          <bgColor rgb="FF000000"/>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FFFFFF"/>
      </font>
      <fill>
        <patternFill patternType="solid">
          <fgColor rgb="FF000000"/>
          <bgColor rgb="FF0000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TC Details-style" pivot="0" count="3" xr9:uid="{00000000-0011-0000-FFFF-FFFF00000000}">
      <tableStyleElement type="headerRow" dxfId="188"/>
      <tableStyleElement type="firstRowStripe" dxfId="187"/>
      <tableStyleElement type="secondRowStripe" dxfId="1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icholas S Brook" id="{7EDA0472-D833-4EA5-9AD6-A82360FB5E63}" userId="S::nicholas.s.brook@tmr.qld.gov.au::5eb594d8-f19a-4957-9154-6f862f9eb73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3" workbookViewId="0">
      <selection activeCell="C8" sqref="C8"/>
    </sheetView>
  </sheetViews>
  <sheetFormatPr baseColWidth="10" defaultColWidth="14.5" defaultRowHeight="15" customHeight="1" x14ac:dyDescent="0.2"/>
  <cols>
    <col min="1" max="1" width="9.1640625" customWidth="1"/>
    <col min="2" max="2" width="77.5" customWidth="1"/>
    <col min="3" max="3" width="11.5" customWidth="1"/>
    <col min="4" max="4" width="12.1640625" customWidth="1"/>
    <col min="5" max="26" width="9.1640625" customWidth="1"/>
  </cols>
  <sheetData>
    <row r="1" spans="1:26" x14ac:dyDescent="0.2">
      <c r="A1" s="4" t="s">
        <v>0</v>
      </c>
      <c r="B1" s="4" t="s">
        <v>1</v>
      </c>
      <c r="C1" s="4" t="s">
        <v>2</v>
      </c>
      <c r="D1" s="4" t="s">
        <v>3</v>
      </c>
      <c r="E1" s="33"/>
      <c r="F1" s="33"/>
      <c r="G1" s="33"/>
      <c r="H1" s="33"/>
      <c r="I1" s="33"/>
      <c r="J1" s="33"/>
      <c r="K1" s="33"/>
      <c r="L1" s="33"/>
      <c r="M1" s="33"/>
      <c r="N1" s="33"/>
      <c r="O1" s="33"/>
      <c r="P1" s="33"/>
      <c r="Q1" s="33"/>
      <c r="R1" s="33"/>
      <c r="S1" s="33"/>
      <c r="T1" s="33"/>
      <c r="U1" s="33"/>
      <c r="V1" s="33"/>
      <c r="W1" s="33"/>
      <c r="X1" s="33"/>
      <c r="Y1" s="33"/>
      <c r="Z1" s="33"/>
    </row>
    <row r="2" spans="1:26" x14ac:dyDescent="0.2">
      <c r="A2" s="33" t="s">
        <v>4</v>
      </c>
      <c r="B2" s="33" t="s">
        <v>5</v>
      </c>
      <c r="C2" s="5">
        <v>43455</v>
      </c>
      <c r="D2" s="33" t="s">
        <v>6</v>
      </c>
      <c r="E2" s="33"/>
      <c r="F2" s="33"/>
      <c r="G2" s="33"/>
      <c r="H2" s="33"/>
      <c r="I2" s="33"/>
      <c r="J2" s="33"/>
      <c r="K2" s="33"/>
      <c r="L2" s="33"/>
      <c r="M2" s="33"/>
      <c r="N2" s="33"/>
      <c r="O2" s="33"/>
      <c r="P2" s="33"/>
      <c r="Q2" s="33"/>
      <c r="R2" s="33"/>
      <c r="S2" s="33"/>
      <c r="T2" s="33"/>
      <c r="U2" s="33"/>
      <c r="V2" s="33"/>
      <c r="W2" s="33"/>
      <c r="X2" s="33"/>
      <c r="Y2" s="33"/>
      <c r="Z2" s="33"/>
    </row>
    <row r="3" spans="1:26" ht="60" customHeight="1" x14ac:dyDescent="0.2">
      <c r="A3" s="33" t="s">
        <v>7</v>
      </c>
      <c r="B3" s="6" t="s">
        <v>8</v>
      </c>
      <c r="C3" s="5">
        <v>43481</v>
      </c>
      <c r="D3" s="33" t="s">
        <v>6</v>
      </c>
      <c r="E3" s="33"/>
      <c r="F3" s="33"/>
      <c r="G3" s="33"/>
      <c r="H3" s="33"/>
      <c r="I3" s="33"/>
      <c r="J3" s="33"/>
      <c r="K3" s="33"/>
      <c r="L3" s="33"/>
      <c r="M3" s="33"/>
      <c r="N3" s="33"/>
      <c r="O3" s="33"/>
      <c r="P3" s="33"/>
      <c r="Q3" s="33"/>
      <c r="R3" s="33"/>
      <c r="S3" s="33"/>
      <c r="T3" s="33"/>
      <c r="U3" s="33"/>
      <c r="V3" s="33"/>
      <c r="W3" s="33"/>
      <c r="X3" s="33"/>
      <c r="Y3" s="33"/>
      <c r="Z3" s="33"/>
    </row>
    <row r="4" spans="1:26" ht="30" customHeight="1" x14ac:dyDescent="0.2">
      <c r="A4" s="33" t="s">
        <v>9</v>
      </c>
      <c r="B4" s="6" t="s">
        <v>10</v>
      </c>
      <c r="C4" s="5">
        <v>43495</v>
      </c>
      <c r="D4" s="33" t="s">
        <v>6</v>
      </c>
      <c r="E4" s="33"/>
      <c r="F4" s="33"/>
      <c r="G4" s="33"/>
      <c r="H4" s="33"/>
      <c r="I4" s="33"/>
      <c r="J4" s="33"/>
      <c r="K4" s="33"/>
      <c r="L4" s="33"/>
      <c r="M4" s="33"/>
      <c r="N4" s="33"/>
      <c r="O4" s="33"/>
      <c r="P4" s="33"/>
      <c r="Q4" s="33"/>
      <c r="R4" s="33"/>
      <c r="S4" s="33"/>
      <c r="T4" s="33"/>
      <c r="U4" s="33"/>
      <c r="V4" s="33"/>
      <c r="W4" s="33"/>
      <c r="X4" s="33"/>
      <c r="Y4" s="33"/>
      <c r="Z4" s="33"/>
    </row>
    <row r="5" spans="1:26" ht="30" customHeight="1" x14ac:dyDescent="0.2">
      <c r="A5" s="33" t="s">
        <v>11</v>
      </c>
      <c r="B5" s="6" t="s">
        <v>12</v>
      </c>
      <c r="C5" s="5">
        <v>43518</v>
      </c>
      <c r="D5" s="33" t="s">
        <v>6</v>
      </c>
      <c r="E5" s="33"/>
      <c r="F5" s="33"/>
      <c r="G5" s="33"/>
      <c r="H5" s="33"/>
      <c r="I5" s="33"/>
      <c r="J5" s="33"/>
      <c r="K5" s="33"/>
      <c r="L5" s="33"/>
      <c r="M5" s="33"/>
      <c r="N5" s="33"/>
      <c r="O5" s="33"/>
      <c r="P5" s="33"/>
      <c r="Q5" s="33"/>
      <c r="R5" s="33"/>
      <c r="S5" s="33"/>
      <c r="T5" s="33"/>
      <c r="U5" s="33"/>
      <c r="V5" s="33"/>
      <c r="W5" s="33"/>
      <c r="X5" s="33"/>
      <c r="Y5" s="33"/>
      <c r="Z5" s="33"/>
    </row>
    <row r="6" spans="1:26" ht="90" customHeight="1" x14ac:dyDescent="0.2">
      <c r="A6" s="33" t="s">
        <v>13</v>
      </c>
      <c r="B6" s="6" t="s">
        <v>14</v>
      </c>
      <c r="C6" s="5">
        <v>43532</v>
      </c>
      <c r="D6" s="33" t="s">
        <v>6</v>
      </c>
      <c r="E6" s="33"/>
      <c r="F6" s="33"/>
      <c r="G6" s="33"/>
      <c r="H6" s="33"/>
      <c r="I6" s="33"/>
      <c r="J6" s="33"/>
      <c r="K6" s="33"/>
      <c r="L6" s="33"/>
      <c r="M6" s="33"/>
      <c r="N6" s="33"/>
      <c r="O6" s="33"/>
      <c r="P6" s="33"/>
      <c r="Q6" s="33"/>
      <c r="R6" s="33"/>
      <c r="S6" s="33"/>
      <c r="T6" s="33"/>
      <c r="U6" s="33"/>
      <c r="V6" s="33"/>
      <c r="W6" s="33"/>
      <c r="X6" s="33"/>
      <c r="Y6" s="33"/>
      <c r="Z6" s="33"/>
    </row>
    <row r="7" spans="1:26" ht="60" customHeight="1" x14ac:dyDescent="0.2">
      <c r="A7" s="33" t="s">
        <v>15</v>
      </c>
      <c r="B7" s="6" t="s">
        <v>16</v>
      </c>
      <c r="C7" s="5">
        <v>43538</v>
      </c>
      <c r="D7" s="33" t="s">
        <v>6</v>
      </c>
      <c r="E7" s="33"/>
      <c r="F7" s="33"/>
      <c r="G7" s="33"/>
      <c r="H7" s="33"/>
      <c r="I7" s="33"/>
      <c r="J7" s="33"/>
      <c r="K7" s="33"/>
      <c r="L7" s="33"/>
      <c r="M7" s="33"/>
      <c r="N7" s="33"/>
      <c r="O7" s="33"/>
      <c r="P7" s="33"/>
      <c r="Q7" s="33"/>
      <c r="R7" s="33"/>
      <c r="S7" s="33"/>
      <c r="T7" s="33"/>
      <c r="U7" s="33"/>
      <c r="V7" s="33"/>
      <c r="W7" s="33"/>
      <c r="X7" s="33"/>
      <c r="Y7" s="33"/>
      <c r="Z7" s="33"/>
    </row>
    <row r="8" spans="1:26" x14ac:dyDescent="0.2">
      <c r="A8" s="33" t="s">
        <v>17</v>
      </c>
      <c r="B8" s="7" t="s">
        <v>18</v>
      </c>
      <c r="C8" s="5">
        <v>43539</v>
      </c>
      <c r="D8" s="33" t="s">
        <v>6</v>
      </c>
      <c r="E8" s="33"/>
      <c r="F8" s="33"/>
      <c r="G8" s="33"/>
      <c r="H8" s="33"/>
      <c r="I8" s="33"/>
      <c r="J8" s="33"/>
      <c r="K8" s="33"/>
      <c r="L8" s="33"/>
      <c r="M8" s="33"/>
      <c r="N8" s="33"/>
      <c r="O8" s="33"/>
      <c r="P8" s="33"/>
      <c r="Q8" s="33"/>
      <c r="R8" s="33"/>
      <c r="S8" s="33"/>
      <c r="T8" s="33"/>
      <c r="U8" s="33"/>
      <c r="V8" s="33"/>
      <c r="W8" s="33"/>
      <c r="X8" s="33"/>
      <c r="Y8" s="33"/>
      <c r="Z8" s="33"/>
    </row>
    <row r="9" spans="1:26" ht="30" customHeight="1" x14ac:dyDescent="0.2">
      <c r="A9" s="33" t="s">
        <v>19</v>
      </c>
      <c r="B9" s="6" t="s">
        <v>20</v>
      </c>
      <c r="C9" s="5">
        <v>43542</v>
      </c>
      <c r="D9" s="33" t="s">
        <v>6</v>
      </c>
      <c r="E9" s="33"/>
      <c r="F9" s="33"/>
      <c r="G9" s="33"/>
      <c r="H9" s="33"/>
      <c r="I9" s="33"/>
      <c r="J9" s="33"/>
      <c r="K9" s="33"/>
      <c r="L9" s="33"/>
      <c r="M9" s="33"/>
      <c r="N9" s="33"/>
      <c r="O9" s="33"/>
      <c r="P9" s="33"/>
      <c r="Q9" s="33"/>
      <c r="R9" s="33"/>
      <c r="S9" s="33"/>
      <c r="T9" s="33"/>
      <c r="U9" s="33"/>
      <c r="V9" s="33"/>
      <c r="W9" s="33"/>
      <c r="X9" s="33"/>
      <c r="Y9" s="33"/>
      <c r="Z9" s="33"/>
    </row>
    <row r="10" spans="1:26" ht="30" customHeight="1" x14ac:dyDescent="0.2">
      <c r="A10" s="33" t="s">
        <v>21</v>
      </c>
      <c r="B10" s="6" t="s">
        <v>22</v>
      </c>
      <c r="C10" s="5">
        <v>43543</v>
      </c>
      <c r="D10" s="33" t="s">
        <v>6</v>
      </c>
      <c r="E10" s="33"/>
      <c r="F10" s="33"/>
      <c r="G10" s="33"/>
      <c r="H10" s="33"/>
      <c r="I10" s="33"/>
      <c r="J10" s="33"/>
      <c r="K10" s="33"/>
      <c r="L10" s="33"/>
      <c r="M10" s="33"/>
      <c r="N10" s="33"/>
      <c r="O10" s="33"/>
      <c r="P10" s="33"/>
      <c r="Q10" s="33"/>
      <c r="R10" s="33"/>
      <c r="S10" s="33"/>
      <c r="T10" s="33"/>
      <c r="U10" s="33"/>
      <c r="V10" s="33"/>
      <c r="W10" s="33"/>
      <c r="X10" s="33"/>
      <c r="Y10" s="33"/>
      <c r="Z10" s="33"/>
    </row>
    <row r="11" spans="1:26" ht="30" customHeight="1" x14ac:dyDescent="0.2">
      <c r="A11" s="33" t="s">
        <v>23</v>
      </c>
      <c r="B11" s="6" t="s">
        <v>24</v>
      </c>
      <c r="C11" s="5">
        <v>43544</v>
      </c>
      <c r="D11" s="33" t="s">
        <v>6</v>
      </c>
      <c r="E11" s="33"/>
      <c r="F11" s="33"/>
      <c r="G11" s="33"/>
      <c r="H11" s="33"/>
      <c r="I11" s="33"/>
      <c r="J11" s="33"/>
      <c r="K11" s="33"/>
      <c r="L11" s="33"/>
      <c r="M11" s="33"/>
      <c r="N11" s="33"/>
      <c r="O11" s="33"/>
      <c r="P11" s="33"/>
      <c r="Q11" s="33"/>
      <c r="R11" s="33"/>
      <c r="S11" s="33"/>
      <c r="T11" s="33"/>
      <c r="U11" s="33"/>
      <c r="V11" s="33"/>
      <c r="W11" s="33"/>
      <c r="X11" s="33"/>
      <c r="Y11" s="33"/>
      <c r="Z11" s="33"/>
    </row>
    <row r="12" spans="1:26" ht="75" customHeight="1" x14ac:dyDescent="0.2">
      <c r="A12" s="33" t="s">
        <v>25</v>
      </c>
      <c r="B12" s="6" t="s">
        <v>26</v>
      </c>
      <c r="C12" s="5">
        <v>43546</v>
      </c>
      <c r="D12" s="33" t="s">
        <v>6</v>
      </c>
      <c r="E12" s="33"/>
      <c r="F12" s="33"/>
      <c r="G12" s="33"/>
      <c r="H12" s="33"/>
      <c r="I12" s="33"/>
      <c r="J12" s="33"/>
      <c r="K12" s="33"/>
      <c r="L12" s="33"/>
      <c r="M12" s="33"/>
      <c r="N12" s="33"/>
      <c r="O12" s="33"/>
      <c r="P12" s="33"/>
      <c r="Q12" s="33"/>
      <c r="R12" s="33"/>
      <c r="S12" s="33"/>
      <c r="T12" s="33"/>
      <c r="U12" s="33"/>
      <c r="V12" s="33"/>
      <c r="W12" s="33"/>
      <c r="X12" s="33"/>
      <c r="Y12" s="33"/>
      <c r="Z12" s="33"/>
    </row>
    <row r="13" spans="1:26" ht="48" x14ac:dyDescent="0.2">
      <c r="A13" s="33" t="s">
        <v>27</v>
      </c>
      <c r="B13" s="6" t="s">
        <v>28</v>
      </c>
      <c r="C13" s="5">
        <v>43549</v>
      </c>
      <c r="D13" s="33" t="s">
        <v>6</v>
      </c>
      <c r="E13" s="33"/>
      <c r="F13" s="33"/>
      <c r="G13" s="33"/>
      <c r="H13" s="33"/>
      <c r="I13" s="33"/>
      <c r="J13" s="33"/>
      <c r="K13" s="33"/>
      <c r="L13" s="33"/>
      <c r="M13" s="33"/>
      <c r="N13" s="33"/>
      <c r="O13" s="33"/>
      <c r="P13" s="33"/>
      <c r="Q13" s="33"/>
      <c r="R13" s="33"/>
      <c r="S13" s="33"/>
      <c r="T13" s="33"/>
      <c r="U13" s="33"/>
      <c r="V13" s="33"/>
      <c r="W13" s="33"/>
      <c r="X13" s="33"/>
      <c r="Y13" s="33"/>
      <c r="Z13" s="33"/>
    </row>
    <row r="14" spans="1:26" x14ac:dyDescent="0.2">
      <c r="A14" s="33"/>
      <c r="B14" s="33"/>
      <c r="C14" s="5"/>
      <c r="D14" s="33"/>
      <c r="E14" s="33"/>
      <c r="F14" s="33"/>
      <c r="G14" s="33"/>
      <c r="H14" s="33"/>
      <c r="I14" s="33"/>
      <c r="J14" s="33"/>
      <c r="K14" s="33"/>
      <c r="L14" s="33"/>
      <c r="M14" s="33"/>
      <c r="N14" s="33"/>
      <c r="O14" s="33"/>
      <c r="P14" s="33"/>
      <c r="Q14" s="33"/>
      <c r="R14" s="33"/>
      <c r="S14" s="33"/>
      <c r="T14" s="33"/>
      <c r="U14" s="33"/>
      <c r="V14" s="33"/>
      <c r="W14" s="33"/>
      <c r="X14" s="33"/>
      <c r="Y14" s="33"/>
      <c r="Z14" s="33"/>
    </row>
    <row r="15" spans="1:26" x14ac:dyDescent="0.2">
      <c r="A15" s="33"/>
      <c r="B15" s="33"/>
      <c r="C15" s="5"/>
      <c r="D15" s="33"/>
      <c r="E15" s="33"/>
      <c r="F15" s="33"/>
      <c r="G15" s="33"/>
      <c r="H15" s="33"/>
      <c r="I15" s="33"/>
      <c r="J15" s="33"/>
      <c r="K15" s="33"/>
      <c r="L15" s="33"/>
      <c r="M15" s="33"/>
      <c r="N15" s="33"/>
      <c r="O15" s="33"/>
      <c r="P15" s="33"/>
      <c r="Q15" s="33"/>
      <c r="R15" s="33"/>
      <c r="S15" s="33"/>
      <c r="T15" s="33"/>
      <c r="U15" s="33"/>
      <c r="V15" s="33"/>
      <c r="W15" s="33"/>
      <c r="X15" s="33"/>
      <c r="Y15" s="33"/>
      <c r="Z15" s="33"/>
    </row>
    <row r="16" spans="1:26" x14ac:dyDescent="0.2">
      <c r="A16" s="33"/>
      <c r="B16" s="33"/>
      <c r="C16" s="5"/>
      <c r="D16" s="33"/>
      <c r="E16" s="33"/>
      <c r="F16" s="33"/>
      <c r="G16" s="33"/>
      <c r="H16" s="33"/>
      <c r="I16" s="33"/>
      <c r="J16" s="33"/>
      <c r="K16" s="33"/>
      <c r="L16" s="33"/>
      <c r="M16" s="33"/>
      <c r="N16" s="33"/>
      <c r="O16" s="33"/>
      <c r="P16" s="33"/>
      <c r="Q16" s="33"/>
      <c r="R16" s="33"/>
      <c r="S16" s="33"/>
      <c r="T16" s="33"/>
      <c r="U16" s="33"/>
      <c r="V16" s="33"/>
      <c r="W16" s="33"/>
      <c r="X16" s="33"/>
      <c r="Y16" s="33"/>
      <c r="Z16" s="33"/>
    </row>
    <row r="17" spans="1:26" x14ac:dyDescent="0.2">
      <c r="A17" s="33"/>
      <c r="B17" s="33"/>
      <c r="C17" s="5"/>
      <c r="D17" s="33"/>
      <c r="E17" s="33"/>
      <c r="F17" s="33"/>
      <c r="G17" s="33"/>
      <c r="H17" s="33"/>
      <c r="I17" s="33"/>
      <c r="J17" s="33"/>
      <c r="K17" s="33"/>
      <c r="L17" s="33"/>
      <c r="M17" s="33"/>
      <c r="N17" s="33"/>
      <c r="O17" s="33"/>
      <c r="P17" s="33"/>
      <c r="Q17" s="33"/>
      <c r="R17" s="33"/>
      <c r="S17" s="33"/>
      <c r="T17" s="33"/>
      <c r="U17" s="33"/>
      <c r="V17" s="33"/>
      <c r="W17" s="33"/>
      <c r="X17" s="33"/>
      <c r="Y17" s="33"/>
      <c r="Z17" s="33"/>
    </row>
    <row r="18" spans="1:26" x14ac:dyDescent="0.2">
      <c r="A18" s="33"/>
      <c r="B18" s="33"/>
      <c r="C18" s="5"/>
      <c r="D18" s="33"/>
      <c r="E18" s="33"/>
      <c r="F18" s="33"/>
      <c r="G18" s="33"/>
      <c r="H18" s="33"/>
      <c r="I18" s="33"/>
      <c r="J18" s="33"/>
      <c r="K18" s="33"/>
      <c r="L18" s="33"/>
      <c r="M18" s="33"/>
      <c r="N18" s="33"/>
      <c r="O18" s="33"/>
      <c r="P18" s="33"/>
      <c r="Q18" s="33"/>
      <c r="R18" s="33"/>
      <c r="S18" s="33"/>
      <c r="T18" s="33"/>
      <c r="U18" s="33"/>
      <c r="V18" s="33"/>
      <c r="W18" s="33"/>
      <c r="X18" s="33"/>
      <c r="Y18" s="33"/>
      <c r="Z18" s="33"/>
    </row>
    <row r="19" spans="1:26" x14ac:dyDescent="0.2">
      <c r="A19" s="33"/>
      <c r="B19" s="33"/>
      <c r="C19" s="5"/>
      <c r="D19" s="33"/>
      <c r="E19" s="33"/>
      <c r="F19" s="33"/>
      <c r="G19" s="33"/>
      <c r="H19" s="33"/>
      <c r="I19" s="33"/>
      <c r="J19" s="33"/>
      <c r="K19" s="33"/>
      <c r="L19" s="33"/>
      <c r="M19" s="33"/>
      <c r="N19" s="33"/>
      <c r="O19" s="33"/>
      <c r="P19" s="33"/>
      <c r="Q19" s="33"/>
      <c r="R19" s="33"/>
      <c r="S19" s="33"/>
      <c r="T19" s="33"/>
      <c r="U19" s="33"/>
      <c r="V19" s="33"/>
      <c r="W19" s="33"/>
      <c r="X19" s="33"/>
      <c r="Y19" s="33"/>
      <c r="Z19" s="33"/>
    </row>
    <row r="20" spans="1:26" x14ac:dyDescent="0.2">
      <c r="A20" s="33"/>
      <c r="B20" s="33"/>
      <c r="C20" s="5"/>
      <c r="D20" s="33"/>
      <c r="E20" s="33"/>
      <c r="F20" s="33"/>
      <c r="G20" s="33"/>
      <c r="H20" s="33"/>
      <c r="I20" s="33"/>
      <c r="J20" s="33"/>
      <c r="K20" s="33"/>
      <c r="L20" s="33"/>
      <c r="M20" s="33"/>
      <c r="N20" s="33"/>
      <c r="O20" s="33"/>
      <c r="P20" s="33"/>
      <c r="Q20" s="33"/>
      <c r="R20" s="33"/>
      <c r="S20" s="33"/>
      <c r="T20" s="33"/>
      <c r="U20" s="33"/>
      <c r="V20" s="33"/>
      <c r="W20" s="33"/>
      <c r="X20" s="33"/>
      <c r="Y20" s="33"/>
      <c r="Z20" s="33"/>
    </row>
    <row r="21" spans="1:26" ht="15.75" customHeight="1" x14ac:dyDescent="0.2">
      <c r="A21" s="33"/>
      <c r="B21" s="33"/>
      <c r="C21" s="5"/>
      <c r="D21" s="33"/>
      <c r="E21" s="33"/>
      <c r="F21" s="33"/>
      <c r="G21" s="33"/>
      <c r="H21" s="33"/>
      <c r="I21" s="33"/>
      <c r="J21" s="33"/>
      <c r="K21" s="33"/>
      <c r="L21" s="33"/>
      <c r="M21" s="33"/>
      <c r="N21" s="33"/>
      <c r="O21" s="33"/>
      <c r="P21" s="33"/>
      <c r="Q21" s="33"/>
      <c r="R21" s="33"/>
      <c r="S21" s="33"/>
      <c r="T21" s="33"/>
      <c r="U21" s="33"/>
      <c r="V21" s="33"/>
      <c r="W21" s="33"/>
      <c r="X21" s="33"/>
      <c r="Y21" s="33"/>
      <c r="Z21" s="33"/>
    </row>
    <row r="22" spans="1:26" ht="15.75" customHeight="1" x14ac:dyDescent="0.2">
      <c r="A22" s="33"/>
      <c r="B22" s="33"/>
      <c r="C22" s="5"/>
      <c r="D22" s="33"/>
      <c r="E22" s="33"/>
      <c r="F22" s="33"/>
      <c r="G22" s="33"/>
      <c r="H22" s="33"/>
      <c r="I22" s="33"/>
      <c r="J22" s="33"/>
      <c r="K22" s="33"/>
      <c r="L22" s="33"/>
      <c r="M22" s="33"/>
      <c r="N22" s="33"/>
      <c r="O22" s="33"/>
      <c r="P22" s="33"/>
      <c r="Q22" s="33"/>
      <c r="R22" s="33"/>
      <c r="S22" s="33"/>
      <c r="T22" s="33"/>
      <c r="U22" s="33"/>
      <c r="V22" s="33"/>
      <c r="W22" s="33"/>
      <c r="X22" s="33"/>
      <c r="Y22" s="33"/>
      <c r="Z22" s="33"/>
    </row>
    <row r="23" spans="1:26" ht="15.75" customHeight="1" x14ac:dyDescent="0.2">
      <c r="A23" s="33"/>
      <c r="B23" s="33"/>
      <c r="C23" s="5"/>
      <c r="D23" s="33"/>
      <c r="E23" s="33"/>
      <c r="F23" s="33"/>
      <c r="G23" s="33"/>
      <c r="H23" s="33"/>
      <c r="I23" s="33"/>
      <c r="J23" s="33"/>
      <c r="K23" s="33"/>
      <c r="L23" s="33"/>
      <c r="M23" s="33"/>
      <c r="N23" s="33"/>
      <c r="O23" s="33"/>
      <c r="P23" s="33"/>
      <c r="Q23" s="33"/>
      <c r="R23" s="33"/>
      <c r="S23" s="33"/>
      <c r="T23" s="33"/>
      <c r="U23" s="33"/>
      <c r="V23" s="33"/>
      <c r="W23" s="33"/>
      <c r="X23" s="33"/>
      <c r="Y23" s="33"/>
      <c r="Z23" s="33"/>
    </row>
    <row r="24" spans="1:26" ht="15.75" customHeight="1" x14ac:dyDescent="0.2">
      <c r="A24" s="33"/>
      <c r="B24" s="33"/>
      <c r="C24" s="5"/>
      <c r="D24" s="33"/>
      <c r="E24" s="33"/>
      <c r="F24" s="33"/>
      <c r="G24" s="33"/>
      <c r="H24" s="33"/>
      <c r="I24" s="33"/>
      <c r="J24" s="33"/>
      <c r="K24" s="33"/>
      <c r="L24" s="33"/>
      <c r="M24" s="33"/>
      <c r="N24" s="33"/>
      <c r="O24" s="33"/>
      <c r="P24" s="33"/>
      <c r="Q24" s="33"/>
      <c r="R24" s="33"/>
      <c r="S24" s="33"/>
      <c r="T24" s="33"/>
      <c r="U24" s="33"/>
      <c r="V24" s="33"/>
      <c r="W24" s="33"/>
      <c r="X24" s="33"/>
      <c r="Y24" s="33"/>
      <c r="Z24" s="33"/>
    </row>
    <row r="25" spans="1:26" ht="15.75" customHeight="1" x14ac:dyDescent="0.2">
      <c r="A25" s="33"/>
      <c r="B25" s="33"/>
      <c r="C25" s="5"/>
      <c r="D25" s="33"/>
      <c r="E25" s="33"/>
      <c r="F25" s="33"/>
      <c r="G25" s="33"/>
      <c r="H25" s="33"/>
      <c r="I25" s="33"/>
      <c r="J25" s="33"/>
      <c r="K25" s="33"/>
      <c r="L25" s="33"/>
      <c r="M25" s="33"/>
      <c r="N25" s="33"/>
      <c r="O25" s="33"/>
      <c r="P25" s="33"/>
      <c r="Q25" s="33"/>
      <c r="R25" s="33"/>
      <c r="S25" s="33"/>
      <c r="T25" s="33"/>
      <c r="U25" s="33"/>
      <c r="V25" s="33"/>
      <c r="W25" s="33"/>
      <c r="X25" s="33"/>
      <c r="Y25" s="33"/>
      <c r="Z25" s="33"/>
    </row>
    <row r="26" spans="1:26" ht="15.75" customHeight="1" x14ac:dyDescent="0.2">
      <c r="A26" s="33"/>
      <c r="B26" s="33"/>
      <c r="C26" s="5"/>
      <c r="D26" s="33"/>
      <c r="E26" s="33"/>
      <c r="F26" s="33"/>
      <c r="G26" s="33"/>
      <c r="H26" s="33"/>
      <c r="I26" s="33"/>
      <c r="J26" s="33"/>
      <c r="K26" s="33"/>
      <c r="L26" s="33"/>
      <c r="M26" s="33"/>
      <c r="N26" s="33"/>
      <c r="O26" s="33"/>
      <c r="P26" s="33"/>
      <c r="Q26" s="33"/>
      <c r="R26" s="33"/>
      <c r="S26" s="33"/>
      <c r="T26" s="33"/>
      <c r="U26" s="33"/>
      <c r="V26" s="33"/>
      <c r="W26" s="33"/>
      <c r="X26" s="33"/>
      <c r="Y26" s="33"/>
      <c r="Z26" s="33"/>
    </row>
    <row r="27" spans="1:26" ht="15.75" customHeight="1" x14ac:dyDescent="0.2">
      <c r="A27" s="33"/>
      <c r="B27" s="33"/>
      <c r="C27" s="5"/>
      <c r="D27" s="33"/>
      <c r="E27" s="33"/>
      <c r="F27" s="33"/>
      <c r="G27" s="33"/>
      <c r="H27" s="33"/>
      <c r="I27" s="33"/>
      <c r="J27" s="33"/>
      <c r="K27" s="33"/>
      <c r="L27" s="33"/>
      <c r="M27" s="33"/>
      <c r="N27" s="33"/>
      <c r="O27" s="33"/>
      <c r="P27" s="33"/>
      <c r="Q27" s="33"/>
      <c r="R27" s="33"/>
      <c r="S27" s="33"/>
      <c r="T27" s="33"/>
      <c r="U27" s="33"/>
      <c r="V27" s="33"/>
      <c r="W27" s="33"/>
      <c r="X27" s="33"/>
      <c r="Y27" s="33"/>
      <c r="Z27" s="33"/>
    </row>
    <row r="28" spans="1:26" ht="15.75" customHeight="1" x14ac:dyDescent="0.2">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ht="15.75" customHeight="1" x14ac:dyDescent="0.2">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15.75" customHeight="1" x14ac:dyDescent="0.2">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ht="15.75" customHeight="1" x14ac:dyDescent="0.2">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row>
    <row r="32" spans="1:26" ht="15.75" customHeight="1" x14ac:dyDescent="0.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row>
    <row r="33" spans="1:26" ht="15.75" customHeight="1" x14ac:dyDescent="0.2">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row>
    <row r="34" spans="1:26" ht="15.75" customHeight="1" x14ac:dyDescent="0.2">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row>
    <row r="35" spans="1:26" ht="15.75" customHeight="1" x14ac:dyDescent="0.2">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row>
    <row r="36" spans="1:26" ht="15.75" customHeight="1" x14ac:dyDescent="0.2">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row>
    <row r="37" spans="1:26" ht="15.75" customHeight="1" x14ac:dyDescent="0.2">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ht="15.75" customHeight="1" x14ac:dyDescent="0.2">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spans="1:26" ht="15.75" customHeight="1" x14ac:dyDescent="0.2">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15.75" customHeight="1" x14ac:dyDescent="0.2">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ht="15.75" customHeight="1" x14ac:dyDescent="0.2">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15.75" customHeight="1" x14ac:dyDescent="0.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5.75" customHeight="1" x14ac:dyDescent="0.2">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5.75" customHeight="1"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5.75" customHeight="1"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5.75" customHeight="1"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5.75" customHeight="1"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5.75" customHeight="1" x14ac:dyDescent="0.2">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5.75" customHeight="1" x14ac:dyDescent="0.2">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5.75" customHeight="1" x14ac:dyDescent="0.2">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5.75" customHeight="1" x14ac:dyDescent="0.2">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5.75" customHeight="1" x14ac:dyDescent="0.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5.75" customHeight="1" x14ac:dyDescent="0.2">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5.75" customHeight="1" x14ac:dyDescent="0.2">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5.75" customHeight="1" x14ac:dyDescent="0.2">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5.75" customHeight="1" x14ac:dyDescent="0.2">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5.75" customHeight="1" x14ac:dyDescent="0.2">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5.75" customHeight="1" x14ac:dyDescent="0.2">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5.75" customHeight="1" x14ac:dyDescent="0.2">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5.75" customHeight="1" x14ac:dyDescent="0.2">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5.75" customHeight="1" x14ac:dyDescent="0.2">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5.75" customHeight="1" x14ac:dyDescent="0.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5.75" customHeight="1" x14ac:dyDescent="0.2">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5.75" customHeight="1" x14ac:dyDescent="0.2">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5.75" customHeight="1" x14ac:dyDescent="0.2">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5.75" customHeight="1" x14ac:dyDescent="0.2">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5.75" customHeight="1" x14ac:dyDescent="0.2">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5.75" customHeight="1" x14ac:dyDescent="0.2">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5.75" customHeight="1" x14ac:dyDescent="0.2">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5.75" customHeight="1" x14ac:dyDescent="0.2">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5.75" customHeight="1" x14ac:dyDescent="0.2">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5.75" customHeight="1" x14ac:dyDescent="0.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5.75" customHeight="1" x14ac:dyDescent="0.2">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5.75" customHeight="1" x14ac:dyDescent="0.2">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5.75" customHeight="1" x14ac:dyDescent="0.2">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5.75" customHeight="1" x14ac:dyDescent="0.2">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5.75" customHeight="1" x14ac:dyDescent="0.2">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5.75" customHeight="1" x14ac:dyDescent="0.2">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5.75" customHeight="1" x14ac:dyDescent="0.2">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5.75" customHeight="1" x14ac:dyDescent="0.2">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5.75" customHeight="1" x14ac:dyDescent="0.2">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5.75" customHeight="1" x14ac:dyDescent="0.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5.75" customHeight="1" x14ac:dyDescent="0.2">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5.75" customHeight="1" x14ac:dyDescent="0.2">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5.75" customHeight="1" x14ac:dyDescent="0.2">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5.75" customHeight="1" x14ac:dyDescent="0.2">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5.75" customHeight="1" x14ac:dyDescent="0.2">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5.75" customHeight="1" x14ac:dyDescent="0.2">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5.75" customHeight="1" x14ac:dyDescent="0.2">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5.75" customHeight="1" x14ac:dyDescent="0.2">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5.75" customHeight="1" x14ac:dyDescent="0.2">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5.75" customHeight="1" x14ac:dyDescent="0.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5.75" customHeight="1" x14ac:dyDescent="0.2">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5.75" customHeight="1" x14ac:dyDescent="0.2">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5.75" customHeight="1" x14ac:dyDescent="0.2">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5.75" customHeight="1" x14ac:dyDescent="0.2">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5.75" customHeight="1" x14ac:dyDescent="0.2">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5.75" customHeight="1" x14ac:dyDescent="0.2">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5.75" customHeight="1" x14ac:dyDescent="0.2">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5.75" customHeight="1" x14ac:dyDescent="0.2">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5.75" customHeight="1" x14ac:dyDescent="0.2">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5.75" customHeight="1" x14ac:dyDescent="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5.75" customHeight="1" x14ac:dyDescent="0.2">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5.75" customHeight="1" x14ac:dyDescent="0.2">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5.75" customHeight="1" x14ac:dyDescent="0.2">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5.75" customHeight="1" x14ac:dyDescent="0.2">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5.75" customHeight="1" x14ac:dyDescent="0.2">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5.75" customHeight="1" x14ac:dyDescent="0.2">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5.75" customHeight="1" x14ac:dyDescent="0.2">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5.75" customHeight="1" x14ac:dyDescent="0.2">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5.75" customHeight="1" x14ac:dyDescent="0.2">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5.75" customHeight="1" x14ac:dyDescent="0.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5.75" customHeight="1" x14ac:dyDescent="0.2">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5.75" customHeight="1" x14ac:dyDescent="0.2">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5.75" customHeight="1" x14ac:dyDescent="0.2">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5.75" customHeight="1" x14ac:dyDescent="0.2">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5.75" customHeight="1" x14ac:dyDescent="0.2">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5.75" customHeight="1" x14ac:dyDescent="0.2">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5.75" customHeight="1" x14ac:dyDescent="0.2">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5.75" customHeight="1" x14ac:dyDescent="0.2">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5.75" customHeight="1" x14ac:dyDescent="0.2">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5.75" customHeight="1" x14ac:dyDescent="0.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5.75" customHeight="1" x14ac:dyDescent="0.2">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5.75" customHeight="1" x14ac:dyDescent="0.2">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5.75" customHeight="1" x14ac:dyDescent="0.2">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5.75" customHeight="1" x14ac:dyDescent="0.2">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5.75" customHeight="1" x14ac:dyDescent="0.2">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5.75" customHeight="1" x14ac:dyDescent="0.2">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5.75" customHeight="1" x14ac:dyDescent="0.2">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5.75" customHeight="1" x14ac:dyDescent="0.2">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5.75" customHeight="1" x14ac:dyDescent="0.2">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5.75" customHeight="1" x14ac:dyDescent="0.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5.75" customHeight="1" x14ac:dyDescent="0.2">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5.75" customHeight="1" x14ac:dyDescent="0.2">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5.75" customHeight="1" x14ac:dyDescent="0.2">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5.75" customHeight="1" x14ac:dyDescent="0.2">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5.75" customHeight="1" x14ac:dyDescent="0.2">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5.75" customHeight="1" x14ac:dyDescent="0.2">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5.75" customHeight="1" x14ac:dyDescent="0.2">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5.75" customHeight="1" x14ac:dyDescent="0.2">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5.75" customHeight="1" x14ac:dyDescent="0.2">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5.75" customHeight="1" x14ac:dyDescent="0.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5.75" customHeight="1" x14ac:dyDescent="0.2">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5.75" customHeight="1" x14ac:dyDescent="0.2">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5.75" customHeight="1" x14ac:dyDescent="0.2">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5.75" customHeight="1" x14ac:dyDescent="0.2">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5.75" customHeight="1" x14ac:dyDescent="0.2">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5.75" customHeight="1" x14ac:dyDescent="0.2">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5.75" customHeight="1" x14ac:dyDescent="0.2">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5.75" customHeight="1" x14ac:dyDescent="0.2">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5.75" customHeight="1" x14ac:dyDescent="0.2">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5.75" customHeight="1" x14ac:dyDescent="0.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5.75" customHeight="1" x14ac:dyDescent="0.2">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5.75" customHeight="1" x14ac:dyDescent="0.2">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5.75" customHeight="1" x14ac:dyDescent="0.2">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5.75" customHeight="1" x14ac:dyDescent="0.2">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5.75" customHeight="1" x14ac:dyDescent="0.2">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5.75" customHeight="1" x14ac:dyDescent="0.2">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5.75" customHeight="1" x14ac:dyDescent="0.2">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5.75" customHeight="1" x14ac:dyDescent="0.2">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5.75" customHeight="1" x14ac:dyDescent="0.2">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5.75" customHeight="1" x14ac:dyDescent="0.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5.75" customHeight="1" x14ac:dyDescent="0.2">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5.75" customHeight="1" x14ac:dyDescent="0.2">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5.75" customHeight="1" x14ac:dyDescent="0.2">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5.75" customHeight="1" x14ac:dyDescent="0.2">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5.75" customHeight="1" x14ac:dyDescent="0.2">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5.75" customHeight="1" x14ac:dyDescent="0.2">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5.75" customHeight="1" x14ac:dyDescent="0.2">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5.75" customHeight="1" x14ac:dyDescent="0.2">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5.75" customHeight="1" x14ac:dyDescent="0.2">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5.75" customHeight="1" x14ac:dyDescent="0.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5.75" customHeight="1" x14ac:dyDescent="0.2">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5.75" customHeight="1" x14ac:dyDescent="0.2">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5.75" customHeight="1" x14ac:dyDescent="0.2">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5.75" customHeight="1" x14ac:dyDescent="0.2">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5.75" customHeight="1" x14ac:dyDescent="0.2">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5.75" customHeight="1" x14ac:dyDescent="0.2">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5.75" customHeight="1" x14ac:dyDescent="0.2">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5.75" customHeight="1" x14ac:dyDescent="0.2">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5.75" customHeight="1" x14ac:dyDescent="0.2">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5.75" customHeight="1" x14ac:dyDescent="0.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5.75" customHeight="1" x14ac:dyDescent="0.2">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5.75" customHeight="1" x14ac:dyDescent="0.2">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5.75" customHeight="1" x14ac:dyDescent="0.2">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5.75" customHeight="1" x14ac:dyDescent="0.2">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5.75" customHeight="1" x14ac:dyDescent="0.2">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5.75" customHeight="1" x14ac:dyDescent="0.2">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5.75" customHeight="1" x14ac:dyDescent="0.2">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5.75" customHeight="1" x14ac:dyDescent="0.2">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5.75" customHeight="1" x14ac:dyDescent="0.2">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5.75" customHeight="1" x14ac:dyDescent="0.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5.75" customHeight="1" x14ac:dyDescent="0.2">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5.75" customHeight="1" x14ac:dyDescent="0.2">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5.75" customHeight="1" x14ac:dyDescent="0.2">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5.75" customHeight="1" x14ac:dyDescent="0.2">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5.75" customHeight="1" x14ac:dyDescent="0.2">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5.75" customHeight="1" x14ac:dyDescent="0.2">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5.75" customHeight="1" x14ac:dyDescent="0.2">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5.75" customHeight="1" x14ac:dyDescent="0.2">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5.75" customHeight="1" x14ac:dyDescent="0.2">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5.75" customHeight="1" x14ac:dyDescent="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5.75" customHeight="1" x14ac:dyDescent="0.2">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5.75" customHeight="1" x14ac:dyDescent="0.2">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5.75" customHeight="1" x14ac:dyDescent="0.2">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5.75" customHeight="1" x14ac:dyDescent="0.2">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5.75" customHeight="1" x14ac:dyDescent="0.2">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5.75" customHeight="1" x14ac:dyDescent="0.2">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5.75" customHeight="1" x14ac:dyDescent="0.2">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5.75" customHeight="1" x14ac:dyDescent="0.2">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5.75" customHeight="1" x14ac:dyDescent="0.2">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5.75" customHeight="1" x14ac:dyDescent="0.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5.75" customHeight="1" x14ac:dyDescent="0.2">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5.75" customHeight="1" x14ac:dyDescent="0.2">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5.75" customHeight="1" x14ac:dyDescent="0.2">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5.75" customHeight="1" x14ac:dyDescent="0.2">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5.75" customHeight="1" x14ac:dyDescent="0.2">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5.75" customHeight="1" x14ac:dyDescent="0.2">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5.75" customHeight="1" x14ac:dyDescent="0.2">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5.75" customHeight="1" x14ac:dyDescent="0.2">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5.75" customHeight="1" x14ac:dyDescent="0.2">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5.75" customHeight="1" x14ac:dyDescent="0.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5.75" customHeight="1" x14ac:dyDescent="0.2">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5.75" customHeight="1" x14ac:dyDescent="0.2">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5.75" customHeight="1" x14ac:dyDescent="0.2">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5.75" customHeight="1" x14ac:dyDescent="0.2">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5.75" customHeight="1" x14ac:dyDescent="0.2">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5.75" customHeight="1" x14ac:dyDescent="0.2">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5.75" customHeight="1" x14ac:dyDescent="0.2">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5.75" customHeight="1" x14ac:dyDescent="0.2">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5.75" customHeight="1" x14ac:dyDescent="0.2">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5.75" customHeight="1" x14ac:dyDescent="0.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5.75" customHeight="1" x14ac:dyDescent="0.2">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5.75" customHeight="1" x14ac:dyDescent="0.2">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5.75" customHeight="1" x14ac:dyDescent="0.2">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5.75" customHeight="1" x14ac:dyDescent="0.2">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5.75" customHeight="1" x14ac:dyDescent="0.2">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5.75" customHeight="1" x14ac:dyDescent="0.2">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5.75" customHeight="1" x14ac:dyDescent="0.2">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5.75" customHeight="1" x14ac:dyDescent="0.2">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5.75" customHeight="1" x14ac:dyDescent="0.2">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5.75" customHeight="1" x14ac:dyDescent="0.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5.75" customHeight="1" x14ac:dyDescent="0.2">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5.75" customHeight="1" x14ac:dyDescent="0.2">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5.75" customHeight="1" x14ac:dyDescent="0.2">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5.75" customHeight="1" x14ac:dyDescent="0.2">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5.75" customHeight="1" x14ac:dyDescent="0.2">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5.75" customHeight="1" x14ac:dyDescent="0.2">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5.75" customHeight="1" x14ac:dyDescent="0.2">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5.75" customHeight="1" x14ac:dyDescent="0.2">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5.75" customHeight="1" x14ac:dyDescent="0.2">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5.75" customHeight="1" x14ac:dyDescent="0.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5.75" customHeight="1" x14ac:dyDescent="0.2">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5.75" customHeight="1" x14ac:dyDescent="0.2">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5.75" customHeight="1" x14ac:dyDescent="0.2">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5.75" customHeight="1" x14ac:dyDescent="0.2">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5.75" customHeight="1" x14ac:dyDescent="0.2">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5.75" customHeight="1" x14ac:dyDescent="0.2">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5.75" customHeight="1" x14ac:dyDescent="0.2">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5.75" customHeight="1" x14ac:dyDescent="0.2">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5.75" customHeight="1" x14ac:dyDescent="0.2">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5.75" customHeight="1" x14ac:dyDescent="0.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5.75" customHeight="1" x14ac:dyDescent="0.2">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5.75" customHeight="1" x14ac:dyDescent="0.2">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5.75" customHeight="1" x14ac:dyDescent="0.2">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5.75" customHeight="1" x14ac:dyDescent="0.2">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5.75" customHeight="1" x14ac:dyDescent="0.2">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5.75" customHeight="1" x14ac:dyDescent="0.2">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5.75" customHeight="1" x14ac:dyDescent="0.2">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5.75" customHeight="1" x14ac:dyDescent="0.2">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5.75" customHeight="1" x14ac:dyDescent="0.2">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5.75" customHeight="1" x14ac:dyDescent="0.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5.75" customHeight="1" x14ac:dyDescent="0.2">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5.75" customHeight="1" x14ac:dyDescent="0.2">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5.75" customHeight="1" x14ac:dyDescent="0.2">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5.75" customHeight="1" x14ac:dyDescent="0.2">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5.75" customHeight="1" x14ac:dyDescent="0.2">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5.75" customHeight="1" x14ac:dyDescent="0.2">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5.75" customHeight="1" x14ac:dyDescent="0.2">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5.75" customHeight="1" x14ac:dyDescent="0.2">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5.75" customHeight="1" x14ac:dyDescent="0.2">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5.75" customHeight="1" x14ac:dyDescent="0.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5.75" customHeight="1" x14ac:dyDescent="0.2">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5.75" customHeight="1" x14ac:dyDescent="0.2">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5.75" customHeight="1" x14ac:dyDescent="0.2">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5.75" customHeight="1" x14ac:dyDescent="0.2">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5.75" customHeight="1" x14ac:dyDescent="0.2">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5.75" customHeight="1" x14ac:dyDescent="0.2">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5.75" customHeight="1" x14ac:dyDescent="0.2">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5.75" customHeight="1" x14ac:dyDescent="0.2">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5.75" customHeight="1" x14ac:dyDescent="0.2">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5.75" customHeight="1" x14ac:dyDescent="0.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5.75" customHeight="1" x14ac:dyDescent="0.2">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5.75" customHeight="1" x14ac:dyDescent="0.2">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5.75" customHeight="1" x14ac:dyDescent="0.2">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5.75" customHeight="1" x14ac:dyDescent="0.2">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5.75" customHeight="1" x14ac:dyDescent="0.2">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5.75" customHeight="1" x14ac:dyDescent="0.2">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5.75" customHeight="1" x14ac:dyDescent="0.2">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5.75" customHeight="1" x14ac:dyDescent="0.2">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5.75" customHeight="1" x14ac:dyDescent="0.2">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5.75" customHeight="1" x14ac:dyDescent="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5.75" customHeight="1" x14ac:dyDescent="0.2">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5.75" customHeight="1" x14ac:dyDescent="0.2">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5.75" customHeight="1" x14ac:dyDescent="0.2">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5.75" customHeight="1" x14ac:dyDescent="0.2">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5.75" customHeight="1" x14ac:dyDescent="0.2">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5.75" customHeight="1" x14ac:dyDescent="0.2">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5.75" customHeight="1" x14ac:dyDescent="0.2">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5.75" customHeight="1" x14ac:dyDescent="0.2">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5.75" customHeight="1" x14ac:dyDescent="0.2">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5.75" customHeight="1" x14ac:dyDescent="0.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5.75" customHeight="1" x14ac:dyDescent="0.2">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5.75" customHeight="1" x14ac:dyDescent="0.2">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5.75" customHeight="1" x14ac:dyDescent="0.2">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5.75" customHeight="1" x14ac:dyDescent="0.2">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5.75" customHeight="1" x14ac:dyDescent="0.2">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5.75" customHeight="1" x14ac:dyDescent="0.2">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5.75" customHeight="1" x14ac:dyDescent="0.2">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5.75" customHeight="1" x14ac:dyDescent="0.2">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5.75" customHeight="1" x14ac:dyDescent="0.2">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5.75" customHeight="1" x14ac:dyDescent="0.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5.75" customHeight="1" x14ac:dyDescent="0.2">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5.75" customHeight="1" x14ac:dyDescent="0.2">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5.75" customHeight="1" x14ac:dyDescent="0.2">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5.75" customHeight="1" x14ac:dyDescent="0.2">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5.75" customHeight="1" x14ac:dyDescent="0.2">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5.75" customHeight="1" x14ac:dyDescent="0.2">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5.75" customHeight="1" x14ac:dyDescent="0.2">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5.75" customHeight="1" x14ac:dyDescent="0.2">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5.75" customHeight="1" x14ac:dyDescent="0.2">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5.75" customHeight="1" x14ac:dyDescent="0.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5.75" customHeight="1" x14ac:dyDescent="0.2">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5.75" customHeight="1" x14ac:dyDescent="0.2">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5.75" customHeight="1" x14ac:dyDescent="0.2">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5.75" customHeight="1" x14ac:dyDescent="0.2">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5.75" customHeight="1" x14ac:dyDescent="0.2">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5.75" customHeight="1" x14ac:dyDescent="0.2">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5.75" customHeight="1" x14ac:dyDescent="0.2">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5.75" customHeight="1" x14ac:dyDescent="0.2">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5.75" customHeight="1" x14ac:dyDescent="0.2">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5.75" customHeight="1" x14ac:dyDescent="0.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5.75" customHeight="1" x14ac:dyDescent="0.2">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5.75" customHeight="1" x14ac:dyDescent="0.2">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5.75" customHeight="1" x14ac:dyDescent="0.2">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5.75" customHeight="1" x14ac:dyDescent="0.2">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5.75" customHeight="1" x14ac:dyDescent="0.2">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5.75" customHeight="1" x14ac:dyDescent="0.2">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5.75" customHeight="1" x14ac:dyDescent="0.2">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5.75" customHeight="1" x14ac:dyDescent="0.2">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5.75" customHeight="1" x14ac:dyDescent="0.2">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5.75" customHeight="1" x14ac:dyDescent="0.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5.75" customHeight="1" x14ac:dyDescent="0.2">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5.75" customHeight="1" x14ac:dyDescent="0.2">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5.75" customHeight="1" x14ac:dyDescent="0.2">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5.75" customHeight="1" x14ac:dyDescent="0.2">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5.75" customHeight="1" x14ac:dyDescent="0.2">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5.75" customHeight="1" x14ac:dyDescent="0.2">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5.75" customHeight="1" x14ac:dyDescent="0.2">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5.75" customHeight="1" x14ac:dyDescent="0.2">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5.75" customHeight="1" x14ac:dyDescent="0.2">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5.75" customHeight="1" x14ac:dyDescent="0.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5.75" customHeight="1" x14ac:dyDescent="0.2">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5.75" customHeight="1" x14ac:dyDescent="0.2">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5.75" customHeight="1" x14ac:dyDescent="0.2">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5.75" customHeight="1" x14ac:dyDescent="0.2">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5.75" customHeight="1" x14ac:dyDescent="0.2">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5.75" customHeight="1" x14ac:dyDescent="0.2">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5.75" customHeight="1" x14ac:dyDescent="0.2">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5.75" customHeight="1" x14ac:dyDescent="0.2">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5.75" customHeight="1" x14ac:dyDescent="0.2">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5.75" customHeight="1" x14ac:dyDescent="0.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5.75" customHeight="1" x14ac:dyDescent="0.2">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5.75" customHeight="1" x14ac:dyDescent="0.2">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5.75" customHeight="1" x14ac:dyDescent="0.2">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5.75" customHeight="1" x14ac:dyDescent="0.2">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5.75" customHeight="1" x14ac:dyDescent="0.2">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5.75" customHeight="1" x14ac:dyDescent="0.2">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5.75" customHeight="1" x14ac:dyDescent="0.2">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5.75" customHeight="1" x14ac:dyDescent="0.2">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5.75" customHeight="1" x14ac:dyDescent="0.2">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5.75" customHeight="1" x14ac:dyDescent="0.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5.75" customHeight="1" x14ac:dyDescent="0.2">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5.75" customHeight="1" x14ac:dyDescent="0.2">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5.75" customHeight="1" x14ac:dyDescent="0.2">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5.75" customHeight="1" x14ac:dyDescent="0.2">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5.75" customHeight="1" x14ac:dyDescent="0.2">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5.75" customHeight="1" x14ac:dyDescent="0.2">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5.75" customHeight="1" x14ac:dyDescent="0.2">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5.75" customHeight="1" x14ac:dyDescent="0.2">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5.75" customHeight="1" x14ac:dyDescent="0.2">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5.75" customHeight="1" x14ac:dyDescent="0.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5.75" customHeight="1" x14ac:dyDescent="0.2">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5.75" customHeight="1" x14ac:dyDescent="0.2">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5.75" customHeight="1" x14ac:dyDescent="0.2">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5.75" customHeight="1" x14ac:dyDescent="0.2">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5.75" customHeight="1" x14ac:dyDescent="0.2">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5.75" customHeight="1" x14ac:dyDescent="0.2">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5.75" customHeight="1" x14ac:dyDescent="0.2">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5.75" customHeight="1" x14ac:dyDescent="0.2">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5.75" customHeight="1" x14ac:dyDescent="0.2">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5.75" customHeight="1" x14ac:dyDescent="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5.75" customHeight="1" x14ac:dyDescent="0.2">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5.75" customHeight="1" x14ac:dyDescent="0.2">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5.75" customHeight="1" x14ac:dyDescent="0.2">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5.75" customHeight="1" x14ac:dyDescent="0.2">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5.75" customHeight="1" x14ac:dyDescent="0.2">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5.75" customHeight="1" x14ac:dyDescent="0.2">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5.75" customHeight="1" x14ac:dyDescent="0.2">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5.75" customHeight="1" x14ac:dyDescent="0.2">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5.75" customHeight="1" x14ac:dyDescent="0.2">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5.75" customHeight="1" x14ac:dyDescent="0.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5.75" customHeight="1" x14ac:dyDescent="0.2">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5.75" customHeight="1" x14ac:dyDescent="0.2">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5.75" customHeight="1" x14ac:dyDescent="0.2">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5.75" customHeight="1" x14ac:dyDescent="0.2">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5.75" customHeight="1" x14ac:dyDescent="0.2">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5.75" customHeight="1" x14ac:dyDescent="0.2">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5.75" customHeight="1" x14ac:dyDescent="0.2">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5.75" customHeight="1" x14ac:dyDescent="0.2">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5.75" customHeight="1" x14ac:dyDescent="0.2">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5.75" customHeight="1" x14ac:dyDescent="0.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5.75" customHeight="1" x14ac:dyDescent="0.2">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5.75" customHeight="1" x14ac:dyDescent="0.2">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5.75" customHeight="1" x14ac:dyDescent="0.2">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5.75" customHeight="1" x14ac:dyDescent="0.2">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5.75" customHeight="1" x14ac:dyDescent="0.2">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5.75" customHeight="1" x14ac:dyDescent="0.2">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5.75" customHeight="1" x14ac:dyDescent="0.2">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5.75" customHeight="1" x14ac:dyDescent="0.2">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5.75" customHeight="1" x14ac:dyDescent="0.2">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5.75" customHeight="1" x14ac:dyDescent="0.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5.75" customHeight="1" x14ac:dyDescent="0.2">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5.75" customHeight="1" x14ac:dyDescent="0.2">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5.75" customHeight="1" x14ac:dyDescent="0.2">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5.75" customHeight="1" x14ac:dyDescent="0.2">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5.75" customHeight="1" x14ac:dyDescent="0.2">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5.75" customHeight="1" x14ac:dyDescent="0.2">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5.75" customHeight="1" x14ac:dyDescent="0.2">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5.75" customHeight="1" x14ac:dyDescent="0.2">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5.75" customHeight="1" x14ac:dyDescent="0.2">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5.75" customHeight="1" x14ac:dyDescent="0.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5.75" customHeight="1" x14ac:dyDescent="0.2">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5.75" customHeight="1" x14ac:dyDescent="0.2">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5.75" customHeight="1" x14ac:dyDescent="0.2">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5.75" customHeight="1" x14ac:dyDescent="0.2">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5.75" customHeight="1" x14ac:dyDescent="0.2">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5.75" customHeight="1" x14ac:dyDescent="0.2">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5.75" customHeight="1" x14ac:dyDescent="0.2">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5.75" customHeight="1" x14ac:dyDescent="0.2">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5.75" customHeight="1" x14ac:dyDescent="0.2">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5.75" customHeight="1" x14ac:dyDescent="0.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5.75" customHeight="1" x14ac:dyDescent="0.2">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5.75" customHeight="1" x14ac:dyDescent="0.2">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5.75" customHeight="1" x14ac:dyDescent="0.2">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5.75" customHeight="1" x14ac:dyDescent="0.2">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5.75" customHeight="1" x14ac:dyDescent="0.2">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5.75" customHeight="1" x14ac:dyDescent="0.2">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5.75" customHeight="1" x14ac:dyDescent="0.2">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5.75" customHeight="1" x14ac:dyDescent="0.2">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5.75" customHeight="1" x14ac:dyDescent="0.2">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5.75" customHeight="1" x14ac:dyDescent="0.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5.75" customHeight="1" x14ac:dyDescent="0.2">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5.75" customHeight="1" x14ac:dyDescent="0.2">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5.75" customHeight="1" x14ac:dyDescent="0.2">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5.75" customHeight="1" x14ac:dyDescent="0.2">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5.75" customHeight="1" x14ac:dyDescent="0.2">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5.75" customHeight="1" x14ac:dyDescent="0.2">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5.75" customHeight="1" x14ac:dyDescent="0.2">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5.75" customHeight="1" x14ac:dyDescent="0.2">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5.75" customHeight="1" x14ac:dyDescent="0.2">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5.75" customHeight="1" x14ac:dyDescent="0.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5.75" customHeight="1" x14ac:dyDescent="0.2">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5.75" customHeight="1" x14ac:dyDescent="0.2">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5.75" customHeight="1" x14ac:dyDescent="0.2">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5.75" customHeight="1" x14ac:dyDescent="0.2">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5.75" customHeight="1" x14ac:dyDescent="0.2">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5.75" customHeight="1" x14ac:dyDescent="0.2">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5.75" customHeight="1" x14ac:dyDescent="0.2">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5.75" customHeight="1" x14ac:dyDescent="0.2">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5.75" customHeight="1" x14ac:dyDescent="0.2">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5.75" customHeight="1" x14ac:dyDescent="0.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5.75" customHeight="1" x14ac:dyDescent="0.2">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5.75" customHeight="1" x14ac:dyDescent="0.2">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5.75" customHeight="1" x14ac:dyDescent="0.2">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5.75" customHeight="1" x14ac:dyDescent="0.2">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5.75" customHeight="1" x14ac:dyDescent="0.2">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5.75" customHeight="1" x14ac:dyDescent="0.2">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5.75" customHeight="1" x14ac:dyDescent="0.2">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5.75" customHeight="1" x14ac:dyDescent="0.2">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5.75" customHeight="1" x14ac:dyDescent="0.2">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5.75" customHeight="1" x14ac:dyDescent="0.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5.75" customHeight="1" x14ac:dyDescent="0.2">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5.75" customHeight="1" x14ac:dyDescent="0.2">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5.75" customHeight="1" x14ac:dyDescent="0.2">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5.75" customHeight="1" x14ac:dyDescent="0.2">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5.75" customHeight="1" x14ac:dyDescent="0.2">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5.75" customHeight="1" x14ac:dyDescent="0.2">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5.75" customHeight="1" x14ac:dyDescent="0.2">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5.75" customHeight="1" x14ac:dyDescent="0.2">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5.75" customHeight="1" x14ac:dyDescent="0.2">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5.75" customHeight="1" x14ac:dyDescent="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5.75" customHeight="1" x14ac:dyDescent="0.2">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5.75" customHeight="1" x14ac:dyDescent="0.2">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5.75" customHeight="1" x14ac:dyDescent="0.2">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5.75" customHeight="1" x14ac:dyDescent="0.2">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5.75" customHeight="1" x14ac:dyDescent="0.2">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5.75" customHeight="1" x14ac:dyDescent="0.2">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5.75" customHeight="1" x14ac:dyDescent="0.2">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5.75" customHeight="1" x14ac:dyDescent="0.2">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5.75" customHeight="1" x14ac:dyDescent="0.2">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5.75" customHeight="1" x14ac:dyDescent="0.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5.75" customHeight="1" x14ac:dyDescent="0.2">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5.75" customHeight="1" x14ac:dyDescent="0.2">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5.75" customHeight="1" x14ac:dyDescent="0.2">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5.75" customHeight="1" x14ac:dyDescent="0.2">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5.75" customHeight="1" x14ac:dyDescent="0.2">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5.75" customHeight="1" x14ac:dyDescent="0.2">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5.75" customHeight="1" x14ac:dyDescent="0.2">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5.75" customHeight="1" x14ac:dyDescent="0.2">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5.75" customHeight="1" x14ac:dyDescent="0.2">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5.75" customHeight="1" x14ac:dyDescent="0.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5.75" customHeight="1" x14ac:dyDescent="0.2">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5.75" customHeight="1" x14ac:dyDescent="0.2">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5.75" customHeight="1" x14ac:dyDescent="0.2">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5.75" customHeight="1" x14ac:dyDescent="0.2">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5.75" customHeight="1" x14ac:dyDescent="0.2">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5.75" customHeight="1" x14ac:dyDescent="0.2">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5.75" customHeight="1" x14ac:dyDescent="0.2">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5.75" customHeight="1" x14ac:dyDescent="0.2">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5.75" customHeight="1" x14ac:dyDescent="0.2">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5.75" customHeight="1" x14ac:dyDescent="0.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5.75" customHeight="1" x14ac:dyDescent="0.2">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5.75" customHeight="1" x14ac:dyDescent="0.2">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5.75" customHeight="1" x14ac:dyDescent="0.2">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5.75" customHeight="1" x14ac:dyDescent="0.2">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5.75" customHeight="1" x14ac:dyDescent="0.2">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5.75" customHeight="1" x14ac:dyDescent="0.2">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5.75" customHeight="1" x14ac:dyDescent="0.2">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5.75" customHeight="1" x14ac:dyDescent="0.2">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5.75" customHeight="1" x14ac:dyDescent="0.2">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5.75" customHeight="1" x14ac:dyDescent="0.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5.75" customHeight="1" x14ac:dyDescent="0.2">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5.75" customHeight="1" x14ac:dyDescent="0.2">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5.75" customHeight="1" x14ac:dyDescent="0.2">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5.75" customHeight="1" x14ac:dyDescent="0.2">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5.75" customHeight="1" x14ac:dyDescent="0.2">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5.75" customHeight="1" x14ac:dyDescent="0.2">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5.75" customHeight="1" x14ac:dyDescent="0.2">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5.75" customHeight="1" x14ac:dyDescent="0.2">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5.75" customHeight="1" x14ac:dyDescent="0.2">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5.75" customHeight="1" x14ac:dyDescent="0.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5.75" customHeight="1" x14ac:dyDescent="0.2">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5.75" customHeight="1" x14ac:dyDescent="0.2">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5.75" customHeight="1" x14ac:dyDescent="0.2">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5.75" customHeight="1" x14ac:dyDescent="0.2">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5.75" customHeight="1" x14ac:dyDescent="0.2">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5.75" customHeight="1" x14ac:dyDescent="0.2">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5.75" customHeight="1" x14ac:dyDescent="0.2">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5.75" customHeight="1" x14ac:dyDescent="0.2">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5.75" customHeight="1" x14ac:dyDescent="0.2">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5.75" customHeight="1" x14ac:dyDescent="0.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5.75" customHeight="1" x14ac:dyDescent="0.2">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5.75" customHeight="1" x14ac:dyDescent="0.2">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5.75" customHeight="1" x14ac:dyDescent="0.2">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5.75" customHeight="1" x14ac:dyDescent="0.2">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5.75" customHeight="1" x14ac:dyDescent="0.2">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5.75" customHeight="1" x14ac:dyDescent="0.2">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5.75" customHeight="1" x14ac:dyDescent="0.2">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5.75" customHeight="1" x14ac:dyDescent="0.2">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5.75" customHeight="1" x14ac:dyDescent="0.2">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5.75" customHeight="1" x14ac:dyDescent="0.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5.75" customHeight="1" x14ac:dyDescent="0.2">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5.75" customHeight="1" x14ac:dyDescent="0.2">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5.75" customHeight="1" x14ac:dyDescent="0.2">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5.75" customHeight="1" x14ac:dyDescent="0.2">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5.75" customHeight="1" x14ac:dyDescent="0.2">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5.75" customHeight="1" x14ac:dyDescent="0.2">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5.75" customHeight="1" x14ac:dyDescent="0.2">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5.75" customHeight="1" x14ac:dyDescent="0.2">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5.75" customHeight="1" x14ac:dyDescent="0.2">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5.75" customHeight="1" x14ac:dyDescent="0.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5.75" customHeight="1" x14ac:dyDescent="0.2">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5.75" customHeight="1" x14ac:dyDescent="0.2">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5.75" customHeight="1" x14ac:dyDescent="0.2">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5.75" customHeight="1" x14ac:dyDescent="0.2">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5.75" customHeight="1" x14ac:dyDescent="0.2">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5.75" customHeight="1" x14ac:dyDescent="0.2">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5.75" customHeight="1" x14ac:dyDescent="0.2">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5.75" customHeight="1" x14ac:dyDescent="0.2">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5.75" customHeight="1" x14ac:dyDescent="0.2">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5.75" customHeight="1" x14ac:dyDescent="0.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5.75" customHeight="1" x14ac:dyDescent="0.2">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5.75" customHeight="1" x14ac:dyDescent="0.2">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5.75" customHeight="1" x14ac:dyDescent="0.2">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5.75" customHeight="1" x14ac:dyDescent="0.2">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5.75" customHeight="1" x14ac:dyDescent="0.2">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5.75" customHeight="1" x14ac:dyDescent="0.2">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5.75" customHeight="1" x14ac:dyDescent="0.2">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5.75" customHeight="1" x14ac:dyDescent="0.2">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5.75" customHeight="1" x14ac:dyDescent="0.2">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5.75" customHeight="1" x14ac:dyDescent="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5.75" customHeight="1" x14ac:dyDescent="0.2">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5.75" customHeight="1" x14ac:dyDescent="0.2">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5.75" customHeight="1" x14ac:dyDescent="0.2">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5.75" customHeight="1" x14ac:dyDescent="0.2">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5.75" customHeight="1" x14ac:dyDescent="0.2">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5.75" customHeight="1" x14ac:dyDescent="0.2">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5.75" customHeight="1" x14ac:dyDescent="0.2">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5.75" customHeight="1" x14ac:dyDescent="0.2">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5.75" customHeight="1" x14ac:dyDescent="0.2">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5.75" customHeight="1" x14ac:dyDescent="0.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5.75" customHeight="1" x14ac:dyDescent="0.2">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5.75" customHeight="1" x14ac:dyDescent="0.2">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5.75" customHeight="1" x14ac:dyDescent="0.2">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5.75" customHeight="1" x14ac:dyDescent="0.2">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5.75" customHeight="1" x14ac:dyDescent="0.2">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5.75" customHeight="1" x14ac:dyDescent="0.2">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5.75" customHeight="1" x14ac:dyDescent="0.2">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5.75" customHeight="1" x14ac:dyDescent="0.2">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5.75" customHeight="1" x14ac:dyDescent="0.2">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5.75" customHeight="1" x14ac:dyDescent="0.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5.75" customHeight="1" x14ac:dyDescent="0.2">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5.75" customHeight="1" x14ac:dyDescent="0.2">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5.75" customHeight="1" x14ac:dyDescent="0.2">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5.75" customHeight="1" x14ac:dyDescent="0.2">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5.75" customHeight="1" x14ac:dyDescent="0.2">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5.75" customHeight="1" x14ac:dyDescent="0.2">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5.75" customHeight="1" x14ac:dyDescent="0.2">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5.75" customHeight="1" x14ac:dyDescent="0.2">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5.75" customHeight="1" x14ac:dyDescent="0.2">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5.75" customHeight="1" x14ac:dyDescent="0.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5.75" customHeight="1" x14ac:dyDescent="0.2">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5.75" customHeight="1" x14ac:dyDescent="0.2">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5.75" customHeight="1" x14ac:dyDescent="0.2">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5.75" customHeight="1" x14ac:dyDescent="0.2">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5.75" customHeight="1" x14ac:dyDescent="0.2">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5.75" customHeight="1" x14ac:dyDescent="0.2">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5.75" customHeight="1" x14ac:dyDescent="0.2">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5.75" customHeight="1" x14ac:dyDescent="0.2">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5.75" customHeight="1" x14ac:dyDescent="0.2">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5.75" customHeight="1" x14ac:dyDescent="0.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5.75" customHeight="1" x14ac:dyDescent="0.2">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5.75" customHeight="1" x14ac:dyDescent="0.2">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5.75" customHeight="1" x14ac:dyDescent="0.2">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5.75" customHeight="1" x14ac:dyDescent="0.2">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5.75" customHeight="1" x14ac:dyDescent="0.2">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5.75" customHeight="1" x14ac:dyDescent="0.2">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5.75" customHeight="1" x14ac:dyDescent="0.2">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5.75" customHeight="1" x14ac:dyDescent="0.2">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5.75" customHeight="1" x14ac:dyDescent="0.2">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5.75" customHeight="1" x14ac:dyDescent="0.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5.75" customHeight="1" x14ac:dyDescent="0.2">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5.75" customHeight="1" x14ac:dyDescent="0.2">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5.75" customHeight="1" x14ac:dyDescent="0.2">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5.75" customHeight="1" x14ac:dyDescent="0.2">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5.75" customHeight="1" x14ac:dyDescent="0.2">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5.75" customHeight="1" x14ac:dyDescent="0.2">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5.75" customHeight="1" x14ac:dyDescent="0.2">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5.75" customHeight="1" x14ac:dyDescent="0.2">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5.75" customHeight="1" x14ac:dyDescent="0.2">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5.75" customHeight="1" x14ac:dyDescent="0.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5.75" customHeight="1" x14ac:dyDescent="0.2">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5.75" customHeight="1" x14ac:dyDescent="0.2">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5.75" customHeight="1" x14ac:dyDescent="0.2">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5.75" customHeight="1" x14ac:dyDescent="0.2">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5.75" customHeight="1" x14ac:dyDescent="0.2">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5.75" customHeight="1" x14ac:dyDescent="0.2">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5.75" customHeight="1" x14ac:dyDescent="0.2">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5.75" customHeight="1" x14ac:dyDescent="0.2">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5.75" customHeight="1" x14ac:dyDescent="0.2">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5.75" customHeight="1" x14ac:dyDescent="0.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5.75" customHeight="1" x14ac:dyDescent="0.2">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5.75" customHeight="1" x14ac:dyDescent="0.2">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5.75" customHeight="1" x14ac:dyDescent="0.2">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5.75" customHeight="1" x14ac:dyDescent="0.2">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5.75" customHeight="1" x14ac:dyDescent="0.2">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5.75" customHeight="1" x14ac:dyDescent="0.2">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5.75" customHeight="1" x14ac:dyDescent="0.2">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5.75" customHeight="1" x14ac:dyDescent="0.2">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5.75" customHeight="1" x14ac:dyDescent="0.2">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5.75" customHeight="1" x14ac:dyDescent="0.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5.75" customHeight="1" x14ac:dyDescent="0.2">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5.75" customHeight="1" x14ac:dyDescent="0.2">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5.75" customHeight="1" x14ac:dyDescent="0.2">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5.75" customHeight="1" x14ac:dyDescent="0.2">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5.75" customHeight="1" x14ac:dyDescent="0.2">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5.75" customHeight="1" x14ac:dyDescent="0.2">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5.75" customHeight="1" x14ac:dyDescent="0.2">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5.75" customHeight="1" x14ac:dyDescent="0.2">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5.75" customHeight="1" x14ac:dyDescent="0.2">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5.75" customHeight="1" x14ac:dyDescent="0.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5.75" customHeight="1" x14ac:dyDescent="0.2">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5.75" customHeight="1" x14ac:dyDescent="0.2">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5.75" customHeight="1" x14ac:dyDescent="0.2">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5.75" customHeight="1" x14ac:dyDescent="0.2">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5.75" customHeight="1" x14ac:dyDescent="0.2">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5.75" customHeight="1" x14ac:dyDescent="0.2">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5.75" customHeight="1" x14ac:dyDescent="0.2">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5.75" customHeight="1" x14ac:dyDescent="0.2">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5.75" customHeight="1" x14ac:dyDescent="0.2">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5.75" customHeight="1" x14ac:dyDescent="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5.75" customHeight="1" x14ac:dyDescent="0.2">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5.75" customHeight="1" x14ac:dyDescent="0.2">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5.75" customHeight="1" x14ac:dyDescent="0.2">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5.75" customHeight="1" x14ac:dyDescent="0.2">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5.75" customHeight="1" x14ac:dyDescent="0.2">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5.75" customHeight="1" x14ac:dyDescent="0.2">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5.75" customHeight="1" x14ac:dyDescent="0.2">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5.75" customHeight="1" x14ac:dyDescent="0.2">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5.75" customHeight="1" x14ac:dyDescent="0.2">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5.75" customHeight="1" x14ac:dyDescent="0.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5.75" customHeight="1" x14ac:dyDescent="0.2">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5.75" customHeight="1" x14ac:dyDescent="0.2">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5.75" customHeight="1" x14ac:dyDescent="0.2">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5.75" customHeight="1" x14ac:dyDescent="0.2">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5.75" customHeight="1" x14ac:dyDescent="0.2">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5.75" customHeight="1" x14ac:dyDescent="0.2">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5.75" customHeight="1" x14ac:dyDescent="0.2">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5.75" customHeight="1" x14ac:dyDescent="0.2">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5.75" customHeight="1" x14ac:dyDescent="0.2">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5.75" customHeight="1" x14ac:dyDescent="0.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5.75" customHeight="1" x14ac:dyDescent="0.2">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5.75" customHeight="1" x14ac:dyDescent="0.2">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5.75" customHeight="1" x14ac:dyDescent="0.2">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5.75" customHeight="1" x14ac:dyDescent="0.2">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5.75" customHeight="1" x14ac:dyDescent="0.2">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5.75" customHeight="1" x14ac:dyDescent="0.2">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5.75" customHeight="1" x14ac:dyDescent="0.2">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5.75" customHeight="1" x14ac:dyDescent="0.2">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5.75" customHeight="1" x14ac:dyDescent="0.2">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5.75" customHeight="1" x14ac:dyDescent="0.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5.75" customHeight="1" x14ac:dyDescent="0.2">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5.75" customHeight="1" x14ac:dyDescent="0.2">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5.75" customHeight="1" x14ac:dyDescent="0.2">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5.75" customHeight="1" x14ac:dyDescent="0.2">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5.75" customHeight="1" x14ac:dyDescent="0.2">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5.75" customHeight="1" x14ac:dyDescent="0.2">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5.75" customHeight="1" x14ac:dyDescent="0.2">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5.75" customHeight="1" x14ac:dyDescent="0.2">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5.75" customHeight="1" x14ac:dyDescent="0.2">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5.75" customHeight="1" x14ac:dyDescent="0.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5.75" customHeight="1" x14ac:dyDescent="0.2">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5.75" customHeight="1" x14ac:dyDescent="0.2">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5.75" customHeight="1" x14ac:dyDescent="0.2">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5.75" customHeight="1" x14ac:dyDescent="0.2">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5.75" customHeight="1" x14ac:dyDescent="0.2">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5.75" customHeight="1" x14ac:dyDescent="0.2">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5.75" customHeight="1" x14ac:dyDescent="0.2">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5.75" customHeight="1" x14ac:dyDescent="0.2">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5.75" customHeight="1" x14ac:dyDescent="0.2">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5.75" customHeight="1" x14ac:dyDescent="0.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5.75" customHeight="1" x14ac:dyDescent="0.2">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5.75" customHeight="1" x14ac:dyDescent="0.2">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5.75" customHeight="1" x14ac:dyDescent="0.2">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5.75" customHeight="1" x14ac:dyDescent="0.2">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5.75" customHeight="1" x14ac:dyDescent="0.2">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5.75" customHeight="1" x14ac:dyDescent="0.2">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5.75" customHeight="1" x14ac:dyDescent="0.2">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5.75" customHeight="1" x14ac:dyDescent="0.2">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5.75" customHeight="1" x14ac:dyDescent="0.2">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5.75" customHeight="1" x14ac:dyDescent="0.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5.75" customHeight="1" x14ac:dyDescent="0.2">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5.75" customHeight="1" x14ac:dyDescent="0.2">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5.75" customHeight="1" x14ac:dyDescent="0.2">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5.75" customHeight="1" x14ac:dyDescent="0.2">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5.75" customHeight="1" x14ac:dyDescent="0.2">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5.75" customHeight="1" x14ac:dyDescent="0.2">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5.75" customHeight="1" x14ac:dyDescent="0.2">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5.75" customHeight="1" x14ac:dyDescent="0.2">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5.75" customHeight="1" x14ac:dyDescent="0.2">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5.75" customHeight="1" x14ac:dyDescent="0.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5.75" customHeight="1" x14ac:dyDescent="0.2">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5.75" customHeight="1" x14ac:dyDescent="0.2">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5.75" customHeight="1" x14ac:dyDescent="0.2">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5.75" customHeight="1" x14ac:dyDescent="0.2">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5.75" customHeight="1" x14ac:dyDescent="0.2">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5.75" customHeight="1" x14ac:dyDescent="0.2">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5.75" customHeight="1" x14ac:dyDescent="0.2">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5.75" customHeight="1" x14ac:dyDescent="0.2">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5.75" customHeight="1" x14ac:dyDescent="0.2">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5.75" customHeight="1" x14ac:dyDescent="0.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5.75" customHeight="1" x14ac:dyDescent="0.2">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5.75" customHeight="1" x14ac:dyDescent="0.2">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5.75" customHeight="1" x14ac:dyDescent="0.2">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5.75" customHeight="1" x14ac:dyDescent="0.2">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5.75" customHeight="1" x14ac:dyDescent="0.2">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5.75" customHeight="1" x14ac:dyDescent="0.2">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5.75" customHeight="1" x14ac:dyDescent="0.2">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5.75" customHeight="1" x14ac:dyDescent="0.2">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5.75" customHeight="1" x14ac:dyDescent="0.2">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5.75" customHeight="1" x14ac:dyDescent="0.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5.75" customHeight="1" x14ac:dyDescent="0.2">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5.75" customHeight="1" x14ac:dyDescent="0.2">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5.75" customHeight="1" x14ac:dyDescent="0.2">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5.75" customHeight="1" x14ac:dyDescent="0.2">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5.75" customHeight="1" x14ac:dyDescent="0.2">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5.75" customHeight="1" x14ac:dyDescent="0.2">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5.75" customHeight="1" x14ac:dyDescent="0.2">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5.75" customHeight="1" x14ac:dyDescent="0.2">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5.75" customHeight="1" x14ac:dyDescent="0.2">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5.75" customHeight="1" x14ac:dyDescent="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5.75" customHeight="1" x14ac:dyDescent="0.2">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5.75" customHeight="1" x14ac:dyDescent="0.2">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5.75" customHeight="1" x14ac:dyDescent="0.2">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5.75" customHeight="1" x14ac:dyDescent="0.2">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5.75" customHeight="1" x14ac:dyDescent="0.2">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5.75" customHeight="1" x14ac:dyDescent="0.2">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5.75" customHeight="1" x14ac:dyDescent="0.2">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5.75" customHeight="1" x14ac:dyDescent="0.2">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5.75" customHeight="1" x14ac:dyDescent="0.2">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5.75" customHeight="1" x14ac:dyDescent="0.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5.75" customHeight="1" x14ac:dyDescent="0.2">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5.75" customHeight="1" x14ac:dyDescent="0.2">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5.75" customHeight="1" x14ac:dyDescent="0.2">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5.75" customHeight="1" x14ac:dyDescent="0.2">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5.75" customHeight="1" x14ac:dyDescent="0.2">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5.75" customHeight="1" x14ac:dyDescent="0.2">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5.75" customHeight="1" x14ac:dyDescent="0.2">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5.75" customHeight="1" x14ac:dyDescent="0.2">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5.75" customHeight="1" x14ac:dyDescent="0.2">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5.75" customHeight="1" x14ac:dyDescent="0.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5.75" customHeight="1" x14ac:dyDescent="0.2">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5.75" customHeight="1" x14ac:dyDescent="0.2">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5.75" customHeight="1" x14ac:dyDescent="0.2">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5.75" customHeight="1" x14ac:dyDescent="0.2">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5.75" customHeight="1" x14ac:dyDescent="0.2">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5.75" customHeight="1" x14ac:dyDescent="0.2">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5.75" customHeight="1" x14ac:dyDescent="0.2">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5.75" customHeight="1" x14ac:dyDescent="0.2">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5.75" customHeight="1" x14ac:dyDescent="0.2">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5.75" customHeight="1" x14ac:dyDescent="0.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5.75" customHeight="1" x14ac:dyDescent="0.2">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5.75" customHeight="1" x14ac:dyDescent="0.2">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5.75" customHeight="1" x14ac:dyDescent="0.2">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5.75" customHeight="1" x14ac:dyDescent="0.2">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5.75" customHeight="1" x14ac:dyDescent="0.2">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5.75" customHeight="1" x14ac:dyDescent="0.2">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5.75" customHeight="1" x14ac:dyDescent="0.2">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5.75" customHeight="1" x14ac:dyDescent="0.2">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5.75" customHeight="1" x14ac:dyDescent="0.2">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5.75" customHeight="1" x14ac:dyDescent="0.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5.75" customHeight="1" x14ac:dyDescent="0.2">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5.75" customHeight="1" x14ac:dyDescent="0.2">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5.75" customHeight="1" x14ac:dyDescent="0.2">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5.75" customHeight="1" x14ac:dyDescent="0.2">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5.75" customHeight="1" x14ac:dyDescent="0.2">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5.75" customHeight="1" x14ac:dyDescent="0.2">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5.75" customHeight="1" x14ac:dyDescent="0.2">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5.75" customHeight="1" x14ac:dyDescent="0.2">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5.75" customHeight="1" x14ac:dyDescent="0.2">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5.75" customHeight="1" x14ac:dyDescent="0.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5.75" customHeight="1" x14ac:dyDescent="0.2">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5.75" customHeight="1" x14ac:dyDescent="0.2">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5.75" customHeight="1" x14ac:dyDescent="0.2">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5.75" customHeight="1" x14ac:dyDescent="0.2">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5.75" customHeight="1" x14ac:dyDescent="0.2">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5.75" customHeight="1" x14ac:dyDescent="0.2">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5.75" customHeight="1" x14ac:dyDescent="0.2">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5.75" customHeight="1" x14ac:dyDescent="0.2">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5.75" customHeight="1" x14ac:dyDescent="0.2">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5.75" customHeight="1" x14ac:dyDescent="0.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5.75" customHeight="1" x14ac:dyDescent="0.2">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5.75" customHeight="1" x14ac:dyDescent="0.2">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5.75" customHeight="1" x14ac:dyDescent="0.2">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5.75" customHeight="1" x14ac:dyDescent="0.2">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5.75" customHeight="1" x14ac:dyDescent="0.2">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5.75" customHeight="1" x14ac:dyDescent="0.2">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5.75" customHeight="1" x14ac:dyDescent="0.2">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5.75" customHeight="1" x14ac:dyDescent="0.2">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5.75" customHeight="1" x14ac:dyDescent="0.2">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5.75" customHeight="1" x14ac:dyDescent="0.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5.75" customHeight="1" x14ac:dyDescent="0.2">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5.75" customHeight="1" x14ac:dyDescent="0.2">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5.75" customHeight="1" x14ac:dyDescent="0.2">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5.75" customHeight="1" x14ac:dyDescent="0.2">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5.75" customHeight="1" x14ac:dyDescent="0.2">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5.75" customHeight="1" x14ac:dyDescent="0.2">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5.75" customHeight="1" x14ac:dyDescent="0.2">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5.75" customHeight="1" x14ac:dyDescent="0.2">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5.75" customHeight="1" x14ac:dyDescent="0.2">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5.75" customHeight="1" x14ac:dyDescent="0.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5.75" customHeight="1" x14ac:dyDescent="0.2">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5.75" customHeight="1" x14ac:dyDescent="0.2">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5.75" customHeight="1" x14ac:dyDescent="0.2">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5.75" customHeight="1" x14ac:dyDescent="0.2">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5.75" customHeight="1" x14ac:dyDescent="0.2">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5.75" customHeight="1" x14ac:dyDescent="0.2">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5.75" customHeight="1" x14ac:dyDescent="0.2">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5.75" customHeight="1" x14ac:dyDescent="0.2">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5.75" customHeight="1" x14ac:dyDescent="0.2">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5.75" customHeight="1" x14ac:dyDescent="0.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5.75" customHeight="1" x14ac:dyDescent="0.2">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5.75" customHeight="1" x14ac:dyDescent="0.2">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5.75" customHeight="1" x14ac:dyDescent="0.2">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5.75" customHeight="1" x14ac:dyDescent="0.2">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5.75" customHeight="1" x14ac:dyDescent="0.2">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5.75" customHeight="1" x14ac:dyDescent="0.2">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5.75" customHeight="1" x14ac:dyDescent="0.2">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5.75" customHeight="1" x14ac:dyDescent="0.2">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5.75" customHeight="1" x14ac:dyDescent="0.2">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5.75" customHeight="1" x14ac:dyDescent="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5.75" customHeight="1" x14ac:dyDescent="0.2">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5.75" customHeight="1" x14ac:dyDescent="0.2">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5.75" customHeight="1" x14ac:dyDescent="0.2">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5.75" customHeight="1" x14ac:dyDescent="0.2">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5.75" customHeight="1" x14ac:dyDescent="0.2">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5.75" customHeight="1" x14ac:dyDescent="0.2">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5.75" customHeight="1" x14ac:dyDescent="0.2">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5.75" customHeight="1" x14ac:dyDescent="0.2">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5.75" customHeight="1" x14ac:dyDescent="0.2">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5.75" customHeight="1" x14ac:dyDescent="0.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5.75" customHeight="1" x14ac:dyDescent="0.2">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5.75" customHeight="1" x14ac:dyDescent="0.2">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5.75" customHeight="1" x14ac:dyDescent="0.2">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5.75" customHeight="1" x14ac:dyDescent="0.2">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5.75" customHeight="1" x14ac:dyDescent="0.2">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5.75" customHeight="1" x14ac:dyDescent="0.2">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5.75" customHeight="1" x14ac:dyDescent="0.2">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5.75" customHeight="1" x14ac:dyDescent="0.2">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5.75" customHeight="1" x14ac:dyDescent="0.2">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5.75" customHeight="1" x14ac:dyDescent="0.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5.75" customHeight="1" x14ac:dyDescent="0.2">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5.75" customHeight="1" x14ac:dyDescent="0.2">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5.75" customHeight="1" x14ac:dyDescent="0.2">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5.75" customHeight="1" x14ac:dyDescent="0.2">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5.75" customHeight="1" x14ac:dyDescent="0.2">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5.75" customHeight="1" x14ac:dyDescent="0.2">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5.75" customHeight="1" x14ac:dyDescent="0.2">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5.75" customHeight="1" x14ac:dyDescent="0.2">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5.75" customHeight="1" x14ac:dyDescent="0.2">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5.75" customHeight="1" x14ac:dyDescent="0.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5.75" customHeight="1" x14ac:dyDescent="0.2">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5.75" customHeight="1" x14ac:dyDescent="0.2">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5.75" customHeight="1" x14ac:dyDescent="0.2">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5.75" customHeight="1" x14ac:dyDescent="0.2">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5.75" customHeight="1" x14ac:dyDescent="0.2">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5.75" customHeight="1" x14ac:dyDescent="0.2">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5.75" customHeight="1" x14ac:dyDescent="0.2">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5.75" customHeight="1" x14ac:dyDescent="0.2">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5.75" customHeight="1" x14ac:dyDescent="0.2">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5.75" customHeight="1" x14ac:dyDescent="0.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5.75" customHeight="1" x14ac:dyDescent="0.2">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5.75" customHeight="1" x14ac:dyDescent="0.2">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5.75" customHeight="1" x14ac:dyDescent="0.2">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5.75" customHeight="1" x14ac:dyDescent="0.2">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5.75" customHeight="1" x14ac:dyDescent="0.2">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5.75" customHeight="1" x14ac:dyDescent="0.2">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5.75" customHeight="1" x14ac:dyDescent="0.2">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5.75" customHeight="1" x14ac:dyDescent="0.2">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5.75" customHeight="1" x14ac:dyDescent="0.2">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5.75" customHeight="1" x14ac:dyDescent="0.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5.75" customHeight="1" x14ac:dyDescent="0.2">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5.75" customHeight="1" x14ac:dyDescent="0.2">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5.75" customHeight="1" x14ac:dyDescent="0.2">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5.75" customHeight="1" x14ac:dyDescent="0.2">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5.75" customHeight="1" x14ac:dyDescent="0.2">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5.75" customHeight="1" x14ac:dyDescent="0.2">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5.75" customHeight="1" x14ac:dyDescent="0.2">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5.75" customHeight="1" x14ac:dyDescent="0.2">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5.75" customHeight="1" x14ac:dyDescent="0.2">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5.75" customHeight="1" x14ac:dyDescent="0.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5.75" customHeight="1" x14ac:dyDescent="0.2">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5.75" customHeight="1" x14ac:dyDescent="0.2">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5.75" customHeight="1" x14ac:dyDescent="0.2">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5.75" customHeight="1" x14ac:dyDescent="0.2">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5.75" customHeight="1" x14ac:dyDescent="0.2">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5.75" customHeight="1" x14ac:dyDescent="0.2">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5.75" customHeight="1" x14ac:dyDescent="0.2">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5.75" customHeight="1" x14ac:dyDescent="0.2">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5.75" customHeight="1" x14ac:dyDescent="0.2">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5.75" customHeight="1" x14ac:dyDescent="0.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5.75" customHeight="1" x14ac:dyDescent="0.2">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5.75" customHeight="1" x14ac:dyDescent="0.2">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5.75" customHeight="1" x14ac:dyDescent="0.2">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5.75" customHeight="1" x14ac:dyDescent="0.2">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5.75" customHeight="1" x14ac:dyDescent="0.2">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5.75" customHeight="1" x14ac:dyDescent="0.2">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5.75" customHeight="1" x14ac:dyDescent="0.2">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5.75" customHeight="1" x14ac:dyDescent="0.2">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5.75" customHeight="1" x14ac:dyDescent="0.2">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5.75" customHeight="1" x14ac:dyDescent="0.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5.75" customHeight="1" x14ac:dyDescent="0.2">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5.75" customHeight="1" x14ac:dyDescent="0.2">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5.75" customHeight="1" x14ac:dyDescent="0.2">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5.75" customHeight="1" x14ac:dyDescent="0.2">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5.75" customHeight="1" x14ac:dyDescent="0.2">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5.75" customHeight="1" x14ac:dyDescent="0.2">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5.75" customHeight="1" x14ac:dyDescent="0.2">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5.75" customHeight="1" x14ac:dyDescent="0.2">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5.75" customHeight="1" x14ac:dyDescent="0.2">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ht="15.75" customHeight="1" x14ac:dyDescent="0.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ht="15.75" customHeight="1" x14ac:dyDescent="0.2">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ht="15.75" customHeight="1" x14ac:dyDescent="0.2">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ht="15.75" customHeight="1" x14ac:dyDescent="0.2">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ht="15.75" customHeight="1" x14ac:dyDescent="0.2">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ht="15.75" customHeight="1" x14ac:dyDescent="0.2">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ht="15.75" customHeight="1" x14ac:dyDescent="0.2">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ht="15.75" customHeight="1" x14ac:dyDescent="0.2">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ht="15.75" customHeight="1" x14ac:dyDescent="0.2">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91"/>
  <sheetViews>
    <sheetView workbookViewId="0">
      <selection activeCell="E3" sqref="E3"/>
    </sheetView>
  </sheetViews>
  <sheetFormatPr baseColWidth="10" defaultColWidth="14.5" defaultRowHeight="15" customHeight="1" x14ac:dyDescent="0.2"/>
  <cols>
    <col min="1" max="1" width="27.33203125" customWidth="1"/>
    <col min="2" max="2" width="28.5" customWidth="1"/>
    <col min="3" max="3" width="8.33203125" customWidth="1"/>
    <col min="4" max="4" width="25.33203125" hidden="1" customWidth="1"/>
    <col min="5" max="5" width="21.1640625" customWidth="1"/>
    <col min="6" max="6" width="8.5" customWidth="1"/>
    <col min="7" max="7" width="7.6640625" customWidth="1"/>
    <col min="8" max="8" width="8.83203125" customWidth="1"/>
    <col min="9" max="9" width="21.1640625" customWidth="1"/>
    <col min="10" max="10" width="21.1640625" hidden="1" customWidth="1"/>
    <col min="11" max="28" width="8.6640625" customWidth="1"/>
  </cols>
  <sheetData>
    <row r="1" spans="1:14" ht="15.75" customHeight="1" x14ac:dyDescent="0.2">
      <c r="A1" s="55" t="s">
        <v>29</v>
      </c>
      <c r="B1" s="56" t="s">
        <v>30</v>
      </c>
      <c r="C1" s="56" t="s">
        <v>31</v>
      </c>
      <c r="D1" s="58" t="s">
        <v>32</v>
      </c>
      <c r="E1" s="58" t="s">
        <v>33</v>
      </c>
      <c r="F1" s="50" t="s">
        <v>34</v>
      </c>
      <c r="G1" s="51"/>
      <c r="H1" s="52"/>
      <c r="I1" s="53" t="s">
        <v>35</v>
      </c>
      <c r="J1" s="49"/>
    </row>
    <row r="2" spans="1:14" ht="15.75" customHeight="1" x14ac:dyDescent="0.2">
      <c r="A2" s="54"/>
      <c r="B2" s="57"/>
      <c r="C2" s="57"/>
      <c r="D2" s="57"/>
      <c r="E2" s="57"/>
      <c r="F2" s="48" t="s">
        <v>36</v>
      </c>
      <c r="G2" s="48" t="s">
        <v>37</v>
      </c>
      <c r="H2" s="44" t="s">
        <v>38</v>
      </c>
      <c r="I2" s="54"/>
      <c r="J2" s="8" t="s">
        <v>39</v>
      </c>
    </row>
    <row r="3" spans="1:14" ht="15.75" customHeight="1" x14ac:dyDescent="0.2">
      <c r="A3" s="37" t="s">
        <v>40</v>
      </c>
      <c r="B3" s="38" t="s">
        <v>41</v>
      </c>
      <c r="C3" s="38" t="s">
        <v>42</v>
      </c>
      <c r="D3" s="39">
        <v>1</v>
      </c>
      <c r="E3" s="9">
        <f>COUNTIF(Requirements!C2:C25,"Yes")/COUNTA(Requirements!C2:C25)</f>
        <v>0</v>
      </c>
      <c r="F3" s="40">
        <f>SUM(Requirements!D2:D25)</f>
        <v>0</v>
      </c>
      <c r="G3" s="41">
        <f>COUNTA(Requirements!D2:D25)</f>
        <v>24</v>
      </c>
      <c r="H3" s="10">
        <f>SUM(Requirements!D2:D25)/(COUNTA(Requirements!D2:D25)-COUNTIF(Requirements!D2:D25,"N/A"))</f>
        <v>0</v>
      </c>
      <c r="I3" s="11">
        <f>SUM(Requirements!E2:E25)/COUNTA(Requirements!E2:E25)</f>
        <v>0</v>
      </c>
      <c r="J3" s="11" t="e">
        <f>COUNTIF(Requirements!#REF!,"Yes")/COUNTA(Requirements!#REF!)</f>
        <v>#REF!</v>
      </c>
    </row>
    <row r="4" spans="1:14" ht="15.75" customHeight="1" x14ac:dyDescent="0.2">
      <c r="A4" s="37" t="s">
        <v>40</v>
      </c>
      <c r="B4" s="38" t="s">
        <v>43</v>
      </c>
      <c r="C4" s="38" t="s">
        <v>42</v>
      </c>
      <c r="D4" s="39">
        <v>1</v>
      </c>
      <c r="E4" s="9">
        <f>COUNTIF(Requirements!C136:C142,"Yes")/COUNTA(Requirements!C136:C142)</f>
        <v>0</v>
      </c>
      <c r="F4" s="40">
        <f>SUM(Requirements!D136:D142)</f>
        <v>0</v>
      </c>
      <c r="G4" s="41">
        <f>COUNTA(Requirements!D136:D142)</f>
        <v>7</v>
      </c>
      <c r="H4" s="10">
        <f>SUM(Requirements!D136:D142)/(COUNTA(Requirements!D136:D142)-COUNTIF(Requirements!D136:D142,"N/A"))</f>
        <v>0</v>
      </c>
      <c r="I4" s="11">
        <f>SUM(Requirements!E136:E142)/COUNTA(Requirements!E136:E142)</f>
        <v>0</v>
      </c>
      <c r="J4" s="11" t="e">
        <f>COUNTIF(Requirements!#REF!,"Yes")/COUNTA(Requirements!#REF!)</f>
        <v>#REF!</v>
      </c>
      <c r="M4" s="13" t="s">
        <v>34</v>
      </c>
      <c r="N4">
        <f>COUNTA('Test Cases'!D2:D416)</f>
        <v>0</v>
      </c>
    </row>
    <row r="5" spans="1:14" ht="15.75" customHeight="1" x14ac:dyDescent="0.2">
      <c r="A5" s="37" t="s">
        <v>40</v>
      </c>
      <c r="B5" s="38" t="s">
        <v>44</v>
      </c>
      <c r="C5" s="38" t="s">
        <v>42</v>
      </c>
      <c r="D5" s="39">
        <v>1</v>
      </c>
      <c r="E5" s="9">
        <f>COUNTIF(Requirements!C143:C150,"Yes")/COUNTA(Requirements!C143:C150)</f>
        <v>0</v>
      </c>
      <c r="F5" s="40">
        <f>SUM(Requirements!D143:D150)</f>
        <v>0</v>
      </c>
      <c r="G5" s="41">
        <f>COUNTA(Requirements!D143:D150)</f>
        <v>8</v>
      </c>
      <c r="H5" s="10">
        <f>SUM(Requirements!D143:D150)/(COUNTA(Requirements!D143:D150)-COUNTIF(Requirements!D143:D150,"N/A"))</f>
        <v>0</v>
      </c>
      <c r="I5" s="11">
        <f>SUM(Requirements!E143:E150)/COUNTA(Requirements!E143:E150)</f>
        <v>0</v>
      </c>
      <c r="J5" s="11" t="e">
        <f>COUNTIF(Requirements!#REF!,"Yes")/COUNTA(Requirements!#REF!)</f>
        <v>#REF!</v>
      </c>
      <c r="M5" s="13" t="s">
        <v>45</v>
      </c>
      <c r="N5">
        <f>COUNTA('Test Cases'!#REF!)</f>
        <v>1</v>
      </c>
    </row>
    <row r="6" spans="1:14" ht="15.75" customHeight="1" x14ac:dyDescent="0.2">
      <c r="A6" s="37" t="s">
        <v>46</v>
      </c>
      <c r="B6" s="38" t="s">
        <v>41</v>
      </c>
      <c r="C6" s="38" t="s">
        <v>42</v>
      </c>
      <c r="D6" s="39">
        <v>1</v>
      </c>
      <c r="E6" s="9">
        <f>COUNTIF(Requirements!C157:C160,"Yes")/COUNTA(Requirements!C157:C160)</f>
        <v>0</v>
      </c>
      <c r="F6" s="40">
        <f>SUM(Requirements!D157:D160)</f>
        <v>0</v>
      </c>
      <c r="G6" s="41">
        <f>COUNTA(Requirements!D157:D160)</f>
        <v>4</v>
      </c>
      <c r="H6" s="10">
        <f>SUM(Requirements!D157:D160)/(COUNTA(Requirements!D157:D160)-COUNTIF(Requirements!D157:D160,"N/A"))</f>
        <v>0</v>
      </c>
      <c r="I6" s="11">
        <f>SUM(Requirements!E157:E160)/COUNTA(Requirements!E157:E160)</f>
        <v>0</v>
      </c>
      <c r="J6" s="11" t="e">
        <f>COUNTIF(Requirements!#REF!,"Yes")/COUNTA(Requirements!#REF!)</f>
        <v>#REF!</v>
      </c>
    </row>
    <row r="7" spans="1:14" ht="15.75" customHeight="1" x14ac:dyDescent="0.2">
      <c r="A7" s="37" t="s">
        <v>46</v>
      </c>
      <c r="B7" s="38" t="s">
        <v>47</v>
      </c>
      <c r="C7" s="38" t="s">
        <v>42</v>
      </c>
      <c r="D7" s="39">
        <v>1</v>
      </c>
      <c r="E7" s="9">
        <f>COUNTIF(Requirements!C272:C279,"Yes")/COUNTA(Requirements!C272:C279)</f>
        <v>0</v>
      </c>
      <c r="F7" s="40">
        <f>SUM(Requirements!D272:D279)</f>
        <v>0</v>
      </c>
      <c r="G7" s="41">
        <f>COUNTA(Requirements!D272:D279)</f>
        <v>8</v>
      </c>
      <c r="H7" s="10">
        <f>SUM(Requirements!D272:D279)/(COUNTA(Requirements!D272:D279)-COUNTIF(Requirements!D272:D279,"N/A"))</f>
        <v>0</v>
      </c>
      <c r="I7" s="11">
        <f>SUM(Requirements!E272:E279)/COUNTA(Requirements!E272:E279)</f>
        <v>0</v>
      </c>
      <c r="J7" s="11" t="e">
        <f>COUNTIF(Requirements!#REF!,"Yes")/COUNTA(Requirements!#REF!)</f>
        <v>#REF!</v>
      </c>
      <c r="N7" s="14">
        <f>N4/N5</f>
        <v>0</v>
      </c>
    </row>
    <row r="8" spans="1:14" ht="15.75" customHeight="1" x14ac:dyDescent="0.2">
      <c r="A8" s="37" t="s">
        <v>46</v>
      </c>
      <c r="B8" s="38" t="s">
        <v>48</v>
      </c>
      <c r="C8" s="38" t="s">
        <v>42</v>
      </c>
      <c r="D8" s="39">
        <v>1</v>
      </c>
      <c r="E8" s="9">
        <f>COUNTIF(Requirements!C280:C285,"Yes")/(COUNTA(Requirements!C280:C285)-COUNTIF(Requirements!C280:C285,"N/A"))</f>
        <v>0</v>
      </c>
      <c r="F8" s="40">
        <f>SUM(Requirements!D280:D285)</f>
        <v>0</v>
      </c>
      <c r="G8" s="41">
        <f>COUNTA(Requirements!D280:D285)</f>
        <v>6</v>
      </c>
      <c r="H8" s="10">
        <f>SUM(Requirements!D280:D285)/(COUNTA(Requirements!D280:D285)-COUNTIF(Requirements!D280:D285,"N/A"))</f>
        <v>0</v>
      </c>
      <c r="I8" s="11">
        <f>SUM(Requirements!E280:E285)/COUNTA(Requirements!E280:E285)</f>
        <v>0</v>
      </c>
      <c r="J8" s="11" t="e">
        <f>COUNTIF(Requirements!#REF!,"Yes")/COUNTA(Requirements!#REF!)</f>
        <v>#REF!</v>
      </c>
    </row>
    <row r="9" spans="1:14" ht="15.75" customHeight="1" x14ac:dyDescent="0.2">
      <c r="A9" s="37" t="s">
        <v>49</v>
      </c>
      <c r="B9" s="38" t="s">
        <v>50</v>
      </c>
      <c r="C9" s="38" t="s">
        <v>42</v>
      </c>
      <c r="D9" s="39">
        <v>0.9</v>
      </c>
      <c r="E9" s="9" t="e">
        <f>COUNTIF(Requirements!C361:C397,"Yes")/(COUNTIF(Requirements!C361:C397,"Yes")+COUNTIF(Requirements!C361:C397,"No"))</f>
        <v>#DIV/0!</v>
      </c>
      <c r="F9" s="40">
        <f>SUM(Requirements!D361:D397)</f>
        <v>0</v>
      </c>
      <c r="G9" s="41">
        <f>COUNTA(Requirements!D361:D397)-COUNTIF(Requirements!D361:D397,"N/A")</f>
        <v>36</v>
      </c>
      <c r="H9" s="10">
        <f>SUM(Requirements!D361:D397)/(COUNTA(Requirements!D361:D397)-COUNTIF(Requirements!D361:D397,"N/A"))</f>
        <v>0</v>
      </c>
      <c r="I9" s="11">
        <f>AVERAGEA(Requirements!E361:E397)</f>
        <v>0</v>
      </c>
      <c r="J9" s="11">
        <v>0</v>
      </c>
    </row>
    <row r="10" spans="1:14" ht="15.75" customHeight="1" x14ac:dyDescent="0.2">
      <c r="A10" s="37" t="s">
        <v>51</v>
      </c>
      <c r="B10" s="38" t="s">
        <v>50</v>
      </c>
      <c r="C10" s="38" t="s">
        <v>42</v>
      </c>
      <c r="D10" s="39">
        <v>0.9</v>
      </c>
      <c r="E10" s="9" t="e">
        <f>COUNTIF(Requirements!C398:C435,"Yes")/(COUNTIF(Requirements!C398:C435,"Yes")+COUNTIF(Requirements!C398:C435,"No"))</f>
        <v>#DIV/0!</v>
      </c>
      <c r="F10" s="40">
        <f>SUM(Requirements!D398:D435)</f>
        <v>0</v>
      </c>
      <c r="G10" s="41">
        <f>COUNTA(Requirements!D398:D435)-COUNTIF(Requirements!D398:D435,"N/A")</f>
        <v>37</v>
      </c>
      <c r="H10" s="10">
        <f>SUM(Requirements!D398:D435)/(COUNTA(Requirements!D398:D435)-COUNTIF(Requirements!D398:D435,"N/A"))</f>
        <v>0</v>
      </c>
      <c r="I10" s="11">
        <f>AVERAGEA(Requirements!E398:E435)</f>
        <v>0</v>
      </c>
      <c r="J10" s="11">
        <v>0</v>
      </c>
    </row>
    <row r="11" spans="1:14" ht="15.75" customHeight="1" x14ac:dyDescent="0.2">
      <c r="A11" s="37" t="s">
        <v>40</v>
      </c>
      <c r="B11" s="38" t="s">
        <v>52</v>
      </c>
      <c r="C11" s="38" t="s">
        <v>53</v>
      </c>
      <c r="D11" s="39">
        <v>0.9</v>
      </c>
      <c r="E11" s="9">
        <f>(COUNTIF(Requirements!C26:C86,"Yes")+COUNTIF(Requirements!C26:C86,"N/A"))/COUNTA(Requirements!C26:C86)</f>
        <v>1.6393442622950821E-2</v>
      </c>
      <c r="F11" s="15">
        <f>SUM(Requirements!D26:D86)</f>
        <v>0</v>
      </c>
      <c r="G11" s="41">
        <f>COUNTA(Requirements!D26:D86)-COUNTIF(Requirements!D26:D86,"N/A")</f>
        <v>60</v>
      </c>
      <c r="H11" s="10">
        <f>SUM(Requirements!D26:D86)/(COUNTA(Requirements!D26:D86)-COUNTIF(Requirements!D26:D86,"N/A"))</f>
        <v>0</v>
      </c>
      <c r="I11" s="11">
        <f>SUM(Requirements!E26:E86)/COUNTA(Requirements!E26:E86)</f>
        <v>0</v>
      </c>
      <c r="J11" s="11" t="e">
        <f>COUNTIF(Requirements!#REF!,"Yes")/COUNTA(Requirements!#REF!)</f>
        <v>#REF!</v>
      </c>
    </row>
    <row r="12" spans="1:14" ht="15.75" customHeight="1" x14ac:dyDescent="0.2">
      <c r="A12" s="37" t="s">
        <v>40</v>
      </c>
      <c r="B12" s="38" t="s">
        <v>54</v>
      </c>
      <c r="C12" s="38" t="s">
        <v>53</v>
      </c>
      <c r="D12" s="39">
        <v>0.9</v>
      </c>
      <c r="E12" s="9">
        <f>COUNTIF(Requirements!C100:C121,"Yes")/(COUNTA(Requirements!C100:C121)-COUNTIF(Requirements!C100:C121,"N/A"))</f>
        <v>0</v>
      </c>
      <c r="F12" s="15">
        <f>SUM(Requirements!D100:D121)</f>
        <v>0</v>
      </c>
      <c r="G12" s="41">
        <f>COUNTA(Requirements!D100:D121)-COUNTIF(Requirements!D100:D121,"N/A")</f>
        <v>21</v>
      </c>
      <c r="H12" s="10">
        <f>SUM(Requirements!D100:D121)/(COUNTA(Requirements!D100:D121)-COUNTIF(Requirements!D100:D121,"N/A"))</f>
        <v>0</v>
      </c>
      <c r="I12" s="11">
        <f>SUM(Requirements!E100:E121)/COUNTA(Requirements!E100:E121)</f>
        <v>0</v>
      </c>
      <c r="J12" s="11" t="e">
        <f>COUNTIF(Requirements!#REF!,"Yes")/COUNTA(Requirements!#REF!)</f>
        <v>#REF!</v>
      </c>
    </row>
    <row r="13" spans="1:14" ht="15.75" customHeight="1" x14ac:dyDescent="0.2">
      <c r="A13" s="37" t="s">
        <v>46</v>
      </c>
      <c r="B13" s="38" t="s">
        <v>52</v>
      </c>
      <c r="C13" s="38" t="s">
        <v>53</v>
      </c>
      <c r="D13" s="39">
        <v>0.9</v>
      </c>
      <c r="E13" s="9">
        <f>COUNTIF(Requirements!C161:C231,"Yes")/(COUNTA(Requirements!C161:C231)-COUNTIF(Requirements!C161:C231,"N/A"))</f>
        <v>0</v>
      </c>
      <c r="F13" s="15">
        <f>SUM(Requirements!D161:D231)</f>
        <v>0</v>
      </c>
      <c r="G13" s="41">
        <f>COUNTA(Requirements!D161:D231)-COUNTIF(Requirements!D161:D231,"N/A")</f>
        <v>64</v>
      </c>
      <c r="H13" s="10">
        <f>SUM(Requirements!D161:D231)/(COUNTA(Requirements!D161:D231)-COUNTIF(Requirements!D161:D231,"N/A"))</f>
        <v>0</v>
      </c>
      <c r="I13" s="11">
        <f>SUM(Requirements!E161:E231)/COUNTA(Requirements!E161:E231)</f>
        <v>0</v>
      </c>
      <c r="J13" s="11" t="e">
        <f>COUNTIF(Requirements!#REF!,"Yes")/COUNTA(Requirements!#REF!)</f>
        <v>#REF!</v>
      </c>
    </row>
    <row r="14" spans="1:14" ht="15.75" customHeight="1" x14ac:dyDescent="0.2">
      <c r="A14" s="37" t="s">
        <v>55</v>
      </c>
      <c r="B14" s="38" t="s">
        <v>50</v>
      </c>
      <c r="C14" s="38" t="s">
        <v>53</v>
      </c>
      <c r="D14" s="39">
        <v>0.9</v>
      </c>
      <c r="E14" s="9" t="e">
        <f>COUNTIF(Requirements!C436:C471,"Yes")/(COUNTIF(Requirements!C436:C471,"Yes")+COUNTIF(Requirements!C436:C471,"No"))</f>
        <v>#DIV/0!</v>
      </c>
      <c r="F14" s="40">
        <f>SUM(Requirements!D436:D471)</f>
        <v>0</v>
      </c>
      <c r="G14" s="41">
        <f>COUNTA(Requirements!D436:D471)-COUNTIF(Requirements!D436:D471,"N/A")</f>
        <v>36</v>
      </c>
      <c r="H14" s="10">
        <f>SUM(Requirements!D436:D471)/(COUNTA(Requirements!D436:D471)-COUNTIF(Requirements!D436:D471,"N/A"))</f>
        <v>0</v>
      </c>
      <c r="I14" s="11">
        <f>AVERAGEA(Requirements!E436:E471)</f>
        <v>0</v>
      </c>
      <c r="J14" s="11">
        <v>0</v>
      </c>
    </row>
    <row r="15" spans="1:14" ht="15.75" customHeight="1" x14ac:dyDescent="0.2">
      <c r="A15" s="37" t="s">
        <v>56</v>
      </c>
      <c r="B15" s="38" t="s">
        <v>50</v>
      </c>
      <c r="C15" s="38" t="s">
        <v>53</v>
      </c>
      <c r="D15" s="39">
        <v>0.9</v>
      </c>
      <c r="E15" s="9" t="e">
        <f>COUNTIF(Requirements!C472:C501,"Yes")/(COUNTIF(Requirements!C472:C501,"Yes")+COUNTIF(Requirements!C472:C501,"No"))</f>
        <v>#DIV/0!</v>
      </c>
      <c r="F15" s="40">
        <f>SUM(Requirements!D472:D501)</f>
        <v>0</v>
      </c>
      <c r="G15" s="41">
        <f>COUNTA(Requirements!D472:D501)-COUNTIF(Requirements!D472:D501,"N/A")</f>
        <v>30</v>
      </c>
      <c r="H15" s="10">
        <f>SUM(Requirements!D472:D501)/(COUNTA(Requirements!D472:D501)-COUNTIF(Requirements!D472:D501,"N/A"))</f>
        <v>0</v>
      </c>
      <c r="I15" s="11">
        <f>AVERAGEA(Requirements!E472:E501)</f>
        <v>0</v>
      </c>
      <c r="J15" s="11">
        <v>0</v>
      </c>
    </row>
    <row r="16" spans="1:14" ht="15.75" customHeight="1" x14ac:dyDescent="0.2">
      <c r="A16" s="37" t="s">
        <v>57</v>
      </c>
      <c r="B16" s="38" t="s">
        <v>50</v>
      </c>
      <c r="C16" s="38" t="s">
        <v>53</v>
      </c>
      <c r="D16" s="39">
        <v>0.9</v>
      </c>
      <c r="E16" s="9" t="e">
        <f>COUNTIF(Requirements!C502:C530,"Yes")/(COUNTIF(Requirements!C502:C530,"Yes")+COUNTIF(Requirements!C502:C530,"No"))</f>
        <v>#DIV/0!</v>
      </c>
      <c r="F16" s="40">
        <f>SUM(Requirements!D502:D530)</f>
        <v>0</v>
      </c>
      <c r="G16" s="41">
        <f>COUNTA(Requirements!D502:D530)-COUNTIF(Requirements!D502:D530,"N/A")</f>
        <v>29</v>
      </c>
      <c r="H16" s="10">
        <f>SUM(Requirements!D502:D530)/(COUNTA(Requirements!D502:D530)-COUNTIF(Requirements!D502:D530,"N/A"))</f>
        <v>0</v>
      </c>
      <c r="I16" s="11">
        <f>AVERAGEA(Requirements!E502:E530)</f>
        <v>0</v>
      </c>
      <c r="J16" s="11">
        <v>0</v>
      </c>
    </row>
    <row r="17" spans="1:13" ht="15.75" customHeight="1" x14ac:dyDescent="0.2">
      <c r="A17" s="37" t="s">
        <v>58</v>
      </c>
      <c r="B17" s="38" t="s">
        <v>50</v>
      </c>
      <c r="C17" s="38" t="s">
        <v>53</v>
      </c>
      <c r="D17" s="39">
        <v>0.9</v>
      </c>
      <c r="E17" s="9" t="e">
        <f>COUNTIF(Requirements!C531:C554,"Yes")/(COUNTIF(Requirements!C531:C554,"Yes")+COUNTIF(Requirements!C531:C554,"No"))</f>
        <v>#DIV/0!</v>
      </c>
      <c r="F17" s="40">
        <f>SUM(Requirements!D531:D554)</f>
        <v>0</v>
      </c>
      <c r="G17" s="41">
        <f>COUNTA(Requirements!D531:D554)-COUNTIF(Requirements!D531:D554,"N/A")</f>
        <v>24</v>
      </c>
      <c r="H17" s="10">
        <f>SUM(Requirements!D531:D554)/(COUNTA(Requirements!D531:D554)-COUNTIF(Requirements!D531:D554,"N/A"))</f>
        <v>0</v>
      </c>
      <c r="I17" s="11">
        <f>AVERAGEA(Requirements!E531:E554)</f>
        <v>0</v>
      </c>
      <c r="J17" s="11">
        <v>0</v>
      </c>
    </row>
    <row r="18" spans="1:13" ht="15.75" customHeight="1" x14ac:dyDescent="0.2">
      <c r="A18" s="37" t="s">
        <v>40</v>
      </c>
      <c r="B18" s="38" t="s">
        <v>59</v>
      </c>
      <c r="C18" s="16" t="s">
        <v>60</v>
      </c>
      <c r="D18" s="39">
        <v>0.75</v>
      </c>
      <c r="E18" s="9">
        <f>COUNTIF(Requirements!C87:C99,"Yes")/COUNTA(Requirements!C87:C99)</f>
        <v>0</v>
      </c>
      <c r="F18" s="40">
        <f>SUM(Requirements!D87:D99)</f>
        <v>0</v>
      </c>
      <c r="G18" s="41">
        <f>COUNTA(Requirements!D87:D99)-COUNTIF(Requirements!D87:D99,"N/A")</f>
        <v>13</v>
      </c>
      <c r="H18" s="10">
        <f>SUM(Requirements!D87:D99)/(COUNTA(Requirements!D87:D99)-COUNTIF(Requirements!D87:D99,"N/A"))</f>
        <v>0</v>
      </c>
      <c r="I18" s="11">
        <f>SUM(Requirements!E87:E99)/COUNTA(Requirements!E87:E99)</f>
        <v>0</v>
      </c>
      <c r="J18" s="11" t="e">
        <f>COUNTIF(Requirements!#REF!,"Yes")/COUNTA(Requirements!#REF!)</f>
        <v>#REF!</v>
      </c>
    </row>
    <row r="19" spans="1:13" ht="15.75" customHeight="1" x14ac:dyDescent="0.2">
      <c r="A19" s="37" t="s">
        <v>40</v>
      </c>
      <c r="B19" s="38" t="s">
        <v>61</v>
      </c>
      <c r="C19" s="16" t="s">
        <v>60</v>
      </c>
      <c r="D19" s="39">
        <v>0.75</v>
      </c>
      <c r="E19" s="9">
        <f>COUNTIF(Requirements!C151:C154,"Yes")/COUNTA(Requirements!C151:C154)</f>
        <v>0</v>
      </c>
      <c r="F19" s="40">
        <f>SUM(Requirements!D151:D154)</f>
        <v>0</v>
      </c>
      <c r="G19" s="41">
        <f>COUNTA(Requirements!D151:D154)-COUNTIF(Requirements!D151:D154,"N/A")</f>
        <v>4</v>
      </c>
      <c r="H19" s="10">
        <f>SUM(Requirements!D151:D154)/(COUNTA(Requirements!D151:D154)-COUNTIF(Requirements!D151:D154,"N/A"))</f>
        <v>0</v>
      </c>
      <c r="I19" s="11">
        <f>SUM(Requirements!E151:E154)/COUNTA(Requirements!E151:E154)</f>
        <v>0</v>
      </c>
      <c r="J19" s="11" t="e">
        <f>COUNTIF(Requirements!#REF!,"Yes")/COUNTA(Requirements!#REF!)</f>
        <v>#REF!</v>
      </c>
    </row>
    <row r="20" spans="1:13" ht="15.75" customHeight="1" x14ac:dyDescent="0.2">
      <c r="A20" s="37" t="s">
        <v>46</v>
      </c>
      <c r="B20" s="38" t="s">
        <v>59</v>
      </c>
      <c r="C20" s="16" t="s">
        <v>60</v>
      </c>
      <c r="D20" s="39">
        <v>0.75</v>
      </c>
      <c r="E20" s="9">
        <f>COUNTIF(Requirements!C232:C241,"Yes")/(COUNTA(Requirements!C232:C241)-COUNTIF(Requirements!C232:C241,"N/A"))</f>
        <v>0</v>
      </c>
      <c r="F20" s="40" t="s">
        <v>62</v>
      </c>
      <c r="G20" s="41">
        <f>COUNTA(Requirements!D232:D241)-COUNTIF(Requirements!D232:D241,"N/A")</f>
        <v>6</v>
      </c>
      <c r="H20" s="10">
        <f>SUM(Requirements!D232:D241)/(COUNTA(Requirements!D232:D241)-COUNTIF(Requirements!D232:D241,"N/A"))</f>
        <v>0</v>
      </c>
      <c r="I20" s="11">
        <f>SUM(Requirements!E232:E241)/COUNTA(Requirements!E232:E241)</f>
        <v>0</v>
      </c>
      <c r="J20" s="11" t="e">
        <f>COUNTIF(Requirements!#REF!,"Yes")/COUNTA(Requirements!#REF!)</f>
        <v>#REF!</v>
      </c>
    </row>
    <row r="21" spans="1:13" ht="15.75" customHeight="1" x14ac:dyDescent="0.2">
      <c r="A21" s="37" t="s">
        <v>46</v>
      </c>
      <c r="B21" s="38" t="s">
        <v>63</v>
      </c>
      <c r="C21" s="16" t="s">
        <v>60</v>
      </c>
      <c r="D21" s="39">
        <v>0.75</v>
      </c>
      <c r="E21" s="9">
        <f>COUNTIF(Requirements!C286,"Yes")/COUNTA(Requirements!C286)</f>
        <v>0</v>
      </c>
      <c r="F21" s="40">
        <f>SUM(Requirements!D286)</f>
        <v>0</v>
      </c>
      <c r="G21" s="41">
        <f>COUNTA(Requirements!D286)-COUNTIF(Requirements!D286,"N/A")</f>
        <v>1</v>
      </c>
      <c r="H21" s="10">
        <f>SUM(Requirements!D286)/(COUNTA(Requirements!D286)-COUNTIF(Requirements!D286,"N/A"))</f>
        <v>0</v>
      </c>
      <c r="I21" s="11">
        <f>SUM(Requirements!E286)/COUNTA(Requirements!E286)</f>
        <v>0</v>
      </c>
      <c r="J21" s="11" t="e">
        <f>COUNTIF(Requirements!#REF!,"Yes")/COUNTA(Requirements!#REF!)</f>
        <v>#REF!</v>
      </c>
    </row>
    <row r="22" spans="1:13" ht="15.75" customHeight="1" x14ac:dyDescent="0.2">
      <c r="A22" s="37" t="s">
        <v>64</v>
      </c>
      <c r="B22" s="38" t="s">
        <v>50</v>
      </c>
      <c r="C22" s="38" t="s">
        <v>60</v>
      </c>
      <c r="D22" s="39">
        <v>0.9</v>
      </c>
      <c r="E22" s="9" t="e">
        <f>COUNTIF(Requirements!C287:C329,"Yes")/(COUNTIF(Requirements!C287:C329,"Yes")+COUNTIF(Requirements!C287:C329,"No"))</f>
        <v>#DIV/0!</v>
      </c>
      <c r="F22" s="40">
        <f>SUM(Requirements!D287:D329)</f>
        <v>0</v>
      </c>
      <c r="G22" s="41">
        <f>COUNTA(Requirements!D287:D329)-COUNTIF(Requirements!D287:D329,"N/A")</f>
        <v>43</v>
      </c>
      <c r="H22" s="10">
        <f>SUM(Requirements!D287:D329)/(COUNTA(Requirements!D287:D329)-COUNTIF(Requirements!D287:D329,"N/A"))</f>
        <v>0</v>
      </c>
      <c r="I22" s="11">
        <f>AVERAGEA(Requirements!E287:E329)</f>
        <v>0</v>
      </c>
      <c r="J22" s="11">
        <v>0</v>
      </c>
    </row>
    <row r="23" spans="1:13" ht="15.75" customHeight="1" x14ac:dyDescent="0.2">
      <c r="A23" s="37" t="s">
        <v>65</v>
      </c>
      <c r="B23" s="38" t="s">
        <v>50</v>
      </c>
      <c r="C23" s="38" t="s">
        <v>60</v>
      </c>
      <c r="D23" s="39">
        <v>0.9</v>
      </c>
      <c r="E23" s="9" t="e">
        <f>COUNTIF(Requirements!C330:C360,"Yes")/(COUNTIF(Requirements!C330:C360,"Yes")+COUNTIF(Requirements!C330:C360,"No"))</f>
        <v>#DIV/0!</v>
      </c>
      <c r="F23" s="40">
        <f>SUM(Requirements!D330:D360)</f>
        <v>0</v>
      </c>
      <c r="G23" s="41">
        <f>COUNTA(Requirements!D330:D360)-COUNTIF(Requirements!D330:D360,"N/A")</f>
        <v>31</v>
      </c>
      <c r="H23" s="10">
        <f>SUM(Requirements!D330:D360)/(COUNTA(Requirements!D330:D360)-COUNTIF(Requirements!D330:D360,"N/A"))</f>
        <v>0</v>
      </c>
      <c r="I23" s="11">
        <f>AVERAGEA(Requirements!E330:E360)</f>
        <v>0</v>
      </c>
      <c r="J23" s="11">
        <v>0</v>
      </c>
    </row>
    <row r="24" spans="1:13" ht="15.75" customHeight="1" x14ac:dyDescent="0.2">
      <c r="A24" s="37" t="s">
        <v>40</v>
      </c>
      <c r="B24" s="38" t="s">
        <v>66</v>
      </c>
      <c r="C24" s="19" t="s">
        <v>67</v>
      </c>
      <c r="D24" s="39">
        <v>0.6</v>
      </c>
      <c r="E24" s="9">
        <f>COUNTIF(Requirements!C122:C135,"Yes")/COUNTA(Requirements!C122:C135)</f>
        <v>0</v>
      </c>
      <c r="F24" s="40">
        <f>SUM(Requirements!D122:D135)</f>
        <v>0</v>
      </c>
      <c r="G24" s="41">
        <f>COUNTA(Requirements!D122:D135)-COUNTIF(Requirements!D122:D135,"N/A")</f>
        <v>14</v>
      </c>
      <c r="H24" s="10">
        <f>SUM(Requirements!D122:D135)/(COUNTA(Requirements!D122:D135)-COUNTIF(Requirements!D122:D135,"N/A"))</f>
        <v>0</v>
      </c>
      <c r="I24" s="11">
        <f>SUM(Requirements!E122:E135)/COUNTA(Requirements!E122:E135)</f>
        <v>0</v>
      </c>
      <c r="J24" s="11" t="e">
        <f>COUNTIF(Requirements!#REF!,"Yes")/COUNTA(Requirements!#REF!)</f>
        <v>#REF!</v>
      </c>
    </row>
    <row r="25" spans="1:13" ht="15.75" customHeight="1" x14ac:dyDescent="0.2">
      <c r="A25" s="37" t="s">
        <v>46</v>
      </c>
      <c r="B25" s="38" t="s">
        <v>68</v>
      </c>
      <c r="C25" s="19" t="s">
        <v>67</v>
      </c>
      <c r="D25" s="39">
        <v>0.6</v>
      </c>
      <c r="E25" s="9">
        <f>COUNTIF(Requirements!C242:C271,"Yes")/(COUNTA(Requirements!C242:C271)-COUNTIF(Requirements!C242:C271,"N/A"))</f>
        <v>0</v>
      </c>
      <c r="F25" s="40">
        <f>SUM(Requirements!D242:D267)</f>
        <v>0</v>
      </c>
      <c r="G25" s="41">
        <f>COUNTA(Requirements!D242:D267)-COUNTIF(Requirements!D242:D267,"N/A")</f>
        <v>23</v>
      </c>
      <c r="H25" s="10">
        <f>SUM(Requirements!D242:D271)/(COUNTA(Requirements!D242:D271)-COUNTIF(Requirements!D242:D271,"N/A"))</f>
        <v>0</v>
      </c>
      <c r="I25" s="11">
        <f>SUM(Requirements!E242:E271)/COUNTA(Requirements!E242:E271)</f>
        <v>0</v>
      </c>
      <c r="J25" s="11" t="e">
        <f>COUNTIF(Requirements!#REF!,"Yes")/COUNTA(Requirements!#REF!)</f>
        <v>#REF!</v>
      </c>
    </row>
    <row r="26" spans="1:13" ht="15.75" customHeight="1" x14ac:dyDescent="0.2">
      <c r="A26" s="37" t="s">
        <v>40</v>
      </c>
      <c r="B26" s="38" t="s">
        <v>69</v>
      </c>
      <c r="C26" s="38"/>
      <c r="D26" s="39" t="s">
        <v>70</v>
      </c>
      <c r="E26" s="9">
        <f>COUNTIF(Requirements!C155,"Yes")/COUNTA(Requirements!C155)</f>
        <v>0</v>
      </c>
      <c r="F26" s="40">
        <f>SUM(Requirements!D155)</f>
        <v>0</v>
      </c>
      <c r="G26" s="41">
        <f>COUNTA(Requirements!D155)-COUNTIF(Requirements!D155,"N/A")</f>
        <v>1</v>
      </c>
      <c r="H26" s="10">
        <f>SUM(Requirements!D155)/(COUNTA(Requirements!D155)-COUNTIF(Requirements!D155,"N/A"))</f>
        <v>0</v>
      </c>
      <c r="I26" s="11">
        <f>SUM(Requirements!E155)/COUNTA(Requirements!E155)</f>
        <v>0</v>
      </c>
      <c r="J26" s="11" t="e">
        <f>COUNTIF(Requirements!#REF!,"Yes")/COUNTA(Requirements!#REF!)</f>
        <v>#REF!</v>
      </c>
    </row>
    <row r="27" spans="1:13" ht="15.75" customHeight="1" x14ac:dyDescent="0.2">
      <c r="A27" s="37" t="s">
        <v>40</v>
      </c>
      <c r="B27" s="38" t="s">
        <v>71</v>
      </c>
      <c r="C27" s="38"/>
      <c r="D27" s="39" t="s">
        <v>70</v>
      </c>
      <c r="E27" s="9">
        <f>COUNTIF(Requirements!C156,"Yes")/COUNTA(Requirements!C156)</f>
        <v>0</v>
      </c>
      <c r="F27" s="40">
        <f>SUM(Requirements!D156)</f>
        <v>0</v>
      </c>
      <c r="G27" s="41">
        <f>COUNTA(Requirements!D156)-COUNTIF(Requirements!D156,"N/A")</f>
        <v>1</v>
      </c>
      <c r="H27" s="10">
        <f>SUM(Requirements!D156)/(COUNTA(Requirements!D156)-COUNTIF(Requirements!D156,"N/A"))</f>
        <v>0</v>
      </c>
      <c r="I27" s="11">
        <f>SUM(Requirements!E156)/COUNTA(Requirements!E156)</f>
        <v>0</v>
      </c>
      <c r="J27" s="11" t="e">
        <f>COUNTIF(Requirements!#REF!,"Yes")/COUNTA(Requirements!#REF!)</f>
        <v>#REF!</v>
      </c>
    </row>
    <row r="28" spans="1:13" ht="15.75" customHeight="1" x14ac:dyDescent="0.2">
      <c r="M28" s="42"/>
    </row>
    <row r="29" spans="1:13" ht="15.75" customHeight="1" x14ac:dyDescent="0.2">
      <c r="I29" s="45">
        <f>AVERAGEA(I3:I27)</f>
        <v>0</v>
      </c>
    </row>
    <row r="30" spans="1:13" ht="15.75" customHeight="1" x14ac:dyDescent="0.2">
      <c r="E30" s="14"/>
      <c r="F30" s="14"/>
      <c r="G30" s="14"/>
      <c r="H30" s="14"/>
    </row>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7">
    <mergeCell ref="F1:H1"/>
    <mergeCell ref="I1:I2"/>
    <mergeCell ref="A1:A2"/>
    <mergeCell ref="B1:B2"/>
    <mergeCell ref="C1:C2"/>
    <mergeCell ref="D1:D2"/>
    <mergeCell ref="E1:E2"/>
  </mergeCells>
  <conditionalFormatting sqref="E3:E27">
    <cfRule type="cellIs" dxfId="185" priority="1" operator="greaterThanOrEqual">
      <formula>1</formula>
    </cfRule>
  </conditionalFormatting>
  <conditionalFormatting sqref="E3:E27">
    <cfRule type="cellIs" dxfId="184" priority="2" operator="lessThan">
      <formula>1</formula>
    </cfRule>
  </conditionalFormatting>
  <conditionalFormatting sqref="J3:J27">
    <cfRule type="cellIs" dxfId="183" priority="3" operator="lessThan">
      <formula>D3</formula>
    </cfRule>
  </conditionalFormatting>
  <conditionalFormatting sqref="J3:J5 J8:J27">
    <cfRule type="cellIs" dxfId="182" priority="4" operator="greaterThanOrEqual">
      <formula>D3</formula>
    </cfRule>
  </conditionalFormatting>
  <conditionalFormatting sqref="J6:J7">
    <cfRule type="cellIs" dxfId="181" priority="5" operator="equal">
      <formula>1</formula>
    </cfRule>
  </conditionalFormatting>
  <conditionalFormatting sqref="C3:C27">
    <cfRule type="cellIs" dxfId="180" priority="6" operator="equal">
      <formula>"Critical"</formula>
    </cfRule>
  </conditionalFormatting>
  <conditionalFormatting sqref="C3:C27">
    <cfRule type="cellIs" dxfId="179" priority="7" operator="equal">
      <formula>"Low"</formula>
    </cfRule>
  </conditionalFormatting>
  <conditionalFormatting sqref="C3:C27">
    <cfRule type="cellIs" dxfId="178" priority="8" operator="equal">
      <formula>"Medium"</formula>
    </cfRule>
  </conditionalFormatting>
  <conditionalFormatting sqref="C3:C27">
    <cfRule type="cellIs" dxfId="177" priority="9" operator="equal">
      <formula>"High"</formula>
    </cfRule>
  </conditionalFormatting>
  <conditionalFormatting sqref="H3:H27">
    <cfRule type="colorScale" priority="10">
      <colorScale>
        <cfvo type="formula" val="0"/>
        <cfvo type="percentile" val="50"/>
        <cfvo type="formula" val="1"/>
        <color rgb="FFF8696B"/>
        <color rgb="FFFFEB84"/>
        <color rgb="FF63BE7B"/>
      </colorScale>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986"/>
  <sheetViews>
    <sheetView workbookViewId="0">
      <selection activeCell="A11" sqref="A11"/>
    </sheetView>
  </sheetViews>
  <sheetFormatPr baseColWidth="10" defaultColWidth="14.5" defaultRowHeight="15" customHeight="1" x14ac:dyDescent="0.2"/>
  <cols>
    <col min="1" max="1" width="27.33203125" customWidth="1"/>
    <col min="2" max="6" width="10.6640625" customWidth="1"/>
    <col min="7" max="24" width="8.6640625" customWidth="1"/>
  </cols>
  <sheetData>
    <row r="1" spans="1:10" ht="15.75" customHeight="1" x14ac:dyDescent="0.2">
      <c r="A1" s="55" t="s">
        <v>72</v>
      </c>
      <c r="B1" s="50" t="s">
        <v>73</v>
      </c>
      <c r="C1" s="50"/>
      <c r="D1" s="50"/>
      <c r="E1" s="51"/>
      <c r="F1" s="52"/>
    </row>
    <row r="2" spans="1:10" ht="15.75" customHeight="1" x14ac:dyDescent="0.2">
      <c r="A2" s="54"/>
      <c r="B2" s="48" t="s">
        <v>74</v>
      </c>
      <c r="C2" s="48" t="s">
        <v>75</v>
      </c>
      <c r="D2" s="48" t="s">
        <v>76</v>
      </c>
      <c r="E2" s="48" t="s">
        <v>77</v>
      </c>
      <c r="F2" s="48" t="s">
        <v>38</v>
      </c>
    </row>
    <row r="3" spans="1:10" ht="15.75" customHeight="1" x14ac:dyDescent="0.2">
      <c r="A3" s="37" t="s">
        <v>78</v>
      </c>
      <c r="B3" s="47" t="e">
        <f>COUNTIFS('Test Cases'!#REF!,"*"&amp;A3&amp;"*",'Test Cases'!$F$1:$F$72,"Pass")</f>
        <v>#REF!</v>
      </c>
      <c r="C3" s="47" t="e">
        <f>COUNTIFS('Test Cases'!#REF!,"*"&amp;A3&amp;"*",'Test Cases'!$F$1:$F$72,"Fail")</f>
        <v>#REF!</v>
      </c>
      <c r="D3" s="47" t="e">
        <f>COUNTIFS('Test Cases'!#REF!,"*"&amp;A3&amp;"*",'Test Cases'!$F$1:$F$72,"Not Tested")</f>
        <v>#REF!</v>
      </c>
      <c r="E3" s="46" t="e">
        <f>COUNTIF('Test Cases'!#REF!,"*"&amp;A3&amp;"*")</f>
        <v>#REF!</v>
      </c>
      <c r="F3" s="10" t="e">
        <f t="shared" ref="F3:F24" si="0">B3/E3</f>
        <v>#REF!</v>
      </c>
    </row>
    <row r="4" spans="1:10" ht="15.75" customHeight="1" x14ac:dyDescent="0.2">
      <c r="A4" s="37" t="s">
        <v>79</v>
      </c>
      <c r="B4" s="47" t="e">
        <f>COUNTIFS('Test Cases'!#REF!,"*"&amp;A4&amp;"*",'Test Cases'!$F$1:$F$72,"Pass")</f>
        <v>#REF!</v>
      </c>
      <c r="C4" s="47" t="e">
        <f>COUNTIFS('Test Cases'!#REF!,"*"&amp;A4&amp;"*",'Test Cases'!$F$1:$F$72,"Fail")</f>
        <v>#REF!</v>
      </c>
      <c r="D4" s="47" t="e">
        <f>COUNTIFS('Test Cases'!#REF!,"*"&amp;A4&amp;"*",'Test Cases'!$F$1:$F$72,"Not Tested")</f>
        <v>#REF!</v>
      </c>
      <c r="E4" s="46" t="e">
        <f>COUNTIF('Test Cases'!#REF!,"*"&amp;A4&amp;"*")</f>
        <v>#REF!</v>
      </c>
      <c r="F4" s="10" t="e">
        <f t="shared" si="0"/>
        <v>#REF!</v>
      </c>
      <c r="I4" s="13"/>
    </row>
    <row r="5" spans="1:10" ht="15.75" customHeight="1" x14ac:dyDescent="0.2">
      <c r="A5" s="37" t="s">
        <v>80</v>
      </c>
      <c r="B5" s="47" t="e">
        <f>COUNTIFS('Test Cases'!#REF!,"*"&amp;A5&amp;"*",'Test Cases'!$F$1:$F$72,"Pass")</f>
        <v>#REF!</v>
      </c>
      <c r="C5" s="47" t="e">
        <f>COUNTIFS('Test Cases'!#REF!,"*"&amp;A5&amp;"*",'Test Cases'!$F$1:$F$72,"Fail")</f>
        <v>#REF!</v>
      </c>
      <c r="D5" s="47" t="e">
        <f>COUNTIFS('Test Cases'!#REF!,"*"&amp;A5&amp;"*",'Test Cases'!$F$1:$F$72,"Not Tested")</f>
        <v>#REF!</v>
      </c>
      <c r="E5" s="46" t="e">
        <f>COUNTIF('Test Cases'!#REF!,"*"&amp;A5&amp;"*")</f>
        <v>#REF!</v>
      </c>
      <c r="F5" s="10" t="e">
        <f t="shared" si="0"/>
        <v>#REF!</v>
      </c>
      <c r="I5" s="13"/>
    </row>
    <row r="6" spans="1:10" ht="15.75" customHeight="1" x14ac:dyDescent="0.2">
      <c r="A6" s="37" t="s">
        <v>81</v>
      </c>
      <c r="B6" s="47" t="e">
        <f>COUNTIFS('Test Cases'!#REF!,"*"&amp;A6&amp;"*",'Test Cases'!$F$1:$F$72,"Pass")</f>
        <v>#REF!</v>
      </c>
      <c r="C6" s="47" t="e">
        <f>COUNTIFS('Test Cases'!#REF!,"*"&amp;A6&amp;"*",'Test Cases'!$F$1:$F$72,"Fail")</f>
        <v>#REF!</v>
      </c>
      <c r="D6" s="47" t="e">
        <f>COUNTIFS('Test Cases'!#REF!,"*"&amp;A6&amp;"*",'Test Cases'!$F$1:$F$72,"Not Tested")</f>
        <v>#REF!</v>
      </c>
      <c r="E6" s="46" t="e">
        <f>COUNTIF('Test Cases'!#REF!,"*"&amp;A6&amp;"*")</f>
        <v>#REF!</v>
      </c>
      <c r="F6" s="10" t="e">
        <f t="shared" si="0"/>
        <v>#REF!</v>
      </c>
    </row>
    <row r="7" spans="1:10" ht="15.75" customHeight="1" x14ac:dyDescent="0.2">
      <c r="A7" s="37" t="s">
        <v>82</v>
      </c>
      <c r="B7" s="47" t="e">
        <f>COUNTIFS('Test Cases'!#REF!,"*"&amp;A7&amp;"*",'Test Cases'!$F$1:$F$72,"Pass")</f>
        <v>#REF!</v>
      </c>
      <c r="C7" s="47" t="e">
        <f>COUNTIFS('Test Cases'!#REF!,"*"&amp;A7&amp;"*",'Test Cases'!$F$1:$F$72,"Fail")</f>
        <v>#REF!</v>
      </c>
      <c r="D7" s="47" t="e">
        <f>COUNTIFS('Test Cases'!#REF!,"*"&amp;A7&amp;"*",'Test Cases'!$F$1:$F$72,"Not Tested")</f>
        <v>#REF!</v>
      </c>
      <c r="E7" s="46" t="e">
        <f>COUNTIF('Test Cases'!#REF!,"*"&amp;A7&amp;"*")</f>
        <v>#REF!</v>
      </c>
      <c r="F7" s="10" t="e">
        <f t="shared" si="0"/>
        <v>#REF!</v>
      </c>
      <c r="J7" s="14"/>
    </row>
    <row r="8" spans="1:10" ht="15.75" customHeight="1" x14ac:dyDescent="0.2">
      <c r="A8" s="37" t="s">
        <v>83</v>
      </c>
      <c r="B8" s="47" t="e">
        <f>COUNTIFS('Test Cases'!#REF!,"*"&amp;A8&amp;"*",'Test Cases'!$F$1:$F$72,"Pass")</f>
        <v>#REF!</v>
      </c>
      <c r="C8" s="47" t="e">
        <f>COUNTIFS('Test Cases'!#REF!,"*"&amp;A8&amp;"*",'Test Cases'!$F$1:$F$72,"Fail")</f>
        <v>#REF!</v>
      </c>
      <c r="D8" s="47" t="e">
        <f>COUNTIFS('Test Cases'!#REF!,"*"&amp;A8&amp;"*",'Test Cases'!$F$1:$F$72,"Not Tested")</f>
        <v>#REF!</v>
      </c>
      <c r="E8" s="46" t="e">
        <f>COUNTIF('Test Cases'!#REF!,"*"&amp;A8&amp;"*")</f>
        <v>#REF!</v>
      </c>
      <c r="F8" s="10" t="e">
        <f t="shared" si="0"/>
        <v>#REF!</v>
      </c>
    </row>
    <row r="9" spans="1:10" ht="15.75" customHeight="1" x14ac:dyDescent="0.2">
      <c r="A9" s="37" t="s">
        <v>84</v>
      </c>
      <c r="B9" s="47" t="e">
        <f>COUNTIFS('Test Cases'!#REF!,"*"&amp;A9&amp;"*",'Test Cases'!$F$1:$F$72,"Pass")</f>
        <v>#REF!</v>
      </c>
      <c r="C9" s="47" t="e">
        <f>COUNTIFS('Test Cases'!#REF!,"*"&amp;A9&amp;"*",'Test Cases'!$F$1:$F$72,"Fail")</f>
        <v>#REF!</v>
      </c>
      <c r="D9" s="47" t="e">
        <f>COUNTIFS('Test Cases'!#REF!,"*"&amp;A9&amp;"*",'Test Cases'!$F$1:$F$72,"Not Tested")</f>
        <v>#REF!</v>
      </c>
      <c r="E9" s="46" t="e">
        <f>COUNTIF('Test Cases'!#REF!,"*"&amp;A9&amp;"*")</f>
        <v>#REF!</v>
      </c>
      <c r="F9" s="10" t="e">
        <f t="shared" si="0"/>
        <v>#REF!</v>
      </c>
    </row>
    <row r="10" spans="1:10" ht="15.75" customHeight="1" x14ac:dyDescent="0.2">
      <c r="A10" s="37" t="s">
        <v>85</v>
      </c>
      <c r="B10" s="47" t="e">
        <f>COUNTIFS('Test Cases'!#REF!,"*"&amp;A10&amp;"*",'Test Cases'!$F$1:$F$72,"Pass")</f>
        <v>#REF!</v>
      </c>
      <c r="C10" s="47" t="e">
        <f>COUNTIFS('Test Cases'!#REF!,"*"&amp;A10&amp;"*",'Test Cases'!$F$1:$F$72,"Fail")</f>
        <v>#REF!</v>
      </c>
      <c r="D10" s="47" t="e">
        <f>COUNTIFS('Test Cases'!#REF!,"*"&amp;A10&amp;"*",'Test Cases'!$F$1:$F$72,"Not Tested")</f>
        <v>#REF!</v>
      </c>
      <c r="E10" s="46" t="e">
        <f>COUNTIF('Test Cases'!#REF!,"*"&amp;A10&amp;"*")</f>
        <v>#REF!</v>
      </c>
      <c r="F10" s="10" t="e">
        <f t="shared" si="0"/>
        <v>#REF!</v>
      </c>
    </row>
    <row r="11" spans="1:10" ht="15.75" customHeight="1" x14ac:dyDescent="0.2">
      <c r="A11" s="37" t="s">
        <v>86</v>
      </c>
      <c r="B11" s="47" t="e">
        <f>COUNTIFS('Test Cases'!#REF!,"*"&amp;A11&amp;"*",'Test Cases'!$F$1:$F$72,"Pass")</f>
        <v>#REF!</v>
      </c>
      <c r="C11" s="47" t="e">
        <f>COUNTIFS('Test Cases'!#REF!,"*"&amp;A11&amp;"*",'Test Cases'!$F$1:$F$72,"Fail")</f>
        <v>#REF!</v>
      </c>
      <c r="D11" s="47" t="e">
        <f>COUNTIFS('Test Cases'!#REF!,"*"&amp;A11&amp;"*",'Test Cases'!$F$1:$F$72,"Not Tested")</f>
        <v>#REF!</v>
      </c>
      <c r="E11" s="46" t="e">
        <f>COUNTIF('Test Cases'!#REF!,"*"&amp;A11&amp;"*")</f>
        <v>#REF!</v>
      </c>
      <c r="F11" s="10" t="e">
        <f t="shared" si="0"/>
        <v>#REF!</v>
      </c>
    </row>
    <row r="12" spans="1:10" ht="15.75" customHeight="1" x14ac:dyDescent="0.2">
      <c r="A12" s="37" t="s">
        <v>87</v>
      </c>
      <c r="B12" s="47" t="e">
        <f>COUNTIFS('Test Cases'!#REF!,"*"&amp;A12&amp;"*",'Test Cases'!$F$1:$F$72,"Pass")</f>
        <v>#REF!</v>
      </c>
      <c r="C12" s="47" t="e">
        <f>COUNTIFS('Test Cases'!#REF!,"*"&amp;A12&amp;"*",'Test Cases'!$F$1:$F$72,"Fail")</f>
        <v>#REF!</v>
      </c>
      <c r="D12" s="47" t="e">
        <f>COUNTIFS('Test Cases'!#REF!,"*"&amp;A12&amp;"*",'Test Cases'!$F$1:$F$72,"Not Tested")</f>
        <v>#REF!</v>
      </c>
      <c r="E12" s="46" t="e">
        <f>COUNTIF('Test Cases'!#REF!,"*"&amp;A12&amp;"*")</f>
        <v>#REF!</v>
      </c>
      <c r="F12" s="10" t="e">
        <f t="shared" si="0"/>
        <v>#REF!</v>
      </c>
    </row>
    <row r="13" spans="1:10" ht="15.75" customHeight="1" x14ac:dyDescent="0.2">
      <c r="A13" s="37" t="s">
        <v>88</v>
      </c>
      <c r="B13" s="47" t="e">
        <f>COUNTIFS('Test Cases'!#REF!,"*"&amp;A13&amp;"*",'Test Cases'!$F$1:$F$72,"Pass")</f>
        <v>#REF!</v>
      </c>
      <c r="C13" s="47" t="e">
        <f>COUNTIFS('Test Cases'!#REF!,"*"&amp;A13&amp;"*",'Test Cases'!$F$1:$F$72,"Fail")</f>
        <v>#REF!</v>
      </c>
      <c r="D13" s="47" t="e">
        <f>COUNTIFS('Test Cases'!#REF!,"*"&amp;A13&amp;"*",'Test Cases'!$F$1:$F$72,"Not Tested")</f>
        <v>#REF!</v>
      </c>
      <c r="E13" s="46" t="e">
        <f>COUNTIF('Test Cases'!#REF!,"*"&amp;A13&amp;"*")</f>
        <v>#REF!</v>
      </c>
      <c r="F13" s="10" t="e">
        <f t="shared" si="0"/>
        <v>#REF!</v>
      </c>
    </row>
    <row r="14" spans="1:10" ht="15.75" customHeight="1" x14ac:dyDescent="0.2">
      <c r="A14" s="37" t="s">
        <v>89</v>
      </c>
      <c r="B14" s="47" t="e">
        <f>COUNTIFS('Test Cases'!#REF!,"*"&amp;A14&amp;"*",'Test Cases'!$F$1:$F$72,"Pass")</f>
        <v>#REF!</v>
      </c>
      <c r="C14" s="47" t="e">
        <f>COUNTIFS('Test Cases'!#REF!,"*"&amp;A14&amp;"*",'Test Cases'!$F$1:$F$72,"Fail")</f>
        <v>#REF!</v>
      </c>
      <c r="D14" s="47" t="e">
        <f>COUNTIFS('Test Cases'!#REF!,"*"&amp;A14&amp;"*",'Test Cases'!$F$1:$F$72,"Not Tested")</f>
        <v>#REF!</v>
      </c>
      <c r="E14" s="46" t="e">
        <f>COUNTIF('Test Cases'!#REF!,"*"&amp;A14&amp;"*")</f>
        <v>#REF!</v>
      </c>
      <c r="F14" s="10" t="e">
        <f t="shared" si="0"/>
        <v>#REF!</v>
      </c>
    </row>
    <row r="15" spans="1:10" ht="15.75" customHeight="1" x14ac:dyDescent="0.2">
      <c r="A15" s="37" t="s">
        <v>90</v>
      </c>
      <c r="B15" s="47" t="e">
        <f>COUNTIFS('Test Cases'!#REF!,"*"&amp;A15&amp;"*",'Test Cases'!$F$1:$F$72,"Pass")</f>
        <v>#REF!</v>
      </c>
      <c r="C15" s="47" t="e">
        <f>COUNTIFS('Test Cases'!#REF!,"*"&amp;A15&amp;"*",'Test Cases'!$F$1:$F$72,"Fail")</f>
        <v>#REF!</v>
      </c>
      <c r="D15" s="47" t="e">
        <f>COUNTIFS('Test Cases'!#REF!,"*"&amp;A15&amp;"*",'Test Cases'!$F$1:$F$72,"Not Tested")</f>
        <v>#REF!</v>
      </c>
      <c r="E15" s="46" t="e">
        <f>COUNTIF('Test Cases'!#REF!,"*"&amp;A15&amp;"*")</f>
        <v>#REF!</v>
      </c>
      <c r="F15" s="10" t="e">
        <f t="shared" si="0"/>
        <v>#REF!</v>
      </c>
    </row>
    <row r="16" spans="1:10" ht="15.75" customHeight="1" x14ac:dyDescent="0.2">
      <c r="A16" s="37" t="s">
        <v>91</v>
      </c>
      <c r="B16" s="47" t="e">
        <f>COUNTIFS('Test Cases'!#REF!,"*"&amp;A16&amp;"*",'Test Cases'!$F$1:$F$72,"Pass")</f>
        <v>#REF!</v>
      </c>
      <c r="C16" s="47" t="e">
        <f>COUNTIFS('Test Cases'!#REF!,"*"&amp;A16&amp;"*",'Test Cases'!$F$1:$F$72,"Fail")</f>
        <v>#REF!</v>
      </c>
      <c r="D16" s="47" t="e">
        <f>COUNTIFS('Test Cases'!#REF!,"*"&amp;A16&amp;"*",'Test Cases'!$F$1:$F$72,"Not Tested")</f>
        <v>#REF!</v>
      </c>
      <c r="E16" s="46" t="e">
        <f>COUNTIF('Test Cases'!#REF!,"*"&amp;A16&amp;"*")</f>
        <v>#REF!</v>
      </c>
      <c r="F16" s="10" t="e">
        <f t="shared" si="0"/>
        <v>#REF!</v>
      </c>
    </row>
    <row r="17" spans="1:6" ht="15.75" customHeight="1" x14ac:dyDescent="0.2">
      <c r="A17" s="37" t="s">
        <v>92</v>
      </c>
      <c r="B17" s="47" t="e">
        <f>COUNTIFS('Test Cases'!#REF!,"*"&amp;A17&amp;"*",'Test Cases'!$F$1:$F$72,"Pass")</f>
        <v>#REF!</v>
      </c>
      <c r="C17" s="47" t="e">
        <f>COUNTIFS('Test Cases'!#REF!,"*"&amp;A17&amp;"*",'Test Cases'!$F$1:$F$72,"Fail")</f>
        <v>#REF!</v>
      </c>
      <c r="D17" s="47" t="e">
        <f>COUNTIFS('Test Cases'!#REF!,"*"&amp;A17&amp;"*",'Test Cases'!$F$1:$F$72,"Not Tested")</f>
        <v>#REF!</v>
      </c>
      <c r="E17" s="46" t="e">
        <f>COUNTIF('Test Cases'!#REF!,"*"&amp;A17&amp;"*")</f>
        <v>#REF!</v>
      </c>
      <c r="F17" s="10" t="e">
        <f t="shared" si="0"/>
        <v>#REF!</v>
      </c>
    </row>
    <row r="18" spans="1:6" ht="15.75" customHeight="1" x14ac:dyDescent="0.2">
      <c r="A18" s="37" t="s">
        <v>93</v>
      </c>
      <c r="B18" s="47" t="e">
        <f>COUNTIFS('Test Cases'!#REF!,"*"&amp;A18&amp;"*",'Test Cases'!$F$1:$F$72,"Pass")</f>
        <v>#REF!</v>
      </c>
      <c r="C18" s="47" t="e">
        <f>COUNTIFS('Test Cases'!#REF!,"*"&amp;A18&amp;"*",'Test Cases'!$F$1:$F$72,"Fail")</f>
        <v>#REF!</v>
      </c>
      <c r="D18" s="47" t="e">
        <f>COUNTIFS('Test Cases'!#REF!,"*"&amp;A18&amp;"*",'Test Cases'!$F$1:$F$72,"Not Tested")</f>
        <v>#REF!</v>
      </c>
      <c r="E18" s="46" t="e">
        <f>COUNTIF('Test Cases'!#REF!,"*"&amp;A18&amp;"*")</f>
        <v>#REF!</v>
      </c>
      <c r="F18" s="10" t="e">
        <f t="shared" si="0"/>
        <v>#REF!</v>
      </c>
    </row>
    <row r="19" spans="1:6" ht="15.75" customHeight="1" x14ac:dyDescent="0.2">
      <c r="A19" s="37" t="s">
        <v>94</v>
      </c>
      <c r="B19" s="47" t="e">
        <f>COUNTIFS('Test Cases'!#REF!,"*"&amp;A19&amp;"*",'Test Cases'!$F$1:$F$72,"Pass")</f>
        <v>#REF!</v>
      </c>
      <c r="C19" s="47" t="e">
        <f>COUNTIFS('Test Cases'!#REF!,"*"&amp;A19&amp;"*",'Test Cases'!$F$1:$F$72,"Fail")</f>
        <v>#REF!</v>
      </c>
      <c r="D19" s="47" t="e">
        <f>COUNTIFS('Test Cases'!#REF!,"*"&amp;A19&amp;"*",'Test Cases'!$F$1:$F$72,"Not Tested")</f>
        <v>#REF!</v>
      </c>
      <c r="E19" s="46" t="e">
        <f>COUNTIF('Test Cases'!#REF!,"*"&amp;A19&amp;"*")</f>
        <v>#REF!</v>
      </c>
      <c r="F19" s="10" t="e">
        <f t="shared" si="0"/>
        <v>#REF!</v>
      </c>
    </row>
    <row r="20" spans="1:6" ht="15.75" customHeight="1" x14ac:dyDescent="0.2">
      <c r="A20" s="37" t="s">
        <v>95</v>
      </c>
      <c r="B20" s="47" t="e">
        <f>COUNTIFS('Test Cases'!#REF!,"*"&amp;A20&amp;"*",'Test Cases'!$F$1:$F$72,"Pass")</f>
        <v>#REF!</v>
      </c>
      <c r="C20" s="47" t="e">
        <f>COUNTIFS('Test Cases'!#REF!,"*"&amp;A20&amp;"*",'Test Cases'!$F$1:$F$72,"Fail")</f>
        <v>#REF!</v>
      </c>
      <c r="D20" s="47" t="e">
        <f>COUNTIFS('Test Cases'!#REF!,"*"&amp;A20&amp;"*",'Test Cases'!$F$1:$F$72,"Not Tested")</f>
        <v>#REF!</v>
      </c>
      <c r="E20" s="46" t="e">
        <f>COUNTIF('Test Cases'!#REF!,"*"&amp;A20&amp;"*")</f>
        <v>#REF!</v>
      </c>
      <c r="F20" s="10" t="e">
        <f t="shared" si="0"/>
        <v>#REF!</v>
      </c>
    </row>
    <row r="21" spans="1:6" ht="15.75" customHeight="1" x14ac:dyDescent="0.2">
      <c r="A21" s="37" t="s">
        <v>96</v>
      </c>
      <c r="B21" s="47" t="e">
        <f>COUNTIFS('Test Cases'!#REF!,"*"&amp;A21&amp;"*",'Test Cases'!$F$1:$F$72,"Pass")</f>
        <v>#REF!</v>
      </c>
      <c r="C21" s="47" t="e">
        <f>COUNTIFS('Test Cases'!#REF!,"*"&amp;A21&amp;"*",'Test Cases'!$F$1:$F$72,"Fail")</f>
        <v>#REF!</v>
      </c>
      <c r="D21" s="47" t="e">
        <f>COUNTIFS('Test Cases'!#REF!,"*"&amp;A21&amp;"*",'Test Cases'!$F$1:$F$72,"Not Tested")</f>
        <v>#REF!</v>
      </c>
      <c r="E21" s="46" t="e">
        <f>COUNTIF('Test Cases'!#REF!,"*"&amp;A21&amp;"*")</f>
        <v>#REF!</v>
      </c>
      <c r="F21" s="10" t="e">
        <f t="shared" si="0"/>
        <v>#REF!</v>
      </c>
    </row>
    <row r="22" spans="1:6" ht="15.75" customHeight="1" x14ac:dyDescent="0.2">
      <c r="A22" s="37" t="s">
        <v>97</v>
      </c>
      <c r="B22" s="47" t="e">
        <f>COUNTIFS('Test Cases'!#REF!,"*"&amp;A22&amp;"*",'Test Cases'!$F$1:$F$72,"Pass")</f>
        <v>#REF!</v>
      </c>
      <c r="C22" s="47" t="e">
        <f>COUNTIFS('Test Cases'!#REF!,"*"&amp;A22&amp;"*",'Test Cases'!$F$1:$F$72,"Fail")</f>
        <v>#REF!</v>
      </c>
      <c r="D22" s="47" t="e">
        <f>COUNTIFS('Test Cases'!#REF!,"*"&amp;A22&amp;"*",'Test Cases'!$F$1:$F$72,"Not Tested")</f>
        <v>#REF!</v>
      </c>
      <c r="E22" s="46" t="e">
        <f>COUNTIF('Test Cases'!#REF!,"*"&amp;A22&amp;"*")</f>
        <v>#REF!</v>
      </c>
      <c r="F22" s="10" t="e">
        <f t="shared" si="0"/>
        <v>#REF!</v>
      </c>
    </row>
    <row r="23" spans="1:6" ht="15.75" customHeight="1" x14ac:dyDescent="0.2">
      <c r="A23" s="37" t="s">
        <v>98</v>
      </c>
      <c r="B23" s="47" t="e">
        <f>COUNTIFS('Test Cases'!#REF!,"*"&amp;A23&amp;"*",'Test Cases'!$F$1:$F$72,"Pass")</f>
        <v>#REF!</v>
      </c>
      <c r="C23" s="47" t="e">
        <f>COUNTIFS('Test Cases'!#REF!,"*"&amp;A23&amp;"*",'Test Cases'!$F$1:$F$72,"Fail")</f>
        <v>#REF!</v>
      </c>
      <c r="D23" s="47" t="e">
        <f>COUNTIFS('Test Cases'!#REF!,"*"&amp;A23&amp;"*",'Test Cases'!$F$1:$F$72,"Not Tested")</f>
        <v>#REF!</v>
      </c>
      <c r="E23" s="46" t="e">
        <f>COUNTIF('Test Cases'!#REF!,"*"&amp;A23&amp;"*")</f>
        <v>#REF!</v>
      </c>
      <c r="F23" s="10" t="e">
        <f t="shared" si="0"/>
        <v>#REF!</v>
      </c>
    </row>
    <row r="24" spans="1:6" ht="15.75" customHeight="1" x14ac:dyDescent="0.2">
      <c r="A24" s="37" t="s">
        <v>99</v>
      </c>
      <c r="B24" s="47" t="e">
        <f>COUNTIFS('Test Cases'!#REF!,"*"&amp;A24&amp;"*",'Test Cases'!$F$1:$F$72,"Pass")</f>
        <v>#REF!</v>
      </c>
      <c r="C24" s="47" t="e">
        <f>COUNTIFS('Test Cases'!#REF!,"*"&amp;A24&amp;"*",'Test Cases'!$F$1:$F$72,"Fail")</f>
        <v>#REF!</v>
      </c>
      <c r="D24" s="47" t="e">
        <f>COUNTIFS('Test Cases'!#REF!,"*"&amp;A24&amp;"*",'Test Cases'!$F$1:$F$72,"Not Tested")</f>
        <v>#REF!</v>
      </c>
      <c r="E24" s="46" t="e">
        <f>COUNTIF('Test Cases'!#REF!,"*"&amp;A24&amp;"*")</f>
        <v>#REF!</v>
      </c>
      <c r="F24" s="10" t="e">
        <f t="shared" si="0"/>
        <v>#REF!</v>
      </c>
    </row>
    <row r="25" spans="1:6" ht="15.75" customHeight="1" x14ac:dyDescent="0.2">
      <c r="B25" s="14"/>
      <c r="C25" s="14"/>
      <c r="D25" s="14"/>
      <c r="E25" s="14"/>
      <c r="F25" s="14"/>
    </row>
    <row r="26" spans="1:6" ht="15.75" customHeight="1" x14ac:dyDescent="0.2"/>
    <row r="27" spans="1:6" ht="15.75" customHeight="1" x14ac:dyDescent="0.2"/>
    <row r="28" spans="1:6" ht="15.75" customHeight="1" x14ac:dyDescent="0.2"/>
    <row r="29" spans="1:6" ht="15.75" customHeight="1" x14ac:dyDescent="0.2"/>
    <row r="30" spans="1:6" ht="15.75" customHeight="1" x14ac:dyDescent="0.2"/>
    <row r="31" spans="1:6" ht="15.75" customHeight="1" x14ac:dyDescent="0.2"/>
    <row r="32" spans="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sheetData>
  <mergeCells count="2">
    <mergeCell ref="A1:A2"/>
    <mergeCell ref="B1:F1"/>
  </mergeCells>
  <conditionalFormatting sqref="F3:F24">
    <cfRule type="colorScale" priority="10">
      <colorScale>
        <cfvo type="formula" val="0"/>
        <cfvo type="percentile" val="50"/>
        <cfvo type="formula" val="1"/>
        <color rgb="FFF8696B"/>
        <color rgb="FFFFEB84"/>
        <color rgb="FF63BE7B"/>
      </colorScale>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election activeCell="B19" sqref="B19"/>
    </sheetView>
  </sheetViews>
  <sheetFormatPr baseColWidth="10" defaultColWidth="14.5" defaultRowHeight="15" customHeight="1" x14ac:dyDescent="0.2"/>
  <cols>
    <col min="1" max="1" width="18.6640625" customWidth="1"/>
    <col min="2" max="2" width="103.6640625" customWidth="1"/>
    <col min="3" max="4" width="13.5" customWidth="1"/>
    <col min="5" max="5" width="8.6640625" customWidth="1"/>
    <col min="6" max="6" width="9.1640625" hidden="1" customWidth="1"/>
    <col min="7" max="7" width="16.5" customWidth="1"/>
    <col min="8" max="25" width="8.6640625" customWidth="1"/>
  </cols>
  <sheetData>
    <row r="1" spans="1:7" x14ac:dyDescent="0.2">
      <c r="A1" s="1" t="s">
        <v>100</v>
      </c>
      <c r="B1" s="2" t="s">
        <v>101</v>
      </c>
      <c r="C1" s="49" t="s">
        <v>102</v>
      </c>
      <c r="D1" s="49" t="s">
        <v>103</v>
      </c>
      <c r="E1" s="49" t="s">
        <v>104</v>
      </c>
      <c r="F1" s="3" t="s">
        <v>105</v>
      </c>
      <c r="G1" s="3" t="s">
        <v>106</v>
      </c>
    </row>
    <row r="2" spans="1:7" x14ac:dyDescent="0.2">
      <c r="A2" s="33" t="s">
        <v>107</v>
      </c>
      <c r="B2" s="25" t="s">
        <v>108</v>
      </c>
      <c r="C2" s="36" t="e">
        <f>IF(COUNTIF('Test Cases'!#REF!,"*"&amp;A2&amp;"*"),"Yes","No")</f>
        <v>#REF!</v>
      </c>
      <c r="D2" s="12">
        <f>IFERROR((COUNTIFS('Test Cases'!#REF!,"*"&amp;A2&amp;"*",'Test Cases'!$D$1:$D$407,"*"))/(COUNTIF('Test Cases'!#REF!,"*"&amp;A2&amp;"*")),0)</f>
        <v>0</v>
      </c>
      <c r="E2" s="12">
        <f>IFERROR((COUNTIFS('Test Cases'!#REF!,"*"&amp;A2&amp;"*",'Test Cases'!$F$1:$F$407,"Pass"))/(COUNTIF('Test Cases'!#REF!,"*"&amp;A2&amp;"*")),0)</f>
        <v>0</v>
      </c>
      <c r="F2" t="e">
        <f>IF(E2=1,"Yes",IF(COUNTIFS('Test Cases'!#REF!,"*"&amp;A2&amp;"*",'Test Cases'!#REF!,"&gt;0")&gt;0, "Yes","No"))</f>
        <v>#REF!</v>
      </c>
    </row>
    <row r="3" spans="1:7" x14ac:dyDescent="0.2">
      <c r="A3" s="33" t="s">
        <v>109</v>
      </c>
      <c r="B3" s="25" t="s">
        <v>110</v>
      </c>
      <c r="C3" s="36" t="e">
        <f>IF(COUNTIF('Test Cases'!#REF!,"*"&amp;A3&amp;"*"),"Yes","No")</f>
        <v>#REF!</v>
      </c>
      <c r="D3" s="12">
        <f>IFERROR((COUNTIFS('Test Cases'!#REF!,"*"&amp;A3&amp;"*",'Test Cases'!$D$1:$D$407,"*"))/(COUNTIF('Test Cases'!#REF!,"*"&amp;A3&amp;"*")),0)</f>
        <v>0</v>
      </c>
      <c r="E3" s="12">
        <f>IFERROR((COUNTIFS('Test Cases'!#REF!,"*"&amp;A3&amp;"*",'Test Cases'!$F$1:$F$407,"Pass"))/(COUNTIF('Test Cases'!#REF!,"*"&amp;A3&amp;"*")),0)</f>
        <v>0</v>
      </c>
      <c r="F3" t="e">
        <f>IF(E3=1,"Yes",IF(COUNTIFS('Test Cases'!#REF!,"*"&amp;A3&amp;"*",'Test Cases'!#REF!,"&gt;0")&gt;0, "Yes","No"))</f>
        <v>#REF!</v>
      </c>
    </row>
    <row r="4" spans="1:7" x14ac:dyDescent="0.2">
      <c r="A4" s="33" t="s">
        <v>111</v>
      </c>
      <c r="B4" s="25" t="s">
        <v>112</v>
      </c>
      <c r="C4" s="36" t="e">
        <f>IF(COUNTIF('Test Cases'!#REF!,"*"&amp;A4&amp;"*"),"Yes","No")</f>
        <v>#REF!</v>
      </c>
      <c r="D4" s="12">
        <f>IFERROR((COUNTIFS('Test Cases'!#REF!,"*"&amp;A4&amp;"*",'Test Cases'!$D$1:$D$407,"*"))/(COUNTIF('Test Cases'!#REF!,"*"&amp;A4&amp;"*")),0)</f>
        <v>0</v>
      </c>
      <c r="E4" s="12">
        <f>IFERROR((COUNTIFS('Test Cases'!#REF!,"*"&amp;A4&amp;"*",'Test Cases'!$F$1:$F$407,"Pass"))/(COUNTIF('Test Cases'!#REF!,"*"&amp;A4&amp;"*")),0)</f>
        <v>0</v>
      </c>
      <c r="F4" t="e">
        <f>IF(E4=1,"Yes",IF(COUNTIFS('Test Cases'!#REF!,"*"&amp;A4&amp;"*",'Test Cases'!#REF!,"&gt;0")&gt;0, "Yes","No"))</f>
        <v>#REF!</v>
      </c>
    </row>
    <row r="5" spans="1:7" x14ac:dyDescent="0.2">
      <c r="A5" s="33" t="s">
        <v>113</v>
      </c>
      <c r="B5" s="25" t="s">
        <v>114</v>
      </c>
      <c r="C5" s="36" t="e">
        <f>IF(COUNTIF('Test Cases'!#REF!,"*"&amp;A5&amp;"*"),"Yes","No")</f>
        <v>#REF!</v>
      </c>
      <c r="D5" s="12">
        <f>IFERROR((COUNTIFS('Test Cases'!#REF!,"*"&amp;A5&amp;"*",'Test Cases'!$D$1:$D$407,"*"))/(COUNTIF('Test Cases'!#REF!,"*"&amp;A5&amp;"*")),0)</f>
        <v>0</v>
      </c>
      <c r="E5" s="12">
        <f>IFERROR((COUNTIFS('Test Cases'!#REF!,"*"&amp;A5&amp;"*",'Test Cases'!$F$1:$F$407,"Pass"))/(COUNTIF('Test Cases'!#REF!,"*"&amp;A5&amp;"*")),0)</f>
        <v>0</v>
      </c>
      <c r="F5" t="e">
        <f>IF(E5=1,"Yes",IF(COUNTIFS('Test Cases'!#REF!,"*"&amp;A5&amp;"*",'Test Cases'!#REF!,"&gt;0")&gt;0, "Yes","No"))</f>
        <v>#REF!</v>
      </c>
    </row>
    <row r="6" spans="1:7" x14ac:dyDescent="0.2">
      <c r="A6" s="33" t="s">
        <v>115</v>
      </c>
      <c r="B6" s="25" t="s">
        <v>116</v>
      </c>
      <c r="C6" s="36" t="e">
        <f>IF(COUNTIF('Test Cases'!#REF!,"*"&amp;A6&amp;"*"),"Yes","No")</f>
        <v>#REF!</v>
      </c>
      <c r="D6" s="12">
        <f>IFERROR((COUNTIFS('Test Cases'!#REF!,"*"&amp;A6&amp;"*",'Test Cases'!$D$1:$D$407,"*"))/(COUNTIF('Test Cases'!#REF!,"*"&amp;A6&amp;"*")),0)</f>
        <v>0</v>
      </c>
      <c r="E6" s="12">
        <f>IFERROR((COUNTIFS('Test Cases'!#REF!,"*"&amp;A6&amp;"*",'Test Cases'!$F$1:$F$407,"Pass"))/(COUNTIF('Test Cases'!#REF!,"*"&amp;A6&amp;"*")),0)</f>
        <v>0</v>
      </c>
      <c r="F6" t="e">
        <f>IF(E6=1,"Yes",IF(COUNTIFS('Test Cases'!#REF!,"*"&amp;A6&amp;"*",'Test Cases'!#REF!,"&gt;0")&gt;0, "Yes","No"))</f>
        <v>#REF!</v>
      </c>
    </row>
    <row r="7" spans="1:7" x14ac:dyDescent="0.2">
      <c r="A7" s="33" t="s">
        <v>117</v>
      </c>
      <c r="B7" s="25" t="s">
        <v>118</v>
      </c>
      <c r="C7" s="36" t="e">
        <f>IF(COUNTIF('Test Cases'!#REF!,"*"&amp;A7&amp;"*"),"Yes","No")</f>
        <v>#REF!</v>
      </c>
      <c r="D7" s="12">
        <f>IFERROR((COUNTIFS('Test Cases'!#REF!,"*"&amp;A7&amp;"*",'Test Cases'!$D$1:$D$407,"*"))/(COUNTIF('Test Cases'!#REF!,"*"&amp;A7&amp;"*")),0)</f>
        <v>0</v>
      </c>
      <c r="E7" s="12">
        <f>IFERROR((COUNTIFS('Test Cases'!#REF!,"*"&amp;A7&amp;"*",'Test Cases'!$F$1:$F$407,"Pass"))/(COUNTIF('Test Cases'!#REF!,"*"&amp;A7&amp;"*")),0)</f>
        <v>0</v>
      </c>
      <c r="F7" t="e">
        <f>IF(E7=1,"Yes",IF(COUNTIFS('Test Cases'!#REF!,"*"&amp;A7&amp;"*",'Test Cases'!#REF!,"&gt;0")&gt;0, "Yes","No"))</f>
        <v>#REF!</v>
      </c>
    </row>
    <row r="8" spans="1:7" x14ac:dyDescent="0.2">
      <c r="A8" s="33" t="s">
        <v>119</v>
      </c>
      <c r="B8" s="25" t="s">
        <v>120</v>
      </c>
      <c r="C8" s="36" t="e">
        <f>IF(COUNTIF('Test Cases'!#REF!,"*"&amp;A8&amp;"*"),"Yes","No")</f>
        <v>#REF!</v>
      </c>
      <c r="D8" s="12">
        <f>IFERROR((COUNTIFS('Test Cases'!#REF!,"*"&amp;A8&amp;"*",'Test Cases'!$D$1:$D$407,"*"))/(COUNTIF('Test Cases'!#REF!,"*"&amp;A8&amp;"*")),0)</f>
        <v>0</v>
      </c>
      <c r="E8" s="12">
        <f>IFERROR((COUNTIFS('Test Cases'!#REF!,"*"&amp;A8&amp;"*",'Test Cases'!$F$1:$F$407,"Pass"))/(COUNTIF('Test Cases'!#REF!,"*"&amp;A8&amp;"*")),0)</f>
        <v>0</v>
      </c>
      <c r="F8" t="e">
        <f>IF(E8=1,"Yes",IF(COUNTIFS('Test Cases'!#REF!,"*"&amp;A8&amp;"*",'Test Cases'!#REF!,"&gt;0")&gt;0, "Yes","No"))</f>
        <v>#REF!</v>
      </c>
    </row>
    <row r="9" spans="1:7" ht="15" customHeight="1" x14ac:dyDescent="0.2">
      <c r="A9" s="33" t="s">
        <v>121</v>
      </c>
      <c r="B9" s="21" t="s">
        <v>122</v>
      </c>
      <c r="C9" s="36" t="e">
        <f>IF(COUNTIF('Test Cases'!#REF!,"*"&amp;A9&amp;"*"),"Yes","No")</f>
        <v>#REF!</v>
      </c>
      <c r="D9" s="12">
        <f>IFERROR((COUNTIFS('Test Cases'!#REF!,"*"&amp;A9&amp;"*",'Test Cases'!$D$1:$D$407,"*"))/(COUNTIF('Test Cases'!#REF!,"*"&amp;A9&amp;"*")),0)</f>
        <v>0</v>
      </c>
      <c r="E9" s="12">
        <f>IFERROR((COUNTIFS('Test Cases'!#REF!,"*"&amp;A9&amp;"*",'Test Cases'!$F$1:$F$407,"Pass"))/(COUNTIF('Test Cases'!#REF!,"*"&amp;A9&amp;"*")),0)</f>
        <v>0</v>
      </c>
      <c r="F9" t="e">
        <f>IF(E9=1,"Yes",IF(COUNTIFS('Test Cases'!#REF!,"*"&amp;A9&amp;"*",'Test Cases'!#REF!,"&gt;0")&gt;0, "Yes","No"))</f>
        <v>#REF!</v>
      </c>
      <c r="G9" t="s">
        <v>123</v>
      </c>
    </row>
    <row r="10" spans="1:7" x14ac:dyDescent="0.2">
      <c r="A10" s="33" t="s">
        <v>124</v>
      </c>
      <c r="B10" s="25" t="s">
        <v>125</v>
      </c>
      <c r="C10" s="36" t="e">
        <f>IF(COUNTIF('Test Cases'!#REF!,"*"&amp;A10&amp;"*"),"Yes","No")</f>
        <v>#REF!</v>
      </c>
      <c r="D10" s="12">
        <f>IFERROR((COUNTIFS('Test Cases'!#REF!,"*"&amp;A10&amp;"*",'Test Cases'!$D$1:$D$407,"*"))/(COUNTIF('Test Cases'!#REF!,"*"&amp;A10&amp;"*")),0)</f>
        <v>0</v>
      </c>
      <c r="E10" s="12">
        <f>IFERROR((COUNTIFS('Test Cases'!#REF!,"*"&amp;A10&amp;"*",'Test Cases'!$F$1:$F$407,"Pass"))/(COUNTIF('Test Cases'!#REF!,"*"&amp;A10&amp;"*")),0)</f>
        <v>0</v>
      </c>
      <c r="F10" t="e">
        <f>IF(E10=1,"Yes",IF(COUNTIFS('Test Cases'!#REF!,"*"&amp;A10&amp;"*",'Test Cases'!#REF!,"&gt;0")&gt;0, "Yes","No"))</f>
        <v>#REF!</v>
      </c>
    </row>
    <row r="11" spans="1:7" x14ac:dyDescent="0.2">
      <c r="A11" s="33" t="s">
        <v>126</v>
      </c>
      <c r="B11" s="25" t="s">
        <v>127</v>
      </c>
      <c r="C11" s="36" t="e">
        <f>IF(COUNTIF('Test Cases'!#REF!,"*"&amp;A11&amp;"*"),"Yes","No")</f>
        <v>#REF!</v>
      </c>
      <c r="D11" s="12">
        <f>IFERROR((COUNTIFS('Test Cases'!#REF!,"*"&amp;A11&amp;"*",'Test Cases'!$D$1:$D$407,"*"))/(COUNTIF('Test Cases'!#REF!,"*"&amp;A11&amp;"*")),0)</f>
        <v>0</v>
      </c>
      <c r="E11" s="12">
        <f>IFERROR((COUNTIFS('Test Cases'!#REF!,"*"&amp;A11&amp;"*",'Test Cases'!$F$1:$F$407,"Pass"))/(COUNTIF('Test Cases'!#REF!,"*"&amp;A11&amp;"*")),0)</f>
        <v>0</v>
      </c>
      <c r="F11" t="e">
        <f>IF(E11=1,"Yes",IF(COUNTIFS('Test Cases'!#REF!,"*"&amp;A11&amp;"*",'Test Cases'!#REF!,"&gt;0")&gt;0, "Yes","No"))</f>
        <v>#REF!</v>
      </c>
    </row>
    <row r="12" spans="1:7" x14ac:dyDescent="0.2">
      <c r="A12" s="33" t="s">
        <v>128</v>
      </c>
      <c r="B12" s="25" t="s">
        <v>129</v>
      </c>
      <c r="C12" s="36" t="e">
        <f>IF(COUNTIF('Test Cases'!#REF!,"*"&amp;A12&amp;"*"),"Yes","No")</f>
        <v>#REF!</v>
      </c>
      <c r="D12" s="12">
        <f>IFERROR((COUNTIFS('Test Cases'!#REF!,"*"&amp;A12&amp;"*",'Test Cases'!$D$1:$D$407,"*"))/(COUNTIF('Test Cases'!#REF!,"*"&amp;A12&amp;"*")),0)</f>
        <v>0</v>
      </c>
      <c r="E12" s="12">
        <f>IFERROR((COUNTIFS('Test Cases'!#REF!,"*"&amp;A12&amp;"*",'Test Cases'!$F$1:$F$407,"Pass"))/(COUNTIF('Test Cases'!#REF!,"*"&amp;A12&amp;"*")),0)</f>
        <v>0</v>
      </c>
      <c r="F12" t="e">
        <f>IF(E12=1,"Yes",IF(COUNTIFS('Test Cases'!#REF!,"*"&amp;A12&amp;"*",'Test Cases'!#REF!,"&gt;0")&gt;0, "Yes","No"))</f>
        <v>#REF!</v>
      </c>
    </row>
    <row r="13" spans="1:7" x14ac:dyDescent="0.2">
      <c r="A13" s="33" t="s">
        <v>130</v>
      </c>
      <c r="B13" s="25" t="s">
        <v>131</v>
      </c>
      <c r="C13" s="36" t="e">
        <f>IF(COUNTIF('Test Cases'!#REF!,"*"&amp;A13&amp;"*"),"Yes","No")</f>
        <v>#REF!</v>
      </c>
      <c r="D13" s="12">
        <f>IFERROR((COUNTIFS('Test Cases'!#REF!,"*"&amp;A13&amp;"*",'Test Cases'!$D$1:$D$407,"*"))/(COUNTIF('Test Cases'!#REF!,"*"&amp;A13&amp;"*")),0)</f>
        <v>0</v>
      </c>
      <c r="E13" s="12">
        <f>IFERROR((COUNTIFS('Test Cases'!#REF!,"*"&amp;A13&amp;"*",'Test Cases'!$F$1:$F$407,"Pass"))/(COUNTIF('Test Cases'!#REF!,"*"&amp;A13&amp;"*")),0)</f>
        <v>0</v>
      </c>
      <c r="F13" t="e">
        <f>IF(E13=1,"Yes",IF(COUNTIFS('Test Cases'!#REF!,"*"&amp;A13&amp;"*",'Test Cases'!#REF!,"&gt;0")&gt;0, "Yes","No"))</f>
        <v>#REF!</v>
      </c>
    </row>
    <row r="14" spans="1:7" x14ac:dyDescent="0.2">
      <c r="A14" s="33" t="s">
        <v>132</v>
      </c>
      <c r="B14" s="25" t="s">
        <v>133</v>
      </c>
      <c r="C14" s="36" t="e">
        <f>IF(COUNTIF('Test Cases'!#REF!,"*"&amp;A14&amp;"*"),"Yes","No")</f>
        <v>#REF!</v>
      </c>
      <c r="D14" s="12">
        <f>IFERROR((COUNTIFS('Test Cases'!#REF!,"*"&amp;A14&amp;"*",'Test Cases'!$D$1:$D$407,"*"))/(COUNTIF('Test Cases'!#REF!,"*"&amp;A14&amp;"*")),0)</f>
        <v>0</v>
      </c>
      <c r="E14" s="12">
        <f>IFERROR((COUNTIFS('Test Cases'!#REF!,"*"&amp;A14&amp;"*",'Test Cases'!$F$1:$F$407,"Pass"))/(COUNTIF('Test Cases'!#REF!,"*"&amp;A14&amp;"*")),0)</f>
        <v>0</v>
      </c>
      <c r="F14" t="e">
        <f>IF(E14=1,"Yes",IF(COUNTIFS('Test Cases'!#REF!,"*"&amp;A14&amp;"*",'Test Cases'!#REF!,"&gt;0")&gt;0, "Yes","No"))</f>
        <v>#REF!</v>
      </c>
    </row>
    <row r="15" spans="1:7" x14ac:dyDescent="0.2">
      <c r="A15" s="33" t="s">
        <v>134</v>
      </c>
      <c r="B15" s="25" t="s">
        <v>135</v>
      </c>
      <c r="C15" s="36" t="e">
        <f>IF(COUNTIF('Test Cases'!#REF!,"*"&amp;A15&amp;"*"),"Yes","No")</f>
        <v>#REF!</v>
      </c>
      <c r="D15" s="12">
        <f>IFERROR((COUNTIFS('Test Cases'!#REF!,"*"&amp;A15&amp;"*",'Test Cases'!$D$1:$D$407,"*"))/(COUNTIF('Test Cases'!#REF!,"*"&amp;A15&amp;"*")),0)</f>
        <v>0</v>
      </c>
      <c r="E15" s="12">
        <f>IFERROR((COUNTIFS('Test Cases'!#REF!,"*"&amp;A15&amp;"*",'Test Cases'!$F$1:$F$407,"Pass"))/(COUNTIF('Test Cases'!#REF!,"*"&amp;A15&amp;"*")),0)</f>
        <v>0</v>
      </c>
      <c r="F15" t="e">
        <f>IF(E15=1,"Yes",IF(COUNTIFS('Test Cases'!#REF!,"*"&amp;A15&amp;"*",'Test Cases'!#REF!,"&gt;0")&gt;0, "Yes","No"))</f>
        <v>#REF!</v>
      </c>
    </row>
    <row r="16" spans="1:7" x14ac:dyDescent="0.2">
      <c r="A16" s="33" t="s">
        <v>136</v>
      </c>
      <c r="B16" s="25" t="s">
        <v>137</v>
      </c>
      <c r="C16" s="36" t="e">
        <f>IF(COUNTIF('Test Cases'!#REF!,"*"&amp;A16&amp;"*"),"Yes","No")</f>
        <v>#REF!</v>
      </c>
      <c r="D16" s="12">
        <f>IFERROR((COUNTIFS('Test Cases'!#REF!,"*"&amp;A16&amp;"*",'Test Cases'!$D$1:$D$407,"*"))/(COUNTIF('Test Cases'!#REF!,"*"&amp;A16&amp;"*")),0)</f>
        <v>0</v>
      </c>
      <c r="E16" s="12">
        <f>IFERROR((COUNTIFS('Test Cases'!#REF!,"*"&amp;A16&amp;"*",'Test Cases'!$F$1:$F$407,"Pass"))/(COUNTIF('Test Cases'!#REF!,"*"&amp;A16&amp;"*")),0)</f>
        <v>0</v>
      </c>
      <c r="F16" t="e">
        <f>IF(E16=1,"Yes",IF(COUNTIFS('Test Cases'!#REF!,"*"&amp;A16&amp;"*",'Test Cases'!#REF!,"&gt;0")&gt;0, "Yes","No"))</f>
        <v>#REF!</v>
      </c>
    </row>
    <row r="17" spans="1:25" x14ac:dyDescent="0.2">
      <c r="A17" s="33" t="s">
        <v>138</v>
      </c>
      <c r="B17" s="25" t="s">
        <v>139</v>
      </c>
      <c r="C17" s="36" t="e">
        <f>IF(COUNTIF('Test Cases'!#REF!,"*"&amp;A17&amp;"*"),"Yes","No")</f>
        <v>#REF!</v>
      </c>
      <c r="D17" s="12">
        <f>IFERROR((COUNTIFS('Test Cases'!#REF!,"*"&amp;A17&amp;"*",'Test Cases'!$D$1:$D$407,"*"))/(COUNTIF('Test Cases'!#REF!,"*"&amp;A17&amp;"*")),0)</f>
        <v>0</v>
      </c>
      <c r="E17" s="12">
        <f>IFERROR((COUNTIFS('Test Cases'!#REF!,"*"&amp;A17&amp;"*",'Test Cases'!$F$1:$F$407,"Pass"))/(COUNTIF('Test Cases'!#REF!,"*"&amp;A17&amp;"*")),0)</f>
        <v>0</v>
      </c>
      <c r="F17" t="e">
        <f>IF(E17=1,"Yes",IF(COUNTIFS('Test Cases'!#REF!,"*"&amp;A17&amp;"*",'Test Cases'!#REF!,"&gt;0")&gt;0, "Yes","No"))</f>
        <v>#REF!</v>
      </c>
    </row>
    <row r="18" spans="1:25" ht="15" customHeight="1" x14ac:dyDescent="0.2">
      <c r="A18" s="17" t="s">
        <v>140</v>
      </c>
      <c r="B18" s="18" t="s">
        <v>141</v>
      </c>
      <c r="C18" s="35" t="e">
        <f>IF(COUNTIF('Test Cases'!#REF!,"*"&amp;A18&amp;"*"),"Yes","No")</f>
        <v>#REF!</v>
      </c>
      <c r="D18" s="20">
        <f>IFERROR((COUNTIFS('Test Cases'!#REF!,"*"&amp;A18&amp;"*",'Test Cases'!$D$1:$D$407,"*"))/(COUNTIF('Test Cases'!#REF!,"*"&amp;A18&amp;"*")),0)</f>
        <v>0</v>
      </c>
      <c r="E18" s="20">
        <f>IFERROR((COUNTIFS('Test Cases'!#REF!,"*"&amp;A18&amp;"*",'Test Cases'!$F$1:$F$407,"Pass"))/(COUNTIF('Test Cases'!#REF!,"*"&amp;A18&amp;"*")),0)</f>
        <v>0</v>
      </c>
      <c r="F18" s="18" t="e">
        <f>IF(E18=1,"Yes",IF(COUNTIFS('Test Cases'!#REF!,"*"&amp;A18&amp;"*",'Test Cases'!#REF!,"&gt;0")&gt;0, "Yes","No"))</f>
        <v>#REF!</v>
      </c>
      <c r="G18" s="25"/>
      <c r="H18" s="18"/>
      <c r="I18" s="18"/>
      <c r="J18" s="18"/>
      <c r="K18" s="18"/>
      <c r="L18" s="18"/>
      <c r="M18" s="18"/>
      <c r="N18" s="18"/>
      <c r="O18" s="18"/>
      <c r="P18" s="18"/>
      <c r="Q18" s="18"/>
      <c r="R18" s="18"/>
      <c r="S18" s="18"/>
      <c r="T18" s="18"/>
      <c r="U18" s="18"/>
      <c r="V18" s="18"/>
      <c r="W18" s="18"/>
      <c r="X18" s="18"/>
      <c r="Y18" s="18"/>
    </row>
    <row r="19" spans="1:25" x14ac:dyDescent="0.2">
      <c r="A19" s="33" t="s">
        <v>142</v>
      </c>
      <c r="B19" s="25" t="s">
        <v>143</v>
      </c>
      <c r="C19" s="36" t="e">
        <f>IF(COUNTIF('Test Cases'!#REF!,"*"&amp;A19&amp;"*"),"Yes","No")</f>
        <v>#REF!</v>
      </c>
      <c r="D19" s="12">
        <f>IFERROR((COUNTIFS('Test Cases'!#REF!,"*"&amp;A19&amp;"*",'Test Cases'!$D$1:$D$407,"*"))/(COUNTIF('Test Cases'!#REF!,"*"&amp;A19&amp;"*")),0)</f>
        <v>0</v>
      </c>
      <c r="E19" s="12">
        <f>IFERROR((COUNTIFS('Test Cases'!#REF!,"*"&amp;A19&amp;"*",'Test Cases'!$F$1:$F$407,"Pass"))/(COUNTIF('Test Cases'!#REF!,"*"&amp;A19&amp;"*")),0)</f>
        <v>0</v>
      </c>
      <c r="F19" t="e">
        <f>IF(E19=1,"Yes",IF(COUNTIFS('Test Cases'!#REF!,"*"&amp;A19&amp;"*",'Test Cases'!#REF!,"&gt;0")&gt;0, "Yes","No"))</f>
        <v>#REF!</v>
      </c>
    </row>
    <row r="20" spans="1:25" x14ac:dyDescent="0.2">
      <c r="A20" s="33" t="s">
        <v>144</v>
      </c>
      <c r="B20" s="25" t="s">
        <v>145</v>
      </c>
      <c r="C20" s="36" t="e">
        <f>IF(COUNTIF('Test Cases'!#REF!,"*"&amp;A20&amp;"*"),"Yes","No")</f>
        <v>#REF!</v>
      </c>
      <c r="D20" s="12">
        <f>IFERROR((COUNTIFS('Test Cases'!#REF!,"*"&amp;A20&amp;"*",'Test Cases'!$D$1:$D$407,"*"))/(COUNTIF('Test Cases'!#REF!,"*"&amp;A20&amp;"*")),0)</f>
        <v>0</v>
      </c>
      <c r="E20" s="12">
        <f>IFERROR((COUNTIFS('Test Cases'!#REF!,"*"&amp;A20&amp;"*",'Test Cases'!$F$1:$F$407,"Pass"))/(COUNTIF('Test Cases'!#REF!,"*"&amp;A20&amp;"*")),0)</f>
        <v>0</v>
      </c>
      <c r="F20" t="e">
        <f>IF(E20=1,"Yes",IF(COUNTIFS('Test Cases'!#REF!,"*"&amp;A20&amp;"*",'Test Cases'!#REF!,"&gt;0")&gt;0, "Yes","No"))</f>
        <v>#REF!</v>
      </c>
    </row>
    <row r="21" spans="1:25" ht="15.75" customHeight="1" x14ac:dyDescent="0.2">
      <c r="A21" s="33" t="s">
        <v>146</v>
      </c>
      <c r="B21" s="25" t="s">
        <v>147</v>
      </c>
      <c r="C21" s="36" t="e">
        <f>IF(COUNTIF('Test Cases'!#REF!,"*"&amp;A21&amp;"*"),"Yes","No")</f>
        <v>#REF!</v>
      </c>
      <c r="D21" s="12">
        <f>IFERROR((COUNTIFS('Test Cases'!#REF!,"*"&amp;A21&amp;"*",'Test Cases'!$D$1:$D$407,"*"))/(COUNTIF('Test Cases'!#REF!,"*"&amp;A21&amp;"*")),0)</f>
        <v>0</v>
      </c>
      <c r="E21" s="12">
        <f>IFERROR((COUNTIFS('Test Cases'!#REF!,"*"&amp;A21&amp;"*",'Test Cases'!$F$1:$F$407,"Pass"))/(COUNTIF('Test Cases'!#REF!,"*"&amp;A21&amp;"*")),0)</f>
        <v>0</v>
      </c>
      <c r="F21" t="e">
        <f>IF(E21=1,"Yes",IF(COUNTIFS('Test Cases'!#REF!,"*"&amp;A21&amp;"*",'Test Cases'!#REF!,"&gt;0")&gt;0, "Yes","No"))</f>
        <v>#REF!</v>
      </c>
      <c r="G21" t="s">
        <v>123</v>
      </c>
    </row>
    <row r="22" spans="1:25" ht="15.75" customHeight="1" x14ac:dyDescent="0.2">
      <c r="A22" s="33" t="s">
        <v>148</v>
      </c>
      <c r="B22" s="25" t="s">
        <v>149</v>
      </c>
      <c r="C22" s="36" t="e">
        <f>IF(COUNTIF('Test Cases'!#REF!,"*"&amp;A22&amp;"*"),"Yes","No")</f>
        <v>#REF!</v>
      </c>
      <c r="D22" s="12">
        <f>IFERROR((COUNTIFS('Test Cases'!#REF!,"*"&amp;A22&amp;"*",'Test Cases'!$D$1:$D$407,"*"))/(COUNTIF('Test Cases'!#REF!,"*"&amp;A22&amp;"*")),0)</f>
        <v>0</v>
      </c>
      <c r="E22" s="12">
        <f>IFERROR((COUNTIFS('Test Cases'!#REF!,"*"&amp;A22&amp;"*",'Test Cases'!$F$1:$F$407,"Pass"))/(COUNTIF('Test Cases'!#REF!,"*"&amp;A22&amp;"*")),0)</f>
        <v>0</v>
      </c>
      <c r="F22" t="e">
        <f>IF(E22=1,"Yes",IF(COUNTIFS('Test Cases'!#REF!,"*"&amp;A22&amp;"*",'Test Cases'!#REF!,"&gt;0")&gt;0, "Yes","No"))</f>
        <v>#REF!</v>
      </c>
    </row>
    <row r="23" spans="1:25" ht="15.75" customHeight="1" x14ac:dyDescent="0.2">
      <c r="A23" s="33" t="s">
        <v>150</v>
      </c>
      <c r="B23" s="25" t="s">
        <v>151</v>
      </c>
      <c r="C23" s="36" t="e">
        <f>IF(COUNTIF('Test Cases'!#REF!,"*"&amp;A23&amp;"*"),"Yes","No")</f>
        <v>#REF!</v>
      </c>
      <c r="D23" s="12">
        <f>IFERROR((COUNTIFS('Test Cases'!#REF!,"*"&amp;A23&amp;"*",'Test Cases'!$D$1:$D$407,"*"))/(COUNTIF('Test Cases'!#REF!,"*"&amp;A23&amp;"*")),0)</f>
        <v>0</v>
      </c>
      <c r="E23" s="12">
        <f>IFERROR((COUNTIFS('Test Cases'!#REF!,"*"&amp;A23&amp;"*",'Test Cases'!$F$1:$F$407,"Pass"))/(COUNTIF('Test Cases'!#REF!,"*"&amp;A23&amp;"*")),0)</f>
        <v>0</v>
      </c>
      <c r="F23" t="e">
        <f>IF(E23=1,"Yes",IF(COUNTIFS('Test Cases'!#REF!,"*"&amp;A23&amp;"*",'Test Cases'!#REF!,"&gt;0")&gt;0, "Yes","No"))</f>
        <v>#REF!</v>
      </c>
    </row>
    <row r="24" spans="1:25" ht="15.75" customHeight="1" x14ac:dyDescent="0.2">
      <c r="A24" s="33" t="s">
        <v>152</v>
      </c>
      <c r="B24" s="25" t="s">
        <v>153</v>
      </c>
      <c r="C24" s="36" t="e">
        <f>IF(COUNTIF('Test Cases'!#REF!,"*"&amp;A24&amp;"*"),"Yes","No")</f>
        <v>#REF!</v>
      </c>
      <c r="D24" s="12">
        <f>IFERROR((COUNTIFS('Test Cases'!#REF!,"*"&amp;A24&amp;"*",'Test Cases'!$D$1:$D$407,"*"))/(COUNTIF('Test Cases'!#REF!,"*"&amp;A24&amp;"*")),0)</f>
        <v>0</v>
      </c>
      <c r="E24" s="12">
        <f>IFERROR((COUNTIFS('Test Cases'!#REF!,"*"&amp;A24&amp;"*",'Test Cases'!$F$1:$F$407,"Pass"))/(COUNTIF('Test Cases'!#REF!,"*"&amp;A24&amp;"*")),0)</f>
        <v>0</v>
      </c>
      <c r="F24" t="e">
        <f>IF(E24=1,"Yes",IF(COUNTIFS('Test Cases'!#REF!,"*"&amp;A24&amp;"*",'Test Cases'!#REF!,"&gt;0")&gt;0, "Yes","No"))</f>
        <v>#REF!</v>
      </c>
    </row>
    <row r="25" spans="1:25" ht="15.75" customHeight="1" x14ac:dyDescent="0.2">
      <c r="A25" s="33" t="s">
        <v>154</v>
      </c>
      <c r="B25" s="25" t="s">
        <v>155</v>
      </c>
      <c r="C25" s="36" t="e">
        <f>IF(COUNTIF('Test Cases'!#REF!,"*"&amp;A25&amp;"*"),"Yes","No")</f>
        <v>#REF!</v>
      </c>
      <c r="D25" s="12">
        <f>IFERROR((COUNTIFS('Test Cases'!#REF!,"*"&amp;A25&amp;"*",'Test Cases'!$D$1:$D$407,"*"))/(COUNTIF('Test Cases'!#REF!,"*"&amp;A25&amp;"*")),0)</f>
        <v>0</v>
      </c>
      <c r="E25" s="12">
        <f>IFERROR((COUNTIFS('Test Cases'!#REF!,"*"&amp;A25&amp;"*",'Test Cases'!$F$1:$F$407,"Pass"))/(COUNTIF('Test Cases'!#REF!,"*"&amp;A25&amp;"*")),0)</f>
        <v>0</v>
      </c>
      <c r="F25" t="e">
        <f>IF(E25=1,"Yes",IF(COUNTIFS('Test Cases'!#REF!,"*"&amp;A25&amp;"*",'Test Cases'!#REF!,"&gt;0")&gt;0, "Yes","No"))</f>
        <v>#REF!</v>
      </c>
    </row>
    <row r="26" spans="1:25" ht="15" customHeight="1" x14ac:dyDescent="0.2">
      <c r="A26" s="33" t="s">
        <v>156</v>
      </c>
      <c r="B26" s="21" t="s">
        <v>157</v>
      </c>
      <c r="C26" s="36" t="e">
        <f>IF(COUNTIF('Test Cases'!#REF!,"*"&amp;A26&amp;"*"),"Yes","No")</f>
        <v>#REF!</v>
      </c>
      <c r="D26" s="12">
        <f>IFERROR((COUNTIFS('Test Cases'!#REF!,"*"&amp;A26&amp;"*",'Test Cases'!$D$1:$D$407,"*"))/(COUNTIF('Test Cases'!#REF!,"*"&amp;A26&amp;"*")),0)</f>
        <v>0</v>
      </c>
      <c r="E26" s="12">
        <f>IFERROR((COUNTIFS('Test Cases'!#REF!,"*"&amp;A26&amp;"*",'Test Cases'!$F$1:$F$407,"Pass"))/(COUNTIF('Test Cases'!#REF!,"*"&amp;A26&amp;"*")),0)</f>
        <v>0</v>
      </c>
      <c r="F26" t="e">
        <f>IF(E26=1,"Yes",IF(COUNTIFS('Test Cases'!#REF!,"*"&amp;A26&amp;"*",'Test Cases'!#REF!,"&gt;0")&gt;0, "Yes","No"))</f>
        <v>#REF!</v>
      </c>
    </row>
    <row r="27" spans="1:25" ht="15" customHeight="1" x14ac:dyDescent="0.2">
      <c r="A27" s="33" t="s">
        <v>158</v>
      </c>
      <c r="B27" s="21" t="s">
        <v>159</v>
      </c>
      <c r="C27" s="36" t="e">
        <f>IF(COUNTIF('Test Cases'!#REF!,"*"&amp;A27&amp;"*"),"Yes","No")</f>
        <v>#REF!</v>
      </c>
      <c r="D27" s="12">
        <f>IFERROR((COUNTIFS('Test Cases'!#REF!,"*"&amp;A27&amp;"*",'Test Cases'!$D$1:$D$407,"*"))/(COUNTIF('Test Cases'!#REF!,"*"&amp;A27&amp;"*")),0)</f>
        <v>0</v>
      </c>
      <c r="E27" s="12">
        <f>IFERROR((COUNTIFS('Test Cases'!#REF!,"*"&amp;A27&amp;"*",'Test Cases'!$F$1:$F$407,"Pass"))/(COUNTIF('Test Cases'!#REF!,"*"&amp;A27&amp;"*")),0)</f>
        <v>0</v>
      </c>
      <c r="F27" t="e">
        <f>IF(E27=1,"Yes",IF(COUNTIFS('Test Cases'!#REF!,"*"&amp;A27&amp;"*",'Test Cases'!#REF!,"&gt;0")&gt;0, "Yes","No"))</f>
        <v>#REF!</v>
      </c>
    </row>
    <row r="28" spans="1:25" ht="15" customHeight="1" x14ac:dyDescent="0.2">
      <c r="A28" s="33" t="s">
        <v>160</v>
      </c>
      <c r="B28" s="21" t="s">
        <v>161</v>
      </c>
      <c r="C28" s="36" t="e">
        <f>IF(COUNTIF('Test Cases'!#REF!,"*"&amp;A28&amp;"*"),"Yes","No")</f>
        <v>#REF!</v>
      </c>
      <c r="D28" s="12">
        <f>IFERROR((COUNTIFS('Test Cases'!#REF!,"*"&amp;A28&amp;"*",'Test Cases'!$D$1:$D$407,"*"))/(COUNTIF('Test Cases'!#REF!,"*"&amp;A28&amp;"*")),0)</f>
        <v>0</v>
      </c>
      <c r="E28" s="12">
        <f>IFERROR((COUNTIFS('Test Cases'!#REF!,"*"&amp;A28&amp;"*",'Test Cases'!$F$1:$F$407,"Pass"))/(COUNTIF('Test Cases'!#REF!,"*"&amp;A28&amp;"*")),0)</f>
        <v>0</v>
      </c>
      <c r="F28" t="e">
        <f>IF(E28=1,"Yes",IF(COUNTIFS('Test Cases'!#REF!,"*"&amp;A28&amp;"*",'Test Cases'!#REF!,"&gt;0")&gt;0, "Yes","No"))</f>
        <v>#REF!</v>
      </c>
    </row>
    <row r="29" spans="1:25" ht="15" customHeight="1" x14ac:dyDescent="0.2">
      <c r="A29" s="33" t="s">
        <v>162</v>
      </c>
      <c r="B29" s="21" t="s">
        <v>163</v>
      </c>
      <c r="C29" s="36" t="e">
        <f>IF(COUNTIF('Test Cases'!#REF!,"*"&amp;A29&amp;"*"),"Yes","No")</f>
        <v>#REF!</v>
      </c>
      <c r="D29" s="12">
        <f>IFERROR((COUNTIFS('Test Cases'!#REF!,"*"&amp;A29&amp;"*",'Test Cases'!$D$1:$D$407,"*"))/(COUNTIF('Test Cases'!#REF!,"*"&amp;A29&amp;"*")),0)</f>
        <v>0</v>
      </c>
      <c r="E29" s="12">
        <f>IFERROR((COUNTIFS('Test Cases'!#REF!,"*"&amp;A29&amp;"*",'Test Cases'!$F$1:$F$407,"Pass"))/(COUNTIF('Test Cases'!#REF!,"*"&amp;A29&amp;"*")),0)</f>
        <v>0</v>
      </c>
      <c r="F29" t="e">
        <f>IF(E29=1,"Yes",IF(COUNTIFS('Test Cases'!#REF!,"*"&amp;A29&amp;"*",'Test Cases'!#REF!,"&gt;0")&gt;0, "Yes","No"))</f>
        <v>#REF!</v>
      </c>
    </row>
    <row r="30" spans="1:25" ht="15" customHeight="1" x14ac:dyDescent="0.2">
      <c r="A30" s="33" t="s">
        <v>164</v>
      </c>
      <c r="B30" s="21" t="s">
        <v>165</v>
      </c>
      <c r="C30" s="36" t="e">
        <f>IF(COUNTIF('Test Cases'!#REF!,"*"&amp;A30&amp;"*"),"Yes","No")</f>
        <v>#REF!</v>
      </c>
      <c r="D30" s="12">
        <f>IFERROR((COUNTIFS('Test Cases'!#REF!,"*"&amp;A30&amp;"*",'Test Cases'!$D$1:$D$407,"*"))/(COUNTIF('Test Cases'!#REF!,"*"&amp;A30&amp;"*")),0)</f>
        <v>0</v>
      </c>
      <c r="E30" s="12">
        <f>IFERROR((COUNTIFS('Test Cases'!#REF!,"*"&amp;A30&amp;"*",'Test Cases'!$F$1:$F$407,"Pass"))/(COUNTIF('Test Cases'!#REF!,"*"&amp;A30&amp;"*")),0)</f>
        <v>0</v>
      </c>
      <c r="F30" t="e">
        <f>IF(E30=1,"Yes",IF(COUNTIFS('Test Cases'!#REF!,"*"&amp;A30&amp;"*",'Test Cases'!#REF!,"&gt;0")&gt;0, "Yes","No"))</f>
        <v>#REF!</v>
      </c>
    </row>
    <row r="31" spans="1:25" ht="15" customHeight="1" x14ac:dyDescent="0.2">
      <c r="A31" s="33" t="s">
        <v>166</v>
      </c>
      <c r="B31" s="21" t="s">
        <v>167</v>
      </c>
      <c r="C31" s="36" t="e">
        <f>IF(COUNTIF('Test Cases'!#REF!,"*"&amp;A31&amp;"*"),"Yes","No")</f>
        <v>#REF!</v>
      </c>
      <c r="D31" s="12">
        <f>IFERROR((COUNTIFS('Test Cases'!#REF!,"*"&amp;A31&amp;"*",'Test Cases'!$D$1:$D$407,"*"))/(COUNTIF('Test Cases'!#REF!,"*"&amp;A31&amp;"*")),0)</f>
        <v>0</v>
      </c>
      <c r="E31" s="12">
        <f>IFERROR((COUNTIFS('Test Cases'!#REF!,"*"&amp;A31&amp;"*",'Test Cases'!$F$1:$F$407,"Pass"))/(COUNTIF('Test Cases'!#REF!,"*"&amp;A31&amp;"*")),0)</f>
        <v>0</v>
      </c>
      <c r="F31" t="e">
        <f>IF(E31=1,"Yes",IF(COUNTIFS('Test Cases'!#REF!,"*"&amp;A31&amp;"*",'Test Cases'!#REF!,"&gt;0")&gt;0, "Yes","No"))</f>
        <v>#REF!</v>
      </c>
    </row>
    <row r="32" spans="1:25" ht="15" customHeight="1" x14ac:dyDescent="0.2">
      <c r="A32" s="33" t="s">
        <v>168</v>
      </c>
      <c r="B32" s="21" t="s">
        <v>169</v>
      </c>
      <c r="C32" s="36" t="e">
        <f>IF(COUNTIF('Test Cases'!#REF!,"*"&amp;A32&amp;"*"),"Yes","No")</f>
        <v>#REF!</v>
      </c>
      <c r="D32" s="12">
        <f>IFERROR((COUNTIFS('Test Cases'!#REF!,"*"&amp;A32&amp;"*",'Test Cases'!$D$1:$D$407,"*"))/(COUNTIF('Test Cases'!#REF!,"*"&amp;A32&amp;"*")),0)</f>
        <v>0</v>
      </c>
      <c r="E32" s="12">
        <f>IFERROR((COUNTIFS('Test Cases'!#REF!,"*"&amp;A32&amp;"*",'Test Cases'!$F$1:$F$407,"Pass"))/(COUNTIF('Test Cases'!#REF!,"*"&amp;A32&amp;"*")),0)</f>
        <v>0</v>
      </c>
      <c r="F32" t="e">
        <f>IF(E32=1,"Yes",IF(COUNTIFS('Test Cases'!#REF!,"*"&amp;A32&amp;"*",'Test Cases'!#REF!,"&gt;0")&gt;0, "Yes","No"))</f>
        <v>#REF!</v>
      </c>
    </row>
    <row r="33" spans="1:7" ht="15" customHeight="1" x14ac:dyDescent="0.2">
      <c r="A33" s="33" t="s">
        <v>170</v>
      </c>
      <c r="B33" s="21" t="s">
        <v>171</v>
      </c>
      <c r="C33" s="36" t="e">
        <f>IF(COUNTIF('Test Cases'!#REF!,"*"&amp;A33&amp;"*"),"Yes","No")</f>
        <v>#REF!</v>
      </c>
      <c r="D33" s="12">
        <f>IFERROR((COUNTIFS('Test Cases'!#REF!,"*"&amp;A33&amp;"*",'Test Cases'!$D$1:$D$407,"*"))/(COUNTIF('Test Cases'!#REF!,"*"&amp;A33&amp;"*")),0)</f>
        <v>0</v>
      </c>
      <c r="E33" s="12">
        <f>IFERROR((COUNTIFS('Test Cases'!#REF!,"*"&amp;A33&amp;"*",'Test Cases'!$F$1:$F$407,"Pass"))/(COUNTIF('Test Cases'!#REF!,"*"&amp;A33&amp;"*")),0)</f>
        <v>0</v>
      </c>
      <c r="F33" t="e">
        <f>IF(E33=1,"Yes",IF(COUNTIFS('Test Cases'!#REF!,"*"&amp;A33&amp;"*",'Test Cases'!#REF!,"&gt;0")&gt;0, "Yes","No"))</f>
        <v>#REF!</v>
      </c>
    </row>
    <row r="34" spans="1:7" ht="15" customHeight="1" x14ac:dyDescent="0.2">
      <c r="A34" s="33" t="s">
        <v>172</v>
      </c>
      <c r="B34" s="21" t="s">
        <v>173</v>
      </c>
      <c r="C34" s="36" t="e">
        <f>IF(COUNTIF('Test Cases'!#REF!,"*"&amp;A34&amp;"*"),"Yes","No")</f>
        <v>#REF!</v>
      </c>
      <c r="D34" s="12">
        <f>IFERROR((COUNTIFS('Test Cases'!#REF!,"*"&amp;A34&amp;"*",'Test Cases'!$D$1:$D$407,"*"))/(COUNTIF('Test Cases'!#REF!,"*"&amp;A34&amp;"*")),0)</f>
        <v>0</v>
      </c>
      <c r="E34" s="12">
        <f>IFERROR((COUNTIFS('Test Cases'!#REF!,"*"&amp;A34&amp;"*",'Test Cases'!$F$1:$F$407,"Pass"))/(COUNTIF('Test Cases'!#REF!,"*"&amp;A34&amp;"*")),0)</f>
        <v>0</v>
      </c>
      <c r="F34" t="e">
        <f>IF(E34=1,"Yes",IF(COUNTIFS('Test Cases'!#REF!,"*"&amp;A34&amp;"*",'Test Cases'!#REF!,"&gt;0")&gt;0, "Yes","No"))</f>
        <v>#REF!</v>
      </c>
    </row>
    <row r="35" spans="1:7" ht="15" customHeight="1" x14ac:dyDescent="0.2">
      <c r="A35" s="33" t="s">
        <v>174</v>
      </c>
      <c r="B35" s="21" t="s">
        <v>175</v>
      </c>
      <c r="C35" s="36" t="e">
        <f>IF(COUNTIF('Test Cases'!#REF!,"*"&amp;A35&amp;"*"),"Yes","No")</f>
        <v>#REF!</v>
      </c>
      <c r="D35" s="12">
        <f>IFERROR((COUNTIFS('Test Cases'!#REF!,"*"&amp;A35&amp;"*",'Test Cases'!$D$1:$D$407,"*"))/(COUNTIF('Test Cases'!#REF!,"*"&amp;A35&amp;"*")),0)</f>
        <v>0</v>
      </c>
      <c r="E35" s="12">
        <f>IFERROR((COUNTIFS('Test Cases'!#REF!,"*"&amp;A35&amp;"*",'Test Cases'!$F$1:$F$407,"Pass"))/(COUNTIF('Test Cases'!#REF!,"*"&amp;A35&amp;"*")),0)</f>
        <v>0</v>
      </c>
      <c r="F35" t="e">
        <f>IF(E35=1,"Yes",IF(COUNTIFS('Test Cases'!#REF!,"*"&amp;A35&amp;"*",'Test Cases'!#REF!,"&gt;0")&gt;0, "Yes","No"))</f>
        <v>#REF!</v>
      </c>
    </row>
    <row r="36" spans="1:7" ht="15" customHeight="1" x14ac:dyDescent="0.2">
      <c r="A36" s="33" t="s">
        <v>176</v>
      </c>
      <c r="B36" s="21" t="s">
        <v>177</v>
      </c>
      <c r="C36" s="36" t="e">
        <f>IF(COUNTIF('Test Cases'!#REF!,"*"&amp;A36&amp;"*"),"Yes","No")</f>
        <v>#REF!</v>
      </c>
      <c r="D36" s="12">
        <f>IFERROR((COUNTIFS('Test Cases'!#REF!,"*"&amp;A36&amp;"*",'Test Cases'!$D$1:$D$407,"*"))/(COUNTIF('Test Cases'!#REF!,"*"&amp;A36&amp;"*")),0)</f>
        <v>0</v>
      </c>
      <c r="E36" s="12">
        <f>IFERROR((COUNTIFS('Test Cases'!#REF!,"*"&amp;A36&amp;"*",'Test Cases'!$F$1:$F$407,"Pass"))/(COUNTIF('Test Cases'!#REF!,"*"&amp;A36&amp;"*")),0)</f>
        <v>0</v>
      </c>
      <c r="F36" t="e">
        <f>IF(E36=1,"Yes",IF(COUNTIFS('Test Cases'!#REF!,"*"&amp;A36&amp;"*",'Test Cases'!#REF!,"&gt;0")&gt;0, "Yes","No"))</f>
        <v>#REF!</v>
      </c>
    </row>
    <row r="37" spans="1:7" ht="15" customHeight="1" x14ac:dyDescent="0.2">
      <c r="A37" s="33" t="s">
        <v>178</v>
      </c>
      <c r="B37" s="21" t="s">
        <v>179</v>
      </c>
      <c r="C37" s="36" t="e">
        <f>IF(COUNTIF('Test Cases'!#REF!,"*"&amp;A37&amp;"*"),"Yes","No")</f>
        <v>#REF!</v>
      </c>
      <c r="D37" s="12">
        <f>IFERROR((COUNTIFS('Test Cases'!#REF!,"*"&amp;A37&amp;"*",'Test Cases'!$D$1:$D$407,"*"))/(COUNTIF('Test Cases'!#REF!,"*"&amp;A37&amp;"*")),0)</f>
        <v>0</v>
      </c>
      <c r="E37" s="12">
        <f>IFERROR((COUNTIFS('Test Cases'!#REF!,"*"&amp;A37&amp;"*",'Test Cases'!$F$1:$F$407,"Pass"))/(COUNTIF('Test Cases'!#REF!,"*"&amp;A37&amp;"*")),0)</f>
        <v>0</v>
      </c>
      <c r="F37" t="e">
        <f>IF(E37=1,"Yes",IF(COUNTIFS('Test Cases'!#REF!,"*"&amp;A37&amp;"*",'Test Cases'!#REF!,"&gt;0")&gt;0, "Yes","No"))</f>
        <v>#REF!</v>
      </c>
    </row>
    <row r="38" spans="1:7" ht="15.75" customHeight="1" x14ac:dyDescent="0.2">
      <c r="A38" s="33" t="s">
        <v>180</v>
      </c>
      <c r="B38" s="21" t="s">
        <v>181</v>
      </c>
      <c r="C38" s="36" t="e">
        <f>IF(COUNTIF('Test Cases'!#REF!,"*"&amp;A38&amp;"*"),"Yes","No")</f>
        <v>#REF!</v>
      </c>
      <c r="D38" s="12">
        <f>IFERROR((COUNTIFS('Test Cases'!#REF!,"*"&amp;A38&amp;"*",'Test Cases'!$D$1:$D$407,"*"))/(COUNTIF('Test Cases'!#REF!,"*"&amp;A38&amp;"*")),0)</f>
        <v>0</v>
      </c>
      <c r="E38" s="12">
        <f>IFERROR((COUNTIFS('Test Cases'!#REF!,"*"&amp;A38&amp;"*",'Test Cases'!$F$1:$F$407,"Pass"))/(COUNTIF('Test Cases'!#REF!,"*"&amp;A38&amp;"*")),0)</f>
        <v>0</v>
      </c>
      <c r="F38" t="e">
        <f>IF(E38=1,"Yes",IF(COUNTIFS('Test Cases'!#REF!,"*"&amp;A38&amp;"*",'Test Cases'!#REF!,"&gt;0")&gt;0, "Yes","No"))</f>
        <v>#REF!</v>
      </c>
    </row>
    <row r="39" spans="1:7" ht="15.75" customHeight="1" x14ac:dyDescent="0.2">
      <c r="A39" s="33" t="s">
        <v>182</v>
      </c>
      <c r="B39" s="21" t="s">
        <v>183</v>
      </c>
      <c r="C39" s="36" t="e">
        <f>IF(COUNTIF('Test Cases'!#REF!,"*"&amp;A39&amp;"*"),"Yes","No")</f>
        <v>#REF!</v>
      </c>
      <c r="D39" s="12">
        <f>IFERROR((COUNTIFS('Test Cases'!#REF!,"*"&amp;A39&amp;"*",'Test Cases'!$D$1:$D$407,"*"))/(COUNTIF('Test Cases'!#REF!,"*"&amp;A39&amp;"*")),0)</f>
        <v>0</v>
      </c>
      <c r="E39" s="12">
        <f>IFERROR((COUNTIFS('Test Cases'!#REF!,"*"&amp;A39&amp;"*",'Test Cases'!$F$1:$F$407,"Pass"))/(COUNTIF('Test Cases'!#REF!,"*"&amp;A39&amp;"*")),0)</f>
        <v>0</v>
      </c>
      <c r="F39" t="e">
        <f>IF(E39=1,"Yes",IF(COUNTIFS('Test Cases'!#REF!,"*"&amp;A39&amp;"*",'Test Cases'!#REF!,"&gt;0")&gt;0, "Yes","No"))</f>
        <v>#REF!</v>
      </c>
    </row>
    <row r="40" spans="1:7" ht="15.75" customHeight="1" x14ac:dyDescent="0.2">
      <c r="A40" s="33" t="s">
        <v>184</v>
      </c>
      <c r="B40" s="21" t="s">
        <v>185</v>
      </c>
      <c r="C40" s="36" t="e">
        <f>IF(COUNTIF('Test Cases'!#REF!,"*"&amp;A40&amp;"*"),"Yes","No")</f>
        <v>#REF!</v>
      </c>
      <c r="D40" s="12">
        <f>IFERROR((COUNTIFS('Test Cases'!#REF!,"*"&amp;A40&amp;"*",'Test Cases'!$D$1:$D$407,"*"))/(COUNTIF('Test Cases'!#REF!,"*"&amp;A40&amp;"*")),0)</f>
        <v>0</v>
      </c>
      <c r="E40" s="12">
        <f>IFERROR((COUNTIFS('Test Cases'!#REF!,"*"&amp;A40&amp;"*",'Test Cases'!$F$1:$F$407,"Pass"))/(COUNTIF('Test Cases'!#REF!,"*"&amp;A40&amp;"*")),0)</f>
        <v>0</v>
      </c>
      <c r="F40" t="e">
        <f>IF(E40=1,"Yes",IF(COUNTIFS('Test Cases'!#REF!,"*"&amp;A40&amp;"*",'Test Cases'!#REF!,"&gt;0")&gt;0, "Yes","No"))</f>
        <v>#REF!</v>
      </c>
    </row>
    <row r="41" spans="1:7" ht="15.75" customHeight="1" x14ac:dyDescent="0.2">
      <c r="A41" s="33" t="s">
        <v>186</v>
      </c>
      <c r="B41" s="21" t="s">
        <v>187</v>
      </c>
      <c r="C41" s="36" t="e">
        <f>IF(COUNTIF('Test Cases'!#REF!,"*"&amp;A41&amp;"*"),"Yes","No")</f>
        <v>#REF!</v>
      </c>
      <c r="D41" s="12">
        <f>IFERROR((COUNTIFS('Test Cases'!#REF!,"*"&amp;A41&amp;"*",'Test Cases'!$D$1:$D$407,"*"))/(COUNTIF('Test Cases'!#REF!,"*"&amp;A41&amp;"*")),0)</f>
        <v>0</v>
      </c>
      <c r="E41" s="12">
        <f>IFERROR((COUNTIFS('Test Cases'!#REF!,"*"&amp;A41&amp;"*",'Test Cases'!$F$1:$F$407,"Pass"))/(COUNTIF('Test Cases'!#REF!,"*"&amp;A41&amp;"*")),0)</f>
        <v>0</v>
      </c>
      <c r="F41" t="e">
        <f>IF(E41=1,"Yes",IF(COUNTIFS('Test Cases'!#REF!,"*"&amp;A41&amp;"*",'Test Cases'!#REF!,"&gt;0")&gt;0, "Yes","No"))</f>
        <v>#REF!</v>
      </c>
      <c r="G41" t="s">
        <v>123</v>
      </c>
    </row>
    <row r="42" spans="1:7" ht="15.75" customHeight="1" x14ac:dyDescent="0.2">
      <c r="A42" s="33" t="s">
        <v>188</v>
      </c>
      <c r="B42" s="21" t="s">
        <v>189</v>
      </c>
      <c r="C42" s="36" t="e">
        <f>IF(COUNTIF('Test Cases'!#REF!,"*"&amp;A42&amp;"*"),"Yes","No")</f>
        <v>#REF!</v>
      </c>
      <c r="D42" s="12">
        <f>IFERROR((COUNTIFS('Test Cases'!#REF!,"*"&amp;A42&amp;"*",'Test Cases'!$D$1:$D$407,"*"))/(COUNTIF('Test Cases'!#REF!,"*"&amp;A42&amp;"*")),0)</f>
        <v>0</v>
      </c>
      <c r="E42" s="12">
        <f>IFERROR((COUNTIFS('Test Cases'!#REF!,"*"&amp;A42&amp;"*",'Test Cases'!$F$1:$F$407,"Pass"))/(COUNTIF('Test Cases'!#REF!,"*"&amp;A42&amp;"*")),0)</f>
        <v>0</v>
      </c>
      <c r="F42" t="e">
        <f>IF(E42=1,"Yes",IF(COUNTIFS('Test Cases'!#REF!,"*"&amp;A42&amp;"*",'Test Cases'!#REF!,"&gt;0")&gt;0, "Yes","No"))</f>
        <v>#REF!</v>
      </c>
      <c r="G42" t="s">
        <v>123</v>
      </c>
    </row>
    <row r="43" spans="1:7" ht="15.75" customHeight="1" x14ac:dyDescent="0.2">
      <c r="A43" s="33" t="s">
        <v>190</v>
      </c>
      <c r="B43" s="21" t="s">
        <v>191</v>
      </c>
      <c r="C43" s="36" t="e">
        <f>IF(COUNTIF('Test Cases'!#REF!,"*"&amp;A43&amp;"*"),"Yes","No")</f>
        <v>#REF!</v>
      </c>
      <c r="D43" s="12">
        <f>IFERROR((COUNTIFS('Test Cases'!#REF!,"*"&amp;A43&amp;"*",'Test Cases'!$D$1:$D$407,"*"))/(COUNTIF('Test Cases'!#REF!,"*"&amp;A43&amp;"*")),0)</f>
        <v>0</v>
      </c>
      <c r="E43" s="12">
        <f>IFERROR((COUNTIFS('Test Cases'!#REF!,"*"&amp;A43&amp;"*",'Test Cases'!$F$1:$F$407,"Pass"))/(COUNTIF('Test Cases'!#REF!,"*"&amp;A43&amp;"*")),0)</f>
        <v>0</v>
      </c>
      <c r="F43" t="e">
        <f>IF(E43=1,"Yes",IF(COUNTIFS('Test Cases'!#REF!,"*"&amp;A43&amp;"*",'Test Cases'!#REF!,"&gt;0")&gt;0, "Yes","No"))</f>
        <v>#REF!</v>
      </c>
      <c r="G43" t="s">
        <v>123</v>
      </c>
    </row>
    <row r="44" spans="1:7" ht="15.75" customHeight="1" x14ac:dyDescent="0.2">
      <c r="A44" s="33" t="s">
        <v>192</v>
      </c>
      <c r="B44" s="21" t="s">
        <v>193</v>
      </c>
      <c r="C44" s="36" t="e">
        <f>IF(COUNTIF('Test Cases'!#REF!,"*"&amp;A44&amp;"*"),"Yes","No")</f>
        <v>#REF!</v>
      </c>
      <c r="D44" s="12">
        <f>IFERROR((COUNTIFS('Test Cases'!#REF!,"*"&amp;A44&amp;"*",'Test Cases'!$D$1:$D$407,"*"))/(COUNTIF('Test Cases'!#REF!,"*"&amp;A44&amp;"*")),0)</f>
        <v>0</v>
      </c>
      <c r="E44" s="12">
        <f>IFERROR((COUNTIFS('Test Cases'!#REF!,"*"&amp;A44&amp;"*",'Test Cases'!$F$1:$F$407,"Pass"))/(COUNTIF('Test Cases'!#REF!,"*"&amp;A44&amp;"*")),0)</f>
        <v>0</v>
      </c>
      <c r="F44" t="e">
        <f>IF(E44=1,"Yes",IF(COUNTIFS('Test Cases'!#REF!,"*"&amp;A44&amp;"*",'Test Cases'!#REF!,"&gt;0")&gt;0, "Yes","No"))</f>
        <v>#REF!</v>
      </c>
      <c r="G44" s="3" t="s">
        <v>194</v>
      </c>
    </row>
    <row r="45" spans="1:7" ht="15.75" customHeight="1" x14ac:dyDescent="0.2">
      <c r="A45" s="33" t="s">
        <v>195</v>
      </c>
      <c r="B45" s="21" t="s">
        <v>196</v>
      </c>
      <c r="C45" s="36" t="e">
        <f>IF(COUNTIF('Test Cases'!#REF!,"*"&amp;A45&amp;"*"),"Yes","No")</f>
        <v>#REF!</v>
      </c>
      <c r="D45" s="12">
        <f>IFERROR((COUNTIFS('Test Cases'!#REF!,"*"&amp;A45&amp;"*",'Test Cases'!$D$1:$D$407,"*"))/(COUNTIF('Test Cases'!#REF!,"*"&amp;A45&amp;"*")),0)</f>
        <v>0</v>
      </c>
      <c r="E45" s="12">
        <f>IFERROR((COUNTIFS('Test Cases'!#REF!,"*"&amp;A45&amp;"*",'Test Cases'!$F$1:$F$407,"Pass"))/(COUNTIF('Test Cases'!#REF!,"*"&amp;A45&amp;"*")),0)</f>
        <v>0</v>
      </c>
      <c r="F45" t="e">
        <f>IF(E45=1,"Yes",IF(COUNTIFS('Test Cases'!#REF!,"*"&amp;A45&amp;"*",'Test Cases'!#REF!,"&gt;0")&gt;0, "Yes","No"))</f>
        <v>#REF!</v>
      </c>
      <c r="G45" t="s">
        <v>123</v>
      </c>
    </row>
    <row r="46" spans="1:7" ht="15.75" customHeight="1" x14ac:dyDescent="0.2">
      <c r="A46" s="33" t="s">
        <v>197</v>
      </c>
      <c r="B46" s="21" t="s">
        <v>198</v>
      </c>
      <c r="C46" s="36" t="e">
        <f>IF(COUNTIF('Test Cases'!#REF!,"*"&amp;A46&amp;"*"),"Yes","No")</f>
        <v>#REF!</v>
      </c>
      <c r="D46" s="12">
        <f>IFERROR((COUNTIFS('Test Cases'!#REF!,"*"&amp;A46&amp;"*",'Test Cases'!$D$1:$D$407,"*"))/(COUNTIF('Test Cases'!#REF!,"*"&amp;A46&amp;"*")),0)</f>
        <v>0</v>
      </c>
      <c r="E46" s="12">
        <f>IFERROR((COUNTIFS('Test Cases'!#REF!,"*"&amp;A46&amp;"*",'Test Cases'!$F$1:$F$407,"Pass"))/(COUNTIF('Test Cases'!#REF!,"*"&amp;A46&amp;"*")),0)</f>
        <v>0</v>
      </c>
      <c r="F46" t="e">
        <f>IF(E46=1,"Yes",IF(COUNTIFS('Test Cases'!#REF!,"*"&amp;A46&amp;"*",'Test Cases'!#REF!,"&gt;0")&gt;0, "Yes","No"))</f>
        <v>#REF!</v>
      </c>
      <c r="G46" t="s">
        <v>123</v>
      </c>
    </row>
    <row r="47" spans="1:7" ht="15.75" customHeight="1" x14ac:dyDescent="0.2">
      <c r="A47" s="33" t="s">
        <v>199</v>
      </c>
      <c r="B47" s="21" t="s">
        <v>200</v>
      </c>
      <c r="C47" s="36" t="e">
        <f>IF(COUNTIF('Test Cases'!#REF!,"*"&amp;A47&amp;"*"),"Yes","No")</f>
        <v>#REF!</v>
      </c>
      <c r="D47" s="12">
        <f>IFERROR((COUNTIFS('Test Cases'!#REF!,"*"&amp;A47&amp;"*",'Test Cases'!$D$1:$D$407,"*"))/(COUNTIF('Test Cases'!#REF!,"*"&amp;A47&amp;"*")),0)</f>
        <v>0</v>
      </c>
      <c r="E47" s="12">
        <f>IFERROR((COUNTIFS('Test Cases'!#REF!,"*"&amp;A47&amp;"*",'Test Cases'!$F$1:$F$407,"Pass"))/(COUNTIF('Test Cases'!#REF!,"*"&amp;A47&amp;"*")),0)</f>
        <v>0</v>
      </c>
      <c r="F47" t="e">
        <f>IF(E47=1,"Yes",IF(COUNTIFS('Test Cases'!#REF!,"*"&amp;A47&amp;"*",'Test Cases'!#REF!,"&gt;0")&gt;0, "Yes","No"))</f>
        <v>#REF!</v>
      </c>
    </row>
    <row r="48" spans="1:7" ht="15.75" customHeight="1" x14ac:dyDescent="0.2">
      <c r="A48" s="33" t="s">
        <v>201</v>
      </c>
      <c r="B48" s="21" t="s">
        <v>202</v>
      </c>
      <c r="C48" s="36" t="e">
        <f>IF(COUNTIF('Test Cases'!#REF!,"*"&amp;A48&amp;"*"),"Yes","No")</f>
        <v>#REF!</v>
      </c>
      <c r="D48" s="12">
        <f>IFERROR((COUNTIFS('Test Cases'!#REF!,"*"&amp;A48&amp;"*",'Test Cases'!$D$1:$D$407,"*"))/(COUNTIF('Test Cases'!#REF!,"*"&amp;A48&amp;"*")),0)</f>
        <v>0</v>
      </c>
      <c r="E48" s="12">
        <f>IFERROR((COUNTIFS('Test Cases'!#REF!,"*"&amp;A48&amp;"*",'Test Cases'!$F$1:$F$407,"Pass"))/(COUNTIF('Test Cases'!#REF!,"*"&amp;A48&amp;"*")),0)</f>
        <v>0</v>
      </c>
      <c r="F48" t="e">
        <f>IF(E48=1,"Yes",IF(COUNTIFS('Test Cases'!#REF!,"*"&amp;A48&amp;"*",'Test Cases'!#REF!,"&gt;0")&gt;0, "Yes","No"))</f>
        <v>#REF!</v>
      </c>
    </row>
    <row r="49" spans="1:8" ht="15" customHeight="1" x14ac:dyDescent="0.2">
      <c r="A49" s="33" t="s">
        <v>203</v>
      </c>
      <c r="B49" s="21" t="s">
        <v>204</v>
      </c>
      <c r="C49" s="36" t="e">
        <f>IF(COUNTIF('Test Cases'!#REF!,"*"&amp;A49&amp;"*"),"Yes","No")</f>
        <v>#REF!</v>
      </c>
      <c r="D49" s="12">
        <f>IFERROR((COUNTIFS('Test Cases'!#REF!,"*"&amp;A49&amp;"*",'Test Cases'!$D$1:$D$407,"*"))/(COUNTIF('Test Cases'!#REF!,"*"&amp;A49&amp;"*")),0)</f>
        <v>0</v>
      </c>
      <c r="E49" s="12">
        <f>IFERROR((COUNTIFS('Test Cases'!#REF!,"*"&amp;A49&amp;"*",'Test Cases'!$F$1:$F$407,"Pass"))/(COUNTIF('Test Cases'!#REF!,"*"&amp;A49&amp;"*")),0)</f>
        <v>0</v>
      </c>
      <c r="F49" t="e">
        <f>IF(E49=1,"Yes",IF(COUNTIFS('Test Cases'!#REF!,"*"&amp;A49&amp;"*",'Test Cases'!#REF!,"&gt;0")&gt;0, "Yes","No"))</f>
        <v>#REF!</v>
      </c>
    </row>
    <row r="50" spans="1:8" ht="15.75" customHeight="1" x14ac:dyDescent="0.2">
      <c r="A50" s="33" t="s">
        <v>205</v>
      </c>
      <c r="B50" s="21" t="s">
        <v>206</v>
      </c>
      <c r="C50" s="36" t="e">
        <f>IF(COUNTIF('Test Cases'!#REF!,"*"&amp;A50&amp;"*"),"Yes","No")</f>
        <v>#REF!</v>
      </c>
      <c r="D50" s="12">
        <f>IFERROR((COUNTIFS('Test Cases'!#REF!,"*"&amp;A50&amp;"*",'Test Cases'!$D$1:$D$407,"*"))/(COUNTIF('Test Cases'!#REF!,"*"&amp;A50&amp;"*")),0)</f>
        <v>0</v>
      </c>
      <c r="E50" s="12">
        <f>IFERROR((COUNTIFS('Test Cases'!#REF!,"*"&amp;A50&amp;"*",'Test Cases'!$F$1:$F$407,"Pass"))/(COUNTIF('Test Cases'!#REF!,"*"&amp;A50&amp;"*")),0)</f>
        <v>0</v>
      </c>
      <c r="F50" t="e">
        <f>IF(E50=1,"Yes",IF(COUNTIFS('Test Cases'!#REF!,"*"&amp;A50&amp;"*",'Test Cases'!#REF!,"&gt;0")&gt;0, "Yes","No"))</f>
        <v>#REF!</v>
      </c>
    </row>
    <row r="51" spans="1:8" ht="15.75" customHeight="1" x14ac:dyDescent="0.2">
      <c r="A51" s="33" t="s">
        <v>207</v>
      </c>
      <c r="B51" s="21" t="s">
        <v>208</v>
      </c>
      <c r="C51" s="36" t="e">
        <f>IF(COUNTIF('Test Cases'!#REF!,"*"&amp;A51&amp;"*"),"Yes","No")</f>
        <v>#REF!</v>
      </c>
      <c r="D51" s="12">
        <f>IFERROR((COUNTIFS('Test Cases'!#REF!,"*"&amp;A51&amp;"*",'Test Cases'!$D$1:$D$407,"*"))/(COUNTIF('Test Cases'!#REF!,"*"&amp;A51&amp;"*")),0)</f>
        <v>0</v>
      </c>
      <c r="E51" s="12">
        <f>IFERROR((COUNTIFS('Test Cases'!#REF!,"*"&amp;A51&amp;"*",'Test Cases'!$F$1:$F$407,"Pass"))/(COUNTIF('Test Cases'!#REF!,"*"&amp;A51&amp;"*")),0)</f>
        <v>0</v>
      </c>
      <c r="F51" t="e">
        <f>IF(E51=1,"Yes",IF(COUNTIFS('Test Cases'!#REF!,"*"&amp;A51&amp;"*",'Test Cases'!#REF!,"&gt;0")&gt;0, "Yes","No"))</f>
        <v>#REF!</v>
      </c>
    </row>
    <row r="52" spans="1:8" ht="15.75" customHeight="1" x14ac:dyDescent="0.2">
      <c r="A52" s="33" t="s">
        <v>209</v>
      </c>
      <c r="B52" s="21" t="s">
        <v>210</v>
      </c>
      <c r="C52" s="36" t="e">
        <f>IF(COUNTIF('Test Cases'!#REF!,"*"&amp;A52&amp;"*"),"Yes","No")</f>
        <v>#REF!</v>
      </c>
      <c r="D52" s="12">
        <f>IFERROR((COUNTIFS('Test Cases'!#REF!,"*"&amp;A52&amp;"*",'Test Cases'!$D$1:$D$407,"*"))/(COUNTIF('Test Cases'!#REF!,"*"&amp;A52&amp;"*")),0)</f>
        <v>0</v>
      </c>
      <c r="E52" s="12">
        <f>IFERROR((COUNTIFS('Test Cases'!#REF!,"*"&amp;A52&amp;"*",'Test Cases'!$F$1:$F$407,"Pass"))/(COUNTIF('Test Cases'!#REF!,"*"&amp;A52&amp;"*")),0)</f>
        <v>0</v>
      </c>
      <c r="F52" t="e">
        <f>IF(E52=1,"Yes",IF(COUNTIFS('Test Cases'!#REF!,"*"&amp;A52&amp;"*",'Test Cases'!#REF!,"&gt;0")&gt;0, "Yes","No"))</f>
        <v>#REF!</v>
      </c>
    </row>
    <row r="53" spans="1:8" ht="15.75" customHeight="1" x14ac:dyDescent="0.2">
      <c r="A53" s="33" t="s">
        <v>211</v>
      </c>
      <c r="B53" s="25" t="s">
        <v>212</v>
      </c>
      <c r="C53" s="36" t="e">
        <f>IF(COUNTIF('Test Cases'!#REF!,"*"&amp;A53&amp;"*"),"Yes","No")</f>
        <v>#REF!</v>
      </c>
      <c r="D53" s="12">
        <f>IFERROR((COUNTIFS('Test Cases'!#REF!,"*"&amp;A53&amp;"*",'Test Cases'!$D$1:$D$407,"*"))/(COUNTIF('Test Cases'!#REF!,"*"&amp;A53&amp;"*")),0)</f>
        <v>0</v>
      </c>
      <c r="E53" s="12">
        <f>IFERROR((COUNTIFS('Test Cases'!#REF!,"*"&amp;A53&amp;"*",'Test Cases'!$F$1:$F$407,"Pass"))/(COUNTIF('Test Cases'!#REF!,"*"&amp;A53&amp;"*")),0)</f>
        <v>0</v>
      </c>
      <c r="F53" t="e">
        <f>IF(E53=1,"Yes",IF(COUNTIFS('Test Cases'!#REF!,"*"&amp;A53&amp;"*",'Test Cases'!#REF!,"&gt;0")&gt;0, "Yes","No"))</f>
        <v>#REF!</v>
      </c>
      <c r="G53" t="s">
        <v>123</v>
      </c>
      <c r="H53" s="25"/>
    </row>
    <row r="54" spans="1:8" ht="15.75" customHeight="1" x14ac:dyDescent="0.2">
      <c r="A54" s="33" t="s">
        <v>213</v>
      </c>
      <c r="B54" s="25" t="s">
        <v>214</v>
      </c>
      <c r="C54" s="36" t="e">
        <f>IF(COUNTIF('Test Cases'!#REF!,"*"&amp;A54&amp;"*"),"Yes","No")</f>
        <v>#REF!</v>
      </c>
      <c r="D54" s="12">
        <f>IFERROR((COUNTIFS('Test Cases'!#REF!,"*"&amp;A54&amp;"*",'Test Cases'!$D$1:$D$407,"*"))/(COUNTIF('Test Cases'!#REF!,"*"&amp;A54&amp;"*")),0)</f>
        <v>0</v>
      </c>
      <c r="E54" s="12">
        <f>IFERROR((COUNTIFS('Test Cases'!#REF!,"*"&amp;A54&amp;"*",'Test Cases'!$F$1:$F$407,"Pass"))/(COUNTIF('Test Cases'!#REF!,"*"&amp;A54&amp;"*")),0)</f>
        <v>0</v>
      </c>
      <c r="F54" t="e">
        <f>IF(E54=1,"Yes",IF(COUNTIFS('Test Cases'!#REF!,"*"&amp;A54&amp;"*",'Test Cases'!#REF!,"&gt;0")&gt;0, "Yes","No"))</f>
        <v>#REF!</v>
      </c>
    </row>
    <row r="55" spans="1:8" ht="15.75" customHeight="1" x14ac:dyDescent="0.2">
      <c r="A55" s="33" t="s">
        <v>215</v>
      </c>
      <c r="B55" s="25" t="s">
        <v>216</v>
      </c>
      <c r="C55" s="36" t="e">
        <f>IF(COUNTIF('Test Cases'!#REF!,"*"&amp;A55&amp;"*"),"Yes","No")</f>
        <v>#REF!</v>
      </c>
      <c r="D55" s="12">
        <f>IFERROR((COUNTIFS('Test Cases'!#REF!,"*"&amp;A55&amp;"*",'Test Cases'!$D$1:$D$407,"*"))/(COUNTIF('Test Cases'!#REF!,"*"&amp;A55&amp;"*")),0)</f>
        <v>0</v>
      </c>
      <c r="E55" s="12">
        <f>IFERROR((COUNTIFS('Test Cases'!#REF!,"*"&amp;A55&amp;"*",'Test Cases'!$F$1:$F$407,"Pass"))/(COUNTIF('Test Cases'!#REF!,"*"&amp;A55&amp;"*")),0)</f>
        <v>0</v>
      </c>
      <c r="F55" t="e">
        <f>IF(E55=1,"Yes",IF(COUNTIFS('Test Cases'!#REF!,"*"&amp;A55&amp;"*",'Test Cases'!#REF!,"&gt;0")&gt;0, "Yes","No"))</f>
        <v>#REF!</v>
      </c>
    </row>
    <row r="56" spans="1:8" ht="15" customHeight="1" x14ac:dyDescent="0.2">
      <c r="A56" s="33" t="s">
        <v>217</v>
      </c>
      <c r="B56" s="25" t="s">
        <v>218</v>
      </c>
      <c r="C56" s="36" t="e">
        <f>IF(COUNTIF('Test Cases'!#REF!,"*"&amp;A56&amp;"*"),"Yes","No")</f>
        <v>#REF!</v>
      </c>
      <c r="D56" s="12">
        <f>IFERROR((COUNTIFS('Test Cases'!#REF!,"*"&amp;A56&amp;"*",'Test Cases'!$D$1:$D$407,"*"))/(COUNTIF('Test Cases'!#REF!,"*"&amp;A56&amp;"*")),0)</f>
        <v>0</v>
      </c>
      <c r="E56" s="12">
        <f>IFERROR((COUNTIFS('Test Cases'!#REF!,"*"&amp;A56&amp;"*",'Test Cases'!$F$1:$F$407,"Pass"))/(COUNTIF('Test Cases'!#REF!,"*"&amp;A56&amp;"*")),0)</f>
        <v>0</v>
      </c>
      <c r="F56" t="e">
        <f>IF(E56=1,"Yes",IF(COUNTIFS('Test Cases'!#REF!,"*"&amp;A56&amp;"*",'Test Cases'!#REF!,"&gt;0")&gt;0, "Yes","No"))</f>
        <v>#REF!</v>
      </c>
    </row>
    <row r="57" spans="1:8" ht="15.75" customHeight="1" x14ac:dyDescent="0.2">
      <c r="A57" s="33" t="s">
        <v>219</v>
      </c>
      <c r="B57" s="25" t="s">
        <v>220</v>
      </c>
      <c r="C57" s="36" t="e">
        <f>IF(COUNTIF('Test Cases'!#REF!,"*"&amp;A57&amp;"*"),"Yes","No")</f>
        <v>#REF!</v>
      </c>
      <c r="D57" s="12">
        <f>IFERROR((COUNTIFS('Test Cases'!#REF!,"*"&amp;A57&amp;"*",'Test Cases'!$D$1:$D$407,"*"))/(COUNTIF('Test Cases'!#REF!,"*"&amp;A57&amp;"*")),0)</f>
        <v>0</v>
      </c>
      <c r="E57" s="12">
        <f>IFERROR((COUNTIFS('Test Cases'!#REF!,"*"&amp;A57&amp;"*",'Test Cases'!$F$1:$F$407,"Pass"))/(COUNTIF('Test Cases'!#REF!,"*"&amp;A57&amp;"*")),0)</f>
        <v>0</v>
      </c>
      <c r="F57" t="e">
        <f>IF(E57=1,"Yes",IF(COUNTIFS('Test Cases'!#REF!,"*"&amp;A57&amp;"*",'Test Cases'!#REF!,"&gt;0")&gt;0, "Yes","No"))</f>
        <v>#REF!</v>
      </c>
    </row>
    <row r="58" spans="1:8" ht="15.75" customHeight="1" x14ac:dyDescent="0.2">
      <c r="A58" s="33" t="s">
        <v>221</v>
      </c>
      <c r="B58" s="25" t="s">
        <v>222</v>
      </c>
      <c r="C58" s="36" t="e">
        <f>IF(COUNTIF('Test Cases'!#REF!,"*"&amp;A58&amp;"*"),"Yes","No")</f>
        <v>#REF!</v>
      </c>
      <c r="D58" s="12">
        <f>IFERROR((COUNTIFS('Test Cases'!#REF!,"*"&amp;A58&amp;"*",'Test Cases'!$D$1:$D$407,"*"))/(COUNTIF('Test Cases'!#REF!,"*"&amp;A58&amp;"*")),0)</f>
        <v>0</v>
      </c>
      <c r="E58" s="12">
        <f>IFERROR((COUNTIFS('Test Cases'!#REF!,"*"&amp;A58&amp;"*",'Test Cases'!$F$1:$F$407,"Pass"))/(COUNTIF('Test Cases'!#REF!,"*"&amp;A58&amp;"*")),0)</f>
        <v>0</v>
      </c>
      <c r="F58" t="e">
        <f>IF(E58=1,"Yes",IF(COUNTIFS('Test Cases'!#REF!,"*"&amp;A58&amp;"*",'Test Cases'!#REF!,"&gt;0")&gt;0, "Yes","No"))</f>
        <v>#REF!</v>
      </c>
    </row>
    <row r="59" spans="1:8" ht="15.75" customHeight="1" x14ac:dyDescent="0.2">
      <c r="A59" s="33" t="s">
        <v>223</v>
      </c>
      <c r="B59" s="25" t="s">
        <v>224</v>
      </c>
      <c r="C59" s="36" t="e">
        <f>IF(COUNTIF('Test Cases'!#REF!,"*"&amp;A59&amp;"*"),"Yes","No")</f>
        <v>#REF!</v>
      </c>
      <c r="D59" s="12">
        <f>IFERROR((COUNTIFS('Test Cases'!#REF!,"*"&amp;A59&amp;"*",'Test Cases'!$D$1:$D$407,"*"))/(COUNTIF('Test Cases'!#REF!,"*"&amp;A59&amp;"*")),0)</f>
        <v>0</v>
      </c>
      <c r="E59" s="12">
        <f>IFERROR((COUNTIFS('Test Cases'!#REF!,"*"&amp;A59&amp;"*",'Test Cases'!$F$1:$F$407,"Pass"))/(COUNTIF('Test Cases'!#REF!,"*"&amp;A59&amp;"*")),0)</f>
        <v>0</v>
      </c>
      <c r="F59" t="e">
        <f>IF(E59=1,"Yes",IF(COUNTIFS('Test Cases'!#REF!,"*"&amp;A59&amp;"*",'Test Cases'!#REF!,"&gt;0")&gt;0, "Yes","No"))</f>
        <v>#REF!</v>
      </c>
    </row>
    <row r="60" spans="1:8" ht="15.75" customHeight="1" x14ac:dyDescent="0.2">
      <c r="A60" s="33" t="s">
        <v>225</v>
      </c>
      <c r="B60" s="25" t="s">
        <v>226</v>
      </c>
      <c r="C60" s="36" t="e">
        <f>IF(COUNTIF('Test Cases'!#REF!,"*"&amp;A60&amp;"*"),"Yes","No")</f>
        <v>#REF!</v>
      </c>
      <c r="D60" s="12">
        <f>IFERROR((COUNTIFS('Test Cases'!#REF!,"*"&amp;A60&amp;"*",'Test Cases'!$D$1:$D$407,"*"))/(COUNTIF('Test Cases'!#REF!,"*"&amp;A60&amp;"*")),0)</f>
        <v>0</v>
      </c>
      <c r="E60" s="12">
        <f>IFERROR((COUNTIFS('Test Cases'!#REF!,"*"&amp;A60&amp;"*",'Test Cases'!$F$1:$F$407,"Pass"))/(COUNTIF('Test Cases'!#REF!,"*"&amp;A60&amp;"*")),0)</f>
        <v>0</v>
      </c>
      <c r="F60" t="e">
        <f>IF(E60=1,"Yes",IF(COUNTIFS('Test Cases'!#REF!,"*"&amp;A60&amp;"*",'Test Cases'!#REF!,"&gt;0")&gt;0, "Yes","No"))</f>
        <v>#REF!</v>
      </c>
    </row>
    <row r="61" spans="1:8" ht="15.75" customHeight="1" x14ac:dyDescent="0.2">
      <c r="A61" s="33" t="s">
        <v>227</v>
      </c>
      <c r="B61" s="25" t="s">
        <v>228</v>
      </c>
      <c r="C61" s="36" t="e">
        <f>IF(COUNTIF('Test Cases'!#REF!,"*"&amp;A61&amp;"*"),"Yes","No")</f>
        <v>#REF!</v>
      </c>
      <c r="D61" s="12">
        <f>IFERROR((COUNTIFS('Test Cases'!#REF!,"*"&amp;A61&amp;"*",'Test Cases'!$D$1:$D$407,"*"))/(COUNTIF('Test Cases'!#REF!,"*"&amp;A61&amp;"*")),0)</f>
        <v>0</v>
      </c>
      <c r="E61" s="12">
        <f>IFERROR((COUNTIFS('Test Cases'!#REF!,"*"&amp;A61&amp;"*",'Test Cases'!$F$1:$F$407,"Pass"))/(COUNTIF('Test Cases'!#REF!,"*"&amp;A61&amp;"*")),0)</f>
        <v>0</v>
      </c>
      <c r="F61" t="e">
        <f>IF(E61=1,"Yes",IF(COUNTIFS('Test Cases'!#REF!,"*"&amp;A61&amp;"*",'Test Cases'!#REF!,"&gt;0")&gt;0, "Yes","No"))</f>
        <v>#REF!</v>
      </c>
    </row>
    <row r="62" spans="1:8" ht="15.75" customHeight="1" x14ac:dyDescent="0.2">
      <c r="A62" s="33" t="s">
        <v>229</v>
      </c>
      <c r="B62" s="25" t="s">
        <v>230</v>
      </c>
      <c r="C62" s="36" t="e">
        <f>IF(COUNTIF('Test Cases'!#REF!,"*"&amp;A62&amp;"*"),"Yes","No")</f>
        <v>#REF!</v>
      </c>
      <c r="D62" s="12">
        <f>IFERROR((COUNTIFS('Test Cases'!#REF!,"*"&amp;A62&amp;"*",'Test Cases'!$D$1:$D$407,"*"))/(COUNTIF('Test Cases'!#REF!,"*"&amp;A62&amp;"*")),0)</f>
        <v>0</v>
      </c>
      <c r="E62" s="12">
        <f>IFERROR((COUNTIFS('Test Cases'!#REF!,"*"&amp;A62&amp;"*",'Test Cases'!$F$1:$F$407,"Pass"))/(COUNTIF('Test Cases'!#REF!,"*"&amp;A62&amp;"*")),0)</f>
        <v>0</v>
      </c>
      <c r="F62" t="e">
        <f>IF(E62=1,"Yes",IF(COUNTIFS('Test Cases'!#REF!,"*"&amp;A62&amp;"*",'Test Cases'!#REF!,"&gt;0")&gt;0, "Yes","No"))</f>
        <v>#REF!</v>
      </c>
    </row>
    <row r="63" spans="1:8" ht="15.75" customHeight="1" x14ac:dyDescent="0.2">
      <c r="A63" s="33" t="s">
        <v>231</v>
      </c>
      <c r="B63" s="25" t="s">
        <v>232</v>
      </c>
      <c r="C63" s="36" t="e">
        <f>IF(COUNTIF('Test Cases'!#REF!,"*"&amp;A63&amp;"*"),"Yes","No")</f>
        <v>#REF!</v>
      </c>
      <c r="D63" s="12">
        <f>IFERROR((COUNTIFS('Test Cases'!#REF!,"*"&amp;A63&amp;"*",'Test Cases'!$D$1:$D$407,"*"))/(COUNTIF('Test Cases'!#REF!,"*"&amp;A63&amp;"*")),0)</f>
        <v>0</v>
      </c>
      <c r="E63" s="12">
        <f>IFERROR((COUNTIFS('Test Cases'!#REF!,"*"&amp;A63&amp;"*",'Test Cases'!$F$1:$F$407,"Pass"))/(COUNTIF('Test Cases'!#REF!,"*"&amp;A63&amp;"*")),0)</f>
        <v>0</v>
      </c>
      <c r="F63" t="e">
        <f>IF(E63=1,"Yes",IF(COUNTIFS('Test Cases'!#REF!,"*"&amp;A63&amp;"*",'Test Cases'!#REF!,"&gt;0")&gt;0, "Yes","No"))</f>
        <v>#REF!</v>
      </c>
    </row>
    <row r="64" spans="1:8" ht="15.75" customHeight="1" x14ac:dyDescent="0.2">
      <c r="A64" s="33" t="s">
        <v>233</v>
      </c>
      <c r="B64" s="25" t="s">
        <v>234</v>
      </c>
      <c r="C64" s="36" t="e">
        <f>IF(COUNTIF('Test Cases'!#REF!,"*"&amp;A64&amp;"*"),"Yes","No")</f>
        <v>#REF!</v>
      </c>
      <c r="D64" s="12">
        <f>IFERROR((COUNTIFS('Test Cases'!#REF!,"*"&amp;A64&amp;"*",'Test Cases'!$D$1:$D$407,"*"))/(COUNTIF('Test Cases'!#REF!,"*"&amp;A64&amp;"*")),0)</f>
        <v>0</v>
      </c>
      <c r="E64" s="12">
        <f>IFERROR((COUNTIFS('Test Cases'!#REF!,"*"&amp;A64&amp;"*",'Test Cases'!$F$1:$F$407,"Pass"))/(COUNTIF('Test Cases'!#REF!,"*"&amp;A64&amp;"*")),0)</f>
        <v>0</v>
      </c>
      <c r="F64" t="e">
        <f>IF(E64=1,"Yes",IF(COUNTIFS('Test Cases'!#REF!,"*"&amp;A64&amp;"*",'Test Cases'!#REF!,"&gt;0")&gt;0, "Yes","No"))</f>
        <v>#REF!</v>
      </c>
    </row>
    <row r="65" spans="1:7" ht="15.75" customHeight="1" x14ac:dyDescent="0.2">
      <c r="A65" s="33" t="s">
        <v>235</v>
      </c>
      <c r="B65" s="25" t="s">
        <v>236</v>
      </c>
      <c r="C65" s="36" t="e">
        <f>IF(COUNTIF('Test Cases'!#REF!,"*"&amp;A65&amp;"*"),"Yes","No")</f>
        <v>#REF!</v>
      </c>
      <c r="D65" s="12">
        <f>IFERROR((COUNTIFS('Test Cases'!#REF!,"*"&amp;A65&amp;"*",'Test Cases'!$D$1:$D$407,"*"))/(COUNTIF('Test Cases'!#REF!,"*"&amp;A65&amp;"*")),0)</f>
        <v>0</v>
      </c>
      <c r="E65" s="12">
        <f>IFERROR((COUNTIFS('Test Cases'!#REF!,"*"&amp;A65&amp;"*",'Test Cases'!$F$1:$F$407,"Pass"))/(COUNTIF('Test Cases'!#REF!,"*"&amp;A65&amp;"*")),0)</f>
        <v>0</v>
      </c>
      <c r="F65" t="e">
        <f>IF(E65=1,"Yes",IF(COUNTIFS('Test Cases'!#REF!,"*"&amp;A65&amp;"*",'Test Cases'!#REF!,"&gt;0")&gt;0, "Yes","No"))</f>
        <v>#REF!</v>
      </c>
      <c r="G65" t="s">
        <v>123</v>
      </c>
    </row>
    <row r="66" spans="1:7" ht="15.75" customHeight="1" x14ac:dyDescent="0.2">
      <c r="A66" s="33" t="s">
        <v>237</v>
      </c>
      <c r="B66" s="25" t="s">
        <v>238</v>
      </c>
      <c r="C66" s="36" t="e">
        <f>IF(COUNTIF('Test Cases'!#REF!,"*"&amp;A66&amp;"*"),"Yes","No")</f>
        <v>#REF!</v>
      </c>
      <c r="D66" s="12">
        <f>IFERROR((COUNTIFS('Test Cases'!#REF!,"*"&amp;A66&amp;"*",'Test Cases'!$D$1:$D$407,"*"))/(COUNTIF('Test Cases'!#REF!,"*"&amp;A66&amp;"*")),0)</f>
        <v>0</v>
      </c>
      <c r="E66" s="12">
        <f>IFERROR((COUNTIFS('Test Cases'!#REF!,"*"&amp;A66&amp;"*",'Test Cases'!$F$1:$F$407,"Pass"))/(COUNTIF('Test Cases'!#REF!,"*"&amp;A66&amp;"*")),0)</f>
        <v>0</v>
      </c>
      <c r="F66" t="e">
        <f>IF(E66=1,"Yes",IF(COUNTIFS('Test Cases'!#REF!,"*"&amp;A66&amp;"*",'Test Cases'!#REF!,"&gt;0")&gt;0, "Yes","No"))</f>
        <v>#REF!</v>
      </c>
      <c r="G66" t="s">
        <v>123</v>
      </c>
    </row>
    <row r="67" spans="1:7" ht="15.75" customHeight="1" x14ac:dyDescent="0.2">
      <c r="A67" s="33" t="s">
        <v>239</v>
      </c>
      <c r="B67" s="25" t="s">
        <v>240</v>
      </c>
      <c r="C67" s="36" t="e">
        <f>IF(COUNTIF('Test Cases'!#REF!,"*"&amp;A67&amp;"*"),"Yes","No")</f>
        <v>#REF!</v>
      </c>
      <c r="D67" s="12">
        <f>IFERROR((COUNTIFS('Test Cases'!#REF!,"*"&amp;A67&amp;"*",'Test Cases'!$D$1:$D$407,"*"))/(COUNTIF('Test Cases'!#REF!,"*"&amp;A67&amp;"*")),0)</f>
        <v>0</v>
      </c>
      <c r="E67" s="12">
        <f>IFERROR((COUNTIFS('Test Cases'!#REF!,"*"&amp;A67&amp;"*",'Test Cases'!$F$1:$F$407,"Pass"))/(COUNTIF('Test Cases'!#REF!,"*"&amp;A67&amp;"*")),0)</f>
        <v>0</v>
      </c>
      <c r="F67" t="e">
        <f>IF(E67=1,"Yes",IF(COUNTIFS('Test Cases'!#REF!,"*"&amp;A67&amp;"*",'Test Cases'!#REF!,"&gt;0")&gt;0, "Yes","No"))</f>
        <v>#REF!</v>
      </c>
    </row>
    <row r="68" spans="1:7" ht="15.75" customHeight="1" x14ac:dyDescent="0.2">
      <c r="A68" s="33" t="s">
        <v>241</v>
      </c>
      <c r="B68" s="25" t="s">
        <v>242</v>
      </c>
      <c r="C68" s="36" t="e">
        <f>IF(COUNTIF('Test Cases'!#REF!,"*"&amp;A68&amp;"*"),"Yes","No")</f>
        <v>#REF!</v>
      </c>
      <c r="D68" s="12">
        <f>IFERROR((COUNTIFS('Test Cases'!#REF!,"*"&amp;A68&amp;"*",'Test Cases'!$D$1:$D$407,"*"))/(COUNTIF('Test Cases'!#REF!,"*"&amp;A68&amp;"*")),0)</f>
        <v>0</v>
      </c>
      <c r="E68" s="12">
        <f>IFERROR((COUNTIFS('Test Cases'!#REF!,"*"&amp;A68&amp;"*",'Test Cases'!$F$1:$F$407,"Pass"))/(COUNTIF('Test Cases'!#REF!,"*"&amp;A68&amp;"*")),0)</f>
        <v>0</v>
      </c>
      <c r="F68" t="e">
        <f>IF(E68=1,"Yes",IF(COUNTIFS('Test Cases'!#REF!,"*"&amp;A68&amp;"*",'Test Cases'!#REF!,"&gt;0")&gt;0, "Yes","No"))</f>
        <v>#REF!</v>
      </c>
      <c r="G68" t="s">
        <v>123</v>
      </c>
    </row>
    <row r="69" spans="1:7" ht="15.75" customHeight="1" x14ac:dyDescent="0.2">
      <c r="A69" s="33" t="s">
        <v>243</v>
      </c>
      <c r="B69" s="25" t="s">
        <v>244</v>
      </c>
      <c r="C69" s="36" t="e">
        <f>IF(COUNTIF('Test Cases'!#REF!,"*"&amp;A69&amp;"*"),"Yes","No")</f>
        <v>#REF!</v>
      </c>
      <c r="D69" s="12">
        <f>IFERROR((COUNTIFS('Test Cases'!#REF!,"*"&amp;A69&amp;"*",'Test Cases'!$D$1:$D$407,"*"))/(COUNTIF('Test Cases'!#REF!,"*"&amp;A69&amp;"*")),0)</f>
        <v>0</v>
      </c>
      <c r="E69" s="12">
        <f>IFERROR((COUNTIFS('Test Cases'!#REF!,"*"&amp;A69&amp;"*",'Test Cases'!$F$1:$F$407,"Pass"))/(COUNTIF('Test Cases'!#REF!,"*"&amp;A69&amp;"*")),0)</f>
        <v>0</v>
      </c>
      <c r="F69" t="e">
        <f>IF(E69=1,"Yes",IF(COUNTIFS('Test Cases'!#REF!,"*"&amp;A69&amp;"*",'Test Cases'!#REF!,"&gt;0")&gt;0, "Yes","No"))</f>
        <v>#REF!</v>
      </c>
    </row>
    <row r="70" spans="1:7" ht="15" customHeight="1" x14ac:dyDescent="0.2">
      <c r="A70" s="33" t="s">
        <v>245</v>
      </c>
      <c r="B70" s="25" t="s">
        <v>246</v>
      </c>
      <c r="C70" s="43" t="s">
        <v>247</v>
      </c>
      <c r="D70" s="43" t="s">
        <v>247</v>
      </c>
      <c r="E70" s="43" t="s">
        <v>247</v>
      </c>
      <c r="F70" t="e">
        <f>IF(E70=1,"Yes",IF(COUNTIFS('Test Cases'!#REF!,"*"&amp;A70&amp;"*",'Test Cases'!#REF!,"&gt;0")&gt;0, "Yes","No"))</f>
        <v>#REF!</v>
      </c>
      <c r="G70" s="25" t="s">
        <v>248</v>
      </c>
    </row>
    <row r="71" spans="1:7" ht="15.75" customHeight="1" x14ac:dyDescent="0.2">
      <c r="A71" s="33" t="s">
        <v>249</v>
      </c>
      <c r="B71" s="25" t="s">
        <v>250</v>
      </c>
      <c r="C71" s="36" t="e">
        <f>IF(COUNTIF('Test Cases'!#REF!,"*"&amp;A71&amp;"*"),"Yes","No")</f>
        <v>#REF!</v>
      </c>
      <c r="D71" s="12">
        <f>IFERROR((COUNTIFS('Test Cases'!#REF!,"*"&amp;A71&amp;"*",'Test Cases'!$D$1:$D$407,"*"))/(COUNTIF('Test Cases'!#REF!,"*"&amp;A71&amp;"*")),0)</f>
        <v>0</v>
      </c>
      <c r="E71" s="12">
        <f>IFERROR((COUNTIFS('Test Cases'!#REF!,"*"&amp;A71&amp;"*",'Test Cases'!$F$1:$F$407,"Pass"))/(COUNTIF('Test Cases'!#REF!,"*"&amp;A71&amp;"*")),0)</f>
        <v>0</v>
      </c>
      <c r="F71" t="e">
        <f>IF(E71=1,"Yes",IF(COUNTIFS('Test Cases'!#REF!,"*"&amp;A71&amp;"*",'Test Cases'!#REF!,"&gt;0")&gt;0, "Yes","No"))</f>
        <v>#REF!</v>
      </c>
    </row>
    <row r="72" spans="1:7" ht="15.75" customHeight="1" x14ac:dyDescent="0.2">
      <c r="A72" s="33" t="s">
        <v>251</v>
      </c>
      <c r="B72" s="25" t="s">
        <v>252</v>
      </c>
      <c r="C72" s="36" t="e">
        <f>IF(COUNTIF('Test Cases'!#REF!,"*"&amp;A72&amp;"*"),"Yes","No")</f>
        <v>#REF!</v>
      </c>
      <c r="D72" s="12">
        <f>IFERROR((COUNTIFS('Test Cases'!#REF!,"*"&amp;A72&amp;"*",'Test Cases'!$D$1:$D$407,"*"))/(COUNTIF('Test Cases'!#REF!,"*"&amp;A72&amp;"*")),0)</f>
        <v>0</v>
      </c>
      <c r="E72" s="12">
        <f>IFERROR((COUNTIFS('Test Cases'!#REF!,"*"&amp;A72&amp;"*",'Test Cases'!$F$1:$F$407,"Pass"))/(COUNTIF('Test Cases'!#REF!,"*"&amp;A72&amp;"*")),0)</f>
        <v>0</v>
      </c>
      <c r="F72" t="e">
        <f>IF(E72=1,"Yes",IF(COUNTIFS('Test Cases'!#REF!,"*"&amp;A72&amp;"*",'Test Cases'!#REF!,"&gt;0")&gt;0, "Yes","No"))</f>
        <v>#REF!</v>
      </c>
    </row>
    <row r="73" spans="1:7" ht="15.75" customHeight="1" x14ac:dyDescent="0.2">
      <c r="A73" s="33" t="s">
        <v>253</v>
      </c>
      <c r="B73" s="25" t="s">
        <v>254</v>
      </c>
      <c r="C73" s="36" t="e">
        <f>IF(COUNTIF('Test Cases'!#REF!,"*"&amp;A73&amp;"*"),"Yes","No")</f>
        <v>#REF!</v>
      </c>
      <c r="D73" s="12">
        <f>IFERROR((COUNTIFS('Test Cases'!#REF!,"*"&amp;A73&amp;"*",'Test Cases'!$D$1:$D$407,"*"))/(COUNTIF('Test Cases'!#REF!,"*"&amp;A73&amp;"*")),0)</f>
        <v>0</v>
      </c>
      <c r="E73" s="12">
        <f>IFERROR((COUNTIFS('Test Cases'!#REF!,"*"&amp;A73&amp;"*",'Test Cases'!$F$1:$F$407,"Pass"))/(COUNTIF('Test Cases'!#REF!,"*"&amp;A73&amp;"*")),0)</f>
        <v>0</v>
      </c>
      <c r="F73" t="e">
        <f>IF(E73=1,"Yes",IF(COUNTIFS('Test Cases'!#REF!,"*"&amp;A73&amp;"*",'Test Cases'!#REF!,"&gt;0")&gt;0, "Yes","No"))</f>
        <v>#REF!</v>
      </c>
    </row>
    <row r="74" spans="1:7" ht="15" customHeight="1" x14ac:dyDescent="0.2">
      <c r="A74" s="33" t="s">
        <v>255</v>
      </c>
      <c r="B74" s="25" t="s">
        <v>256</v>
      </c>
      <c r="C74" s="36" t="e">
        <f>IF(COUNTIF('Test Cases'!#REF!,"*"&amp;A74&amp;"*"),"Yes","No")</f>
        <v>#REF!</v>
      </c>
      <c r="D74" s="12">
        <f>IFERROR((COUNTIFS('Test Cases'!#REF!,"*"&amp;A74&amp;"*",'Test Cases'!$D$1:$D$407,"*"))/(COUNTIF('Test Cases'!#REF!,"*"&amp;A74&amp;"*")),0)</f>
        <v>0</v>
      </c>
      <c r="E74" s="12">
        <f>IFERROR((COUNTIFS('Test Cases'!#REF!,"*"&amp;A74&amp;"*",'Test Cases'!$F$1:$F$407,"Pass"))/(COUNTIF('Test Cases'!#REF!,"*"&amp;A74&amp;"*")),0)</f>
        <v>0</v>
      </c>
      <c r="F74" t="e">
        <f>IF(E74=1,"Yes",IF(COUNTIFS('Test Cases'!#REF!,"*"&amp;A74&amp;"*",'Test Cases'!#REF!,"&gt;0")&gt;0, "Yes","No"))</f>
        <v>#REF!</v>
      </c>
    </row>
    <row r="75" spans="1:7" ht="15.75" customHeight="1" x14ac:dyDescent="0.2">
      <c r="A75" s="33" t="s">
        <v>257</v>
      </c>
      <c r="B75" s="25" t="s">
        <v>258</v>
      </c>
      <c r="C75" s="36" t="e">
        <f>IF(COUNTIF('Test Cases'!#REF!,"*"&amp;A75&amp;"*"),"Yes","No")</f>
        <v>#REF!</v>
      </c>
      <c r="D75" s="12">
        <f>IFERROR((COUNTIFS('Test Cases'!#REF!,"*"&amp;A75&amp;"*",'Test Cases'!$D$1:$D$407,"*"))/(COUNTIF('Test Cases'!#REF!,"*"&amp;A75&amp;"*")),0)</f>
        <v>0</v>
      </c>
      <c r="E75" s="12">
        <f>IFERROR((COUNTIFS('Test Cases'!#REF!,"*"&amp;A75&amp;"*",'Test Cases'!$F$1:$F$407,"Pass"))/(COUNTIF('Test Cases'!#REF!,"*"&amp;A75&amp;"*")),0)</f>
        <v>0</v>
      </c>
      <c r="F75" t="e">
        <f>IF(E75=1,"Yes",IF(COUNTIFS('Test Cases'!#REF!,"*"&amp;A75&amp;"*",'Test Cases'!#REF!,"&gt;0")&gt;0, "Yes","No"))</f>
        <v>#REF!</v>
      </c>
    </row>
    <row r="76" spans="1:7" ht="15.75" customHeight="1" x14ac:dyDescent="0.2">
      <c r="A76" s="33" t="s">
        <v>259</v>
      </c>
      <c r="B76" s="21" t="s">
        <v>260</v>
      </c>
      <c r="C76" s="22" t="e">
        <f>IF(COUNTIF('Test Cases'!#REF!,"*"&amp;A76&amp;"*"),"Yes","No")</f>
        <v>#REF!</v>
      </c>
      <c r="D76" s="12">
        <f>IFERROR((COUNTIFS('Test Cases'!#REF!,"*"&amp;A76&amp;"*",'Test Cases'!$D$1:$D$407,"*"))/(COUNTIF('Test Cases'!#REF!,"*"&amp;A76&amp;"*")),0)</f>
        <v>0</v>
      </c>
      <c r="E76" s="23">
        <f>IFERROR((COUNTIFS('Test Cases'!#REF!,"*"&amp;A76&amp;"*",'Test Cases'!$F$1:$F$407,"Pass"))/(COUNTIF('Test Cases'!#REF!,"*"&amp;A76&amp;"*")),0)</f>
        <v>0</v>
      </c>
      <c r="F76" s="33" t="e">
        <f>IF(E76=1,"Yes",IF(COUNTIFS('Test Cases'!#REF!,"*"&amp;A76&amp;"*",'Test Cases'!#REF!,"&gt;0")&gt;0, "Yes","No"))</f>
        <v>#REF!</v>
      </c>
      <c r="G76" t="s">
        <v>123</v>
      </c>
    </row>
    <row r="77" spans="1:7" ht="15.75" customHeight="1" x14ac:dyDescent="0.2">
      <c r="A77" s="33" t="s">
        <v>261</v>
      </c>
      <c r="B77" s="21" t="s">
        <v>262</v>
      </c>
      <c r="C77" s="22" t="e">
        <f>IF(COUNTIF('Test Cases'!#REF!,"*"&amp;A77&amp;"*"),"Yes","No")</f>
        <v>#REF!</v>
      </c>
      <c r="D77" s="12">
        <f>IFERROR((COUNTIFS('Test Cases'!#REF!,"*"&amp;A77&amp;"*",'Test Cases'!$D$1:$D$407,"*"))/(COUNTIF('Test Cases'!#REF!,"*"&amp;A77&amp;"*")),0)</f>
        <v>0</v>
      </c>
      <c r="E77" s="23">
        <f>IFERROR((COUNTIFS('Test Cases'!#REF!,"*"&amp;A77&amp;"*",'Test Cases'!$F$1:$F$407,"Pass"))/(COUNTIF('Test Cases'!#REF!,"*"&amp;A77&amp;"*")),0)</f>
        <v>0</v>
      </c>
      <c r="F77" s="33" t="e">
        <f>IF(E77=1,"Yes",IF(COUNTIFS('Test Cases'!#REF!,"*"&amp;A77&amp;"*",'Test Cases'!#REF!,"&gt;0")&gt;0, "Yes","No"))</f>
        <v>#REF!</v>
      </c>
    </row>
    <row r="78" spans="1:7" ht="15" customHeight="1" x14ac:dyDescent="0.2">
      <c r="A78" s="33" t="s">
        <v>263</v>
      </c>
      <c r="B78" s="21" t="s">
        <v>264</v>
      </c>
      <c r="C78" s="22" t="e">
        <f>IF(COUNTIF('Test Cases'!#REF!,"*"&amp;A78&amp;"*"),"Yes","No")</f>
        <v>#REF!</v>
      </c>
      <c r="D78" s="12">
        <f>IFERROR((COUNTIFS('Test Cases'!#REF!,"*"&amp;A78&amp;"*",'Test Cases'!$D$1:$D$407,"*"))/(COUNTIF('Test Cases'!#REF!,"*"&amp;A78&amp;"*")),0)</f>
        <v>0</v>
      </c>
      <c r="E78" s="23">
        <f>IFERROR((COUNTIFS('Test Cases'!#REF!,"*"&amp;A78&amp;"*",'Test Cases'!$F$1:$F$407,"Pass"))/(COUNTIF('Test Cases'!#REF!,"*"&amp;A78&amp;"*")),0)</f>
        <v>0</v>
      </c>
      <c r="F78" s="33" t="e">
        <f>IF(E78=1,"Yes",IF(COUNTIFS('Test Cases'!#REF!,"*"&amp;A78&amp;"*",'Test Cases'!#REF!,"&gt;0")&gt;0, "Yes","No"))</f>
        <v>#REF!</v>
      </c>
      <c r="G78" t="s">
        <v>123</v>
      </c>
    </row>
    <row r="79" spans="1:7" ht="15" customHeight="1" x14ac:dyDescent="0.2">
      <c r="A79" s="33" t="s">
        <v>265</v>
      </c>
      <c r="B79" s="25" t="s">
        <v>266</v>
      </c>
      <c r="C79" s="36" t="e">
        <f>IF(COUNTIF('Test Cases'!#REF!,"*"&amp;A79&amp;"*"),"Yes","No")</f>
        <v>#REF!</v>
      </c>
      <c r="D79" s="12">
        <f>IFERROR((COUNTIFS('Test Cases'!#REF!,"*"&amp;A79&amp;"*",'Test Cases'!$D$1:$D$407,"*"))/(COUNTIF('Test Cases'!#REF!,"*"&amp;A79&amp;"*")),0)</f>
        <v>0</v>
      </c>
      <c r="E79" s="12">
        <f>IFERROR((COUNTIFS('Test Cases'!#REF!,"*"&amp;A79&amp;"*",'Test Cases'!$F$1:$F$407,"Pass"))/(COUNTIF('Test Cases'!#REF!,"*"&amp;A79&amp;"*")),0)</f>
        <v>0</v>
      </c>
      <c r="F79" t="e">
        <f>IF(E79=1,"Yes",IF(COUNTIFS('Test Cases'!#REF!,"*"&amp;A79&amp;"*",'Test Cases'!#REF!,"&gt;0")&gt;0, "Yes","No"))</f>
        <v>#REF!</v>
      </c>
    </row>
    <row r="80" spans="1:7" ht="15" customHeight="1" x14ac:dyDescent="0.2">
      <c r="A80" s="33" t="s">
        <v>267</v>
      </c>
      <c r="B80" s="21" t="s">
        <v>268</v>
      </c>
      <c r="C80" s="22" t="e">
        <f>IF(COUNTIF('Test Cases'!#REF!,"*"&amp;A80&amp;"*"),"Yes","No")</f>
        <v>#REF!</v>
      </c>
      <c r="D80" s="12">
        <f>IFERROR((COUNTIFS('Test Cases'!#REF!,"*"&amp;A80&amp;"*",'Test Cases'!$D$1:$D$407,"*"))/(COUNTIF('Test Cases'!#REF!,"*"&amp;A80&amp;"*")),0)</f>
        <v>0</v>
      </c>
      <c r="E80" s="23">
        <f>IFERROR((COUNTIFS('Test Cases'!#REF!,"*"&amp;A80&amp;"*",'Test Cases'!$F$1:$F$407,"Pass"))/(COUNTIF('Test Cases'!#REF!,"*"&amp;A80&amp;"*")),0)</f>
        <v>0</v>
      </c>
      <c r="F80" t="e">
        <f>IF(E80=1,"Yes",IF(COUNTIFS('Test Cases'!#REF!,"*"&amp;A80&amp;"*",'Test Cases'!#REF!,"&gt;0")&gt;0, "Yes","No"))</f>
        <v>#REF!</v>
      </c>
    </row>
    <row r="81" spans="1:6" ht="15.75" customHeight="1" x14ac:dyDescent="0.2">
      <c r="A81" s="33" t="s">
        <v>269</v>
      </c>
      <c r="B81" s="25" t="s">
        <v>270</v>
      </c>
      <c r="C81" s="36" t="e">
        <f>IF(COUNTIF('Test Cases'!#REF!,"*"&amp;A81&amp;"*"),"Yes","No")</f>
        <v>#REF!</v>
      </c>
      <c r="D81" s="12">
        <f>IFERROR((COUNTIFS('Test Cases'!#REF!,"*"&amp;A81&amp;"*",'Test Cases'!$D$1:$D$407,"*"))/(COUNTIF('Test Cases'!#REF!,"*"&amp;A81&amp;"*")),0)</f>
        <v>0</v>
      </c>
      <c r="E81" s="12">
        <f>IFERROR((COUNTIFS('Test Cases'!#REF!,"*"&amp;A81&amp;"*",'Test Cases'!$F$1:$F$407,"Pass"))/(COUNTIF('Test Cases'!#REF!,"*"&amp;A81&amp;"*")),0)</f>
        <v>0</v>
      </c>
      <c r="F81" t="e">
        <f>IF(E81=1,"Yes",IF(COUNTIFS('Test Cases'!#REF!,"*"&amp;A81&amp;"*",'Test Cases'!#REF!,"&gt;0")&gt;0, "Yes","No"))</f>
        <v>#REF!</v>
      </c>
    </row>
    <row r="82" spans="1:6" ht="15.75" customHeight="1" x14ac:dyDescent="0.2">
      <c r="A82" s="33" t="s">
        <v>271</v>
      </c>
      <c r="B82" s="25" t="s">
        <v>272</v>
      </c>
      <c r="C82" s="36" t="e">
        <f>IF(COUNTIF('Test Cases'!#REF!,"*"&amp;A82&amp;"*"),"Yes","No")</f>
        <v>#REF!</v>
      </c>
      <c r="D82" s="12">
        <f>IFERROR((COUNTIFS('Test Cases'!#REF!,"*"&amp;A82&amp;"*",'Test Cases'!$D$1:$D$407,"*"))/(COUNTIF('Test Cases'!#REF!,"*"&amp;A82&amp;"*")),0)</f>
        <v>0</v>
      </c>
      <c r="E82" s="12">
        <f>IFERROR((COUNTIFS('Test Cases'!#REF!,"*"&amp;A82&amp;"*",'Test Cases'!$F$1:$F$407,"Pass"))/(COUNTIF('Test Cases'!#REF!,"*"&amp;A82&amp;"*")),0)</f>
        <v>0</v>
      </c>
      <c r="F82" t="e">
        <f>IF(E82=1,"Yes",IF(COUNTIFS('Test Cases'!#REF!,"*"&amp;A82&amp;"*",'Test Cases'!#REF!,"&gt;0")&gt;0, "Yes","No"))</f>
        <v>#REF!</v>
      </c>
    </row>
    <row r="83" spans="1:6" ht="15.75" customHeight="1" x14ac:dyDescent="0.2">
      <c r="A83" s="33" t="s">
        <v>273</v>
      </c>
      <c r="B83" s="25" t="s">
        <v>274</v>
      </c>
      <c r="C83" s="36" t="e">
        <f>IF(COUNTIF('Test Cases'!#REF!,"*"&amp;A83&amp;"*"),"Yes","No")</f>
        <v>#REF!</v>
      </c>
      <c r="D83" s="12">
        <f>IFERROR((COUNTIFS('Test Cases'!#REF!,"*"&amp;A83&amp;"*",'Test Cases'!$D$1:$D$407,"*"))/(COUNTIF('Test Cases'!#REF!,"*"&amp;A83&amp;"*")),0)</f>
        <v>0</v>
      </c>
      <c r="E83" s="12">
        <f>IFERROR((COUNTIFS('Test Cases'!#REF!,"*"&amp;A83&amp;"*",'Test Cases'!$F$1:$F$407,"Pass"))/(COUNTIF('Test Cases'!#REF!,"*"&amp;A83&amp;"*")),0)</f>
        <v>0</v>
      </c>
      <c r="F83" t="e">
        <f>IF(E83=1,"Yes",IF(COUNTIFS('Test Cases'!#REF!,"*"&amp;A83&amp;"*",'Test Cases'!#REF!,"&gt;0")&gt;0, "Yes","No"))</f>
        <v>#REF!</v>
      </c>
    </row>
    <row r="84" spans="1:6" ht="15.75" customHeight="1" x14ac:dyDescent="0.2">
      <c r="A84" s="33" t="s">
        <v>275</v>
      </c>
      <c r="B84" s="25" t="s">
        <v>276</v>
      </c>
      <c r="C84" s="36" t="e">
        <f>IF(COUNTIF('Test Cases'!#REF!,"*"&amp;A84&amp;"*"),"Yes","No")</f>
        <v>#REF!</v>
      </c>
      <c r="D84" s="12">
        <f>IFERROR((COUNTIFS('Test Cases'!#REF!,"*"&amp;A84&amp;"*",'Test Cases'!$D$1:$D$407,"*"))/(COUNTIF('Test Cases'!#REF!,"*"&amp;A84&amp;"*")),0)</f>
        <v>0</v>
      </c>
      <c r="E84" s="12">
        <f>IFERROR((COUNTIFS('Test Cases'!#REF!,"*"&amp;A84&amp;"*",'Test Cases'!$F$1:$F$407,"Pass"))/(COUNTIF('Test Cases'!#REF!,"*"&amp;A84&amp;"*")),0)</f>
        <v>0</v>
      </c>
      <c r="F84" t="e">
        <f>IF(E84=1,"Yes",IF(COUNTIFS('Test Cases'!#REF!,"*"&amp;A84&amp;"*",'Test Cases'!#REF!,"&gt;0")&gt;0, "Yes","No"))</f>
        <v>#REF!</v>
      </c>
    </row>
    <row r="85" spans="1:6" ht="15" customHeight="1" x14ac:dyDescent="0.2">
      <c r="A85" s="33" t="s">
        <v>277</v>
      </c>
      <c r="B85" s="25" t="s">
        <v>278</v>
      </c>
      <c r="C85" s="36" t="e">
        <f>IF(COUNTIF('Test Cases'!#REF!,"*"&amp;A85&amp;"*"),"Yes","No")</f>
        <v>#REF!</v>
      </c>
      <c r="D85" s="12">
        <f>IFERROR((COUNTIFS('Test Cases'!#REF!,"*"&amp;A85&amp;"*",'Test Cases'!$D$1:$D$407,"*"))/(COUNTIF('Test Cases'!#REF!,"*"&amp;A85&amp;"*")),0)</f>
        <v>0</v>
      </c>
      <c r="E85" s="12">
        <f>IFERROR((COUNTIFS('Test Cases'!#REF!,"*"&amp;A85&amp;"*",'Test Cases'!$F$1:$F$407,"Pass"))/(COUNTIF('Test Cases'!#REF!,"*"&amp;A85&amp;"*")),0)</f>
        <v>0</v>
      </c>
      <c r="F85" t="e">
        <f>IF(E85=1,"Yes",IF(COUNTIFS('Test Cases'!#REF!,"*"&amp;A85&amp;"*",'Test Cases'!#REF!,"&gt;0")&gt;0, "Yes","No"))</f>
        <v>#REF!</v>
      </c>
    </row>
    <row r="86" spans="1:6" ht="15" customHeight="1" x14ac:dyDescent="0.2">
      <c r="A86" s="33" t="s">
        <v>279</v>
      </c>
      <c r="B86" s="25" t="s">
        <v>280</v>
      </c>
      <c r="C86" s="36" t="e">
        <f>IF(COUNTIF('Test Cases'!#REF!,"*"&amp;A86&amp;"*"),"Yes","No")</f>
        <v>#REF!</v>
      </c>
      <c r="D86" s="12">
        <f>IFERROR((COUNTIFS('Test Cases'!#REF!,"*"&amp;A86&amp;"*",'Test Cases'!$D$1:$D$407,"*"))/(COUNTIF('Test Cases'!#REF!,"*"&amp;A86&amp;"*")),0)</f>
        <v>0</v>
      </c>
      <c r="E86" s="12">
        <f>IFERROR((COUNTIFS('Test Cases'!#REF!,"*"&amp;A86&amp;"*",'Test Cases'!$F$1:$F$407,"Pass"))/(COUNTIF('Test Cases'!#REF!,"*"&amp;A86&amp;"*")),0)</f>
        <v>0</v>
      </c>
      <c r="F86" t="e">
        <f>IF(E86=1,"Yes",IF(COUNTIFS('Test Cases'!#REF!,"*"&amp;A86&amp;"*",'Test Cases'!#REF!,"&gt;0")&gt;0, "Yes","No"))</f>
        <v>#REF!</v>
      </c>
    </row>
    <row r="87" spans="1:6" ht="15" customHeight="1" x14ac:dyDescent="0.2">
      <c r="A87" s="33" t="s">
        <v>281</v>
      </c>
      <c r="B87" s="25" t="s">
        <v>282</v>
      </c>
      <c r="C87" s="36" t="e">
        <f>IF(COUNTIF('Test Cases'!#REF!,"*"&amp;A87&amp;"*"),"Yes","No")</f>
        <v>#REF!</v>
      </c>
      <c r="D87" s="12">
        <f>IFERROR((COUNTIFS('Test Cases'!#REF!,"*"&amp;A87&amp;"*",'Test Cases'!$D$1:$D$407,"*"))/(COUNTIF('Test Cases'!#REF!,"*"&amp;A87&amp;"*")),0)</f>
        <v>0</v>
      </c>
      <c r="E87" s="12">
        <f>IFERROR((COUNTIFS('Test Cases'!#REF!,"*"&amp;A87&amp;"*",'Test Cases'!$F$1:$F$407,"Pass"))/(COUNTIF('Test Cases'!#REF!,"*"&amp;A87&amp;"*")),0)</f>
        <v>0</v>
      </c>
      <c r="F87" t="e">
        <f>IF(E87=1,"Yes",IF(COUNTIFS('Test Cases'!#REF!,"*"&amp;A87&amp;"*",'Test Cases'!#REF!,"&gt;0")&gt;0, "Yes","No"))</f>
        <v>#REF!</v>
      </c>
    </row>
    <row r="88" spans="1:6" ht="15" customHeight="1" x14ac:dyDescent="0.2">
      <c r="A88" s="33" t="s">
        <v>283</v>
      </c>
      <c r="B88" s="25" t="s">
        <v>284</v>
      </c>
      <c r="C88" s="36" t="e">
        <f>IF(COUNTIF('Test Cases'!#REF!,"*"&amp;A88&amp;"*"),"Yes","No")</f>
        <v>#REF!</v>
      </c>
      <c r="D88" s="12">
        <f>IFERROR((COUNTIFS('Test Cases'!#REF!,"*"&amp;A88&amp;"*",'Test Cases'!$D$1:$D$407,"*"))/(COUNTIF('Test Cases'!#REF!,"*"&amp;A88&amp;"*")),0)</f>
        <v>0</v>
      </c>
      <c r="E88" s="12">
        <f>IFERROR((COUNTIFS('Test Cases'!#REF!,"*"&amp;A88&amp;"*",'Test Cases'!$F$1:$F$407,"Pass"))/(COUNTIF('Test Cases'!#REF!,"*"&amp;A88&amp;"*")),0)</f>
        <v>0</v>
      </c>
      <c r="F88" t="e">
        <f>IF(E88=1,"Yes",IF(COUNTIFS('Test Cases'!#REF!,"*"&amp;A88&amp;"*",'Test Cases'!#REF!,"&gt;0")&gt;0, "Yes","No"))</f>
        <v>#REF!</v>
      </c>
    </row>
    <row r="89" spans="1:6" ht="15" customHeight="1" x14ac:dyDescent="0.2">
      <c r="A89" s="33" t="s">
        <v>285</v>
      </c>
      <c r="B89" s="25" t="s">
        <v>286</v>
      </c>
      <c r="C89" s="36" t="e">
        <f>IF(COUNTIF('Test Cases'!#REF!,"*"&amp;A89&amp;"*"),"Yes","No")</f>
        <v>#REF!</v>
      </c>
      <c r="D89" s="12">
        <f>IFERROR((COUNTIFS('Test Cases'!#REF!,"*"&amp;A89&amp;"*",'Test Cases'!$D$1:$D$407,"*"))/(COUNTIF('Test Cases'!#REF!,"*"&amp;A89&amp;"*")),0)</f>
        <v>0</v>
      </c>
      <c r="E89" s="12">
        <f>IFERROR((COUNTIFS('Test Cases'!#REF!,"*"&amp;A89&amp;"*",'Test Cases'!$F$1:$F$407,"Pass"))/(COUNTIF('Test Cases'!#REF!,"*"&amp;A89&amp;"*")),0)</f>
        <v>0</v>
      </c>
      <c r="F89" t="e">
        <f>IF(E89=1,"Yes",IF(COUNTIFS('Test Cases'!#REF!,"*"&amp;A89&amp;"*",'Test Cases'!#REF!,"&gt;0")&gt;0, "Yes","No"))</f>
        <v>#REF!</v>
      </c>
    </row>
    <row r="90" spans="1:6" ht="15" customHeight="1" x14ac:dyDescent="0.2">
      <c r="A90" s="33" t="s">
        <v>287</v>
      </c>
      <c r="B90" s="25" t="s">
        <v>288</v>
      </c>
      <c r="C90" s="36" t="e">
        <f>IF(COUNTIF('Test Cases'!#REF!,"*"&amp;A90&amp;"*"),"Yes","No")</f>
        <v>#REF!</v>
      </c>
      <c r="D90" s="12">
        <f>IFERROR((COUNTIFS('Test Cases'!#REF!,"*"&amp;A90&amp;"*",'Test Cases'!$D$1:$D$407,"*"))/(COUNTIF('Test Cases'!#REF!,"*"&amp;A90&amp;"*")),0)</f>
        <v>0</v>
      </c>
      <c r="E90" s="12">
        <f>IFERROR((COUNTIFS('Test Cases'!#REF!,"*"&amp;A90&amp;"*",'Test Cases'!$F$1:$F$407,"Pass"))/(COUNTIF('Test Cases'!#REF!,"*"&amp;A90&amp;"*")),0)</f>
        <v>0</v>
      </c>
      <c r="F90" t="e">
        <f>IF(E90=1,"Yes",IF(COUNTIFS('Test Cases'!#REF!,"*"&amp;A90&amp;"*",'Test Cases'!#REF!,"&gt;0")&gt;0, "Yes","No"))</f>
        <v>#REF!</v>
      </c>
    </row>
    <row r="91" spans="1:6" ht="15" customHeight="1" x14ac:dyDescent="0.2">
      <c r="A91" s="33" t="s">
        <v>289</v>
      </c>
      <c r="B91" s="25" t="s">
        <v>290</v>
      </c>
      <c r="C91" s="36" t="e">
        <f>IF(COUNTIF('Test Cases'!#REF!,"*"&amp;A91&amp;"*"),"Yes","No")</f>
        <v>#REF!</v>
      </c>
      <c r="D91" s="12">
        <f>IFERROR((COUNTIFS('Test Cases'!#REF!,"*"&amp;A91&amp;"*",'Test Cases'!$D$1:$D$407,"*"))/(COUNTIF('Test Cases'!#REF!,"*"&amp;A91&amp;"*")),0)</f>
        <v>0</v>
      </c>
      <c r="E91" s="12">
        <f>IFERROR((COUNTIFS('Test Cases'!#REF!,"*"&amp;A91&amp;"*",'Test Cases'!$F$1:$F$407,"Pass"))/(COUNTIF('Test Cases'!#REF!,"*"&amp;A91&amp;"*")),0)</f>
        <v>0</v>
      </c>
      <c r="F91" t="e">
        <f>IF(E91=1,"Yes",IF(COUNTIFS('Test Cases'!#REF!,"*"&amp;A91&amp;"*",'Test Cases'!#REF!,"&gt;0")&gt;0, "Yes","No"))</f>
        <v>#REF!</v>
      </c>
    </row>
    <row r="92" spans="1:6" ht="15" customHeight="1" x14ac:dyDescent="0.2">
      <c r="A92" s="33" t="s">
        <v>291</v>
      </c>
      <c r="B92" s="25" t="s">
        <v>292</v>
      </c>
      <c r="C92" s="36" t="e">
        <f>IF(COUNTIF('Test Cases'!#REF!,"*"&amp;A92&amp;"*"),"Yes","No")</f>
        <v>#REF!</v>
      </c>
      <c r="D92" s="12">
        <f>IFERROR((COUNTIFS('Test Cases'!#REF!,"*"&amp;A92&amp;"*",'Test Cases'!$D$1:$D$407,"*"))/(COUNTIF('Test Cases'!#REF!,"*"&amp;A92&amp;"*")),0)</f>
        <v>0</v>
      </c>
      <c r="E92" s="12">
        <f>IFERROR((COUNTIFS('Test Cases'!#REF!,"*"&amp;A92&amp;"*",'Test Cases'!$F$1:$F$407,"Pass"))/(COUNTIF('Test Cases'!#REF!,"*"&amp;A92&amp;"*")),0)</f>
        <v>0</v>
      </c>
      <c r="F92" t="e">
        <f>IF(E92=1,"Yes",IF(COUNTIFS('Test Cases'!#REF!,"*"&amp;A92&amp;"*",'Test Cases'!#REF!,"&gt;0")&gt;0, "Yes","No"))</f>
        <v>#REF!</v>
      </c>
    </row>
    <row r="93" spans="1:6" ht="15" customHeight="1" x14ac:dyDescent="0.2">
      <c r="A93" s="33" t="s">
        <v>293</v>
      </c>
      <c r="B93" s="25" t="s">
        <v>294</v>
      </c>
      <c r="C93" s="36" t="e">
        <f>IF(COUNTIF('Test Cases'!#REF!,"*"&amp;A93&amp;"*"),"Yes","No")</f>
        <v>#REF!</v>
      </c>
      <c r="D93" s="12">
        <f>IFERROR((COUNTIFS('Test Cases'!#REF!,"*"&amp;A93&amp;"*",'Test Cases'!$D$1:$D$407,"*"))/(COUNTIF('Test Cases'!#REF!,"*"&amp;A93&amp;"*")),0)</f>
        <v>0</v>
      </c>
      <c r="E93" s="12">
        <f>IFERROR((COUNTIFS('Test Cases'!#REF!,"*"&amp;A93&amp;"*",'Test Cases'!$F$1:$F$407,"Pass"))/(COUNTIF('Test Cases'!#REF!,"*"&amp;A93&amp;"*")),0)</f>
        <v>0</v>
      </c>
      <c r="F93" t="e">
        <f>IF(E93=1,"Yes",IF(COUNTIFS('Test Cases'!#REF!,"*"&amp;A93&amp;"*",'Test Cases'!#REF!,"&gt;0")&gt;0, "Yes","No"))</f>
        <v>#REF!</v>
      </c>
    </row>
    <row r="94" spans="1:6" ht="15" customHeight="1" x14ac:dyDescent="0.2">
      <c r="A94" s="33" t="s">
        <v>295</v>
      </c>
      <c r="B94" s="25" t="s">
        <v>296</v>
      </c>
      <c r="C94" s="36" t="e">
        <f>IF(COUNTIF('Test Cases'!#REF!,"*"&amp;A94&amp;"*"),"Yes","No")</f>
        <v>#REF!</v>
      </c>
      <c r="D94" s="12">
        <f>IFERROR((COUNTIFS('Test Cases'!#REF!,"*"&amp;A94&amp;"*",'Test Cases'!$D$1:$D$407,"*"))/(COUNTIF('Test Cases'!#REF!,"*"&amp;A94&amp;"*")),0)</f>
        <v>0</v>
      </c>
      <c r="E94" s="12">
        <f>IFERROR((COUNTIFS('Test Cases'!#REF!,"*"&amp;A94&amp;"*",'Test Cases'!$F$1:$F$407,"Pass"))/(COUNTIF('Test Cases'!#REF!,"*"&amp;A94&amp;"*")),0)</f>
        <v>0</v>
      </c>
      <c r="F94" t="e">
        <f>IF(E94=1,"Yes",IF(COUNTIFS('Test Cases'!#REF!,"*"&amp;A94&amp;"*",'Test Cases'!#REF!,"&gt;0")&gt;0, "Yes","No"))</f>
        <v>#REF!</v>
      </c>
    </row>
    <row r="95" spans="1:6" ht="15" customHeight="1" x14ac:dyDescent="0.2">
      <c r="A95" s="33" t="s">
        <v>297</v>
      </c>
      <c r="B95" s="25" t="s">
        <v>298</v>
      </c>
      <c r="C95" s="36" t="e">
        <f>IF(COUNTIF('Test Cases'!#REF!,"*"&amp;A95&amp;"*"),"Yes","No")</f>
        <v>#REF!</v>
      </c>
      <c r="D95" s="12">
        <f>IFERROR((COUNTIFS('Test Cases'!#REF!,"*"&amp;A95&amp;"*",'Test Cases'!$D$1:$D$407,"*"))/(COUNTIF('Test Cases'!#REF!,"*"&amp;A95&amp;"*")),0)</f>
        <v>0</v>
      </c>
      <c r="E95" s="12">
        <f>IFERROR((COUNTIFS('Test Cases'!#REF!,"*"&amp;A95&amp;"*",'Test Cases'!$F$1:$F$407,"Pass"))/(COUNTIF('Test Cases'!#REF!,"*"&amp;A95&amp;"*")),0)</f>
        <v>0</v>
      </c>
      <c r="F95" t="e">
        <f>IF(E95=1,"Yes",IF(COUNTIFS('Test Cases'!#REF!,"*"&amp;A95&amp;"*",'Test Cases'!#REF!,"&gt;0")&gt;0, "Yes","No"))</f>
        <v>#REF!</v>
      </c>
    </row>
    <row r="96" spans="1:6" ht="15" customHeight="1" x14ac:dyDescent="0.2">
      <c r="A96" s="33" t="s">
        <v>299</v>
      </c>
      <c r="B96" s="25" t="s">
        <v>300</v>
      </c>
      <c r="C96" s="36" t="e">
        <f>IF(COUNTIF('Test Cases'!#REF!,"*"&amp;A96&amp;"*"),"Yes","No")</f>
        <v>#REF!</v>
      </c>
      <c r="D96" s="12">
        <f>IFERROR((COUNTIFS('Test Cases'!#REF!,"*"&amp;A96&amp;"*",'Test Cases'!$D$1:$D$407,"*"))/(COUNTIF('Test Cases'!#REF!,"*"&amp;A96&amp;"*")),0)</f>
        <v>0</v>
      </c>
      <c r="E96" s="12">
        <f>IFERROR((COUNTIFS('Test Cases'!#REF!,"*"&amp;A96&amp;"*",'Test Cases'!$F$1:$F$407,"Pass"))/(COUNTIF('Test Cases'!#REF!,"*"&amp;A96&amp;"*")),0)</f>
        <v>0</v>
      </c>
      <c r="F96" t="e">
        <f>IF(E96=1,"Yes",IF(COUNTIFS('Test Cases'!#REF!,"*"&amp;A96&amp;"*",'Test Cases'!#REF!,"&gt;0")&gt;0, "Yes","No"))</f>
        <v>#REF!</v>
      </c>
    </row>
    <row r="97" spans="1:7" ht="15" customHeight="1" x14ac:dyDescent="0.2">
      <c r="A97" s="33" t="s">
        <v>301</v>
      </c>
      <c r="B97" s="25" t="s">
        <v>302</v>
      </c>
      <c r="C97" s="36" t="e">
        <f>IF(COUNTIF('Test Cases'!#REF!,"*"&amp;A97&amp;"*"),"Yes","No")</f>
        <v>#REF!</v>
      </c>
      <c r="D97" s="12">
        <f>IFERROR((COUNTIFS('Test Cases'!#REF!,"*"&amp;A97&amp;"*",'Test Cases'!$D$1:$D$407,"*"))/(COUNTIF('Test Cases'!#REF!,"*"&amp;A97&amp;"*")),0)</f>
        <v>0</v>
      </c>
      <c r="E97" s="12">
        <f>IFERROR((COUNTIFS('Test Cases'!#REF!,"*"&amp;A97&amp;"*",'Test Cases'!$F$1:$F$407,"Pass"))/(COUNTIF('Test Cases'!#REF!,"*"&amp;A97&amp;"*")),0)</f>
        <v>0</v>
      </c>
      <c r="F97" t="e">
        <f>IF(E97=1,"Yes",IF(COUNTIFS('Test Cases'!#REF!,"*"&amp;A97&amp;"*",'Test Cases'!#REF!,"&gt;0")&gt;0, "Yes","No"))</f>
        <v>#REF!</v>
      </c>
    </row>
    <row r="98" spans="1:7" ht="15" customHeight="1" x14ac:dyDescent="0.2">
      <c r="A98" s="33" t="s">
        <v>303</v>
      </c>
      <c r="B98" s="25" t="s">
        <v>304</v>
      </c>
      <c r="C98" s="36" t="e">
        <f>IF(COUNTIF('Test Cases'!#REF!,"*"&amp;A98&amp;"*"),"Yes","No")</f>
        <v>#REF!</v>
      </c>
      <c r="D98" s="12">
        <f>IFERROR((COUNTIFS('Test Cases'!#REF!,"*"&amp;A98&amp;"*",'Test Cases'!$D$1:$D$407,"*"))/(COUNTIF('Test Cases'!#REF!,"*"&amp;A98&amp;"*")),0)</f>
        <v>0</v>
      </c>
      <c r="E98" s="12">
        <f>IFERROR((COUNTIFS('Test Cases'!#REF!,"*"&amp;A98&amp;"*",'Test Cases'!$F$1:$F$407,"Pass"))/(COUNTIF('Test Cases'!#REF!,"*"&amp;A98&amp;"*")),0)</f>
        <v>0</v>
      </c>
      <c r="F98" t="e">
        <f>IF(E98=1,"Yes",IF(COUNTIFS('Test Cases'!#REF!,"*"&amp;A98&amp;"*",'Test Cases'!#REF!,"&gt;0")&gt;0, "Yes","No"))</f>
        <v>#REF!</v>
      </c>
    </row>
    <row r="99" spans="1:7" ht="15" customHeight="1" x14ac:dyDescent="0.2">
      <c r="A99" s="33" t="s">
        <v>305</v>
      </c>
      <c r="B99" s="25" t="s">
        <v>306</v>
      </c>
      <c r="C99" s="36" t="e">
        <f>IF(COUNTIF('Test Cases'!#REF!,"*"&amp;A99&amp;"*"),"Yes","No")</f>
        <v>#REF!</v>
      </c>
      <c r="D99" s="12">
        <f>IFERROR((COUNTIFS('Test Cases'!#REF!,"*"&amp;A99&amp;"*",'Test Cases'!$D$1:$D$407,"*"))/(COUNTIF('Test Cases'!#REF!,"*"&amp;A99&amp;"*")),0)</f>
        <v>0</v>
      </c>
      <c r="E99" s="12">
        <f>IFERROR((COUNTIFS('Test Cases'!#REF!,"*"&amp;A99&amp;"*",'Test Cases'!$F$1:$F$407,"Pass"))/(COUNTIF('Test Cases'!#REF!,"*"&amp;A99&amp;"*")),0)</f>
        <v>0</v>
      </c>
      <c r="F99" t="e">
        <f>IF(E99=1,"Yes",IF(COUNTIFS('Test Cases'!#REF!,"*"&amp;A99&amp;"*",'Test Cases'!#REF!,"&gt;0")&gt;0, "Yes","No"))</f>
        <v>#REF!</v>
      </c>
    </row>
    <row r="100" spans="1:7" ht="15" customHeight="1" x14ac:dyDescent="0.2">
      <c r="A100" s="33" t="s">
        <v>307</v>
      </c>
      <c r="B100" s="25" t="s">
        <v>308</v>
      </c>
      <c r="C100" s="36" t="e">
        <f>IF(COUNTIF('Test Cases'!#REF!,"*"&amp;A100&amp;"*"),"Yes","No")</f>
        <v>#REF!</v>
      </c>
      <c r="D100" s="12">
        <f>IFERROR((COUNTIFS('Test Cases'!#REF!,"*"&amp;A100&amp;"*",'Test Cases'!$D$1:$D$407,"*"))/(COUNTIF('Test Cases'!#REF!,"*"&amp;A100&amp;"*")),0)</f>
        <v>0</v>
      </c>
      <c r="E100" s="12">
        <f>IFERROR((COUNTIFS('Test Cases'!#REF!,"*"&amp;A100&amp;"*",'Test Cases'!$F$1:$F$407,"Pass"))/(COUNTIF('Test Cases'!#REF!,"*"&amp;A100&amp;"*")),0)</f>
        <v>0</v>
      </c>
      <c r="F100" t="e">
        <f>IF(E100=1,"Yes",IF(COUNTIFS('Test Cases'!#REF!,"*"&amp;A100&amp;"*",'Test Cases'!#REF!,"&gt;0")&gt;0, "Yes","No"))</f>
        <v>#REF!</v>
      </c>
    </row>
    <row r="101" spans="1:7" ht="15" customHeight="1" x14ac:dyDescent="0.2">
      <c r="A101" s="33" t="s">
        <v>309</v>
      </c>
      <c r="B101" s="25" t="s">
        <v>310</v>
      </c>
      <c r="C101" s="36" t="e">
        <f>IF(COUNTIF('Test Cases'!#REF!,"*"&amp;A101&amp;"*"),"Yes","No")</f>
        <v>#REF!</v>
      </c>
      <c r="D101" s="12">
        <f>IFERROR((COUNTIFS('Test Cases'!#REF!,"*"&amp;A101&amp;"*",'Test Cases'!$D$1:$D$407,"*"))/(COUNTIF('Test Cases'!#REF!,"*"&amp;A101&amp;"*")),0)</f>
        <v>0</v>
      </c>
      <c r="E101" s="12">
        <f>IFERROR((COUNTIFS('Test Cases'!#REF!,"*"&amp;A101&amp;"*",'Test Cases'!$F$1:$F$407,"Pass"))/(COUNTIF('Test Cases'!#REF!,"*"&amp;A101&amp;"*")),0)</f>
        <v>0</v>
      </c>
      <c r="F101" t="e">
        <f>IF(E101=1,"Yes",IF(COUNTIFS('Test Cases'!#REF!,"*"&amp;A101&amp;"*",'Test Cases'!#REF!,"&gt;0")&gt;0, "Yes","No"))</f>
        <v>#REF!</v>
      </c>
    </row>
    <row r="102" spans="1:7" ht="15" customHeight="1" x14ac:dyDescent="0.2">
      <c r="A102" s="33" t="s">
        <v>311</v>
      </c>
      <c r="B102" s="25" t="s">
        <v>312</v>
      </c>
      <c r="C102" s="36" t="e">
        <f>IF(COUNTIF('Test Cases'!#REF!,"*"&amp;A102&amp;"*"),"Yes","No")</f>
        <v>#REF!</v>
      </c>
      <c r="D102" s="12">
        <f>IFERROR((COUNTIFS('Test Cases'!#REF!,"*"&amp;A102&amp;"*",'Test Cases'!$D$1:$D$407,"*"))/(COUNTIF('Test Cases'!#REF!,"*"&amp;A102&amp;"*")),0)</f>
        <v>0</v>
      </c>
      <c r="E102" s="12">
        <f>IFERROR((COUNTIFS('Test Cases'!#REF!,"*"&amp;A102&amp;"*",'Test Cases'!$F$1:$F$407,"Pass"))/(COUNTIF('Test Cases'!#REF!,"*"&amp;A102&amp;"*")),0)</f>
        <v>0</v>
      </c>
      <c r="F102" t="e">
        <f>IF(E102=1,"Yes",IF(COUNTIFS('Test Cases'!#REF!,"*"&amp;A102&amp;"*",'Test Cases'!#REF!,"&gt;0")&gt;0, "Yes","No"))</f>
        <v>#REF!</v>
      </c>
    </row>
    <row r="103" spans="1:7" ht="15" customHeight="1" x14ac:dyDescent="0.2">
      <c r="A103" s="33" t="s">
        <v>313</v>
      </c>
      <c r="B103" s="25" t="s">
        <v>314</v>
      </c>
      <c r="C103" s="43" t="s">
        <v>247</v>
      </c>
      <c r="D103" s="43" t="s">
        <v>247</v>
      </c>
      <c r="E103" s="43" t="s">
        <v>247</v>
      </c>
      <c r="F103" t="e">
        <f>IF(E103=1,"Yes",IF(COUNTIFS('Test Cases'!#REF!,"*"&amp;A103&amp;"*",'Test Cases'!#REF!,"&gt;0")&gt;0, "Yes","No"))</f>
        <v>#REF!</v>
      </c>
      <c r="G103" t="s">
        <v>315</v>
      </c>
    </row>
    <row r="104" spans="1:7" ht="15" customHeight="1" x14ac:dyDescent="0.2">
      <c r="A104" s="33" t="s">
        <v>316</v>
      </c>
      <c r="B104" s="25" t="s">
        <v>317</v>
      </c>
      <c r="C104" s="36" t="e">
        <f>IF(COUNTIF('Test Cases'!#REF!,"*"&amp;A104&amp;"*"),"Yes","No")</f>
        <v>#REF!</v>
      </c>
      <c r="D104" s="12">
        <f>IFERROR((COUNTIFS('Test Cases'!#REF!,"*"&amp;A104&amp;"*",'Test Cases'!$D$1:$D$407,"*"))/(COUNTIF('Test Cases'!#REF!,"*"&amp;A104&amp;"*")),0)</f>
        <v>0</v>
      </c>
      <c r="E104" s="12">
        <f>IFERROR((COUNTIFS('Test Cases'!#REF!,"*"&amp;A104&amp;"*",'Test Cases'!$F$1:$F$407,"Pass"))/(COUNTIF('Test Cases'!#REF!,"*"&amp;A104&amp;"*")),0)</f>
        <v>0</v>
      </c>
      <c r="F104" t="e">
        <f>IF(E104=1,"Yes",IF(COUNTIFS('Test Cases'!#REF!,"*"&amp;A104&amp;"*",'Test Cases'!#REF!,"&gt;0")&gt;0, "Yes","No"))</f>
        <v>#REF!</v>
      </c>
    </row>
    <row r="105" spans="1:7" ht="15" customHeight="1" x14ac:dyDescent="0.2">
      <c r="A105" s="33" t="s">
        <v>318</v>
      </c>
      <c r="B105" s="25" t="s">
        <v>319</v>
      </c>
      <c r="C105" s="36" t="e">
        <f>IF(COUNTIF('Test Cases'!#REF!,"*"&amp;A105&amp;"*"),"Yes","No")</f>
        <v>#REF!</v>
      </c>
      <c r="D105" s="12">
        <f>IFERROR((COUNTIFS('Test Cases'!#REF!,"*"&amp;A105&amp;"*",'Test Cases'!$D$1:$D$407,"*"))/(COUNTIF('Test Cases'!#REF!,"*"&amp;A105&amp;"*")),0)</f>
        <v>0</v>
      </c>
      <c r="E105" s="12">
        <f>IFERROR((COUNTIFS('Test Cases'!#REF!,"*"&amp;A105&amp;"*",'Test Cases'!$F$1:$F$407,"Pass"))/(COUNTIF('Test Cases'!#REF!,"*"&amp;A105&amp;"*")),0)</f>
        <v>0</v>
      </c>
      <c r="F105" t="e">
        <f>IF(E105=1,"Yes",IF(COUNTIFS('Test Cases'!#REF!,"*"&amp;A105&amp;"*",'Test Cases'!#REF!,"&gt;0")&gt;0, "Yes","No"))</f>
        <v>#REF!</v>
      </c>
    </row>
    <row r="106" spans="1:7" ht="15" customHeight="1" x14ac:dyDescent="0.2">
      <c r="A106" s="33" t="s">
        <v>320</v>
      </c>
      <c r="B106" s="25" t="s">
        <v>321</v>
      </c>
      <c r="C106" s="36" t="e">
        <f>IF(COUNTIF('Test Cases'!#REF!,"*"&amp;A106&amp;"*"),"Yes","No")</f>
        <v>#REF!</v>
      </c>
      <c r="D106" s="12">
        <f>IFERROR((COUNTIFS('Test Cases'!#REF!,"*"&amp;A106&amp;"*",'Test Cases'!$D$1:$D$407,"*"))/(COUNTIF('Test Cases'!#REF!,"*"&amp;A106&amp;"*")),0)</f>
        <v>0</v>
      </c>
      <c r="E106" s="12">
        <f>IFERROR((COUNTIFS('Test Cases'!#REF!,"*"&amp;A106&amp;"*",'Test Cases'!$F$1:$F$407,"Pass"))/(COUNTIF('Test Cases'!#REF!,"*"&amp;A106&amp;"*")),0)</f>
        <v>0</v>
      </c>
      <c r="F106" t="e">
        <f>IF(E106=1,"Yes",IF(COUNTIFS('Test Cases'!#REF!,"*"&amp;A106&amp;"*",'Test Cases'!#REF!,"&gt;0")&gt;0, "Yes","No"))</f>
        <v>#REF!</v>
      </c>
    </row>
    <row r="107" spans="1:7" ht="15" customHeight="1" x14ac:dyDescent="0.2">
      <c r="A107" s="33" t="s">
        <v>322</v>
      </c>
      <c r="B107" s="25" t="s">
        <v>323</v>
      </c>
      <c r="C107" s="36" t="e">
        <f>IF(COUNTIF('Test Cases'!#REF!,"*"&amp;A107&amp;"*"),"Yes","No")</f>
        <v>#REF!</v>
      </c>
      <c r="D107" s="12">
        <f>IFERROR((COUNTIFS('Test Cases'!#REF!,"*"&amp;A107&amp;"*",'Test Cases'!$D$1:$D$407,"*"))/(COUNTIF('Test Cases'!#REF!,"*"&amp;A107&amp;"*")),0)</f>
        <v>0</v>
      </c>
      <c r="E107" s="12">
        <f>IFERROR((COUNTIFS('Test Cases'!#REF!,"*"&amp;A107&amp;"*",'Test Cases'!$F$1:$F$407,"Pass"))/(COUNTIF('Test Cases'!#REF!,"*"&amp;A107&amp;"*")),0)</f>
        <v>0</v>
      </c>
      <c r="F107" t="e">
        <f>IF(E107=1,"Yes",IF(COUNTIFS('Test Cases'!#REF!,"*"&amp;A107&amp;"*",'Test Cases'!#REF!,"&gt;0")&gt;0, "Yes","No"))</f>
        <v>#REF!</v>
      </c>
    </row>
    <row r="108" spans="1:7" ht="15" customHeight="1" x14ac:dyDescent="0.2">
      <c r="A108" s="33" t="s">
        <v>324</v>
      </c>
      <c r="B108" s="25" t="s">
        <v>325</v>
      </c>
      <c r="C108" s="36" t="e">
        <f>IF(COUNTIF('Test Cases'!#REF!,"*"&amp;A108&amp;"*"),"Yes","No")</f>
        <v>#REF!</v>
      </c>
      <c r="D108" s="12">
        <f>IFERROR((COUNTIFS('Test Cases'!#REF!,"*"&amp;A108&amp;"*",'Test Cases'!$D$1:$D$407,"*"))/(COUNTIF('Test Cases'!#REF!,"*"&amp;A108&amp;"*")),0)</f>
        <v>0</v>
      </c>
      <c r="E108" s="12">
        <f>IFERROR((COUNTIFS('Test Cases'!#REF!,"*"&amp;A108&amp;"*",'Test Cases'!$F$1:$F$407,"Pass"))/(COUNTIF('Test Cases'!#REF!,"*"&amp;A108&amp;"*")),0)</f>
        <v>0</v>
      </c>
      <c r="F108" t="e">
        <f>IF(E108=1,"Yes",IF(COUNTIFS('Test Cases'!#REF!,"*"&amp;A108&amp;"*",'Test Cases'!#REF!,"&gt;0")&gt;0, "Yes","No"))</f>
        <v>#REF!</v>
      </c>
    </row>
    <row r="109" spans="1:7" ht="15" customHeight="1" x14ac:dyDescent="0.2">
      <c r="A109" s="33" t="s">
        <v>326</v>
      </c>
      <c r="B109" s="25" t="s">
        <v>327</v>
      </c>
      <c r="C109" s="36" t="e">
        <f>IF(COUNTIF('Test Cases'!#REF!,"*"&amp;A109&amp;"*"),"Yes","No")</f>
        <v>#REF!</v>
      </c>
      <c r="D109" s="12">
        <f>IFERROR((COUNTIFS('Test Cases'!#REF!,"*"&amp;A109&amp;"*",'Test Cases'!$D$1:$D$407,"*"))/(COUNTIF('Test Cases'!#REF!,"*"&amp;A109&amp;"*")),0)</f>
        <v>0</v>
      </c>
      <c r="E109" s="12">
        <f>IFERROR((COUNTIFS('Test Cases'!#REF!,"*"&amp;A109&amp;"*",'Test Cases'!$F$1:$F$407,"Pass"))/(COUNTIF('Test Cases'!#REF!,"*"&amp;A109&amp;"*")),0)</f>
        <v>0</v>
      </c>
      <c r="F109" t="e">
        <f>IF(E109=1,"Yes",IF(COUNTIFS('Test Cases'!#REF!,"*"&amp;A109&amp;"*",'Test Cases'!#REF!,"&gt;0")&gt;0, "Yes","No"))</f>
        <v>#REF!</v>
      </c>
    </row>
    <row r="110" spans="1:7" ht="15" customHeight="1" x14ac:dyDescent="0.2">
      <c r="A110" s="33" t="s">
        <v>328</v>
      </c>
      <c r="B110" s="25" t="s">
        <v>329</v>
      </c>
      <c r="C110" s="36" t="e">
        <f>IF(COUNTIF('Test Cases'!#REF!,"*"&amp;A110&amp;"*"),"Yes","No")</f>
        <v>#REF!</v>
      </c>
      <c r="D110" s="12">
        <f>IFERROR((COUNTIFS('Test Cases'!#REF!,"*"&amp;A110&amp;"*",'Test Cases'!$D$1:$D$407,"*"))/(COUNTIF('Test Cases'!#REF!,"*"&amp;A110&amp;"*")),0)</f>
        <v>0</v>
      </c>
      <c r="E110" s="12">
        <f>IFERROR((COUNTIFS('Test Cases'!#REF!,"*"&amp;A110&amp;"*",'Test Cases'!$F$1:$F$407,"Pass"))/(COUNTIF('Test Cases'!#REF!,"*"&amp;A110&amp;"*")),0)</f>
        <v>0</v>
      </c>
      <c r="F110" t="e">
        <f>IF(E110=1,"Yes",IF(COUNTIFS('Test Cases'!#REF!,"*"&amp;A110&amp;"*",'Test Cases'!#REF!,"&gt;0")&gt;0, "Yes","No"))</f>
        <v>#REF!</v>
      </c>
    </row>
    <row r="111" spans="1:7" ht="15" customHeight="1" x14ac:dyDescent="0.2">
      <c r="A111" s="33" t="s">
        <v>330</v>
      </c>
      <c r="B111" s="25" t="s">
        <v>331</v>
      </c>
      <c r="C111" s="36" t="e">
        <f>IF(COUNTIF('Test Cases'!#REF!,"*"&amp;A111&amp;"*"),"Yes","No")</f>
        <v>#REF!</v>
      </c>
      <c r="D111" s="12">
        <f>IFERROR((COUNTIFS('Test Cases'!#REF!,"*"&amp;A111&amp;"*",'Test Cases'!$D$1:$D$407,"*"))/(COUNTIF('Test Cases'!#REF!,"*"&amp;A111&amp;"*")),0)</f>
        <v>0</v>
      </c>
      <c r="E111" s="12">
        <f>IFERROR((COUNTIFS('Test Cases'!#REF!,"*"&amp;A111&amp;"*",'Test Cases'!$F$1:$F$407,"Pass"))/(COUNTIF('Test Cases'!#REF!,"*"&amp;A111&amp;"*")),0)</f>
        <v>0</v>
      </c>
      <c r="F111" t="e">
        <f>IF(E111=1,"Yes",IF(COUNTIFS('Test Cases'!#REF!,"*"&amp;A111&amp;"*",'Test Cases'!#REF!,"&gt;0")&gt;0, "Yes","No"))</f>
        <v>#REF!</v>
      </c>
    </row>
    <row r="112" spans="1:7" ht="15" customHeight="1" x14ac:dyDescent="0.2">
      <c r="A112" s="33" t="s">
        <v>332</v>
      </c>
      <c r="B112" s="25" t="s">
        <v>333</v>
      </c>
      <c r="C112" s="36" t="e">
        <f>IF(COUNTIF('Test Cases'!#REF!,"*"&amp;A112&amp;"*"),"Yes","No")</f>
        <v>#REF!</v>
      </c>
      <c r="D112" s="12">
        <f>IFERROR((COUNTIFS('Test Cases'!#REF!,"*"&amp;A112&amp;"*",'Test Cases'!$D$1:$D$407,"*"))/(COUNTIF('Test Cases'!#REF!,"*"&amp;A112&amp;"*")),0)</f>
        <v>0</v>
      </c>
      <c r="E112" s="12">
        <f>IFERROR((COUNTIFS('Test Cases'!#REF!,"*"&amp;A112&amp;"*",'Test Cases'!$F$1:$F$407,"Pass"))/(COUNTIF('Test Cases'!#REF!,"*"&amp;A112&amp;"*")),0)</f>
        <v>0</v>
      </c>
      <c r="F112" t="e">
        <f>IF(E112=1,"Yes",IF(COUNTIFS('Test Cases'!#REF!,"*"&amp;A112&amp;"*",'Test Cases'!#REF!,"&gt;0")&gt;0, "Yes","No"))</f>
        <v>#REF!</v>
      </c>
      <c r="G112" t="s">
        <v>123</v>
      </c>
    </row>
    <row r="113" spans="1:7" ht="15" customHeight="1" x14ac:dyDescent="0.2">
      <c r="A113" s="33" t="s">
        <v>334</v>
      </c>
      <c r="B113" s="25" t="s">
        <v>335</v>
      </c>
      <c r="C113" s="36" t="e">
        <f>IF(COUNTIF('Test Cases'!#REF!,"*"&amp;A113&amp;"*"),"Yes","No")</f>
        <v>#REF!</v>
      </c>
      <c r="D113" s="12">
        <f>IFERROR((COUNTIFS('Test Cases'!#REF!,"*"&amp;A113&amp;"*",'Test Cases'!$D$1:$D$407,"*"))/(COUNTIF('Test Cases'!#REF!,"*"&amp;A113&amp;"*")),0)</f>
        <v>0</v>
      </c>
      <c r="E113" s="12">
        <f>IFERROR((COUNTIFS('Test Cases'!#REF!,"*"&amp;A113&amp;"*",'Test Cases'!$F$1:$F$407,"Pass"))/(COUNTIF('Test Cases'!#REF!,"*"&amp;A113&amp;"*")),0)</f>
        <v>0</v>
      </c>
      <c r="F113" t="e">
        <f>IF(E113=1,"Yes",IF(COUNTIFS('Test Cases'!#REF!,"*"&amp;A113&amp;"*",'Test Cases'!#REF!,"&gt;0")&gt;0, "Yes","No"))</f>
        <v>#REF!</v>
      </c>
      <c r="G113" t="s">
        <v>123</v>
      </c>
    </row>
    <row r="114" spans="1:7" ht="15" customHeight="1" x14ac:dyDescent="0.2">
      <c r="A114" s="33" t="s">
        <v>336</v>
      </c>
      <c r="B114" s="25" t="s">
        <v>337</v>
      </c>
      <c r="C114" s="36" t="e">
        <f>IF(COUNTIF('Test Cases'!#REF!,"*"&amp;A114&amp;"*"),"Yes","No")</f>
        <v>#REF!</v>
      </c>
      <c r="D114" s="12">
        <f>IFERROR((COUNTIFS('Test Cases'!#REF!,"*"&amp;A114&amp;"*",'Test Cases'!$D$1:$D$407,"*"))/(COUNTIF('Test Cases'!#REF!,"*"&amp;A114&amp;"*")),0)</f>
        <v>0</v>
      </c>
      <c r="E114" s="12">
        <f>IFERROR((COUNTIFS('Test Cases'!#REF!,"*"&amp;A114&amp;"*",'Test Cases'!$F$1:$F$407,"Pass"))/(COUNTIF('Test Cases'!#REF!,"*"&amp;A114&amp;"*")),0)</f>
        <v>0</v>
      </c>
      <c r="F114" t="e">
        <f>IF(E114=1,"Yes",IF(COUNTIFS('Test Cases'!#REF!,"*"&amp;A114&amp;"*",'Test Cases'!#REF!,"&gt;0")&gt;0, "Yes","No"))</f>
        <v>#REF!</v>
      </c>
      <c r="G114" t="s">
        <v>123</v>
      </c>
    </row>
    <row r="115" spans="1:7" ht="15" customHeight="1" x14ac:dyDescent="0.2">
      <c r="A115" s="33" t="s">
        <v>338</v>
      </c>
      <c r="B115" s="25" t="s">
        <v>339</v>
      </c>
      <c r="C115" s="36" t="e">
        <f>IF(COUNTIF('Test Cases'!#REF!,"*"&amp;A115&amp;"*"),"Yes","No")</f>
        <v>#REF!</v>
      </c>
      <c r="D115" s="12">
        <f>IFERROR((COUNTIFS('Test Cases'!#REF!,"*"&amp;A115&amp;"*",'Test Cases'!$D$1:$D$407,"*"))/(COUNTIF('Test Cases'!#REF!,"*"&amp;A115&amp;"*")),0)</f>
        <v>0</v>
      </c>
      <c r="E115" s="12">
        <f>IFERROR((COUNTIFS('Test Cases'!#REF!,"*"&amp;A115&amp;"*",'Test Cases'!$F$1:$F$407,"Pass"))/(COUNTIF('Test Cases'!#REF!,"*"&amp;A115&amp;"*")),0)</f>
        <v>0</v>
      </c>
      <c r="F115" t="e">
        <f>IF(E115=1,"Yes",IF(COUNTIFS('Test Cases'!#REF!,"*"&amp;A115&amp;"*",'Test Cases'!#REF!,"&gt;0")&gt;0, "Yes","No"))</f>
        <v>#REF!</v>
      </c>
    </row>
    <row r="116" spans="1:7" ht="15" customHeight="1" x14ac:dyDescent="0.2">
      <c r="A116" s="33" t="s">
        <v>340</v>
      </c>
      <c r="B116" s="25" t="s">
        <v>341</v>
      </c>
      <c r="C116" s="36" t="e">
        <f>IF(COUNTIF('Test Cases'!#REF!,"*"&amp;A116&amp;"*"),"Yes","No")</f>
        <v>#REF!</v>
      </c>
      <c r="D116" s="12">
        <f>IFERROR((COUNTIFS('Test Cases'!#REF!,"*"&amp;A116&amp;"*",'Test Cases'!$D$1:$D$407,"*"))/(COUNTIF('Test Cases'!#REF!,"*"&amp;A116&amp;"*")),0)</f>
        <v>0</v>
      </c>
      <c r="E116" s="12">
        <f>IFERROR((COUNTIFS('Test Cases'!#REF!,"*"&amp;A116&amp;"*",'Test Cases'!$F$1:$F$407,"Pass"))/(COUNTIF('Test Cases'!#REF!,"*"&amp;A116&amp;"*")),0)</f>
        <v>0</v>
      </c>
      <c r="F116" t="e">
        <f>IF(E116=1,"Yes",IF(COUNTIFS('Test Cases'!#REF!,"*"&amp;A116&amp;"*",'Test Cases'!#REF!,"&gt;0")&gt;0, "Yes","No"))</f>
        <v>#REF!</v>
      </c>
    </row>
    <row r="117" spans="1:7" ht="15" customHeight="1" x14ac:dyDescent="0.2">
      <c r="A117" s="33" t="s">
        <v>342</v>
      </c>
      <c r="B117" s="25" t="s">
        <v>343</v>
      </c>
      <c r="C117" s="36" t="e">
        <f>IF(COUNTIF('Test Cases'!#REF!,"*"&amp;A117&amp;"*"),"Yes","No")</f>
        <v>#REF!</v>
      </c>
      <c r="D117" s="12">
        <f>IFERROR((COUNTIFS('Test Cases'!#REF!,"*"&amp;A117&amp;"*",'Test Cases'!$D$1:$D$407,"*"))/(COUNTIF('Test Cases'!#REF!,"*"&amp;A117&amp;"*")),0)</f>
        <v>0</v>
      </c>
      <c r="E117" s="12">
        <f>IFERROR((COUNTIFS('Test Cases'!#REF!,"*"&amp;A117&amp;"*",'Test Cases'!$F$1:$F$407,"Pass"))/(COUNTIF('Test Cases'!#REF!,"*"&amp;A117&amp;"*")),0)</f>
        <v>0</v>
      </c>
      <c r="F117" t="e">
        <f>IF(E117=1,"Yes",IF(COUNTIFS('Test Cases'!#REF!,"*"&amp;A117&amp;"*",'Test Cases'!#REF!,"&gt;0")&gt;0, "Yes","No"))</f>
        <v>#REF!</v>
      </c>
    </row>
    <row r="118" spans="1:7" ht="15" customHeight="1" x14ac:dyDescent="0.2">
      <c r="A118" s="33" t="s">
        <v>344</v>
      </c>
      <c r="B118" s="25" t="s">
        <v>345</v>
      </c>
      <c r="C118" s="36" t="e">
        <f>IF(COUNTIF('Test Cases'!#REF!,"*"&amp;A118&amp;"*"),"Yes","No")</f>
        <v>#REF!</v>
      </c>
      <c r="D118" s="12">
        <f>IFERROR((COUNTIFS('Test Cases'!#REF!,"*"&amp;A118&amp;"*",'Test Cases'!$D$1:$D$407,"*"))/(COUNTIF('Test Cases'!#REF!,"*"&amp;A118&amp;"*")),0)</f>
        <v>0</v>
      </c>
      <c r="E118" s="12">
        <f>IFERROR((COUNTIFS('Test Cases'!#REF!,"*"&amp;A118&amp;"*",'Test Cases'!$F$1:$F$407,"Pass"))/(COUNTIF('Test Cases'!#REF!,"*"&amp;A118&amp;"*")),0)</f>
        <v>0</v>
      </c>
      <c r="F118" t="e">
        <f>IF(E118=1,"Yes",IF(COUNTIFS('Test Cases'!#REF!,"*"&amp;A118&amp;"*",'Test Cases'!#REF!,"&gt;0")&gt;0, "Yes","No"))</f>
        <v>#REF!</v>
      </c>
    </row>
    <row r="119" spans="1:7" ht="15" customHeight="1" x14ac:dyDescent="0.2">
      <c r="A119" s="33" t="s">
        <v>346</v>
      </c>
      <c r="B119" s="25" t="s">
        <v>347</v>
      </c>
      <c r="C119" s="36" t="e">
        <f>IF(COUNTIF('Test Cases'!#REF!,"*"&amp;A119&amp;"*"),"Yes","No")</f>
        <v>#REF!</v>
      </c>
      <c r="D119" s="12">
        <f>IFERROR((COUNTIFS('Test Cases'!#REF!,"*"&amp;A119&amp;"*",'Test Cases'!$D$1:$D$407,"*"))/(COUNTIF('Test Cases'!#REF!,"*"&amp;A119&amp;"*")),0)</f>
        <v>0</v>
      </c>
      <c r="E119" s="12">
        <f>IFERROR((COUNTIFS('Test Cases'!#REF!,"*"&amp;A119&amp;"*",'Test Cases'!$F$1:$F$407,"Pass"))/(COUNTIF('Test Cases'!#REF!,"*"&amp;A119&amp;"*")),0)</f>
        <v>0</v>
      </c>
      <c r="F119" t="e">
        <f>IF(E119=1,"Yes",IF(COUNTIFS('Test Cases'!#REF!,"*"&amp;A119&amp;"*",'Test Cases'!#REF!,"&gt;0")&gt;0, "Yes","No"))</f>
        <v>#REF!</v>
      </c>
    </row>
    <row r="120" spans="1:7" ht="15" customHeight="1" x14ac:dyDescent="0.2">
      <c r="A120" s="33" t="s">
        <v>348</v>
      </c>
      <c r="B120" s="25" t="s">
        <v>349</v>
      </c>
      <c r="C120" s="36" t="e">
        <f>IF(COUNTIF('Test Cases'!#REF!,"*"&amp;A120&amp;"*"),"Yes","No")</f>
        <v>#REF!</v>
      </c>
      <c r="D120" s="12">
        <f>IFERROR((COUNTIFS('Test Cases'!#REF!,"*"&amp;A120&amp;"*",'Test Cases'!$D$1:$D$407,"*"))/(COUNTIF('Test Cases'!#REF!,"*"&amp;A120&amp;"*")),0)</f>
        <v>0</v>
      </c>
      <c r="E120" s="12">
        <f>IFERROR((COUNTIFS('Test Cases'!#REF!,"*"&amp;A120&amp;"*",'Test Cases'!$F$1:$F$407,"Pass"))/(COUNTIF('Test Cases'!#REF!,"*"&amp;A120&amp;"*")),0)</f>
        <v>0</v>
      </c>
      <c r="F120" t="e">
        <f>IF(E120=1,"Yes",IF(COUNTIFS('Test Cases'!#REF!,"*"&amp;A120&amp;"*",'Test Cases'!#REF!,"&gt;0")&gt;0, "Yes","No"))</f>
        <v>#REF!</v>
      </c>
    </row>
    <row r="121" spans="1:7" ht="15" customHeight="1" x14ac:dyDescent="0.2">
      <c r="A121" s="33" t="s">
        <v>350</v>
      </c>
      <c r="B121" s="25" t="s">
        <v>351</v>
      </c>
      <c r="C121" s="36" t="e">
        <f>IF(COUNTIF('Test Cases'!#REF!,"*"&amp;A121&amp;"*"),"Yes","No")</f>
        <v>#REF!</v>
      </c>
      <c r="D121" s="12">
        <f>IFERROR((COUNTIFS('Test Cases'!#REF!,"*"&amp;A121&amp;"*",'Test Cases'!$D$1:$D$407,"*"))/(COUNTIF('Test Cases'!#REF!,"*"&amp;A121&amp;"*")),0)</f>
        <v>0</v>
      </c>
      <c r="E121" s="12">
        <f>IFERROR((COUNTIFS('Test Cases'!#REF!,"*"&amp;A121&amp;"*",'Test Cases'!$F$1:$F$407,"Pass"))/(COUNTIF('Test Cases'!#REF!,"*"&amp;A121&amp;"*")),0)</f>
        <v>0</v>
      </c>
      <c r="F121" t="e">
        <f>IF(E121=1,"Yes",IF(COUNTIFS('Test Cases'!#REF!,"*"&amp;A121&amp;"*",'Test Cases'!#REF!,"&gt;0")&gt;0, "Yes","No"))</f>
        <v>#REF!</v>
      </c>
    </row>
    <row r="122" spans="1:7" ht="15" customHeight="1" x14ac:dyDescent="0.2">
      <c r="A122" s="33" t="s">
        <v>352</v>
      </c>
      <c r="B122" s="25" t="s">
        <v>353</v>
      </c>
      <c r="C122" s="36" t="e">
        <f>IF(COUNTIF('Test Cases'!#REF!,"*"&amp;A122&amp;"*"),"Yes","No")</f>
        <v>#REF!</v>
      </c>
      <c r="D122" s="12">
        <f>IFERROR((COUNTIFS('Test Cases'!#REF!,"*"&amp;A122&amp;"*",'Test Cases'!$D$1:$D$407,"*"))/(COUNTIF('Test Cases'!#REF!,"*"&amp;A122&amp;"*")),0)</f>
        <v>0</v>
      </c>
      <c r="E122" s="12">
        <f>IFERROR((COUNTIFS('Test Cases'!#REF!,"*"&amp;A122&amp;"*",'Test Cases'!$F$1:$F$407,"Pass"))/(COUNTIF('Test Cases'!#REF!,"*"&amp;A122&amp;"*")),0)</f>
        <v>0</v>
      </c>
      <c r="F122" t="e">
        <f>IF(E122=1,"Yes",IF(COUNTIFS('Test Cases'!#REF!,"*"&amp;A122&amp;"*",'Test Cases'!#REF!,"&gt;0")&gt;0, "Yes","No"))</f>
        <v>#REF!</v>
      </c>
    </row>
    <row r="123" spans="1:7" ht="15" customHeight="1" x14ac:dyDescent="0.2">
      <c r="A123" s="33" t="s">
        <v>354</v>
      </c>
      <c r="B123" s="25" t="s">
        <v>355</v>
      </c>
      <c r="C123" s="36" t="e">
        <f>IF(COUNTIF('Test Cases'!#REF!,"*"&amp;A123&amp;"*"),"Yes","No")</f>
        <v>#REF!</v>
      </c>
      <c r="D123" s="12">
        <f>IFERROR((COUNTIFS('Test Cases'!#REF!,"*"&amp;A123&amp;"*",'Test Cases'!$D$1:$D$407,"*"))/(COUNTIF('Test Cases'!#REF!,"*"&amp;A123&amp;"*")),0)</f>
        <v>0</v>
      </c>
      <c r="E123" s="12">
        <f>IFERROR((COUNTIFS('Test Cases'!#REF!,"*"&amp;A123&amp;"*",'Test Cases'!$F$1:$F$407,"Pass"))/(COUNTIF('Test Cases'!#REF!,"*"&amp;A123&amp;"*")),0)</f>
        <v>0</v>
      </c>
      <c r="F123" t="e">
        <f>IF(E123=1,"Yes",IF(COUNTIFS('Test Cases'!#REF!,"*"&amp;A123&amp;"*",'Test Cases'!#REF!,"&gt;0")&gt;0, "Yes","No"))</f>
        <v>#REF!</v>
      </c>
    </row>
    <row r="124" spans="1:7" ht="15" customHeight="1" x14ac:dyDescent="0.2">
      <c r="A124" s="33" t="s">
        <v>356</v>
      </c>
      <c r="B124" s="25" t="s">
        <v>357</v>
      </c>
      <c r="C124" s="36" t="e">
        <f>IF(COUNTIF('Test Cases'!#REF!,"*"&amp;A124&amp;"*"),"Yes","No")</f>
        <v>#REF!</v>
      </c>
      <c r="D124" s="12">
        <f>IFERROR((COUNTIFS('Test Cases'!#REF!,"*"&amp;A124&amp;"*",'Test Cases'!$D$1:$D$407,"*"))/(COUNTIF('Test Cases'!#REF!,"*"&amp;A124&amp;"*")),0)</f>
        <v>0</v>
      </c>
      <c r="E124" s="12">
        <f>IFERROR((COUNTIFS('Test Cases'!#REF!,"*"&amp;A124&amp;"*",'Test Cases'!$F$1:$F$407,"Pass"))/(COUNTIF('Test Cases'!#REF!,"*"&amp;A124&amp;"*")),0)</f>
        <v>0</v>
      </c>
      <c r="F124" t="e">
        <f>IF(E124=1,"Yes",IF(COUNTIFS('Test Cases'!#REF!,"*"&amp;A124&amp;"*",'Test Cases'!#REF!,"&gt;0")&gt;0, "Yes","No"))</f>
        <v>#REF!</v>
      </c>
    </row>
    <row r="125" spans="1:7" ht="15" customHeight="1" x14ac:dyDescent="0.2">
      <c r="A125" s="33" t="s">
        <v>358</v>
      </c>
      <c r="B125" s="25" t="s">
        <v>359</v>
      </c>
      <c r="C125" s="36" t="e">
        <f>IF(COUNTIF('Test Cases'!#REF!,"*"&amp;A125&amp;"*"),"Yes","No")</f>
        <v>#REF!</v>
      </c>
      <c r="D125" s="12">
        <f>IFERROR((COUNTIFS('Test Cases'!#REF!,"*"&amp;A125&amp;"*",'Test Cases'!$D$1:$D$407,"*"))/(COUNTIF('Test Cases'!#REF!,"*"&amp;A125&amp;"*")),0)</f>
        <v>0</v>
      </c>
      <c r="E125" s="12">
        <f>IFERROR((COUNTIFS('Test Cases'!#REF!,"*"&amp;A125&amp;"*",'Test Cases'!$F$1:$F$407,"Pass"))/(COUNTIF('Test Cases'!#REF!,"*"&amp;A125&amp;"*")),0)</f>
        <v>0</v>
      </c>
      <c r="F125" t="e">
        <f>IF(E125=1,"Yes",IF(COUNTIFS('Test Cases'!#REF!,"*"&amp;A125&amp;"*",'Test Cases'!#REF!,"&gt;0")&gt;0, "Yes","No"))</f>
        <v>#REF!</v>
      </c>
    </row>
    <row r="126" spans="1:7" ht="15" customHeight="1" x14ac:dyDescent="0.2">
      <c r="A126" s="33" t="s">
        <v>360</v>
      </c>
      <c r="B126" s="25" t="s">
        <v>361</v>
      </c>
      <c r="C126" s="36" t="e">
        <f>IF(COUNTIF('Test Cases'!#REF!,"*"&amp;A126&amp;"*"),"Yes","No")</f>
        <v>#REF!</v>
      </c>
      <c r="D126" s="12">
        <f>IFERROR((COUNTIFS('Test Cases'!#REF!,"*"&amp;A126&amp;"*",'Test Cases'!$D$1:$D$407,"*"))/(COUNTIF('Test Cases'!#REF!,"*"&amp;A126&amp;"*")),0)</f>
        <v>0</v>
      </c>
      <c r="E126" s="12">
        <f>IFERROR((COUNTIFS('Test Cases'!#REF!,"*"&amp;A126&amp;"*",'Test Cases'!$F$1:$F$407,"Pass"))/(COUNTIF('Test Cases'!#REF!,"*"&amp;A126&amp;"*")),0)</f>
        <v>0</v>
      </c>
      <c r="F126" t="e">
        <f>IF(E126=1,"Yes",IF(COUNTIFS('Test Cases'!#REF!,"*"&amp;A126&amp;"*",'Test Cases'!#REF!,"&gt;0")&gt;0, "Yes","No"))</f>
        <v>#REF!</v>
      </c>
    </row>
    <row r="127" spans="1:7" ht="15" customHeight="1" x14ac:dyDescent="0.2">
      <c r="A127" s="33" t="s">
        <v>362</v>
      </c>
      <c r="B127" s="25" t="s">
        <v>363</v>
      </c>
      <c r="C127" s="36" t="e">
        <f>IF(COUNTIF('Test Cases'!#REF!,"*"&amp;A127&amp;"*"),"Yes","No")</f>
        <v>#REF!</v>
      </c>
      <c r="D127" s="12">
        <f>IFERROR((COUNTIFS('Test Cases'!#REF!,"*"&amp;A127&amp;"*",'Test Cases'!$D$1:$D$407,"*"))/(COUNTIF('Test Cases'!#REF!,"*"&amp;A127&amp;"*")),0)</f>
        <v>0</v>
      </c>
      <c r="E127" s="12">
        <f>IFERROR((COUNTIFS('Test Cases'!#REF!,"*"&amp;A127&amp;"*",'Test Cases'!$F$1:$F$407,"Pass"))/(COUNTIF('Test Cases'!#REF!,"*"&amp;A127&amp;"*")),0)</f>
        <v>0</v>
      </c>
      <c r="F127" t="e">
        <f>IF(E127=1,"Yes",IF(COUNTIFS('Test Cases'!#REF!,"*"&amp;A127&amp;"*",'Test Cases'!#REF!,"&gt;0")&gt;0, "Yes","No"))</f>
        <v>#REF!</v>
      </c>
    </row>
    <row r="128" spans="1:7" ht="15" customHeight="1" x14ac:dyDescent="0.2">
      <c r="A128" s="33" t="s">
        <v>364</v>
      </c>
      <c r="B128" s="25" t="s">
        <v>365</v>
      </c>
      <c r="C128" s="36" t="e">
        <f>IF(COUNTIF('Test Cases'!#REF!,"*"&amp;A128&amp;"*"),"Yes","No")</f>
        <v>#REF!</v>
      </c>
      <c r="D128" s="12">
        <f>IFERROR((COUNTIFS('Test Cases'!#REF!,"*"&amp;A128&amp;"*",'Test Cases'!$D$1:$D$407,"*"))/(COUNTIF('Test Cases'!#REF!,"*"&amp;A128&amp;"*")),0)</f>
        <v>0</v>
      </c>
      <c r="E128" s="12">
        <f>IFERROR((COUNTIFS('Test Cases'!#REF!,"*"&amp;A128&amp;"*",'Test Cases'!$F$1:$F$407,"Pass"))/(COUNTIF('Test Cases'!#REF!,"*"&amp;A128&amp;"*")),0)</f>
        <v>0</v>
      </c>
      <c r="F128" t="e">
        <f>IF(E128=1,"Yes",IF(COUNTIFS('Test Cases'!#REF!,"*"&amp;A128&amp;"*",'Test Cases'!#REF!,"&gt;0")&gt;0, "Yes","No"))</f>
        <v>#REF!</v>
      </c>
    </row>
    <row r="129" spans="1:7" ht="15" customHeight="1" x14ac:dyDescent="0.2">
      <c r="A129" s="33" t="s">
        <v>366</v>
      </c>
      <c r="B129" s="25" t="s">
        <v>367</v>
      </c>
      <c r="C129" s="36" t="e">
        <f>IF(COUNTIF('Test Cases'!#REF!,"*"&amp;A129&amp;"*"),"Yes","No")</f>
        <v>#REF!</v>
      </c>
      <c r="D129" s="12">
        <f>IFERROR((COUNTIFS('Test Cases'!#REF!,"*"&amp;A129&amp;"*",'Test Cases'!$D$1:$D$407,"*"))/(COUNTIF('Test Cases'!#REF!,"*"&amp;A129&amp;"*")),0)</f>
        <v>0</v>
      </c>
      <c r="E129" s="12">
        <f>IFERROR((COUNTIFS('Test Cases'!#REF!,"*"&amp;A129&amp;"*",'Test Cases'!$F$1:$F$407,"Pass"))/(COUNTIF('Test Cases'!#REF!,"*"&amp;A129&amp;"*")),0)</f>
        <v>0</v>
      </c>
      <c r="F129" t="e">
        <f>IF(E129=1,"Yes",IF(COUNTIFS('Test Cases'!#REF!,"*"&amp;A129&amp;"*",'Test Cases'!#REF!,"&gt;0")&gt;0, "Yes","No"))</f>
        <v>#REF!</v>
      </c>
    </row>
    <row r="130" spans="1:7" ht="15" customHeight="1" x14ac:dyDescent="0.2">
      <c r="A130" s="33" t="s">
        <v>368</v>
      </c>
      <c r="B130" s="25" t="s">
        <v>369</v>
      </c>
      <c r="C130" s="36" t="e">
        <f>IF(COUNTIF('Test Cases'!#REF!,"*"&amp;A130&amp;"*"),"Yes","No")</f>
        <v>#REF!</v>
      </c>
      <c r="D130" s="12">
        <f>IFERROR((COUNTIFS('Test Cases'!#REF!,"*"&amp;A130&amp;"*",'Test Cases'!$D$1:$D$407,"*"))/(COUNTIF('Test Cases'!#REF!,"*"&amp;A130&amp;"*")),0)</f>
        <v>0</v>
      </c>
      <c r="E130" s="12">
        <f>IFERROR((COUNTIFS('Test Cases'!#REF!,"*"&amp;A130&amp;"*",'Test Cases'!$F$1:$F$407,"Pass"))/(COUNTIF('Test Cases'!#REF!,"*"&amp;A130&amp;"*")),0)</f>
        <v>0</v>
      </c>
      <c r="F130" t="e">
        <f>IF(E130=1,"Yes",IF(COUNTIFS('Test Cases'!#REF!,"*"&amp;A130&amp;"*",'Test Cases'!#REF!,"&gt;0")&gt;0, "Yes","No"))</f>
        <v>#REF!</v>
      </c>
    </row>
    <row r="131" spans="1:7" ht="15" customHeight="1" x14ac:dyDescent="0.2">
      <c r="A131" s="33" t="s">
        <v>370</v>
      </c>
      <c r="B131" s="21" t="s">
        <v>371</v>
      </c>
      <c r="C131" s="22" t="e">
        <f>IF(COUNTIF('Test Cases'!#REF!,"*"&amp;A131&amp;"*"),"Yes","No")</f>
        <v>#REF!</v>
      </c>
      <c r="D131" s="12">
        <f>IFERROR((COUNTIFS('Test Cases'!#REF!,"*"&amp;A131&amp;"*",'Test Cases'!$D$1:$D$407,"*"))/(COUNTIF('Test Cases'!#REF!,"*"&amp;A131&amp;"*")),0)</f>
        <v>0</v>
      </c>
      <c r="E131" s="23">
        <f>IFERROR((COUNTIFS('Test Cases'!#REF!,"*"&amp;A131&amp;"*",'Test Cases'!$F$1:$F$407,"Pass"))/(COUNTIF('Test Cases'!#REF!,"*"&amp;A131&amp;"*")),0)</f>
        <v>0</v>
      </c>
      <c r="F131" t="e">
        <f>IF(E131=1,"Yes",IF(COUNTIFS('Test Cases'!#REF!,"*"&amp;A131&amp;"*",'Test Cases'!#REF!,"&gt;0")&gt;0, "Yes","No"))</f>
        <v>#REF!</v>
      </c>
    </row>
    <row r="132" spans="1:7" ht="15" customHeight="1" x14ac:dyDescent="0.2">
      <c r="A132" s="33" t="s">
        <v>372</v>
      </c>
      <c r="B132" s="21" t="s">
        <v>373</v>
      </c>
      <c r="C132" s="22" t="e">
        <f>IF(COUNTIF('Test Cases'!#REF!,"*"&amp;A132&amp;"*"),"Yes","No")</f>
        <v>#REF!</v>
      </c>
      <c r="D132" s="12">
        <f>IFERROR((COUNTIFS('Test Cases'!#REF!,"*"&amp;A132&amp;"*",'Test Cases'!$D$1:$D$407,"*"))/(COUNTIF('Test Cases'!#REF!,"*"&amp;A132&amp;"*")),0)</f>
        <v>0</v>
      </c>
      <c r="E132" s="23">
        <f>IFERROR((COUNTIFS('Test Cases'!#REF!,"*"&amp;A132&amp;"*",'Test Cases'!$F$1:$F$407,"Pass"))/(COUNTIF('Test Cases'!#REF!,"*"&amp;A132&amp;"*")),0)</f>
        <v>0</v>
      </c>
      <c r="F132" t="e">
        <f>IF(E132=1,"Yes",IF(COUNTIFS('Test Cases'!#REF!,"*"&amp;A132&amp;"*",'Test Cases'!#REF!,"&gt;0")&gt;0, "Yes","No"))</f>
        <v>#REF!</v>
      </c>
    </row>
    <row r="133" spans="1:7" ht="15" customHeight="1" x14ac:dyDescent="0.2">
      <c r="A133" s="33" t="s">
        <v>374</v>
      </c>
      <c r="B133" s="25" t="s">
        <v>375</v>
      </c>
      <c r="C133" s="36" t="e">
        <f>IF(COUNTIF('Test Cases'!#REF!,"*"&amp;A133&amp;"*"),"Yes","No")</f>
        <v>#REF!</v>
      </c>
      <c r="D133" s="12">
        <f>IFERROR((COUNTIFS('Test Cases'!#REF!,"*"&amp;A133&amp;"*",'Test Cases'!$D$1:$D$407,"*"))/(COUNTIF('Test Cases'!#REF!,"*"&amp;A133&amp;"*")),0)</f>
        <v>0</v>
      </c>
      <c r="E133" s="12">
        <f>IFERROR((COUNTIFS('Test Cases'!#REF!,"*"&amp;A133&amp;"*",'Test Cases'!$F$1:$F$407,"Pass"))/(COUNTIF('Test Cases'!#REF!,"*"&amp;A133&amp;"*")),0)</f>
        <v>0</v>
      </c>
      <c r="F133" t="e">
        <f>IF(E133=1,"Yes",IF(COUNTIFS('Test Cases'!#REF!,"*"&amp;A133&amp;"*",'Test Cases'!#REF!,"&gt;0")&gt;0, "Yes","No"))</f>
        <v>#REF!</v>
      </c>
    </row>
    <row r="134" spans="1:7" ht="15" customHeight="1" x14ac:dyDescent="0.2">
      <c r="A134" s="33" t="s">
        <v>376</v>
      </c>
      <c r="B134" s="25" t="s">
        <v>377</v>
      </c>
      <c r="C134" s="36" t="e">
        <f>IF(COUNTIF('Test Cases'!#REF!,"*"&amp;A134&amp;"*"),"Yes","No")</f>
        <v>#REF!</v>
      </c>
      <c r="D134" s="12">
        <f>IFERROR((COUNTIFS('Test Cases'!#REF!,"*"&amp;A134&amp;"*",'Test Cases'!$D$1:$D$407,"*"))/(COUNTIF('Test Cases'!#REF!,"*"&amp;A134&amp;"*")),0)</f>
        <v>0</v>
      </c>
      <c r="E134" s="12">
        <f>IFERROR((COUNTIFS('Test Cases'!#REF!,"*"&amp;A134&amp;"*",'Test Cases'!$F$1:$F$407,"Pass"))/(COUNTIF('Test Cases'!#REF!,"*"&amp;A134&amp;"*")),0)</f>
        <v>0</v>
      </c>
      <c r="F134" t="e">
        <f>IF(E134=1,"Yes",IF(COUNTIFS('Test Cases'!#REF!,"*"&amp;A134&amp;"*",'Test Cases'!#REF!,"&gt;0")&gt;0, "Yes","No"))</f>
        <v>#REF!</v>
      </c>
    </row>
    <row r="135" spans="1:7" ht="15" customHeight="1" x14ac:dyDescent="0.2">
      <c r="A135" s="33" t="s">
        <v>378</v>
      </c>
      <c r="B135" s="25" t="s">
        <v>379</v>
      </c>
      <c r="C135" s="36" t="e">
        <f>IF(COUNTIF('Test Cases'!#REF!,"*"&amp;A135&amp;"*"),"Yes","No")</f>
        <v>#REF!</v>
      </c>
      <c r="D135" s="12">
        <f>IFERROR((COUNTIFS('Test Cases'!#REF!,"*"&amp;A135&amp;"*",'Test Cases'!$D$1:$D$407,"*"))/(COUNTIF('Test Cases'!#REF!,"*"&amp;A135&amp;"*")),0)</f>
        <v>0</v>
      </c>
      <c r="E135" s="12">
        <f>IFERROR((COUNTIFS('Test Cases'!#REF!,"*"&amp;A135&amp;"*",'Test Cases'!$F$1:$F$407,"Pass"))/(COUNTIF('Test Cases'!#REF!,"*"&amp;A135&amp;"*")),0)</f>
        <v>0</v>
      </c>
      <c r="F135" t="e">
        <f>IF(E135=1,"Yes",IF(COUNTIFS('Test Cases'!#REF!,"*"&amp;A135&amp;"*",'Test Cases'!#REF!,"&gt;0")&gt;0, "Yes","No"))</f>
        <v>#REF!</v>
      </c>
    </row>
    <row r="136" spans="1:7" ht="15" customHeight="1" x14ac:dyDescent="0.2">
      <c r="A136" s="33" t="s">
        <v>380</v>
      </c>
      <c r="B136" s="25" t="s">
        <v>381</v>
      </c>
      <c r="C136" s="36" t="e">
        <f>IF(COUNTIF('Test Cases'!#REF!,"*"&amp;A136&amp;"*"),"Yes","No")</f>
        <v>#REF!</v>
      </c>
      <c r="D136" s="12">
        <f>IFERROR((COUNTIFS('Test Cases'!#REF!,"*"&amp;A136&amp;"*",'Test Cases'!$D$1:$D$407,"*"))/(COUNTIF('Test Cases'!#REF!,"*"&amp;A136&amp;"*")),0)</f>
        <v>0</v>
      </c>
      <c r="E136" s="12">
        <f>IFERROR((COUNTIFS('Test Cases'!#REF!,"*"&amp;A136&amp;"*",'Test Cases'!$F$1:$F$407,"Pass"))/(COUNTIF('Test Cases'!#REF!,"*"&amp;A136&amp;"*")),0)</f>
        <v>0</v>
      </c>
      <c r="F136" t="e">
        <f>IF(E136=1,"Yes",IF(COUNTIFS('Test Cases'!#REF!,"*"&amp;A136&amp;"*",'Test Cases'!#REF!,"&gt;0")&gt;0, "Yes","No"))</f>
        <v>#REF!</v>
      </c>
    </row>
    <row r="137" spans="1:7" ht="15" customHeight="1" x14ac:dyDescent="0.2">
      <c r="A137" s="33" t="s">
        <v>382</v>
      </c>
      <c r="B137" s="25" t="s">
        <v>383</v>
      </c>
      <c r="C137" s="36" t="e">
        <f>IF(COUNTIF('Test Cases'!#REF!,"*"&amp;A137&amp;"*"),"Yes","No")</f>
        <v>#REF!</v>
      </c>
      <c r="D137" s="12">
        <f>IFERROR((COUNTIFS('Test Cases'!#REF!,"*"&amp;A137&amp;"*",'Test Cases'!$D$1:$D$407,"*"))/(COUNTIF('Test Cases'!#REF!,"*"&amp;A137&amp;"*")),0)</f>
        <v>0</v>
      </c>
      <c r="E137" s="12">
        <f>IFERROR((COUNTIFS('Test Cases'!#REF!,"*"&amp;A137&amp;"*",'Test Cases'!$F$1:$F$407,"Pass"))/(COUNTIF('Test Cases'!#REF!,"*"&amp;A137&amp;"*")),0)</f>
        <v>0</v>
      </c>
      <c r="F137" t="e">
        <f>IF(E137=1,"Yes",IF(COUNTIFS('Test Cases'!#REF!,"*"&amp;A137&amp;"*",'Test Cases'!#REF!,"&gt;0")&gt;0, "Yes","No"))</f>
        <v>#REF!</v>
      </c>
    </row>
    <row r="138" spans="1:7" ht="15" customHeight="1" x14ac:dyDescent="0.2">
      <c r="A138" s="33" t="s">
        <v>384</v>
      </c>
      <c r="B138" s="25" t="s">
        <v>385</v>
      </c>
      <c r="C138" s="36" t="e">
        <f>IF(COUNTIF('Test Cases'!#REF!,"*"&amp;A138&amp;"*"),"Yes","No")</f>
        <v>#REF!</v>
      </c>
      <c r="D138" s="12">
        <f>IFERROR((COUNTIFS('Test Cases'!#REF!,"*"&amp;A138&amp;"*",'Test Cases'!$D$1:$D$407,"*"))/(COUNTIF('Test Cases'!#REF!,"*"&amp;A138&amp;"*")),0)</f>
        <v>0</v>
      </c>
      <c r="E138" s="12">
        <f>IFERROR((COUNTIFS('Test Cases'!#REF!,"*"&amp;A138&amp;"*",'Test Cases'!$F$1:$F$407,"Pass"))/(COUNTIF('Test Cases'!#REF!,"*"&amp;A138&amp;"*")),0)</f>
        <v>0</v>
      </c>
      <c r="F138" t="e">
        <f>IF(E138=1,"Yes",IF(COUNTIFS('Test Cases'!#REF!,"*"&amp;A138&amp;"*",'Test Cases'!#REF!,"&gt;0")&gt;0, "Yes","No"))</f>
        <v>#REF!</v>
      </c>
      <c r="G138" t="s">
        <v>123</v>
      </c>
    </row>
    <row r="139" spans="1:7" ht="15" customHeight="1" x14ac:dyDescent="0.2">
      <c r="A139" s="33" t="s">
        <v>386</v>
      </c>
      <c r="B139" s="25" t="s">
        <v>387</v>
      </c>
      <c r="C139" s="36" t="e">
        <f>IF(COUNTIF('Test Cases'!#REF!,"*"&amp;A139&amp;"*"),"Yes","No")</f>
        <v>#REF!</v>
      </c>
      <c r="D139" s="12">
        <f>IFERROR((COUNTIFS('Test Cases'!#REF!,"*"&amp;A139&amp;"*",'Test Cases'!$D$1:$D$407,"*"))/(COUNTIF('Test Cases'!#REF!,"*"&amp;A139&amp;"*")),0)</f>
        <v>0</v>
      </c>
      <c r="E139" s="12">
        <f>IFERROR((COUNTIFS('Test Cases'!#REF!,"*"&amp;A139&amp;"*",'Test Cases'!$F$1:$F$407,"Pass"))/(COUNTIF('Test Cases'!#REF!,"*"&amp;A139&amp;"*")),0)</f>
        <v>0</v>
      </c>
      <c r="F139" t="e">
        <f>IF(E139=1,"Yes",IF(COUNTIFS('Test Cases'!#REF!,"*"&amp;A139&amp;"*",'Test Cases'!#REF!,"&gt;0")&gt;0, "Yes","No"))</f>
        <v>#REF!</v>
      </c>
    </row>
    <row r="140" spans="1:7" ht="15" customHeight="1" x14ac:dyDescent="0.2">
      <c r="A140" s="33" t="s">
        <v>388</v>
      </c>
      <c r="B140" s="25" t="s">
        <v>389</v>
      </c>
      <c r="C140" s="36" t="e">
        <f>IF(COUNTIF('Test Cases'!#REF!,"*"&amp;A140&amp;"*"),"Yes","No")</f>
        <v>#REF!</v>
      </c>
      <c r="D140" s="12">
        <f>IFERROR((COUNTIFS('Test Cases'!#REF!,"*"&amp;A140&amp;"*",'Test Cases'!$D$1:$D$407,"*"))/(COUNTIF('Test Cases'!#REF!,"*"&amp;A140&amp;"*")),0)</f>
        <v>0</v>
      </c>
      <c r="E140" s="12">
        <f>IFERROR((COUNTIFS('Test Cases'!#REF!,"*"&amp;A140&amp;"*",'Test Cases'!$F$1:$F$407,"Pass"))/(COUNTIF('Test Cases'!#REF!,"*"&amp;A140&amp;"*")),0)</f>
        <v>0</v>
      </c>
      <c r="F140" t="e">
        <f>IF(E140=1,"Yes",IF(COUNTIFS('Test Cases'!#REF!,"*"&amp;A140&amp;"*",'Test Cases'!#REF!,"&gt;0")&gt;0, "Yes","No"))</f>
        <v>#REF!</v>
      </c>
    </row>
    <row r="141" spans="1:7" ht="15" customHeight="1" x14ac:dyDescent="0.2">
      <c r="A141" s="33" t="s">
        <v>390</v>
      </c>
      <c r="B141" s="25" t="s">
        <v>391</v>
      </c>
      <c r="C141" s="36" t="e">
        <f>IF(COUNTIF('Test Cases'!#REF!,"*"&amp;A141&amp;"*"),"Yes","No")</f>
        <v>#REF!</v>
      </c>
      <c r="D141" s="12">
        <f>IFERROR((COUNTIFS('Test Cases'!#REF!,"*"&amp;A141&amp;"*",'Test Cases'!$D$1:$D$407,"*"))/(COUNTIF('Test Cases'!#REF!,"*"&amp;A141&amp;"*")),0)</f>
        <v>0</v>
      </c>
      <c r="E141" s="12">
        <f>IFERROR((COUNTIFS('Test Cases'!#REF!,"*"&amp;A141&amp;"*",'Test Cases'!$F$1:$F$407,"Pass"))/(COUNTIF('Test Cases'!#REF!,"*"&amp;A141&amp;"*")),0)</f>
        <v>0</v>
      </c>
      <c r="F141" t="e">
        <f>IF(E141=1,"Yes",IF(COUNTIFS('Test Cases'!#REF!,"*"&amp;A141&amp;"*",'Test Cases'!#REF!,"&gt;0")&gt;0, "Yes","No"))</f>
        <v>#REF!</v>
      </c>
    </row>
    <row r="142" spans="1:7" ht="15" customHeight="1" x14ac:dyDescent="0.2">
      <c r="A142" s="33" t="s">
        <v>392</v>
      </c>
      <c r="B142" s="25" t="s">
        <v>393</v>
      </c>
      <c r="C142" s="36" t="e">
        <f>IF(COUNTIF('Test Cases'!#REF!,"*"&amp;A142&amp;"*"),"Yes","No")</f>
        <v>#REF!</v>
      </c>
      <c r="D142" s="12">
        <f>IFERROR((COUNTIFS('Test Cases'!#REF!,"*"&amp;A142&amp;"*",'Test Cases'!$D$1:$D$407,"*"))/(COUNTIF('Test Cases'!#REF!,"*"&amp;A142&amp;"*")),0)</f>
        <v>0</v>
      </c>
      <c r="E142" s="12">
        <f>IFERROR((COUNTIFS('Test Cases'!#REF!,"*"&amp;A142&amp;"*",'Test Cases'!$F$1:$F$407,"Pass"))/(COUNTIF('Test Cases'!#REF!,"*"&amp;A142&amp;"*")),0)</f>
        <v>0</v>
      </c>
      <c r="F142" t="e">
        <f>IF(E142=1,"Yes",IF(COUNTIFS('Test Cases'!#REF!,"*"&amp;A142&amp;"*",'Test Cases'!#REF!,"&gt;0")&gt;0, "Yes","No"))</f>
        <v>#REF!</v>
      </c>
    </row>
    <row r="143" spans="1:7" ht="15" customHeight="1" x14ac:dyDescent="0.2">
      <c r="A143" s="33" t="s">
        <v>394</v>
      </c>
      <c r="B143" s="25" t="s">
        <v>395</v>
      </c>
      <c r="C143" s="36" t="e">
        <f>IF(COUNTIF('Test Cases'!#REF!,"*"&amp;A143&amp;"*"),"Yes","No")</f>
        <v>#REF!</v>
      </c>
      <c r="D143" s="12">
        <f>IFERROR((COUNTIFS('Test Cases'!#REF!,"*"&amp;A143&amp;"*",'Test Cases'!$D$1:$D$407,"*"))/(COUNTIF('Test Cases'!#REF!,"*"&amp;A143&amp;"*")),0)</f>
        <v>0</v>
      </c>
      <c r="E143" s="12">
        <f>IFERROR((COUNTIFS('Test Cases'!#REF!,"*"&amp;A143&amp;"*",'Test Cases'!$F$1:$F$407,"Pass"))/(COUNTIF('Test Cases'!#REF!,"*"&amp;A143&amp;"*")),0)</f>
        <v>0</v>
      </c>
      <c r="F143" t="e">
        <f>IF(E143=1,"Yes",IF(COUNTIFS('Test Cases'!#REF!,"*"&amp;A143&amp;"*",'Test Cases'!#REF!,"&gt;0")&gt;0, "Yes","No"))</f>
        <v>#REF!</v>
      </c>
      <c r="G143" t="s">
        <v>123</v>
      </c>
    </row>
    <row r="144" spans="1:7" ht="15" customHeight="1" x14ac:dyDescent="0.2">
      <c r="A144" s="33" t="s">
        <v>396</v>
      </c>
      <c r="B144" s="25" t="s">
        <v>397</v>
      </c>
      <c r="C144" s="36" t="e">
        <f>IF(COUNTIF('Test Cases'!#REF!,"*"&amp;A144&amp;"*"),"Yes","No")</f>
        <v>#REF!</v>
      </c>
      <c r="D144" s="12">
        <f>IFERROR((COUNTIFS('Test Cases'!#REF!,"*"&amp;A144&amp;"*",'Test Cases'!$D$1:$D$407,"*"))/(COUNTIF('Test Cases'!#REF!,"*"&amp;A144&amp;"*")),0)</f>
        <v>0</v>
      </c>
      <c r="E144" s="12">
        <f>IFERROR((COUNTIFS('Test Cases'!#REF!,"*"&amp;A144&amp;"*",'Test Cases'!$F$1:$F$407,"Pass"))/(COUNTIF('Test Cases'!#REF!,"*"&amp;A144&amp;"*")),0)</f>
        <v>0</v>
      </c>
      <c r="F144" t="e">
        <f>IF(E144=1,"Yes",IF(COUNTIFS('Test Cases'!#REF!,"*"&amp;A144&amp;"*",'Test Cases'!#REF!,"&gt;0")&gt;0, "Yes","No"))</f>
        <v>#REF!</v>
      </c>
    </row>
    <row r="145" spans="1:6" ht="15" customHeight="1" x14ac:dyDescent="0.2">
      <c r="A145" s="33" t="s">
        <v>398</v>
      </c>
      <c r="B145" s="25" t="s">
        <v>399</v>
      </c>
      <c r="C145" s="36" t="e">
        <f>IF(COUNTIF('Test Cases'!#REF!,"*"&amp;A145&amp;"*"),"Yes","No")</f>
        <v>#REF!</v>
      </c>
      <c r="D145" s="12">
        <f>IFERROR((COUNTIFS('Test Cases'!#REF!,"*"&amp;A145&amp;"*",'Test Cases'!$D$1:$D$407,"*"))/(COUNTIF('Test Cases'!#REF!,"*"&amp;A145&amp;"*")),0)</f>
        <v>0</v>
      </c>
      <c r="E145" s="12">
        <f>IFERROR((COUNTIFS('Test Cases'!#REF!,"*"&amp;A145&amp;"*",'Test Cases'!$F$1:$F$407,"Pass"))/(COUNTIF('Test Cases'!#REF!,"*"&amp;A145&amp;"*")),0)</f>
        <v>0</v>
      </c>
      <c r="F145" t="e">
        <f>IF(E145=1,"Yes",IF(COUNTIFS('Test Cases'!#REF!,"*"&amp;A145&amp;"*",'Test Cases'!#REF!,"&gt;0")&gt;0, "Yes","No"))</f>
        <v>#REF!</v>
      </c>
    </row>
    <row r="146" spans="1:6" ht="15" customHeight="1" x14ac:dyDescent="0.2">
      <c r="A146" s="33" t="s">
        <v>400</v>
      </c>
      <c r="B146" s="25" t="s">
        <v>401</v>
      </c>
      <c r="C146" s="36" t="e">
        <f>IF(COUNTIF('Test Cases'!#REF!,"*"&amp;A146&amp;"*"),"Yes","No")</f>
        <v>#REF!</v>
      </c>
      <c r="D146" s="12">
        <f>IFERROR((COUNTIFS('Test Cases'!#REF!,"*"&amp;A146&amp;"*",'Test Cases'!$D$1:$D$407,"*"))/(COUNTIF('Test Cases'!#REF!,"*"&amp;A146&amp;"*")),0)</f>
        <v>0</v>
      </c>
      <c r="E146" s="12">
        <f>IFERROR((COUNTIFS('Test Cases'!#REF!,"*"&amp;A146&amp;"*",'Test Cases'!$F$1:$F$407,"Pass"))/(COUNTIF('Test Cases'!#REF!,"*"&amp;A146&amp;"*")),0)</f>
        <v>0</v>
      </c>
      <c r="F146" t="e">
        <f>IF(E146=1,"Yes",IF(COUNTIFS('Test Cases'!#REF!,"*"&amp;A146&amp;"*",'Test Cases'!#REF!,"&gt;0")&gt;0, "Yes","No"))</f>
        <v>#REF!</v>
      </c>
    </row>
    <row r="147" spans="1:6" ht="15" customHeight="1" x14ac:dyDescent="0.2">
      <c r="A147" s="33" t="s">
        <v>402</v>
      </c>
      <c r="B147" s="25" t="s">
        <v>403</v>
      </c>
      <c r="C147" s="36" t="e">
        <f>IF(COUNTIF('Test Cases'!#REF!,"*"&amp;A147&amp;"*"),"Yes","No")</f>
        <v>#REF!</v>
      </c>
      <c r="D147" s="12">
        <f>IFERROR((COUNTIFS('Test Cases'!#REF!,"*"&amp;A147&amp;"*",'Test Cases'!$D$1:$D$407,"*"))/(COUNTIF('Test Cases'!#REF!,"*"&amp;A147&amp;"*")),0)</f>
        <v>0</v>
      </c>
      <c r="E147" s="12">
        <f>IFERROR((COUNTIFS('Test Cases'!#REF!,"*"&amp;A147&amp;"*",'Test Cases'!$F$1:$F$407,"Pass"))/(COUNTIF('Test Cases'!#REF!,"*"&amp;A147&amp;"*")),0)</f>
        <v>0</v>
      </c>
      <c r="F147" t="e">
        <f>IF(E147=1,"Yes",IF(COUNTIFS('Test Cases'!#REF!,"*"&amp;A147&amp;"*",'Test Cases'!#REF!,"&gt;0")&gt;0, "Yes","No"))</f>
        <v>#REF!</v>
      </c>
    </row>
    <row r="148" spans="1:6" ht="15" customHeight="1" x14ac:dyDescent="0.2">
      <c r="A148" s="33" t="s">
        <v>404</v>
      </c>
      <c r="B148" s="25" t="s">
        <v>405</v>
      </c>
      <c r="C148" s="36" t="e">
        <f>IF(COUNTIF('Test Cases'!#REF!,"*"&amp;A148&amp;"*"),"Yes","No")</f>
        <v>#REF!</v>
      </c>
      <c r="D148" s="12">
        <f>IFERROR((COUNTIFS('Test Cases'!#REF!,"*"&amp;A148&amp;"*",'Test Cases'!$D$1:$D$407,"*"))/(COUNTIF('Test Cases'!#REF!,"*"&amp;A148&amp;"*")),0)</f>
        <v>0</v>
      </c>
      <c r="E148" s="12">
        <f>IFERROR((COUNTIFS('Test Cases'!#REF!,"*"&amp;A148&amp;"*",'Test Cases'!$F$1:$F$407,"Pass"))/(COUNTIF('Test Cases'!#REF!,"*"&amp;A148&amp;"*")),0)</f>
        <v>0</v>
      </c>
      <c r="F148" t="e">
        <f>IF(E148=1,"Yes",IF(COUNTIFS('Test Cases'!#REF!,"*"&amp;A148&amp;"*",'Test Cases'!#REF!,"&gt;0")&gt;0, "Yes","No"))</f>
        <v>#REF!</v>
      </c>
    </row>
    <row r="149" spans="1:6" ht="15" customHeight="1" x14ac:dyDescent="0.2">
      <c r="A149" s="33" t="s">
        <v>406</v>
      </c>
      <c r="B149" s="25" t="s">
        <v>407</v>
      </c>
      <c r="C149" s="36" t="e">
        <f>IF(COUNTIF('Test Cases'!#REF!,"*"&amp;A149&amp;"*"),"Yes","No")</f>
        <v>#REF!</v>
      </c>
      <c r="D149" s="12">
        <f>IFERROR((COUNTIFS('Test Cases'!#REF!,"*"&amp;A149&amp;"*",'Test Cases'!$D$1:$D$407,"*"))/(COUNTIF('Test Cases'!#REF!,"*"&amp;A149&amp;"*")),0)</f>
        <v>0</v>
      </c>
      <c r="E149" s="12">
        <f>IFERROR((COUNTIFS('Test Cases'!#REF!,"*"&amp;A149&amp;"*",'Test Cases'!$F$1:$F$407,"Pass"))/(COUNTIF('Test Cases'!#REF!,"*"&amp;A149&amp;"*")),0)</f>
        <v>0</v>
      </c>
      <c r="F149" t="e">
        <f>IF(E149=1,"Yes",IF(COUNTIFS('Test Cases'!#REF!,"*"&amp;A149&amp;"*",'Test Cases'!#REF!,"&gt;0")&gt;0, "Yes","No"))</f>
        <v>#REF!</v>
      </c>
    </row>
    <row r="150" spans="1:6" ht="15" customHeight="1" x14ac:dyDescent="0.2">
      <c r="A150" s="33" t="s">
        <v>408</v>
      </c>
      <c r="B150" s="21" t="s">
        <v>409</v>
      </c>
      <c r="C150" s="22" t="e">
        <f>IF(COUNTIF('Test Cases'!#REF!,"*"&amp;A150&amp;"*"),"Yes","No")</f>
        <v>#REF!</v>
      </c>
      <c r="D150" s="12">
        <f>IFERROR((COUNTIFS('Test Cases'!#REF!,"*"&amp;A150&amp;"*",'Test Cases'!$D$1:$D$407,"*"))/(COUNTIF('Test Cases'!#REF!,"*"&amp;A150&amp;"*")),0)</f>
        <v>0</v>
      </c>
      <c r="E150" s="23">
        <f>IFERROR((COUNTIFS('Test Cases'!#REF!,"*"&amp;A150&amp;"*",'Test Cases'!$F$1:$F$407,"Pass"))/(COUNTIF('Test Cases'!#REF!,"*"&amp;A150&amp;"*")),0)</f>
        <v>0</v>
      </c>
      <c r="F150" t="e">
        <f>IF(E150=1,"Yes",IF(COUNTIFS('Test Cases'!#REF!,"*"&amp;A150&amp;"*",'Test Cases'!#REF!,"&gt;0")&gt;0, "Yes","No"))</f>
        <v>#REF!</v>
      </c>
    </row>
    <row r="151" spans="1:6" ht="15" customHeight="1" x14ac:dyDescent="0.2">
      <c r="A151" s="33" t="s">
        <v>410</v>
      </c>
      <c r="B151" s="25" t="s">
        <v>411</v>
      </c>
      <c r="C151" s="36" t="e">
        <f>IF(COUNTIF('Test Cases'!#REF!,"*"&amp;A151&amp;"*"),"Yes","No")</f>
        <v>#REF!</v>
      </c>
      <c r="D151" s="12">
        <f>IFERROR((COUNTIFS('Test Cases'!#REF!,"*"&amp;A151&amp;"*",'Test Cases'!$D$1:$D$407,"*"))/(COUNTIF('Test Cases'!#REF!,"*"&amp;A151&amp;"*")),0)</f>
        <v>0</v>
      </c>
      <c r="E151" s="12">
        <f>IFERROR((COUNTIFS('Test Cases'!#REF!,"*"&amp;A151&amp;"*",'Test Cases'!$F$1:$F$407,"Pass"))/(COUNTIF('Test Cases'!#REF!,"*"&amp;A151&amp;"*")),0)</f>
        <v>0</v>
      </c>
      <c r="F151" t="e">
        <f>IF(E151=1,"Yes",IF(COUNTIFS('Test Cases'!#REF!,"*"&amp;A151&amp;"*",'Test Cases'!#REF!,"&gt;0")&gt;0, "Yes","No"))</f>
        <v>#REF!</v>
      </c>
    </row>
    <row r="152" spans="1:6" ht="15" customHeight="1" x14ac:dyDescent="0.2">
      <c r="A152" s="33" t="s">
        <v>412</v>
      </c>
      <c r="B152" s="25" t="s">
        <v>413</v>
      </c>
      <c r="C152" s="36" t="e">
        <f>IF(COUNTIF('Test Cases'!#REF!,"*"&amp;A152&amp;"*"),"Yes","No")</f>
        <v>#REF!</v>
      </c>
      <c r="D152" s="12">
        <f>IFERROR((COUNTIFS('Test Cases'!#REF!,"*"&amp;A152&amp;"*",'Test Cases'!$D$1:$D$407,"*"))/(COUNTIF('Test Cases'!#REF!,"*"&amp;A152&amp;"*")),0)</f>
        <v>0</v>
      </c>
      <c r="E152" s="12">
        <f>IFERROR((COUNTIFS('Test Cases'!#REF!,"*"&amp;A152&amp;"*",'Test Cases'!$F$1:$F$407,"Pass"))/(COUNTIF('Test Cases'!#REF!,"*"&amp;A152&amp;"*")),0)</f>
        <v>0</v>
      </c>
      <c r="F152" t="e">
        <f>IF(E152=1,"Yes",IF(COUNTIFS('Test Cases'!#REF!,"*"&amp;A152&amp;"*",'Test Cases'!#REF!,"&gt;0")&gt;0, "Yes","No"))</f>
        <v>#REF!</v>
      </c>
    </row>
    <row r="153" spans="1:6" ht="15" customHeight="1" x14ac:dyDescent="0.2">
      <c r="A153" s="33" t="s">
        <v>414</v>
      </c>
      <c r="B153" s="25" t="s">
        <v>415</v>
      </c>
      <c r="C153" s="36" t="e">
        <f>IF(COUNTIF('Test Cases'!#REF!,"*"&amp;A153&amp;"*"),"Yes","No")</f>
        <v>#REF!</v>
      </c>
      <c r="D153" s="12">
        <f>IFERROR((COUNTIFS('Test Cases'!#REF!,"*"&amp;A153&amp;"*",'Test Cases'!$D$1:$D$407,"*"))/(COUNTIF('Test Cases'!#REF!,"*"&amp;A153&amp;"*")),0)</f>
        <v>0</v>
      </c>
      <c r="E153" s="12">
        <f>IFERROR((COUNTIFS('Test Cases'!#REF!,"*"&amp;A153&amp;"*",'Test Cases'!$F$1:$F$407,"Pass"))/(COUNTIF('Test Cases'!#REF!,"*"&amp;A153&amp;"*")),0)</f>
        <v>0</v>
      </c>
      <c r="F153" t="e">
        <f>IF(E153=1,"Yes",IF(COUNTIFS('Test Cases'!#REF!,"*"&amp;A153&amp;"*",'Test Cases'!#REF!,"&gt;0")&gt;0, "Yes","No"))</f>
        <v>#REF!</v>
      </c>
    </row>
    <row r="154" spans="1:6" ht="15" customHeight="1" x14ac:dyDescent="0.2">
      <c r="A154" s="33" t="s">
        <v>416</v>
      </c>
      <c r="B154" s="25" t="s">
        <v>417</v>
      </c>
      <c r="C154" s="36" t="e">
        <f>IF(COUNTIF('Test Cases'!#REF!,"*"&amp;A154&amp;"*"),"Yes","No")</f>
        <v>#REF!</v>
      </c>
      <c r="D154" s="12">
        <f>IFERROR((COUNTIFS('Test Cases'!#REF!,"*"&amp;A154&amp;"*",'Test Cases'!$D$1:$D$407,"*"))/(COUNTIF('Test Cases'!#REF!,"*"&amp;A154&amp;"*")),0)</f>
        <v>0</v>
      </c>
      <c r="E154" s="12">
        <f>IFERROR((COUNTIFS('Test Cases'!#REF!,"*"&amp;A154&amp;"*",'Test Cases'!$F$1:$F$407,"Pass"))/(COUNTIF('Test Cases'!#REF!,"*"&amp;A154&amp;"*")),0)</f>
        <v>0</v>
      </c>
      <c r="F154" t="e">
        <f>IF(E154=1,"Yes",IF(COUNTIFS('Test Cases'!#REF!,"*"&amp;A154&amp;"*",'Test Cases'!#REF!,"&gt;0")&gt;0, "Yes","No"))</f>
        <v>#REF!</v>
      </c>
    </row>
    <row r="155" spans="1:6" ht="15" customHeight="1" x14ac:dyDescent="0.2">
      <c r="A155" s="33" t="s">
        <v>418</v>
      </c>
      <c r="B155" s="25" t="s">
        <v>419</v>
      </c>
      <c r="C155" s="36" t="e">
        <f>IF(COUNTIF('Test Cases'!#REF!,"*"&amp;A155&amp;"*"),"Yes","No")</f>
        <v>#REF!</v>
      </c>
      <c r="D155" s="12">
        <f>IFERROR((COUNTIFS('Test Cases'!#REF!,"*"&amp;A155&amp;"*",'Test Cases'!$D$1:$D$407,"*"))/(COUNTIF('Test Cases'!#REF!,"*"&amp;A155&amp;"*")),0)</f>
        <v>0</v>
      </c>
      <c r="E155" s="12">
        <f>IFERROR((COUNTIFS('Test Cases'!#REF!,"*"&amp;A155&amp;"*",'Test Cases'!$F$1:$F$407,"Pass"))/(COUNTIF('Test Cases'!#REF!,"*"&amp;A155&amp;"*")),0)</f>
        <v>0</v>
      </c>
      <c r="F155" t="e">
        <f>IF(E155=1,"Yes",IF(COUNTIFS('Test Cases'!#REF!,"*"&amp;A155&amp;"*",'Test Cases'!#REF!,"&gt;0")&gt;0, "Yes","No"))</f>
        <v>#REF!</v>
      </c>
    </row>
    <row r="156" spans="1:6" ht="15" customHeight="1" x14ac:dyDescent="0.2">
      <c r="A156" s="26" t="s">
        <v>420</v>
      </c>
      <c r="B156" s="27" t="s">
        <v>421</v>
      </c>
      <c r="C156" s="28" t="e">
        <f>IF(COUNTIF('Test Cases'!#REF!,"*"&amp;A156&amp;"*"),"Yes","No")</f>
        <v>#REF!</v>
      </c>
      <c r="D156" s="29">
        <f>IFERROR((COUNTIFS('Test Cases'!#REF!,"*"&amp;A156&amp;"*",'Test Cases'!$D$1:$D$407,"*"))/(COUNTIF('Test Cases'!#REF!,"*"&amp;A156&amp;"*")),0)</f>
        <v>0</v>
      </c>
      <c r="E156" s="29">
        <f>IFERROR((COUNTIFS('Test Cases'!#REF!,"*"&amp;A156&amp;"*",'Test Cases'!$F$1:$F$407,"Pass"))/(COUNTIF('Test Cases'!#REF!,"*"&amp;A156&amp;"*")),0)</f>
        <v>0</v>
      </c>
      <c r="F156" s="30" t="e">
        <f>IF(E156=1,"Yes",IF(COUNTIFS('Test Cases'!#REF!,"*"&amp;A156&amp;"*",'Test Cases'!#REF!,"&gt;0")&gt;0, "Yes","No"))</f>
        <v>#REF!</v>
      </c>
    </row>
    <row r="157" spans="1:6" ht="15" customHeight="1" x14ac:dyDescent="0.2">
      <c r="A157" s="33" t="s">
        <v>422</v>
      </c>
      <c r="B157" s="25" t="s">
        <v>423</v>
      </c>
      <c r="C157" s="36" t="e">
        <f>IF(COUNTIF('Test Cases'!#REF!,"*"&amp;A157&amp;"*"),"Yes","No")</f>
        <v>#REF!</v>
      </c>
      <c r="D157" s="12">
        <f>IFERROR((COUNTIFS('Test Cases'!#REF!,"*"&amp;A157&amp;"*",'Test Cases'!$D$1:$D$407,"*"))/(COUNTIF('Test Cases'!#REF!,"*"&amp;A157&amp;"*")),0)</f>
        <v>0</v>
      </c>
      <c r="E157" s="12">
        <f>IFERROR((COUNTIFS('Test Cases'!#REF!,"*"&amp;A157&amp;"*",'Test Cases'!$F$1:$F$407,"Pass"))/(COUNTIF('Test Cases'!#REF!,"*"&amp;A157&amp;"*")),0)</f>
        <v>0</v>
      </c>
      <c r="F157" t="e">
        <f>IF(E157=1,"Yes",IF(COUNTIFS('Test Cases'!#REF!,"*"&amp;A157&amp;"*",'Test Cases'!#REF!,"&gt;0")&gt;0, "Yes","No"))</f>
        <v>#REF!</v>
      </c>
    </row>
    <row r="158" spans="1:6" ht="15" customHeight="1" x14ac:dyDescent="0.2">
      <c r="A158" s="33" t="s">
        <v>424</v>
      </c>
      <c r="B158" s="25" t="s">
        <v>425</v>
      </c>
      <c r="C158" s="36" t="e">
        <f>IF(COUNTIF('Test Cases'!#REF!,"*"&amp;A158&amp;"*"),"Yes","No")</f>
        <v>#REF!</v>
      </c>
      <c r="D158" s="12">
        <f>IFERROR((COUNTIFS('Test Cases'!#REF!,"*"&amp;A158&amp;"*",'Test Cases'!$D$1:$D$407,"*"))/(COUNTIF('Test Cases'!#REF!,"*"&amp;A158&amp;"*")),0)</f>
        <v>0</v>
      </c>
      <c r="E158" s="12">
        <f>IFERROR((COUNTIFS('Test Cases'!#REF!,"*"&amp;A158&amp;"*",'Test Cases'!$F$1:$F$407,"Pass"))/(COUNTIF('Test Cases'!#REF!,"*"&amp;A158&amp;"*")),0)</f>
        <v>0</v>
      </c>
      <c r="F158" t="e">
        <f>IF(E158=1,"Yes",IF(COUNTIFS('Test Cases'!#REF!,"*"&amp;A158&amp;"*",'Test Cases'!#REF!,"&gt;0")&gt;0, "Yes","No"))</f>
        <v>#REF!</v>
      </c>
    </row>
    <row r="159" spans="1:6" ht="15" customHeight="1" x14ac:dyDescent="0.2">
      <c r="A159" s="33" t="s">
        <v>426</v>
      </c>
      <c r="B159" s="25" t="s">
        <v>427</v>
      </c>
      <c r="C159" s="36" t="e">
        <f>IF(COUNTIF('Test Cases'!#REF!,"*"&amp;A159&amp;"*"),"Yes","No")</f>
        <v>#REF!</v>
      </c>
      <c r="D159" s="12">
        <f>IFERROR((COUNTIFS('Test Cases'!#REF!,"*"&amp;A159&amp;"*",'Test Cases'!$D$1:$D$407,"*"))/(COUNTIF('Test Cases'!#REF!,"*"&amp;A159&amp;"*")),0)</f>
        <v>0</v>
      </c>
      <c r="E159" s="12">
        <f>IFERROR((COUNTIFS('Test Cases'!#REF!,"*"&amp;A159&amp;"*",'Test Cases'!$F$1:$F$407,"Pass"))/(COUNTIF('Test Cases'!#REF!,"*"&amp;A159&amp;"*")),0)</f>
        <v>0</v>
      </c>
      <c r="F159" t="e">
        <f>IF(E159=1,"Yes",IF(COUNTIFS('Test Cases'!#REF!,"*"&amp;A159&amp;"*",'Test Cases'!#REF!,"&gt;0")&gt;0, "Yes","No"))</f>
        <v>#REF!</v>
      </c>
    </row>
    <row r="160" spans="1:6" ht="15" customHeight="1" x14ac:dyDescent="0.2">
      <c r="A160" s="33" t="s">
        <v>428</v>
      </c>
      <c r="B160" s="25" t="s">
        <v>429</v>
      </c>
      <c r="C160" s="36" t="e">
        <f>IF(COUNTIF('Test Cases'!#REF!,"*"&amp;A160&amp;"*"),"Yes","No")</f>
        <v>#REF!</v>
      </c>
      <c r="D160" s="12">
        <f>IFERROR((COUNTIFS('Test Cases'!#REF!,"*"&amp;A160&amp;"*",'Test Cases'!$D$1:$D$407,"*"))/(COUNTIF('Test Cases'!#REF!,"*"&amp;A160&amp;"*")),0)</f>
        <v>0</v>
      </c>
      <c r="E160" s="12">
        <f>IFERROR((COUNTIFS('Test Cases'!#REF!,"*"&amp;A160&amp;"*",'Test Cases'!$F$1:$F$407,"Pass"))/(COUNTIF('Test Cases'!#REF!,"*"&amp;A160&amp;"*")),0)</f>
        <v>0</v>
      </c>
      <c r="F160" t="e">
        <f>IF(E160=1,"Yes",IF(COUNTIFS('Test Cases'!#REF!,"*"&amp;A160&amp;"*",'Test Cases'!#REF!,"&gt;0")&gt;0, "Yes","No"))</f>
        <v>#REF!</v>
      </c>
    </row>
    <row r="161" spans="1:7" ht="15" customHeight="1" x14ac:dyDescent="0.2">
      <c r="A161" s="33" t="s">
        <v>430</v>
      </c>
      <c r="B161" s="25" t="s">
        <v>431</v>
      </c>
      <c r="C161" s="36" t="e">
        <f>IF(COUNTIF('Test Cases'!#REF!,"*"&amp;A161&amp;"*"),"Yes","No")</f>
        <v>#REF!</v>
      </c>
      <c r="D161" s="12">
        <f>IFERROR((COUNTIFS('Test Cases'!#REF!,"*"&amp;A161&amp;"*",'Test Cases'!$D$1:$D$407,"*"))/(COUNTIF('Test Cases'!#REF!,"*"&amp;A161&amp;"*")),0)</f>
        <v>0</v>
      </c>
      <c r="E161" s="12">
        <f>IFERROR((COUNTIFS('Test Cases'!#REF!,"*"&amp;A161&amp;"*",'Test Cases'!$F$1:$F$407,"Pass"))/(COUNTIF('Test Cases'!#REF!,"*"&amp;A161&amp;"*")),0)</f>
        <v>0</v>
      </c>
      <c r="F161" t="e">
        <f>IF(E161=1,"Yes",IF(COUNTIFS('Test Cases'!#REF!,"*"&amp;A161&amp;"*",'Test Cases'!#REF!,"&gt;0")&gt;0, "Yes","No"))</f>
        <v>#REF!</v>
      </c>
      <c r="G161" t="s">
        <v>432</v>
      </c>
    </row>
    <row r="162" spans="1:7" ht="15" customHeight="1" x14ac:dyDescent="0.2">
      <c r="A162" s="33" t="s">
        <v>433</v>
      </c>
      <c r="B162" s="25" t="s">
        <v>434</v>
      </c>
      <c r="C162" s="32" t="s">
        <v>247</v>
      </c>
      <c r="D162" s="32" t="s">
        <v>247</v>
      </c>
      <c r="E162" s="43" t="s">
        <v>247</v>
      </c>
      <c r="F162" s="43" t="s">
        <v>247</v>
      </c>
      <c r="G162" t="s">
        <v>435</v>
      </c>
    </row>
    <row r="163" spans="1:7" ht="15" customHeight="1" x14ac:dyDescent="0.2">
      <c r="A163" s="33" t="s">
        <v>436</v>
      </c>
      <c r="B163" s="25" t="s">
        <v>437</v>
      </c>
      <c r="C163" s="36" t="e">
        <f>IF(COUNTIF('Test Cases'!#REF!,"*"&amp;A163&amp;"*"),"Yes","No")</f>
        <v>#REF!</v>
      </c>
      <c r="D163" s="12">
        <f>IFERROR((COUNTIFS('Test Cases'!#REF!,"*"&amp;A163&amp;"*",'Test Cases'!$D$1:$D$407,"*"))/(COUNTIF('Test Cases'!#REF!,"*"&amp;A163&amp;"*")),0)</f>
        <v>0</v>
      </c>
      <c r="E163" s="12">
        <f>IFERROR((COUNTIFS('Test Cases'!#REF!,"*"&amp;A163&amp;"*",'Test Cases'!$F$1:$F$407,"Pass"))/(COUNTIF('Test Cases'!#REF!,"*"&amp;A163&amp;"*")),0)</f>
        <v>0</v>
      </c>
      <c r="F163" t="e">
        <f>IF(E163=1,"Yes",IF(COUNTIFS('Test Cases'!#REF!,"*"&amp;A163&amp;"*",'Test Cases'!#REF!,"&gt;0")&gt;0, "Yes","No"))</f>
        <v>#REF!</v>
      </c>
      <c r="G163" t="s">
        <v>432</v>
      </c>
    </row>
    <row r="164" spans="1:7" ht="15" customHeight="1" x14ac:dyDescent="0.2">
      <c r="A164" s="33" t="s">
        <v>438</v>
      </c>
      <c r="B164" s="25" t="s">
        <v>439</v>
      </c>
      <c r="C164" s="36" t="e">
        <f>IF(COUNTIF('Test Cases'!#REF!,"*"&amp;A164&amp;"*"),"Yes","No")</f>
        <v>#REF!</v>
      </c>
      <c r="D164" s="12">
        <f>IFERROR((COUNTIFS('Test Cases'!#REF!,"*"&amp;A164&amp;"*",'Test Cases'!$D$1:$D$407,"*"))/(COUNTIF('Test Cases'!#REF!,"*"&amp;A164&amp;"*")),0)</f>
        <v>0</v>
      </c>
      <c r="E164" s="12">
        <f>IFERROR((COUNTIFS('Test Cases'!#REF!,"*"&amp;A164&amp;"*",'Test Cases'!$F$1:$F$407,"Pass"))/(COUNTIF('Test Cases'!#REF!,"*"&amp;A164&amp;"*")),0)</f>
        <v>0</v>
      </c>
      <c r="F164" t="e">
        <f>IF(E164=1,"Yes",IF(COUNTIFS('Test Cases'!#REF!,"*"&amp;A164&amp;"*",'Test Cases'!#REF!,"&gt;0")&gt;0, "Yes","No"))</f>
        <v>#REF!</v>
      </c>
      <c r="G164" t="s">
        <v>432</v>
      </c>
    </row>
    <row r="165" spans="1:7" ht="15" customHeight="1" x14ac:dyDescent="0.2">
      <c r="A165" s="33" t="s">
        <v>440</v>
      </c>
      <c r="B165" s="25" t="s">
        <v>441</v>
      </c>
      <c r="C165" s="32" t="s">
        <v>247</v>
      </c>
      <c r="D165" s="32" t="s">
        <v>247</v>
      </c>
      <c r="E165" s="43" t="s">
        <v>247</v>
      </c>
      <c r="F165" s="43" t="s">
        <v>247</v>
      </c>
      <c r="G165" t="s">
        <v>435</v>
      </c>
    </row>
    <row r="166" spans="1:7" ht="15" customHeight="1" x14ac:dyDescent="0.2">
      <c r="A166" s="33" t="s">
        <v>442</v>
      </c>
      <c r="B166" s="25" t="s">
        <v>443</v>
      </c>
      <c r="C166" s="36" t="e">
        <f>IF(COUNTIF('Test Cases'!#REF!,"*"&amp;A166&amp;"*"),"Yes","No")</f>
        <v>#REF!</v>
      </c>
      <c r="D166" s="12">
        <f>IFERROR((COUNTIFS('Test Cases'!#REF!,"*"&amp;A166&amp;"*",'Test Cases'!$D$1:$D$407,"*"))/(COUNTIF('Test Cases'!#REF!,"*"&amp;A166&amp;"*")),0)</f>
        <v>0</v>
      </c>
      <c r="E166" s="12">
        <f>IFERROR((COUNTIFS('Test Cases'!#REF!,"*"&amp;A166&amp;"*",'Test Cases'!$F$1:$F$407,"Pass"))/(COUNTIF('Test Cases'!#REF!,"*"&amp;A166&amp;"*")),0)</f>
        <v>0</v>
      </c>
      <c r="F166" t="e">
        <f>IF(E166=1,"Yes",IF(COUNTIFS('Test Cases'!#REF!,"*"&amp;A166&amp;"*",'Test Cases'!#REF!,"&gt;0")&gt;0, "Yes","No"))</f>
        <v>#REF!</v>
      </c>
      <c r="G166" t="s">
        <v>432</v>
      </c>
    </row>
    <row r="167" spans="1:7" ht="15" customHeight="1" x14ac:dyDescent="0.2">
      <c r="A167" s="33" t="s">
        <v>444</v>
      </c>
      <c r="B167" s="25" t="s">
        <v>445</v>
      </c>
      <c r="C167" s="36" t="e">
        <f>IF(COUNTIF('Test Cases'!#REF!,"*"&amp;A167&amp;"*"),"Yes","No")</f>
        <v>#REF!</v>
      </c>
      <c r="D167" s="12">
        <f>IFERROR((COUNTIFS('Test Cases'!#REF!,"*"&amp;A167&amp;"*",'Test Cases'!$D$1:$D$407,"*"))/(COUNTIF('Test Cases'!#REF!,"*"&amp;A167&amp;"*")),0)</f>
        <v>0</v>
      </c>
      <c r="E167" s="12">
        <f>IFERROR((COUNTIFS('Test Cases'!#REF!,"*"&amp;A167&amp;"*",'Test Cases'!$F$1:$F$407,"Pass"))/(COUNTIF('Test Cases'!#REF!,"*"&amp;A167&amp;"*")),0)</f>
        <v>0</v>
      </c>
      <c r="F167" t="e">
        <f>IF(E167=1,"Yes",IF(COUNTIFS('Test Cases'!#REF!,"*"&amp;A167&amp;"*",'Test Cases'!#REF!,"&gt;0")&gt;0, "Yes","No"))</f>
        <v>#REF!</v>
      </c>
      <c r="G167" t="s">
        <v>432</v>
      </c>
    </row>
    <row r="168" spans="1:7" ht="15" customHeight="1" x14ac:dyDescent="0.2">
      <c r="A168" s="33" t="s">
        <v>446</v>
      </c>
      <c r="B168" s="25" t="s">
        <v>447</v>
      </c>
      <c r="C168" s="36" t="e">
        <f>IF(COUNTIF('Test Cases'!#REF!,"*"&amp;A168&amp;"*"),"Yes","No")</f>
        <v>#REF!</v>
      </c>
      <c r="D168" s="12">
        <f>IFERROR((COUNTIFS('Test Cases'!#REF!,"*"&amp;A168&amp;"*",'Test Cases'!$D$1:$D$407,"*"))/(COUNTIF('Test Cases'!#REF!,"*"&amp;A168&amp;"*")),0)</f>
        <v>0</v>
      </c>
      <c r="E168" s="12">
        <f>IFERROR((COUNTIFS('Test Cases'!#REF!,"*"&amp;A168&amp;"*",'Test Cases'!$F$1:$F$407,"Pass"))/(COUNTIF('Test Cases'!#REF!,"*"&amp;A168&amp;"*")),0)</f>
        <v>0</v>
      </c>
      <c r="F168" t="e">
        <f>IF(E168=1,"Yes",IF(COUNTIFS('Test Cases'!#REF!,"*"&amp;A168&amp;"*",'Test Cases'!#REF!,"&gt;0")&gt;0, "Yes","No"))</f>
        <v>#REF!</v>
      </c>
      <c r="G168" t="s">
        <v>432</v>
      </c>
    </row>
    <row r="169" spans="1:7" ht="15" customHeight="1" x14ac:dyDescent="0.2">
      <c r="A169" s="33" t="s">
        <v>448</v>
      </c>
      <c r="B169" s="25" t="s">
        <v>449</v>
      </c>
      <c r="C169" s="36" t="e">
        <f>IF(COUNTIF('Test Cases'!#REF!,"*"&amp;A169&amp;"*"),"Yes","No")</f>
        <v>#REF!</v>
      </c>
      <c r="D169" s="12">
        <f>IFERROR((COUNTIFS('Test Cases'!#REF!,"*"&amp;A169&amp;"*",'Test Cases'!$D$1:$D$407,"*"))/(COUNTIF('Test Cases'!#REF!,"*"&amp;A169&amp;"*")),0)</f>
        <v>0</v>
      </c>
      <c r="E169" s="12">
        <f>IFERROR((COUNTIFS('Test Cases'!#REF!,"*"&amp;A169&amp;"*",'Test Cases'!$F$1:$F$407,"Pass"))/(COUNTIF('Test Cases'!#REF!,"*"&amp;A169&amp;"*")),0)</f>
        <v>0</v>
      </c>
      <c r="F169" t="e">
        <f>IF(E169=1,"Yes",IF(COUNTIFS('Test Cases'!#REF!,"*"&amp;A169&amp;"*",'Test Cases'!#REF!,"&gt;0")&gt;0, "Yes","No"))</f>
        <v>#REF!</v>
      </c>
      <c r="G169" t="s">
        <v>432</v>
      </c>
    </row>
    <row r="170" spans="1:7" ht="15" customHeight="1" x14ac:dyDescent="0.2">
      <c r="A170" s="33" t="s">
        <v>450</v>
      </c>
      <c r="B170" t="s">
        <v>451</v>
      </c>
      <c r="C170" s="36" t="e">
        <f>IF(COUNTIF('Test Cases'!#REF!,"*"&amp;A170&amp;"*"),"Yes","No")</f>
        <v>#REF!</v>
      </c>
      <c r="D170" s="12">
        <f>IFERROR((COUNTIFS('Test Cases'!#REF!,"*"&amp;A170&amp;"*",'Test Cases'!$D$1:$D$407,"*"))/(COUNTIF('Test Cases'!#REF!,"*"&amp;A170&amp;"*")),0)</f>
        <v>0</v>
      </c>
      <c r="E170" s="12">
        <f>IFERROR((COUNTIFS('Test Cases'!#REF!,"*"&amp;A170&amp;"*",'Test Cases'!$F$1:$F$407,"Pass"))/(COUNTIF('Test Cases'!#REF!,"*"&amp;A170&amp;"*")),0)</f>
        <v>0</v>
      </c>
      <c r="F170" t="e">
        <f>IF(E170=1,"Yes",IF(COUNTIFS('Test Cases'!#REF!,"*"&amp;A170&amp;"*",'Test Cases'!#REF!,"&gt;0")&gt;0, "Yes","No"))</f>
        <v>#REF!</v>
      </c>
      <c r="G170" t="s">
        <v>432</v>
      </c>
    </row>
    <row r="171" spans="1:7" ht="15" customHeight="1" x14ac:dyDescent="0.2">
      <c r="A171" s="33" t="s">
        <v>452</v>
      </c>
      <c r="B171" s="25" t="s">
        <v>453</v>
      </c>
      <c r="C171" s="36" t="e">
        <f>IF(COUNTIF('Test Cases'!#REF!,"*"&amp;A171&amp;"*"),"Yes","No")</f>
        <v>#REF!</v>
      </c>
      <c r="D171" s="12">
        <f>IFERROR((COUNTIFS('Test Cases'!#REF!,"*"&amp;A171&amp;"*",'Test Cases'!$D$1:$D$407,"*"))/(COUNTIF('Test Cases'!#REF!,"*"&amp;A171&amp;"*")),0)</f>
        <v>0</v>
      </c>
      <c r="E171" s="12">
        <f>IFERROR((COUNTIFS('Test Cases'!#REF!,"*"&amp;A171&amp;"*",'Test Cases'!$F$1:$F$407,"Pass"))/(COUNTIF('Test Cases'!#REF!,"*"&amp;A171&amp;"*")),0)</f>
        <v>0</v>
      </c>
      <c r="F171" t="e">
        <f>IF(E171=1,"Yes",IF(COUNTIFS('Test Cases'!#REF!,"*"&amp;A171&amp;"*",'Test Cases'!#REF!,"&gt;0")&gt;0, "Yes","No"))</f>
        <v>#REF!</v>
      </c>
      <c r="G171" t="s">
        <v>432</v>
      </c>
    </row>
    <row r="172" spans="1:7" x14ac:dyDescent="0.2">
      <c r="A172" s="33" t="s">
        <v>454</v>
      </c>
      <c r="B172" s="33" t="s">
        <v>455</v>
      </c>
      <c r="C172" s="36" t="e">
        <f>IF(COUNTIF('Test Cases'!#REF!,"*"&amp;A172&amp;"*"),"Yes","No")</f>
        <v>#REF!</v>
      </c>
      <c r="D172" s="12">
        <f>IFERROR((COUNTIFS('Test Cases'!#REF!,"*"&amp;A172&amp;"*",'Test Cases'!$D$1:$D$407,"*"))/(COUNTIF('Test Cases'!#REF!,"*"&amp;A172&amp;"*")),0)</f>
        <v>0</v>
      </c>
      <c r="E172" s="12">
        <f>IFERROR((COUNTIFS('Test Cases'!#REF!,"*"&amp;A172&amp;"*",'Test Cases'!$F$1:$F$407,"Pass"))/(COUNTIF('Test Cases'!#REF!,"*"&amp;A172&amp;"*")),0)</f>
        <v>0</v>
      </c>
      <c r="F172" t="e">
        <f>IF(E172=1,"Yes",IF(COUNTIFS('Test Cases'!#REF!,"*"&amp;A172&amp;"*",'Test Cases'!#REF!,"&gt;0")&gt;0, "Yes","No"))</f>
        <v>#REF!</v>
      </c>
      <c r="G172" t="s">
        <v>432</v>
      </c>
    </row>
    <row r="173" spans="1:7" ht="15" customHeight="1" x14ac:dyDescent="0.2">
      <c r="A173" s="33" t="s">
        <v>456</v>
      </c>
      <c r="B173" s="25" t="s">
        <v>457</v>
      </c>
      <c r="C173" s="36" t="e">
        <f>IF(COUNTIF('Test Cases'!#REF!,"*"&amp;A173&amp;"*"),"Yes","No")</f>
        <v>#REF!</v>
      </c>
      <c r="D173" s="12">
        <f>IFERROR((COUNTIFS('Test Cases'!#REF!,"*"&amp;A173&amp;"*",'Test Cases'!$D$1:$D$407,"*"))/(COUNTIF('Test Cases'!#REF!,"*"&amp;A173&amp;"*")),0)</f>
        <v>0</v>
      </c>
      <c r="E173" s="12">
        <f>IFERROR((COUNTIFS('Test Cases'!#REF!,"*"&amp;A173&amp;"*",'Test Cases'!$F$1:$F$407,"Pass"))/(COUNTIF('Test Cases'!#REF!,"*"&amp;A173&amp;"*")),0)</f>
        <v>0</v>
      </c>
      <c r="F173" t="e">
        <f>IF(E173=1,"Yes",IF(COUNTIFS('Test Cases'!#REF!,"*"&amp;A173&amp;"*",'Test Cases'!#REF!,"&gt;0")&gt;0, "Yes","No"))</f>
        <v>#REF!</v>
      </c>
      <c r="G173" t="s">
        <v>432</v>
      </c>
    </row>
    <row r="174" spans="1:7" ht="15" customHeight="1" x14ac:dyDescent="0.2">
      <c r="A174" s="33" t="s">
        <v>458</v>
      </c>
      <c r="B174" s="25" t="s">
        <v>459</v>
      </c>
      <c r="C174" s="36" t="e">
        <f>IF(COUNTIF('Test Cases'!#REF!,"*"&amp;A174&amp;"*"),"Yes","No")</f>
        <v>#REF!</v>
      </c>
      <c r="D174" s="12">
        <f>IFERROR((COUNTIFS('Test Cases'!#REF!,"*"&amp;A174&amp;"*",'Test Cases'!$D$1:$D$407,"*"))/(COUNTIF('Test Cases'!#REF!,"*"&amp;A174&amp;"*")),0)</f>
        <v>0</v>
      </c>
      <c r="E174" s="12">
        <f>IFERROR((COUNTIFS('Test Cases'!#REF!,"*"&amp;A174&amp;"*",'Test Cases'!$F$1:$F$407,"Pass"))/(COUNTIF('Test Cases'!#REF!,"*"&amp;A174&amp;"*")),0)</f>
        <v>0</v>
      </c>
      <c r="F174" t="e">
        <f>IF(E174=1,"Yes",IF(COUNTIFS('Test Cases'!#REF!,"*"&amp;A174&amp;"*",'Test Cases'!#REF!,"&gt;0")&gt;0, "Yes","No"))</f>
        <v>#REF!</v>
      </c>
      <c r="G174" t="s">
        <v>432</v>
      </c>
    </row>
    <row r="175" spans="1:7" ht="15" customHeight="1" x14ac:dyDescent="0.2">
      <c r="A175" s="33" t="s">
        <v>460</v>
      </c>
      <c r="B175" t="s">
        <v>461</v>
      </c>
      <c r="C175" s="36" t="e">
        <f>IF(COUNTIF('Test Cases'!#REF!,"*"&amp;A175&amp;"*"),"Yes","No")</f>
        <v>#REF!</v>
      </c>
      <c r="D175" s="12">
        <f>IFERROR((COUNTIFS('Test Cases'!#REF!,"*"&amp;A175&amp;"*",'Test Cases'!$D$1:$D$407,"*"))/(COUNTIF('Test Cases'!#REF!,"*"&amp;A175&amp;"*")),0)</f>
        <v>0</v>
      </c>
      <c r="E175" s="12">
        <f>IFERROR((COUNTIFS('Test Cases'!#REF!,"*"&amp;A175&amp;"*",'Test Cases'!$F$1:$F$407,"Pass"))/(COUNTIF('Test Cases'!#REF!,"*"&amp;A175&amp;"*")),0)</f>
        <v>0</v>
      </c>
      <c r="F175" t="e">
        <f>IF(E175=1,"Yes",IF(COUNTIFS('Test Cases'!#REF!,"*"&amp;A175&amp;"*",'Test Cases'!#REF!,"&gt;0")&gt;0, "Yes","No"))</f>
        <v>#REF!</v>
      </c>
      <c r="G175" t="s">
        <v>432</v>
      </c>
    </row>
    <row r="176" spans="1:7" ht="15" customHeight="1" x14ac:dyDescent="0.2">
      <c r="A176" s="33" t="s">
        <v>462</v>
      </c>
      <c r="B176" s="25" t="s">
        <v>463</v>
      </c>
      <c r="C176" s="36" t="e">
        <f>IF(COUNTIF('Test Cases'!#REF!,"*"&amp;A176&amp;"*"),"Yes","No")</f>
        <v>#REF!</v>
      </c>
      <c r="D176" s="12">
        <f>IFERROR((COUNTIFS('Test Cases'!#REF!,"*"&amp;A176&amp;"*",'Test Cases'!$D$1:$D$407,"*"))/(COUNTIF('Test Cases'!#REF!,"*"&amp;A176&amp;"*")),0)</f>
        <v>0</v>
      </c>
      <c r="E176" s="12">
        <f>IFERROR((COUNTIFS('Test Cases'!#REF!,"*"&amp;A176&amp;"*",'Test Cases'!$F$1:$F$407,"Pass"))/(COUNTIF('Test Cases'!#REF!,"*"&amp;A176&amp;"*")),0)</f>
        <v>0</v>
      </c>
      <c r="F176" t="e">
        <f>IF(E176=1,"Yes",IF(COUNTIFS('Test Cases'!#REF!,"*"&amp;A176&amp;"*",'Test Cases'!#REF!,"&gt;0")&gt;0, "Yes","No"))</f>
        <v>#REF!</v>
      </c>
      <c r="G176" t="s">
        <v>432</v>
      </c>
    </row>
    <row r="177" spans="1:7" ht="15" customHeight="1" x14ac:dyDescent="0.2">
      <c r="A177" s="33" t="s">
        <v>464</v>
      </c>
      <c r="B177" t="s">
        <v>465</v>
      </c>
      <c r="C177" s="36" t="e">
        <f>IF(COUNTIF('Test Cases'!#REF!,"*"&amp;A177&amp;"*"),"Yes","No")</f>
        <v>#REF!</v>
      </c>
      <c r="D177" s="12">
        <f>IFERROR((COUNTIFS('Test Cases'!#REF!,"*"&amp;A177&amp;"*",'Test Cases'!$D$1:$D$407,"*"))/(COUNTIF('Test Cases'!#REF!,"*"&amp;A177&amp;"*")),0)</f>
        <v>0</v>
      </c>
      <c r="E177" s="12">
        <f>IFERROR((COUNTIFS('Test Cases'!#REF!,"*"&amp;A177&amp;"*",'Test Cases'!$F$1:$F$407,"Pass"))/(COUNTIF('Test Cases'!#REF!,"*"&amp;A177&amp;"*")),0)</f>
        <v>0</v>
      </c>
      <c r="F177" t="e">
        <f>IF(E177=1,"Yes",IF(COUNTIFS('Test Cases'!#REF!,"*"&amp;A177&amp;"*",'Test Cases'!#REF!,"&gt;0")&gt;0, "Yes","No"))</f>
        <v>#REF!</v>
      </c>
    </row>
    <row r="178" spans="1:7" x14ac:dyDescent="0.2">
      <c r="A178" s="33" t="s">
        <v>466</v>
      </c>
      <c r="B178" t="s">
        <v>467</v>
      </c>
      <c r="C178" s="36" t="e">
        <f>IF(COUNTIF('Test Cases'!#REF!,"*"&amp;A178&amp;"*"),"Yes","No")</f>
        <v>#REF!</v>
      </c>
      <c r="D178" s="12">
        <f>IFERROR((COUNTIFS('Test Cases'!#REF!,"*"&amp;A178&amp;"*",'Test Cases'!$D$1:$D$407,"*"))/(COUNTIF('Test Cases'!#REF!,"*"&amp;A178&amp;"*")),0)</f>
        <v>0</v>
      </c>
      <c r="E178" s="12">
        <f>IFERROR((COUNTIFS('Test Cases'!#REF!,"*"&amp;A178&amp;"*",'Test Cases'!$F$1:$F$407,"Pass"))/(COUNTIF('Test Cases'!#REF!,"*"&amp;A178&amp;"*")),0)</f>
        <v>0</v>
      </c>
      <c r="F178" t="e">
        <f>IF(E178=1,"Yes",IF(COUNTIFS('Test Cases'!#REF!,"*"&amp;A178&amp;"*",'Test Cases'!#REF!,"&gt;0")&gt;0, "Yes","No"))</f>
        <v>#REF!</v>
      </c>
    </row>
    <row r="179" spans="1:7" x14ac:dyDescent="0.2">
      <c r="A179" s="33" t="s">
        <v>468</v>
      </c>
      <c r="B179" t="s">
        <v>469</v>
      </c>
      <c r="C179" s="36" t="e">
        <f>IF(COUNTIF('Test Cases'!#REF!,"*"&amp;A179&amp;"*"),"Yes","No")</f>
        <v>#REF!</v>
      </c>
      <c r="D179" s="12">
        <f>IFERROR((COUNTIFS('Test Cases'!#REF!,"*"&amp;A179&amp;"*",'Test Cases'!$D$1:$D$407,"*"))/(COUNTIF('Test Cases'!#REF!,"*"&amp;A179&amp;"*")),0)</f>
        <v>0</v>
      </c>
      <c r="E179" s="12">
        <f>IFERROR((COUNTIFS('Test Cases'!#REF!,"*"&amp;A179&amp;"*",'Test Cases'!$F$1:$F$407,"Pass"))/(COUNTIF('Test Cases'!#REF!,"*"&amp;A179&amp;"*")),0)</f>
        <v>0</v>
      </c>
      <c r="F179" t="e">
        <f>IF(E179=1,"Yes",IF(COUNTIFS('Test Cases'!#REF!,"*"&amp;A179&amp;"*",'Test Cases'!#REF!,"&gt;0")&gt;0, "Yes","No"))</f>
        <v>#REF!</v>
      </c>
    </row>
    <row r="180" spans="1:7" ht="15" customHeight="1" x14ac:dyDescent="0.2">
      <c r="A180" s="33" t="s">
        <v>470</v>
      </c>
      <c r="B180" s="25" t="s">
        <v>471</v>
      </c>
      <c r="C180" s="36" t="e">
        <f>IF(COUNTIF('Test Cases'!#REF!,"*"&amp;A180&amp;"*"),"Yes","No")</f>
        <v>#REF!</v>
      </c>
      <c r="D180" s="12">
        <f>IFERROR((COUNTIFS('Test Cases'!#REF!,"*"&amp;A180&amp;"*",'Test Cases'!$D$1:$D$407,"*"))/(COUNTIF('Test Cases'!#REF!,"*"&amp;A180&amp;"*")),0)</f>
        <v>0</v>
      </c>
      <c r="E180" s="12">
        <f>IFERROR((COUNTIFS('Test Cases'!#REF!,"*"&amp;A180&amp;"*",'Test Cases'!$F$1:$F$407,"Pass"))/(COUNTIF('Test Cases'!#REF!,"*"&amp;A180&amp;"*")),0)</f>
        <v>0</v>
      </c>
      <c r="F180" t="e">
        <f>IF(E180=1,"Yes",IF(COUNTIFS('Test Cases'!#REF!,"*"&amp;A180&amp;"*",'Test Cases'!#REF!,"&gt;0")&gt;0, "Yes","No"))</f>
        <v>#REF!</v>
      </c>
    </row>
    <row r="181" spans="1:7" ht="15" customHeight="1" x14ac:dyDescent="0.2">
      <c r="A181" s="33" t="s">
        <v>472</v>
      </c>
      <c r="B181" s="25" t="s">
        <v>473</v>
      </c>
      <c r="C181" s="36" t="e">
        <f>IF(COUNTIF('Test Cases'!#REF!,"*"&amp;A181&amp;"*"),"Yes","No")</f>
        <v>#REF!</v>
      </c>
      <c r="D181" s="12">
        <f>IFERROR((COUNTIFS('Test Cases'!#REF!,"*"&amp;A181&amp;"*",'Test Cases'!$D$1:$D$407,"*"))/(COUNTIF('Test Cases'!#REF!,"*"&amp;A181&amp;"*")),0)</f>
        <v>0</v>
      </c>
      <c r="E181" s="12">
        <f>IFERROR((COUNTIFS('Test Cases'!#REF!,"*"&amp;A181&amp;"*",'Test Cases'!$F$1:$F$407,"Pass"))/(COUNTIF('Test Cases'!#REF!,"*"&amp;A181&amp;"*")),0)</f>
        <v>0</v>
      </c>
      <c r="F181" t="e">
        <f>IF(E181=1,"Yes",IF(COUNTIFS('Test Cases'!#REF!,"*"&amp;A181&amp;"*",'Test Cases'!#REF!,"&gt;0")&gt;0, "Yes","No"))</f>
        <v>#REF!</v>
      </c>
    </row>
    <row r="182" spans="1:7" ht="15" customHeight="1" x14ac:dyDescent="0.2">
      <c r="A182" s="33" t="s">
        <v>474</v>
      </c>
      <c r="B182" s="33" t="s">
        <v>475</v>
      </c>
      <c r="C182" s="36" t="e">
        <f>IF(COUNTIF('Test Cases'!#REF!,"*"&amp;A182&amp;"*"),"Yes","No")</f>
        <v>#REF!</v>
      </c>
      <c r="D182" s="12">
        <f>IFERROR((COUNTIFS('Test Cases'!#REF!,"*"&amp;A182&amp;"*",'Test Cases'!$D$1:$D$407,"*"))/(COUNTIF('Test Cases'!#REF!,"*"&amp;A182&amp;"*")),0)</f>
        <v>0</v>
      </c>
      <c r="E182" s="12">
        <f>IFERROR((COUNTIFS('Test Cases'!#REF!,"*"&amp;A182&amp;"*",'Test Cases'!$F$1:$F$407,"Pass"))/(COUNTIF('Test Cases'!#REF!,"*"&amp;A182&amp;"*")),0)</f>
        <v>0</v>
      </c>
      <c r="F182" t="e">
        <f>IF(E182=1,"Yes",IF(COUNTIFS('Test Cases'!#REF!,"*"&amp;A182&amp;"*",'Test Cases'!#REF!,"&gt;0")&gt;0, "Yes","No"))</f>
        <v>#REF!</v>
      </c>
      <c r="G182" t="s">
        <v>432</v>
      </c>
    </row>
    <row r="183" spans="1:7" ht="15" customHeight="1" x14ac:dyDescent="0.2">
      <c r="A183" s="33" t="s">
        <v>476</v>
      </c>
      <c r="B183" s="25" t="s">
        <v>477</v>
      </c>
      <c r="C183" s="36" t="e">
        <f>IF(COUNTIF('Test Cases'!#REF!,"*"&amp;A183&amp;"*"),"Yes","No")</f>
        <v>#REF!</v>
      </c>
      <c r="D183" s="12">
        <f>IFERROR((COUNTIFS('Test Cases'!#REF!,"*"&amp;A183&amp;"*",'Test Cases'!$D$1:$D$407,"*"))/(COUNTIF('Test Cases'!#REF!,"*"&amp;A183&amp;"*")),0)</f>
        <v>0</v>
      </c>
      <c r="E183" s="12">
        <f>IFERROR((COUNTIFS('Test Cases'!#REF!,"*"&amp;A183&amp;"*",'Test Cases'!$F$1:$F$407,"Pass"))/(COUNTIF('Test Cases'!#REF!,"*"&amp;A183&amp;"*")),0)</f>
        <v>0</v>
      </c>
      <c r="F183" t="e">
        <f>IF(E183=1,"Yes",IF(COUNTIFS('Test Cases'!#REF!,"*"&amp;A183&amp;"*",'Test Cases'!#REF!,"&gt;0")&gt;0, "Yes","No"))</f>
        <v>#REF!</v>
      </c>
    </row>
    <row r="184" spans="1:7" ht="15" customHeight="1" x14ac:dyDescent="0.2">
      <c r="A184" s="33" t="s">
        <v>478</v>
      </c>
      <c r="B184" s="25" t="s">
        <v>479</v>
      </c>
      <c r="C184" s="36" t="e">
        <f>IF(COUNTIF('Test Cases'!#REF!,"*"&amp;A184&amp;"*"),"Yes","No")</f>
        <v>#REF!</v>
      </c>
      <c r="D184" s="12">
        <f>IFERROR((COUNTIFS('Test Cases'!#REF!,"*"&amp;A184&amp;"*",'Test Cases'!$D$1:$D$407,"*"))/(COUNTIF('Test Cases'!#REF!,"*"&amp;A184&amp;"*")),0)</f>
        <v>0</v>
      </c>
      <c r="E184" s="12">
        <f>IFERROR((COUNTIFS('Test Cases'!#REF!,"*"&amp;A184&amp;"*",'Test Cases'!$F$1:$F$407,"Pass"))/(COUNTIF('Test Cases'!#REF!,"*"&amp;A184&amp;"*")),0)</f>
        <v>0</v>
      </c>
      <c r="F184" t="e">
        <f>IF(E184=1,"Yes",IF(COUNTIFS('Test Cases'!#REF!,"*"&amp;A184&amp;"*",'Test Cases'!#REF!,"&gt;0")&gt;0, "Yes","No"))</f>
        <v>#REF!</v>
      </c>
      <c r="G184" t="s">
        <v>432</v>
      </c>
    </row>
    <row r="185" spans="1:7" ht="15" customHeight="1" x14ac:dyDescent="0.2">
      <c r="A185" s="33" t="s">
        <v>480</v>
      </c>
      <c r="B185" s="25" t="s">
        <v>481</v>
      </c>
      <c r="C185" s="32" t="s">
        <v>247</v>
      </c>
      <c r="D185" s="32" t="s">
        <v>247</v>
      </c>
      <c r="E185" s="43" t="s">
        <v>247</v>
      </c>
      <c r="F185" s="43" t="s">
        <v>247</v>
      </c>
      <c r="G185" t="s">
        <v>435</v>
      </c>
    </row>
    <row r="186" spans="1:7" x14ac:dyDescent="0.2">
      <c r="A186" s="33" t="s">
        <v>482</v>
      </c>
      <c r="B186" t="s">
        <v>483</v>
      </c>
      <c r="C186" s="36" t="e">
        <f>IF(COUNTIF('Test Cases'!#REF!,"*"&amp;A186&amp;"*"),"Yes","No")</f>
        <v>#REF!</v>
      </c>
      <c r="D186" s="12">
        <f>IFERROR((COUNTIFS('Test Cases'!#REF!,"*"&amp;A186&amp;"*",'Test Cases'!$D$1:$D$407,"*"))/(COUNTIF('Test Cases'!#REF!,"*"&amp;A186&amp;"*")),0)</f>
        <v>0</v>
      </c>
      <c r="E186" s="12">
        <f>IFERROR((COUNTIFS('Test Cases'!#REF!,"*"&amp;A186&amp;"*",'Test Cases'!$F$1:$F$407,"Pass"))/(COUNTIF('Test Cases'!#REF!,"*"&amp;A186&amp;"*")),0)</f>
        <v>0</v>
      </c>
      <c r="F186" t="e">
        <f>IF(E186=1,"Yes",IF(COUNTIFS('Test Cases'!#REF!,"*"&amp;A186&amp;"*",'Test Cases'!#REF!,"&gt;0")&gt;0, "Yes","No"))</f>
        <v>#REF!</v>
      </c>
      <c r="G186" t="s">
        <v>432</v>
      </c>
    </row>
    <row r="187" spans="1:7" x14ac:dyDescent="0.2">
      <c r="A187" s="33" t="s">
        <v>484</v>
      </c>
      <c r="B187" t="s">
        <v>485</v>
      </c>
      <c r="C187" s="36" t="e">
        <f>IF(COUNTIF('Test Cases'!#REF!,"*"&amp;A187&amp;"*"),"Yes","No")</f>
        <v>#REF!</v>
      </c>
      <c r="D187" s="12">
        <f>IFERROR((COUNTIFS('Test Cases'!#REF!,"*"&amp;A187&amp;"*",'Test Cases'!$D$1:$D$407,"*"))/(COUNTIF('Test Cases'!#REF!,"*"&amp;A187&amp;"*")),0)</f>
        <v>0</v>
      </c>
      <c r="E187" s="12">
        <f>IFERROR((COUNTIFS('Test Cases'!#REF!,"*"&amp;A187&amp;"*",'Test Cases'!$F$1:$F$407,"Pass"))/(COUNTIF('Test Cases'!#REF!,"*"&amp;A187&amp;"*")),0)</f>
        <v>0</v>
      </c>
      <c r="F187" t="e">
        <f>IF(E187=1,"Yes",IF(COUNTIFS('Test Cases'!#REF!,"*"&amp;A187&amp;"*",'Test Cases'!#REF!,"&gt;0")&gt;0, "Yes","No"))</f>
        <v>#REF!</v>
      </c>
    </row>
    <row r="188" spans="1:7" ht="15" customHeight="1" x14ac:dyDescent="0.2">
      <c r="A188" s="33" t="s">
        <v>486</v>
      </c>
      <c r="B188" s="25" t="s">
        <v>487</v>
      </c>
      <c r="C188" s="36" t="e">
        <f>IF(COUNTIF('Test Cases'!#REF!,"*"&amp;A188&amp;"*"),"Yes","No")</f>
        <v>#REF!</v>
      </c>
      <c r="D188" s="12">
        <f>IFERROR((COUNTIFS('Test Cases'!#REF!,"*"&amp;A188&amp;"*",'Test Cases'!$D$1:$D$407,"*"))/(COUNTIF('Test Cases'!#REF!,"*"&amp;A188&amp;"*")),0)</f>
        <v>0</v>
      </c>
      <c r="E188" s="12">
        <f>IFERROR((COUNTIFS('Test Cases'!#REF!,"*"&amp;A188&amp;"*",'Test Cases'!$F$1:$F$407,"Pass"))/(COUNTIF('Test Cases'!#REF!,"*"&amp;A188&amp;"*")),0)</f>
        <v>0</v>
      </c>
      <c r="F188" t="e">
        <f>IF(E188=1,"Yes",IF(COUNTIFS('Test Cases'!#REF!,"*"&amp;A188&amp;"*",'Test Cases'!#REF!,"&gt;0")&gt;0, "Yes","No"))</f>
        <v>#REF!</v>
      </c>
    </row>
    <row r="189" spans="1:7" ht="15" customHeight="1" x14ac:dyDescent="0.2">
      <c r="A189" s="33" t="s">
        <v>488</v>
      </c>
      <c r="B189" s="25" t="s">
        <v>489</v>
      </c>
      <c r="C189" s="36" t="e">
        <f>IF(COUNTIF('Test Cases'!#REF!,"*"&amp;A189&amp;"*"),"Yes","No")</f>
        <v>#REF!</v>
      </c>
      <c r="D189" s="12">
        <f>IFERROR((COUNTIFS('Test Cases'!#REF!,"*"&amp;A189&amp;"*",'Test Cases'!$D$1:$D$407,"*"))/(COUNTIF('Test Cases'!#REF!,"*"&amp;A189&amp;"*")),0)</f>
        <v>0</v>
      </c>
      <c r="E189" s="12">
        <f>IFERROR((COUNTIFS('Test Cases'!#REF!,"*"&amp;A189&amp;"*",'Test Cases'!$F$1:$F$407,"Pass"))/(COUNTIF('Test Cases'!#REF!,"*"&amp;A189&amp;"*")),0)</f>
        <v>0</v>
      </c>
      <c r="F189" t="e">
        <f>IF(E189=1,"Yes",IF(COUNTIFS('Test Cases'!#REF!,"*"&amp;A189&amp;"*",'Test Cases'!#REF!,"&gt;0")&gt;0, "Yes","No"))</f>
        <v>#REF!</v>
      </c>
    </row>
    <row r="190" spans="1:7" ht="15" customHeight="1" x14ac:dyDescent="0.2">
      <c r="A190" s="33" t="s">
        <v>490</v>
      </c>
      <c r="B190" s="25" t="s">
        <v>491</v>
      </c>
      <c r="C190" s="36" t="e">
        <f>IF(COUNTIF('Test Cases'!#REF!,"*"&amp;A190&amp;"*"),"Yes","No")</f>
        <v>#REF!</v>
      </c>
      <c r="D190" s="12">
        <f>IFERROR((COUNTIFS('Test Cases'!#REF!,"*"&amp;A190&amp;"*",'Test Cases'!$D$1:$D$407,"*"))/(COUNTIF('Test Cases'!#REF!,"*"&amp;A190&amp;"*")),0)</f>
        <v>0</v>
      </c>
      <c r="E190" s="12">
        <f>IFERROR((COUNTIFS('Test Cases'!#REF!,"*"&amp;A190&amp;"*",'Test Cases'!$F$1:$F$407,"Pass"))/(COUNTIF('Test Cases'!#REF!,"*"&amp;A190&amp;"*")),0)</f>
        <v>0</v>
      </c>
      <c r="F190" t="e">
        <f>IF(E190=1,"Yes",IF(COUNTIFS('Test Cases'!#REF!,"*"&amp;A190&amp;"*",'Test Cases'!#REF!,"&gt;0")&gt;0, "Yes","No"))</f>
        <v>#REF!</v>
      </c>
      <c r="G190" t="s">
        <v>432</v>
      </c>
    </row>
    <row r="191" spans="1:7" ht="15" customHeight="1" x14ac:dyDescent="0.2">
      <c r="A191" s="33" t="s">
        <v>492</v>
      </c>
      <c r="B191" s="25" t="s">
        <v>493</v>
      </c>
      <c r="C191" s="36" t="e">
        <f>IF(COUNTIF('Test Cases'!#REF!,"*"&amp;A191&amp;"*"),"Yes","No")</f>
        <v>#REF!</v>
      </c>
      <c r="D191" s="12">
        <f>IFERROR((COUNTIFS('Test Cases'!#REF!,"*"&amp;A191&amp;"*",'Test Cases'!$D$1:$D$407,"*"))/(COUNTIF('Test Cases'!#REF!,"*"&amp;A191&amp;"*")),0)</f>
        <v>0</v>
      </c>
      <c r="E191" s="12">
        <f>IFERROR((COUNTIFS('Test Cases'!#REF!,"*"&amp;A191&amp;"*",'Test Cases'!$F$1:$F$407,"Pass"))/(COUNTIF('Test Cases'!#REF!,"*"&amp;A191&amp;"*")),0)</f>
        <v>0</v>
      </c>
      <c r="F191" t="e">
        <f>IF(E191=1,"Yes",IF(COUNTIFS('Test Cases'!#REF!,"*"&amp;A191&amp;"*",'Test Cases'!#REF!,"&gt;0")&gt;0, "Yes","No"))</f>
        <v>#REF!</v>
      </c>
      <c r="G191" t="s">
        <v>432</v>
      </c>
    </row>
    <row r="192" spans="1:7" ht="15" customHeight="1" x14ac:dyDescent="0.2">
      <c r="A192" s="33" t="s">
        <v>494</v>
      </c>
      <c r="B192" s="25" t="s">
        <v>495</v>
      </c>
      <c r="C192" s="36" t="e">
        <f>IF(COUNTIF('Test Cases'!#REF!,"*"&amp;A192&amp;"*"),"Yes","No")</f>
        <v>#REF!</v>
      </c>
      <c r="D192" s="12">
        <f>IFERROR((COUNTIFS('Test Cases'!#REF!,"*"&amp;A192&amp;"*",'Test Cases'!$D$1:$D$407,"*"))/(COUNTIF('Test Cases'!#REF!,"*"&amp;A192&amp;"*")),0)</f>
        <v>0</v>
      </c>
      <c r="E192" s="12">
        <f>IFERROR((COUNTIFS('Test Cases'!#REF!,"*"&amp;A192&amp;"*",'Test Cases'!$F$1:$F$407,"Pass"))/(COUNTIF('Test Cases'!#REF!,"*"&amp;A192&amp;"*")),0)</f>
        <v>0</v>
      </c>
      <c r="F192" t="e">
        <f>IF(E192=1,"Yes",IF(COUNTIFS('Test Cases'!#REF!,"*"&amp;A192&amp;"*",'Test Cases'!#REF!,"&gt;0")&gt;0, "Yes","No"))</f>
        <v>#REF!</v>
      </c>
      <c r="G192" t="s">
        <v>432</v>
      </c>
    </row>
    <row r="193" spans="1:7" ht="15" customHeight="1" x14ac:dyDescent="0.2">
      <c r="A193" s="33" t="s">
        <v>496</v>
      </c>
      <c r="B193" s="25" t="s">
        <v>497</v>
      </c>
      <c r="C193" s="32" t="s">
        <v>247</v>
      </c>
      <c r="D193" s="32" t="s">
        <v>247</v>
      </c>
      <c r="E193" s="43" t="s">
        <v>247</v>
      </c>
      <c r="F193" s="43" t="s">
        <v>247</v>
      </c>
      <c r="G193" t="s">
        <v>435</v>
      </c>
    </row>
    <row r="194" spans="1:7" ht="15" customHeight="1" x14ac:dyDescent="0.2">
      <c r="A194" s="33" t="s">
        <v>498</v>
      </c>
      <c r="B194" s="25" t="s">
        <v>499</v>
      </c>
      <c r="C194" s="36" t="e">
        <f>IF(COUNTIF('Test Cases'!#REF!,"*"&amp;A194&amp;"*"),"Yes","No")</f>
        <v>#REF!</v>
      </c>
      <c r="D194" s="12">
        <f>IFERROR((COUNTIFS('Test Cases'!#REF!,"*"&amp;A194&amp;"*",'Test Cases'!$D$1:$D$407,"*"))/(COUNTIF('Test Cases'!#REF!,"*"&amp;A194&amp;"*")),0)</f>
        <v>0</v>
      </c>
      <c r="E194" s="12">
        <f>IFERROR((COUNTIFS('Test Cases'!#REF!,"*"&amp;A194&amp;"*",'Test Cases'!$F$1:$F$407,"Pass"))/(COUNTIF('Test Cases'!#REF!,"*"&amp;A194&amp;"*")),0)</f>
        <v>0</v>
      </c>
      <c r="F194" t="e">
        <f>IF(E194=1,"Yes",IF(COUNTIFS('Test Cases'!#REF!,"*"&amp;A194&amp;"*",'Test Cases'!#REF!,"&gt;0")&gt;0, "Yes","No"))</f>
        <v>#REF!</v>
      </c>
      <c r="G194" t="s">
        <v>432</v>
      </c>
    </row>
    <row r="195" spans="1:7" ht="15" customHeight="1" x14ac:dyDescent="0.2">
      <c r="A195" s="33" t="s">
        <v>500</v>
      </c>
      <c r="B195" s="25" t="s">
        <v>501</v>
      </c>
      <c r="C195" s="36" t="e">
        <f>IF(COUNTIF('Test Cases'!#REF!,"*"&amp;A195&amp;"*"),"Yes","No")</f>
        <v>#REF!</v>
      </c>
      <c r="D195" s="12">
        <f>IFERROR((COUNTIFS('Test Cases'!#REF!,"*"&amp;A195&amp;"*",'Test Cases'!$D$1:$D$407,"*"))/(COUNTIF('Test Cases'!#REF!,"*"&amp;A195&amp;"*")),0)</f>
        <v>0</v>
      </c>
      <c r="E195" s="12">
        <f>IFERROR((COUNTIFS('Test Cases'!#REF!,"*"&amp;A195&amp;"*",'Test Cases'!$F$1:$F$407,"Pass"))/(COUNTIF('Test Cases'!#REF!,"*"&amp;A195&amp;"*")),0)</f>
        <v>0</v>
      </c>
      <c r="F195" t="e">
        <f>IF(E195=1,"Yes",IF(COUNTIFS('Test Cases'!#REF!,"*"&amp;A195&amp;"*",'Test Cases'!#REF!,"&gt;0")&gt;0, "Yes","No"))</f>
        <v>#REF!</v>
      </c>
      <c r="G195" t="s">
        <v>432</v>
      </c>
    </row>
    <row r="196" spans="1:7" ht="15" customHeight="1" x14ac:dyDescent="0.2">
      <c r="A196" s="33" t="s">
        <v>502</v>
      </c>
      <c r="B196" s="25" t="s">
        <v>503</v>
      </c>
      <c r="C196" s="36" t="e">
        <f>IF(COUNTIF('Test Cases'!#REF!,"*"&amp;A196&amp;"*"),"Yes","No")</f>
        <v>#REF!</v>
      </c>
      <c r="D196" s="12">
        <f>IFERROR((COUNTIFS('Test Cases'!#REF!,"*"&amp;A196&amp;"*",'Test Cases'!$D$1:$D$407,"*"))/(COUNTIF('Test Cases'!#REF!,"*"&amp;A196&amp;"*")),0)</f>
        <v>0</v>
      </c>
      <c r="E196" s="12">
        <f>IFERROR((COUNTIFS('Test Cases'!#REF!,"*"&amp;A196&amp;"*",'Test Cases'!$F$1:$F$407,"Pass"))/(COUNTIF('Test Cases'!#REF!,"*"&amp;A196&amp;"*")),0)</f>
        <v>0</v>
      </c>
      <c r="F196" t="e">
        <f>IF(E196=1,"Yes",IF(COUNTIFS('Test Cases'!#REF!,"*"&amp;A196&amp;"*",'Test Cases'!#REF!,"&gt;0")&gt;0, "Yes","No"))</f>
        <v>#REF!</v>
      </c>
      <c r="G196" t="s">
        <v>432</v>
      </c>
    </row>
    <row r="197" spans="1:7" ht="15" customHeight="1" x14ac:dyDescent="0.2">
      <c r="A197" s="33" t="s">
        <v>504</v>
      </c>
      <c r="B197" s="25" t="s">
        <v>505</v>
      </c>
      <c r="C197" s="36" t="e">
        <f>IF(COUNTIF('Test Cases'!#REF!,"*"&amp;A197&amp;"*"),"Yes","No")</f>
        <v>#REF!</v>
      </c>
      <c r="D197" s="12">
        <f>IFERROR((COUNTIFS('Test Cases'!#REF!,"*"&amp;A197&amp;"*",'Test Cases'!$D$1:$D$407,"*"))/(COUNTIF('Test Cases'!#REF!,"*"&amp;A197&amp;"*")),0)</f>
        <v>0</v>
      </c>
      <c r="E197" s="12">
        <f>IFERROR((COUNTIFS('Test Cases'!#REF!,"*"&amp;A197&amp;"*",'Test Cases'!$F$1:$F$407,"Pass"))/(COUNTIF('Test Cases'!#REF!,"*"&amp;A197&amp;"*")),0)</f>
        <v>0</v>
      </c>
      <c r="F197" t="e">
        <f>IF(E197=1,"Yes",IF(COUNTIFS('Test Cases'!#REF!,"*"&amp;A197&amp;"*",'Test Cases'!#REF!,"&gt;0")&gt;0, "Yes","No"))</f>
        <v>#REF!</v>
      </c>
      <c r="G197" t="s">
        <v>432</v>
      </c>
    </row>
    <row r="198" spans="1:7" ht="15" customHeight="1" x14ac:dyDescent="0.2">
      <c r="A198" s="33" t="s">
        <v>506</v>
      </c>
      <c r="B198" s="25" t="s">
        <v>507</v>
      </c>
      <c r="C198" s="36" t="e">
        <f>IF(COUNTIF('Test Cases'!#REF!,"*"&amp;A198&amp;"*"),"Yes","No")</f>
        <v>#REF!</v>
      </c>
      <c r="D198" s="12">
        <f>IFERROR((COUNTIFS('Test Cases'!#REF!,"*"&amp;A198&amp;"*",'Test Cases'!$D$1:$D$407,"*"))/(COUNTIF('Test Cases'!#REF!,"*"&amp;A198&amp;"*")),0)</f>
        <v>0</v>
      </c>
      <c r="E198" s="12">
        <f>IFERROR((COUNTIFS('Test Cases'!#REF!,"*"&amp;A198&amp;"*",'Test Cases'!$F$1:$F$407,"Pass"))/(COUNTIF('Test Cases'!#REF!,"*"&amp;A198&amp;"*")),0)</f>
        <v>0</v>
      </c>
      <c r="F198" t="e">
        <f>IF(E198=1,"Yes",IF(COUNTIFS('Test Cases'!#REF!,"*"&amp;A198&amp;"*",'Test Cases'!#REF!,"&gt;0")&gt;0, "Yes","No"))</f>
        <v>#REF!</v>
      </c>
      <c r="G198" t="s">
        <v>432</v>
      </c>
    </row>
    <row r="199" spans="1:7" ht="15" customHeight="1" x14ac:dyDescent="0.2">
      <c r="A199" s="33" t="s">
        <v>508</v>
      </c>
      <c r="B199" s="25" t="s">
        <v>509</v>
      </c>
      <c r="C199" s="32" t="s">
        <v>247</v>
      </c>
      <c r="D199" s="32" t="s">
        <v>247</v>
      </c>
      <c r="E199" s="43" t="s">
        <v>247</v>
      </c>
      <c r="F199" s="43" t="s">
        <v>247</v>
      </c>
      <c r="G199" t="s">
        <v>435</v>
      </c>
    </row>
    <row r="200" spans="1:7" ht="15" customHeight="1" x14ac:dyDescent="0.2">
      <c r="A200" s="33" t="s">
        <v>510</v>
      </c>
      <c r="B200" s="25" t="s">
        <v>511</v>
      </c>
      <c r="C200" s="32" t="s">
        <v>247</v>
      </c>
      <c r="D200" s="32" t="s">
        <v>247</v>
      </c>
      <c r="E200" s="43" t="s">
        <v>247</v>
      </c>
      <c r="F200" s="43" t="s">
        <v>247</v>
      </c>
      <c r="G200" t="s">
        <v>435</v>
      </c>
    </row>
    <row r="201" spans="1:7" ht="15" customHeight="1" x14ac:dyDescent="0.2">
      <c r="A201" s="33" t="s">
        <v>512</v>
      </c>
      <c r="B201" t="s">
        <v>513</v>
      </c>
      <c r="C201" s="36" t="e">
        <f>IF(COUNTIF('Test Cases'!#REF!,"*"&amp;A201&amp;"*"),"Yes","No")</f>
        <v>#REF!</v>
      </c>
      <c r="D201" s="12">
        <f>IFERROR((COUNTIFS('Test Cases'!#REF!,"*"&amp;A201&amp;"*",'Test Cases'!$D$1:$D$407,"*"))/(COUNTIF('Test Cases'!#REF!,"*"&amp;A201&amp;"*")),0)</f>
        <v>0</v>
      </c>
      <c r="E201" s="12">
        <f>IFERROR((COUNTIFS('Test Cases'!#REF!,"*"&amp;A201&amp;"*",'Test Cases'!$F$1:$F$407,"Pass"))/(COUNTIF('Test Cases'!#REF!,"*"&amp;A201&amp;"*")),0)</f>
        <v>0</v>
      </c>
      <c r="F201" t="e">
        <f>IF(E201=1,"Yes",IF(COUNTIFS('Test Cases'!#REF!,"*"&amp;A201&amp;"*",'Test Cases'!#REF!,"&gt;0")&gt;0, "Yes","No"))</f>
        <v>#REF!</v>
      </c>
      <c r="G201" t="s">
        <v>432</v>
      </c>
    </row>
    <row r="202" spans="1:7" ht="15" customHeight="1" x14ac:dyDescent="0.2">
      <c r="A202" s="33" t="s">
        <v>514</v>
      </c>
      <c r="B202" t="s">
        <v>515</v>
      </c>
      <c r="C202" s="36" t="e">
        <f>IF(COUNTIF('Test Cases'!#REF!,"*"&amp;A202&amp;"*"),"Yes","No")</f>
        <v>#REF!</v>
      </c>
      <c r="D202" s="12">
        <f>IFERROR((COUNTIFS('Test Cases'!#REF!,"*"&amp;A202&amp;"*",'Test Cases'!$D$1:$D$407,"*"))/(COUNTIF('Test Cases'!#REF!,"*"&amp;A202&amp;"*")),0)</f>
        <v>0</v>
      </c>
      <c r="E202" s="12">
        <f>IFERROR((COUNTIFS('Test Cases'!#REF!,"*"&amp;A202&amp;"*",'Test Cases'!$F$1:$F$407,"Pass"))/(COUNTIF('Test Cases'!#REF!,"*"&amp;A202&amp;"*")),0)</f>
        <v>0</v>
      </c>
      <c r="F202" t="e">
        <f>IF(E202=1,"Yes",IF(COUNTIFS('Test Cases'!#REF!,"*"&amp;A202&amp;"*",'Test Cases'!#REF!,"&gt;0")&gt;0, "Yes","No"))</f>
        <v>#REF!</v>
      </c>
      <c r="G202" t="s">
        <v>432</v>
      </c>
    </row>
    <row r="203" spans="1:7" ht="15" customHeight="1" x14ac:dyDescent="0.2">
      <c r="A203" s="33" t="s">
        <v>516</v>
      </c>
      <c r="B203" s="25" t="s">
        <v>517</v>
      </c>
      <c r="C203" s="36" t="e">
        <f>IF(COUNTIF('Test Cases'!#REF!,"*"&amp;A203&amp;"*"),"Yes","No")</f>
        <v>#REF!</v>
      </c>
      <c r="D203" s="12">
        <f>IFERROR((COUNTIFS('Test Cases'!#REF!,"*"&amp;A203&amp;"*",'Test Cases'!$D$1:$D$407,"*"))/(COUNTIF('Test Cases'!#REF!,"*"&amp;A203&amp;"*")),0)</f>
        <v>0</v>
      </c>
      <c r="E203" s="12">
        <f>IFERROR((COUNTIFS('Test Cases'!#REF!,"*"&amp;A203&amp;"*",'Test Cases'!$F$1:$F$407,"Pass"))/(COUNTIF('Test Cases'!#REF!,"*"&amp;A203&amp;"*")),0)</f>
        <v>0</v>
      </c>
      <c r="F203" t="e">
        <f>IF(E203=1,"Yes",IF(COUNTIFS('Test Cases'!#REF!,"*"&amp;A203&amp;"*",'Test Cases'!#REF!,"&gt;0")&gt;0, "Yes","No"))</f>
        <v>#REF!</v>
      </c>
      <c r="G203" t="s">
        <v>432</v>
      </c>
    </row>
    <row r="204" spans="1:7" ht="15" customHeight="1" x14ac:dyDescent="0.2">
      <c r="A204" s="33" t="s">
        <v>518</v>
      </c>
      <c r="B204" t="s">
        <v>519</v>
      </c>
      <c r="C204" s="36" t="e">
        <f>IF(COUNTIF('Test Cases'!#REF!,"*"&amp;A204&amp;"*"),"Yes","No")</f>
        <v>#REF!</v>
      </c>
      <c r="D204" s="12">
        <f>IFERROR((COUNTIFS('Test Cases'!#REF!,"*"&amp;A204&amp;"*",'Test Cases'!$D$1:$D$407,"*"))/(COUNTIF('Test Cases'!#REF!,"*"&amp;A204&amp;"*")),0)</f>
        <v>0</v>
      </c>
      <c r="E204" s="12">
        <f>IFERROR((COUNTIFS('Test Cases'!#REF!,"*"&amp;A204&amp;"*",'Test Cases'!$F$1:$F$407,"Pass"))/(COUNTIF('Test Cases'!#REF!,"*"&amp;A204&amp;"*")),0)</f>
        <v>0</v>
      </c>
      <c r="F204" t="e">
        <f>IF(E204=1,"Yes",IF(COUNTIFS('Test Cases'!#REF!,"*"&amp;A204&amp;"*",'Test Cases'!#REF!,"&gt;0")&gt;0, "Yes","No"))</f>
        <v>#REF!</v>
      </c>
    </row>
    <row r="205" spans="1:7" ht="15" customHeight="1" x14ac:dyDescent="0.2">
      <c r="A205" s="33" t="s">
        <v>520</v>
      </c>
      <c r="B205" s="25" t="s">
        <v>521</v>
      </c>
      <c r="C205" s="36" t="e">
        <f>IF(COUNTIF('Test Cases'!#REF!,"*"&amp;A205&amp;"*"),"Yes","No")</f>
        <v>#REF!</v>
      </c>
      <c r="D205" s="12">
        <f>IFERROR((COUNTIFS('Test Cases'!#REF!,"*"&amp;A205&amp;"*",'Test Cases'!$D$1:$D$407,"*"))/(COUNTIF('Test Cases'!#REF!,"*"&amp;A205&amp;"*")),0)</f>
        <v>0</v>
      </c>
      <c r="E205" s="12">
        <f>IFERROR((COUNTIFS('Test Cases'!#REF!,"*"&amp;A205&amp;"*",'Test Cases'!$F$1:$F$407,"Pass"))/(COUNTIF('Test Cases'!#REF!,"*"&amp;A205&amp;"*")),0)</f>
        <v>0</v>
      </c>
      <c r="F205" t="e">
        <f>IF(E205=1,"Yes",IF(COUNTIFS('Test Cases'!#REF!,"*"&amp;A205&amp;"*",'Test Cases'!#REF!,"&gt;0")&gt;0, "Yes","No"))</f>
        <v>#REF!</v>
      </c>
    </row>
    <row r="206" spans="1:7" ht="15" customHeight="1" x14ac:dyDescent="0.2">
      <c r="A206" s="33" t="s">
        <v>522</v>
      </c>
      <c r="B206" s="25" t="s">
        <v>523</v>
      </c>
      <c r="C206" s="36" t="e">
        <f>IF(COUNTIF('Test Cases'!#REF!,"*"&amp;A206&amp;"*"),"Yes","No")</f>
        <v>#REF!</v>
      </c>
      <c r="D206" s="12">
        <f>IFERROR((COUNTIFS('Test Cases'!#REF!,"*"&amp;A206&amp;"*",'Test Cases'!$D$1:$D$407,"*"))/(COUNTIF('Test Cases'!#REF!,"*"&amp;A206&amp;"*")),0)</f>
        <v>0</v>
      </c>
      <c r="E206" s="12">
        <f>IFERROR((COUNTIFS('Test Cases'!#REF!,"*"&amp;A206&amp;"*",'Test Cases'!$F$1:$F$407,"Pass"))/(COUNTIF('Test Cases'!#REF!,"*"&amp;A206&amp;"*")),0)</f>
        <v>0</v>
      </c>
      <c r="F206" t="e">
        <f>IF(E206=1,"Yes",IF(COUNTIFS('Test Cases'!#REF!,"*"&amp;A206&amp;"*",'Test Cases'!#REF!,"&gt;0")&gt;0, "Yes","No"))</f>
        <v>#REF!</v>
      </c>
    </row>
    <row r="207" spans="1:7" ht="15" customHeight="1" x14ac:dyDescent="0.2">
      <c r="A207" s="33" t="s">
        <v>524</v>
      </c>
      <c r="B207" t="s">
        <v>525</v>
      </c>
      <c r="C207" s="36" t="e">
        <f>IF(COUNTIF('Test Cases'!#REF!,"*"&amp;A207&amp;"*"),"Yes","No")</f>
        <v>#REF!</v>
      </c>
      <c r="D207" s="12">
        <f>IFERROR((COUNTIFS('Test Cases'!#REF!,"*"&amp;A207&amp;"*",'Test Cases'!$D$1:$D$407,"*"))/(COUNTIF('Test Cases'!#REF!,"*"&amp;A207&amp;"*")),0)</f>
        <v>0</v>
      </c>
      <c r="E207" s="12">
        <f>IFERROR((COUNTIFS('Test Cases'!#REF!,"*"&amp;A207&amp;"*",'Test Cases'!$F$1:$F$407,"Pass"))/(COUNTIF('Test Cases'!#REF!,"*"&amp;A207&amp;"*")),0)</f>
        <v>0</v>
      </c>
      <c r="F207" t="e">
        <f>IF(E207=1,"Yes",IF(COUNTIFS('Test Cases'!#REF!,"*"&amp;A207&amp;"*",'Test Cases'!#REF!,"&gt;0")&gt;0, "Yes","No"))</f>
        <v>#REF!</v>
      </c>
    </row>
    <row r="208" spans="1:7" ht="15" customHeight="1" x14ac:dyDescent="0.2">
      <c r="A208" s="33" t="s">
        <v>526</v>
      </c>
      <c r="B208" s="25" t="s">
        <v>527</v>
      </c>
      <c r="C208" s="36" t="e">
        <f>IF(COUNTIF('Test Cases'!#REF!,"*"&amp;A208&amp;"*"),"Yes","No")</f>
        <v>#REF!</v>
      </c>
      <c r="D208" s="12">
        <f>IFERROR((COUNTIFS('Test Cases'!#REF!,"*"&amp;A208&amp;"*",'Test Cases'!$D$1:$D$407,"*"))/(COUNTIF('Test Cases'!#REF!,"*"&amp;A208&amp;"*")),0)</f>
        <v>0</v>
      </c>
      <c r="E208" s="12">
        <f>IFERROR((COUNTIFS('Test Cases'!#REF!,"*"&amp;A208&amp;"*",'Test Cases'!$F$1:$F$407,"Pass"))/(COUNTIF('Test Cases'!#REF!,"*"&amp;A208&amp;"*")),0)</f>
        <v>0</v>
      </c>
      <c r="F208" t="e">
        <f>IF(E208=1,"Yes",IF(COUNTIFS('Test Cases'!#REF!,"*"&amp;A208&amp;"*",'Test Cases'!#REF!,"&gt;0")&gt;0, "Yes","No"))</f>
        <v>#REF!</v>
      </c>
    </row>
    <row r="209" spans="1:7" ht="15" customHeight="1" x14ac:dyDescent="0.2">
      <c r="A209" s="33" t="s">
        <v>528</v>
      </c>
      <c r="B209" s="25" t="s">
        <v>529</v>
      </c>
      <c r="C209" s="32" t="s">
        <v>247</v>
      </c>
      <c r="D209" s="32" t="s">
        <v>247</v>
      </c>
      <c r="E209" s="43" t="s">
        <v>247</v>
      </c>
      <c r="F209" s="43" t="s">
        <v>247</v>
      </c>
      <c r="G209" t="s">
        <v>435</v>
      </c>
    </row>
    <row r="210" spans="1:7" ht="15" customHeight="1" x14ac:dyDescent="0.2">
      <c r="A210" s="33" t="s">
        <v>530</v>
      </c>
      <c r="B210" s="25" t="s">
        <v>531</v>
      </c>
      <c r="C210" s="36" t="e">
        <f>IF(COUNTIF('Test Cases'!#REF!,"*"&amp;A210&amp;"*"),"Yes","No")</f>
        <v>#REF!</v>
      </c>
      <c r="D210" s="12">
        <f>IFERROR((COUNTIFS('Test Cases'!#REF!,"*"&amp;A210&amp;"*",'Test Cases'!$D$1:$D$407,"*"))/(COUNTIF('Test Cases'!#REF!,"*"&amp;A210&amp;"*")),0)</f>
        <v>0</v>
      </c>
      <c r="E210" s="12">
        <f>IFERROR((COUNTIFS('Test Cases'!#REF!,"*"&amp;A210&amp;"*",'Test Cases'!$F$1:$F$407,"Pass"))/(COUNTIF('Test Cases'!#REF!,"*"&amp;A210&amp;"*")),0)</f>
        <v>0</v>
      </c>
      <c r="F210" t="e">
        <f>IF(E210=1,"Yes",IF(COUNTIFS('Test Cases'!#REF!,"*"&amp;A210&amp;"*",'Test Cases'!#REF!,"&gt;0")&gt;0, "Yes","No"))</f>
        <v>#REF!</v>
      </c>
      <c r="G210" t="s">
        <v>532</v>
      </c>
    </row>
    <row r="211" spans="1:7" ht="15" customHeight="1" x14ac:dyDescent="0.2">
      <c r="A211" s="33" t="s">
        <v>533</v>
      </c>
      <c r="B211" t="s">
        <v>534</v>
      </c>
      <c r="C211" s="36" t="e">
        <f>IF(COUNTIF('Test Cases'!#REF!,"*"&amp;A211&amp;"*"),"Yes","No")</f>
        <v>#REF!</v>
      </c>
      <c r="D211" s="12">
        <f>IFERROR((COUNTIFS('Test Cases'!#REF!,"*"&amp;A211&amp;"*",'Test Cases'!$D$1:$D$407,"*"))/(COUNTIF('Test Cases'!#REF!,"*"&amp;A211&amp;"*")),0)</f>
        <v>0</v>
      </c>
      <c r="E211" s="12">
        <f>IFERROR((COUNTIFS('Test Cases'!#REF!,"*"&amp;A211&amp;"*",'Test Cases'!$F$1:$F$407,"Pass"))/(COUNTIF('Test Cases'!#REF!,"*"&amp;A211&amp;"*")),0)</f>
        <v>0</v>
      </c>
      <c r="F211" t="e">
        <f>IF(E211=1,"Yes",IF(COUNTIFS('Test Cases'!#REF!,"*"&amp;A211&amp;"*",'Test Cases'!#REF!,"&gt;0")&gt;0, "Yes","No"))</f>
        <v>#REF!</v>
      </c>
      <c r="G211" t="s">
        <v>532</v>
      </c>
    </row>
    <row r="212" spans="1:7" ht="15" customHeight="1" x14ac:dyDescent="0.2">
      <c r="A212" s="33" t="s">
        <v>535</v>
      </c>
      <c r="B212" t="s">
        <v>536</v>
      </c>
      <c r="C212" s="36" t="e">
        <f>IF(COUNTIF('Test Cases'!#REF!,"*"&amp;A212&amp;"*"),"Yes","No")</f>
        <v>#REF!</v>
      </c>
      <c r="D212" s="12">
        <f>IFERROR((COUNTIFS('Test Cases'!#REF!,"*"&amp;A212&amp;"*",'Test Cases'!$D$1:$D$407,"*"))/(COUNTIF('Test Cases'!#REF!,"*"&amp;A212&amp;"*")),0)</f>
        <v>0</v>
      </c>
      <c r="E212" s="12">
        <f>IFERROR((COUNTIFS('Test Cases'!#REF!,"*"&amp;A212&amp;"*",'Test Cases'!$F$1:$F$407,"Pass"))/(COUNTIF('Test Cases'!#REF!,"*"&amp;A212&amp;"*")),0)</f>
        <v>0</v>
      </c>
      <c r="F212" t="e">
        <f>IF(E212=1,"Yes",IF(COUNTIFS('Test Cases'!#REF!,"*"&amp;A212&amp;"*",'Test Cases'!#REF!,"&gt;0")&gt;0, "Yes","No"))</f>
        <v>#REF!</v>
      </c>
      <c r="G212" t="s">
        <v>532</v>
      </c>
    </row>
    <row r="213" spans="1:7" ht="15" customHeight="1" x14ac:dyDescent="0.2">
      <c r="A213" s="33" t="s">
        <v>537</v>
      </c>
      <c r="B213" t="s">
        <v>538</v>
      </c>
      <c r="C213" s="36" t="e">
        <f>IF(COUNTIF('Test Cases'!#REF!,"*"&amp;A213&amp;"*"),"Yes","No")</f>
        <v>#REF!</v>
      </c>
      <c r="D213" s="12">
        <f>IFERROR((COUNTIFS('Test Cases'!#REF!,"*"&amp;A213&amp;"*",'Test Cases'!$D$1:$D$407,"*"))/(COUNTIF('Test Cases'!#REF!,"*"&amp;A213&amp;"*")),0)</f>
        <v>0</v>
      </c>
      <c r="E213" s="12">
        <f>IFERROR((COUNTIFS('Test Cases'!#REF!,"*"&amp;A213&amp;"*",'Test Cases'!$F$1:$F$407,"Pass"))/(COUNTIF('Test Cases'!#REF!,"*"&amp;A213&amp;"*")),0)</f>
        <v>0</v>
      </c>
      <c r="F213" t="e">
        <f>IF(E213=1,"Yes",IF(COUNTIFS('Test Cases'!#REF!,"*"&amp;A213&amp;"*",'Test Cases'!#REF!,"&gt;0")&gt;0, "Yes","No"))</f>
        <v>#REF!</v>
      </c>
      <c r="G213" t="s">
        <v>532</v>
      </c>
    </row>
    <row r="214" spans="1:7" ht="15" customHeight="1" x14ac:dyDescent="0.2">
      <c r="A214" s="33" t="s">
        <v>539</v>
      </c>
      <c r="B214" t="s">
        <v>540</v>
      </c>
      <c r="C214" s="36" t="e">
        <f>IF(COUNTIF('Test Cases'!#REF!,"*"&amp;A214&amp;"*"),"Yes","No")</f>
        <v>#REF!</v>
      </c>
      <c r="D214" s="12">
        <f>IFERROR((COUNTIFS('Test Cases'!#REF!,"*"&amp;A214&amp;"*",'Test Cases'!$D$1:$D$407,"*"))/(COUNTIF('Test Cases'!#REF!,"*"&amp;A214&amp;"*")),0)</f>
        <v>0</v>
      </c>
      <c r="E214" s="12">
        <f>IFERROR((COUNTIFS('Test Cases'!#REF!,"*"&amp;A214&amp;"*",'Test Cases'!$F$1:$F$407,"Pass"))/(COUNTIF('Test Cases'!#REF!,"*"&amp;A214&amp;"*")),0)</f>
        <v>0</v>
      </c>
      <c r="F214" t="e">
        <f>IF(E214=1,"Yes",IF(COUNTIFS('Test Cases'!#REF!,"*"&amp;A214&amp;"*",'Test Cases'!#REF!,"&gt;0")&gt;0, "Yes","No"))</f>
        <v>#REF!</v>
      </c>
      <c r="G214" t="s">
        <v>532</v>
      </c>
    </row>
    <row r="215" spans="1:7" ht="15" customHeight="1" x14ac:dyDescent="0.2">
      <c r="A215" s="33" t="s">
        <v>541</v>
      </c>
      <c r="B215" t="s">
        <v>542</v>
      </c>
      <c r="C215" s="36" t="e">
        <f>IF(COUNTIF('Test Cases'!#REF!,"*"&amp;A215&amp;"*"),"Yes","No")</f>
        <v>#REF!</v>
      </c>
      <c r="D215" s="12">
        <f>IFERROR((COUNTIFS('Test Cases'!#REF!,"*"&amp;A215&amp;"*",'Test Cases'!$D$1:$D$407,"*"))/(COUNTIF('Test Cases'!#REF!,"*"&amp;A215&amp;"*")),0)</f>
        <v>0</v>
      </c>
      <c r="E215" s="12">
        <f>IFERROR((COUNTIFS('Test Cases'!#REF!,"*"&amp;A215&amp;"*",'Test Cases'!$F$1:$F$407,"Pass"))/(COUNTIF('Test Cases'!#REF!,"*"&amp;A215&amp;"*")),0)</f>
        <v>0</v>
      </c>
      <c r="F215" t="e">
        <f>IF(E215=1,"Yes",IF(COUNTIFS('Test Cases'!#REF!,"*"&amp;A215&amp;"*",'Test Cases'!#REF!,"&gt;0")&gt;0, "Yes","No"))</f>
        <v>#REF!</v>
      </c>
      <c r="G215" t="s">
        <v>532</v>
      </c>
    </row>
    <row r="216" spans="1:7" ht="15" customHeight="1" x14ac:dyDescent="0.2">
      <c r="A216" s="33" t="s">
        <v>543</v>
      </c>
      <c r="B216" t="s">
        <v>544</v>
      </c>
      <c r="C216" s="36" t="e">
        <f>IF(COUNTIF('Test Cases'!#REF!,"*"&amp;A216&amp;"*"),"Yes","No")</f>
        <v>#REF!</v>
      </c>
      <c r="D216" s="12">
        <f>IFERROR((COUNTIFS('Test Cases'!#REF!,"*"&amp;A216&amp;"*",'Test Cases'!$D$1:$D$407,"*"))/(COUNTIF('Test Cases'!#REF!,"*"&amp;A216&amp;"*")),0)</f>
        <v>0</v>
      </c>
      <c r="E216" s="12">
        <f>IFERROR((COUNTIFS('Test Cases'!#REF!,"*"&amp;A216&amp;"*",'Test Cases'!$F$1:$F$407,"Pass"))/(COUNTIF('Test Cases'!#REF!,"*"&amp;A216&amp;"*")),0)</f>
        <v>0</v>
      </c>
      <c r="F216" t="e">
        <f>IF(E216=1,"Yes",IF(COUNTIFS('Test Cases'!#REF!,"*"&amp;A216&amp;"*",'Test Cases'!#REF!,"&gt;0")&gt;0, "Yes","No"))</f>
        <v>#REF!</v>
      </c>
      <c r="G216" t="s">
        <v>532</v>
      </c>
    </row>
    <row r="217" spans="1:7" ht="15" customHeight="1" x14ac:dyDescent="0.2">
      <c r="A217" s="33" t="s">
        <v>545</v>
      </c>
      <c r="B217" t="s">
        <v>546</v>
      </c>
      <c r="C217" s="36" t="e">
        <f>IF(COUNTIF('Test Cases'!#REF!,"*"&amp;A217&amp;"*"),"Yes","No")</f>
        <v>#REF!</v>
      </c>
      <c r="D217" s="12">
        <f>IFERROR((COUNTIFS('Test Cases'!#REF!,"*"&amp;A217&amp;"*",'Test Cases'!$D$1:$D$407,"*"))/(COUNTIF('Test Cases'!#REF!,"*"&amp;A217&amp;"*")),0)</f>
        <v>0</v>
      </c>
      <c r="E217" s="12">
        <f>IFERROR((COUNTIFS('Test Cases'!#REF!,"*"&amp;A217&amp;"*",'Test Cases'!$F$1:$F$407,"Pass"))/(COUNTIF('Test Cases'!#REF!,"*"&amp;A217&amp;"*")),0)</f>
        <v>0</v>
      </c>
      <c r="F217" t="e">
        <f>IF(E217=1,"Yes",IF(COUNTIFS('Test Cases'!#REF!,"*"&amp;A217&amp;"*",'Test Cases'!#REF!,"&gt;0")&gt;0, "Yes","No"))</f>
        <v>#REF!</v>
      </c>
      <c r="G217" t="s">
        <v>532</v>
      </c>
    </row>
    <row r="218" spans="1:7" ht="15" customHeight="1" x14ac:dyDescent="0.2">
      <c r="A218" s="33" t="s">
        <v>547</v>
      </c>
      <c r="B218" t="s">
        <v>548</v>
      </c>
      <c r="C218" s="36" t="e">
        <f>IF(COUNTIF('Test Cases'!#REF!,"*"&amp;A218&amp;"*"),"Yes","No")</f>
        <v>#REF!</v>
      </c>
      <c r="D218" s="12">
        <f>IFERROR((COUNTIFS('Test Cases'!#REF!,"*"&amp;A218&amp;"*",'Test Cases'!$D$1:$D$407,"*"))/(COUNTIF('Test Cases'!#REF!,"*"&amp;A218&amp;"*")),0)</f>
        <v>0</v>
      </c>
      <c r="E218" s="12">
        <f>IFERROR((COUNTIFS('Test Cases'!#REF!,"*"&amp;A218&amp;"*",'Test Cases'!$F$1:$F$407,"Pass"))/(COUNTIF('Test Cases'!#REF!,"*"&amp;A218&amp;"*")),0)</f>
        <v>0</v>
      </c>
      <c r="F218" t="e">
        <f>IF(E218=1,"Yes",IF(COUNTIFS('Test Cases'!#REF!,"*"&amp;A218&amp;"*",'Test Cases'!#REF!,"&gt;0")&gt;0, "Yes","No"))</f>
        <v>#REF!</v>
      </c>
      <c r="G218" t="s">
        <v>532</v>
      </c>
    </row>
    <row r="219" spans="1:7" ht="15" customHeight="1" x14ac:dyDescent="0.2">
      <c r="A219" s="33" t="s">
        <v>549</v>
      </c>
      <c r="B219" t="s">
        <v>550</v>
      </c>
      <c r="C219" s="36" t="e">
        <f>IF(COUNTIF('Test Cases'!#REF!,"*"&amp;A219&amp;"*"),"Yes","No")</f>
        <v>#REF!</v>
      </c>
      <c r="D219" s="12">
        <f>IFERROR((COUNTIFS('Test Cases'!#REF!,"*"&amp;A219&amp;"*",'Test Cases'!$D$1:$D$407,"*"))/(COUNTIF('Test Cases'!#REF!,"*"&amp;A219&amp;"*")),0)</f>
        <v>0</v>
      </c>
      <c r="E219" s="12">
        <f>IFERROR((COUNTIFS('Test Cases'!#REF!,"*"&amp;A219&amp;"*",'Test Cases'!$F$1:$F$407,"Pass"))/(COUNTIF('Test Cases'!#REF!,"*"&amp;A219&amp;"*")),0)</f>
        <v>0</v>
      </c>
      <c r="F219" t="e">
        <f>IF(E219=1,"Yes",IF(COUNTIFS('Test Cases'!#REF!,"*"&amp;A219&amp;"*",'Test Cases'!#REF!,"&gt;0")&gt;0, "Yes","No"))</f>
        <v>#REF!</v>
      </c>
      <c r="G219" t="s">
        <v>532</v>
      </c>
    </row>
    <row r="220" spans="1:7" ht="15" customHeight="1" x14ac:dyDescent="0.2">
      <c r="A220" s="33" t="s">
        <v>551</v>
      </c>
      <c r="B220" t="s">
        <v>552</v>
      </c>
      <c r="C220" s="36" t="e">
        <f>IF(COUNTIF('Test Cases'!#REF!,"*"&amp;A220&amp;"*"),"Yes","No")</f>
        <v>#REF!</v>
      </c>
      <c r="D220" s="12">
        <f>IFERROR((COUNTIFS('Test Cases'!#REF!,"*"&amp;A220&amp;"*",'Test Cases'!$D$1:$D$407,"*"))/(COUNTIF('Test Cases'!#REF!,"*"&amp;A220&amp;"*")),0)</f>
        <v>0</v>
      </c>
      <c r="E220" s="12">
        <f>IFERROR((COUNTIFS('Test Cases'!#REF!,"*"&amp;A220&amp;"*",'Test Cases'!$F$1:$F$407,"Pass"))/(COUNTIF('Test Cases'!#REF!,"*"&amp;A220&amp;"*")),0)</f>
        <v>0</v>
      </c>
      <c r="F220" t="e">
        <f>IF(E220=1,"Yes",IF(COUNTIFS('Test Cases'!#REF!,"*"&amp;A220&amp;"*",'Test Cases'!#REF!,"&gt;0")&gt;0, "Yes","No"))</f>
        <v>#REF!</v>
      </c>
      <c r="G220" t="s">
        <v>532</v>
      </c>
    </row>
    <row r="221" spans="1:7" ht="15" customHeight="1" x14ac:dyDescent="0.2">
      <c r="A221" s="33" t="s">
        <v>553</v>
      </c>
      <c r="B221" s="25" t="s">
        <v>554</v>
      </c>
      <c r="C221" s="36" t="e">
        <f>IF(COUNTIF('Test Cases'!#REF!,"*"&amp;A221&amp;"*"),"Yes","No")</f>
        <v>#REF!</v>
      </c>
      <c r="D221" s="12">
        <f>IFERROR((COUNTIFS('Test Cases'!#REF!,"*"&amp;A221&amp;"*",'Test Cases'!$D$1:$D$407,"*"))/(COUNTIF('Test Cases'!#REF!,"*"&amp;A221&amp;"*")),0)</f>
        <v>0</v>
      </c>
      <c r="E221" s="12">
        <f>IFERROR((COUNTIFS('Test Cases'!#REF!,"*"&amp;A221&amp;"*",'Test Cases'!$F$1:$F$407,"Pass"))/(COUNTIF('Test Cases'!#REF!,"*"&amp;A221&amp;"*")),0)</f>
        <v>0</v>
      </c>
      <c r="F221" t="e">
        <f>IF(E221=1,"Yes",IF(COUNTIFS('Test Cases'!#REF!,"*"&amp;A221&amp;"*",'Test Cases'!#REF!,"&gt;0")&gt;0, "Yes","No"))</f>
        <v>#REF!</v>
      </c>
      <c r="G221" t="s">
        <v>532</v>
      </c>
    </row>
    <row r="222" spans="1:7" ht="15" customHeight="1" x14ac:dyDescent="0.2">
      <c r="A222" s="33" t="s">
        <v>555</v>
      </c>
      <c r="B222" s="25" t="s">
        <v>556</v>
      </c>
      <c r="C222" s="36" t="e">
        <f>IF(COUNTIF('Test Cases'!#REF!,"*"&amp;A222&amp;"*"),"Yes","No")</f>
        <v>#REF!</v>
      </c>
      <c r="D222" s="12">
        <f>IFERROR((COUNTIFS('Test Cases'!#REF!,"*"&amp;A222&amp;"*",'Test Cases'!$D$1:$D$407,"*"))/(COUNTIF('Test Cases'!#REF!,"*"&amp;A222&amp;"*")),0)</f>
        <v>0</v>
      </c>
      <c r="E222" s="12">
        <f>IFERROR((COUNTIFS('Test Cases'!#REF!,"*"&amp;A222&amp;"*",'Test Cases'!$F$1:$F$407,"Pass"))/(COUNTIF('Test Cases'!#REF!,"*"&amp;A222&amp;"*")),0)</f>
        <v>0</v>
      </c>
      <c r="F222" t="e">
        <f>IF(E222=1,"Yes",IF(COUNTIFS('Test Cases'!#REF!,"*"&amp;A222&amp;"*",'Test Cases'!#REF!,"&gt;0")&gt;0, "Yes","No"))</f>
        <v>#REF!</v>
      </c>
      <c r="G222" t="s">
        <v>532</v>
      </c>
    </row>
    <row r="223" spans="1:7" ht="15" customHeight="1" x14ac:dyDescent="0.2">
      <c r="A223" s="33" t="s">
        <v>557</v>
      </c>
      <c r="B223" s="25" t="s">
        <v>558</v>
      </c>
      <c r="C223" s="36" t="e">
        <f>IF(COUNTIF('Test Cases'!#REF!,"*"&amp;A223&amp;"*"),"Yes","No")</f>
        <v>#REF!</v>
      </c>
      <c r="D223" s="12">
        <f>IFERROR((COUNTIFS('Test Cases'!#REF!,"*"&amp;A223&amp;"*",'Test Cases'!$D$1:$D$407,"*"))/(COUNTIF('Test Cases'!#REF!,"*"&amp;A223&amp;"*")),0)</f>
        <v>0</v>
      </c>
      <c r="E223" s="12">
        <f>IFERROR((COUNTIFS('Test Cases'!#REF!,"*"&amp;A223&amp;"*",'Test Cases'!$F$1:$F$407,"Pass"))/(COUNTIF('Test Cases'!#REF!,"*"&amp;A223&amp;"*")),0)</f>
        <v>0</v>
      </c>
      <c r="F223" t="e">
        <f>IF(E223=1,"Yes",IF(COUNTIFS('Test Cases'!#REF!,"*"&amp;A223&amp;"*",'Test Cases'!#REF!,"&gt;0")&gt;0, "Yes","No"))</f>
        <v>#REF!</v>
      </c>
      <c r="G223" t="s">
        <v>532</v>
      </c>
    </row>
    <row r="224" spans="1:7" ht="15" customHeight="1" x14ac:dyDescent="0.2">
      <c r="A224" s="33" t="s">
        <v>559</v>
      </c>
      <c r="B224" s="25" t="s">
        <v>560</v>
      </c>
      <c r="C224" s="36" t="e">
        <f>IF(COUNTIF('Test Cases'!#REF!,"*"&amp;A224&amp;"*"),"Yes","No")</f>
        <v>#REF!</v>
      </c>
      <c r="D224" s="12">
        <f>IFERROR((COUNTIFS('Test Cases'!#REF!,"*"&amp;A224&amp;"*",'Test Cases'!$D$1:$D$407,"*"))/(COUNTIF('Test Cases'!#REF!,"*"&amp;A224&amp;"*")),0)</f>
        <v>0</v>
      </c>
      <c r="E224" s="12">
        <f>IFERROR((COUNTIFS('Test Cases'!#REF!,"*"&amp;A224&amp;"*",'Test Cases'!$F$1:$F$407,"Pass"))/(COUNTIF('Test Cases'!#REF!,"*"&amp;A224&amp;"*")),0)</f>
        <v>0</v>
      </c>
      <c r="F224" t="e">
        <f>IF(E224=1,"Yes",IF(COUNTIFS('Test Cases'!#REF!,"*"&amp;A224&amp;"*",'Test Cases'!#REF!,"&gt;0")&gt;0, "Yes","No"))</f>
        <v>#REF!</v>
      </c>
      <c r="G224" t="s">
        <v>532</v>
      </c>
    </row>
    <row r="225" spans="1:7" ht="15" customHeight="1" x14ac:dyDescent="0.2">
      <c r="A225" s="33" t="s">
        <v>561</v>
      </c>
      <c r="B225" t="s">
        <v>562</v>
      </c>
      <c r="C225" s="36" t="e">
        <f>IF(COUNTIF('Test Cases'!#REF!,"*"&amp;A225&amp;"*"),"Yes","No")</f>
        <v>#REF!</v>
      </c>
      <c r="D225" s="12">
        <f>IFERROR((COUNTIFS('Test Cases'!#REF!,"*"&amp;A225&amp;"*",'Test Cases'!$D$1:$D$407,"*"))/(COUNTIF('Test Cases'!#REF!,"*"&amp;A225&amp;"*")),0)</f>
        <v>0</v>
      </c>
      <c r="E225" s="12">
        <f>IFERROR((COUNTIFS('Test Cases'!#REF!,"*"&amp;A225&amp;"*",'Test Cases'!$F$1:$F$407,"Pass"))/(COUNTIF('Test Cases'!#REF!,"*"&amp;A225&amp;"*")),0)</f>
        <v>0</v>
      </c>
      <c r="F225" t="e">
        <f>IF(E225=1,"Yes",IF(COUNTIFS('Test Cases'!#REF!,"*"&amp;A225&amp;"*",'Test Cases'!#REF!,"&gt;0")&gt;0, "Yes","No"))</f>
        <v>#REF!</v>
      </c>
      <c r="G225" t="s">
        <v>532</v>
      </c>
    </row>
    <row r="226" spans="1:7" ht="15" customHeight="1" x14ac:dyDescent="0.2">
      <c r="A226" s="33" t="s">
        <v>563</v>
      </c>
      <c r="B226" t="s">
        <v>564</v>
      </c>
      <c r="C226" s="36" t="e">
        <f>IF(COUNTIF('Test Cases'!#REF!,"*"&amp;A226&amp;"*"),"Yes","No")</f>
        <v>#REF!</v>
      </c>
      <c r="D226" s="12">
        <f>IFERROR((COUNTIFS('Test Cases'!#REF!,"*"&amp;A226&amp;"*",'Test Cases'!$D$1:$D$407,"*"))/(COUNTIF('Test Cases'!#REF!,"*"&amp;A226&amp;"*")),0)</f>
        <v>0</v>
      </c>
      <c r="E226" s="12">
        <f>IFERROR((COUNTIFS('Test Cases'!#REF!,"*"&amp;A226&amp;"*",'Test Cases'!$F$1:$F$407,"Pass"))/(COUNTIF('Test Cases'!#REF!,"*"&amp;A226&amp;"*")),0)</f>
        <v>0</v>
      </c>
      <c r="F226" t="e">
        <f>IF(E226=1,"Yes",IF(COUNTIFS('Test Cases'!#REF!,"*"&amp;A226&amp;"*",'Test Cases'!#REF!,"&gt;0")&gt;0, "Yes","No"))</f>
        <v>#REF!</v>
      </c>
      <c r="G226" t="s">
        <v>532</v>
      </c>
    </row>
    <row r="227" spans="1:7" ht="15" customHeight="1" x14ac:dyDescent="0.2">
      <c r="A227" s="33" t="s">
        <v>565</v>
      </c>
      <c r="B227" s="25" t="s">
        <v>566</v>
      </c>
      <c r="C227" s="36" t="e">
        <f>IF(COUNTIF('Test Cases'!#REF!,"*"&amp;A227&amp;"*"),"Yes","No")</f>
        <v>#REF!</v>
      </c>
      <c r="D227" s="12">
        <f>IFERROR((COUNTIFS('Test Cases'!#REF!,"*"&amp;A227&amp;"*",'Test Cases'!$D$1:$D$407,"*"))/(COUNTIF('Test Cases'!#REF!,"*"&amp;A227&amp;"*")),0)</f>
        <v>0</v>
      </c>
      <c r="E227" s="12">
        <f>IFERROR((COUNTIFS('Test Cases'!#REF!,"*"&amp;A227&amp;"*",'Test Cases'!$F$1:$F$407,"Pass"))/(COUNTIF('Test Cases'!#REF!,"*"&amp;A227&amp;"*")),0)</f>
        <v>0</v>
      </c>
      <c r="F227" t="e">
        <f>IF(E227=1,"Yes",IF(COUNTIFS('Test Cases'!#REF!,"*"&amp;A227&amp;"*",'Test Cases'!#REF!,"&gt;0")&gt;0, "Yes","No"))</f>
        <v>#REF!</v>
      </c>
      <c r="G227" t="s">
        <v>532</v>
      </c>
    </row>
    <row r="228" spans="1:7" ht="15" customHeight="1" x14ac:dyDescent="0.2">
      <c r="A228" s="33" t="s">
        <v>567</v>
      </c>
      <c r="B228" t="s">
        <v>568</v>
      </c>
      <c r="C228" s="36" t="e">
        <f>IF(COUNTIF('Test Cases'!#REF!,"*"&amp;A228&amp;"*"),"Yes","No")</f>
        <v>#REF!</v>
      </c>
      <c r="D228" s="12">
        <f>IFERROR((COUNTIFS('Test Cases'!#REF!,"*"&amp;A228&amp;"*",'Test Cases'!$D$1:$D$407,"*"))/(COUNTIF('Test Cases'!#REF!,"*"&amp;A228&amp;"*")),0)</f>
        <v>0</v>
      </c>
      <c r="E228" s="12">
        <f>IFERROR((COUNTIFS('Test Cases'!#REF!,"*"&amp;A228&amp;"*",'Test Cases'!$F$1:$F$407,"Pass"))/(COUNTIF('Test Cases'!#REF!,"*"&amp;A228&amp;"*")),0)</f>
        <v>0</v>
      </c>
      <c r="F228" t="e">
        <f>IF(E228=1,"Yes",IF(COUNTIFS('Test Cases'!#REF!,"*"&amp;A228&amp;"*",'Test Cases'!#REF!,"&gt;0")&gt;0, "Yes","No"))</f>
        <v>#REF!</v>
      </c>
      <c r="G228" t="s">
        <v>532</v>
      </c>
    </row>
    <row r="229" spans="1:7" ht="15" customHeight="1" x14ac:dyDescent="0.2">
      <c r="A229" s="33" t="s">
        <v>569</v>
      </c>
      <c r="B229" t="s">
        <v>570</v>
      </c>
      <c r="C229" s="36" t="e">
        <f>IF(COUNTIF('Test Cases'!#REF!,"*"&amp;A229&amp;"*"),"Yes","No")</f>
        <v>#REF!</v>
      </c>
      <c r="D229" s="12">
        <f>IFERROR((COUNTIFS('Test Cases'!#REF!,"*"&amp;A229&amp;"*",'Test Cases'!$D$1:$D$407,"*"))/(COUNTIF('Test Cases'!#REF!,"*"&amp;A229&amp;"*")),0)</f>
        <v>0</v>
      </c>
      <c r="E229" s="12">
        <f>IFERROR((COUNTIFS('Test Cases'!#REF!,"*"&amp;A229&amp;"*",'Test Cases'!$F$1:$F$407,"Pass"))/(COUNTIF('Test Cases'!#REF!,"*"&amp;A229&amp;"*")),0)</f>
        <v>0</v>
      </c>
      <c r="F229" t="e">
        <f>IF(E229=1,"Yes",IF(COUNTIFS('Test Cases'!#REF!,"*"&amp;A229&amp;"*",'Test Cases'!#REF!,"&gt;0")&gt;0, "Yes","No"))</f>
        <v>#REF!</v>
      </c>
      <c r="G229" t="s">
        <v>532</v>
      </c>
    </row>
    <row r="230" spans="1:7" ht="15" customHeight="1" x14ac:dyDescent="0.2">
      <c r="A230" s="33" t="s">
        <v>571</v>
      </c>
      <c r="B230" t="s">
        <v>572</v>
      </c>
      <c r="C230" s="36" t="e">
        <f>IF(COUNTIF('Test Cases'!#REF!,"*"&amp;A230&amp;"*"),"Yes","No")</f>
        <v>#REF!</v>
      </c>
      <c r="D230" s="12">
        <f>IFERROR((COUNTIFS('Test Cases'!#REF!,"*"&amp;A230&amp;"*",'Test Cases'!$D$1:$D$407,"*"))/(COUNTIF('Test Cases'!#REF!,"*"&amp;A230&amp;"*")),0)</f>
        <v>0</v>
      </c>
      <c r="E230" s="12">
        <f>IFERROR((COUNTIFS('Test Cases'!#REF!,"*"&amp;A230&amp;"*",'Test Cases'!$F$1:$F$407,"Pass"))/(COUNTIF('Test Cases'!#REF!,"*"&amp;A230&amp;"*")),0)</f>
        <v>0</v>
      </c>
      <c r="F230" t="e">
        <f>IF(E230=1,"Yes",IF(COUNTIFS('Test Cases'!#REF!,"*"&amp;A230&amp;"*",'Test Cases'!#REF!,"&gt;0")&gt;0, "Yes","No"))</f>
        <v>#REF!</v>
      </c>
      <c r="G230" t="s">
        <v>532</v>
      </c>
    </row>
    <row r="231" spans="1:7" ht="15" customHeight="1" x14ac:dyDescent="0.2">
      <c r="A231" s="33" t="s">
        <v>573</v>
      </c>
      <c r="B231" t="s">
        <v>574</v>
      </c>
      <c r="C231" s="36" t="e">
        <f>IF(COUNTIF('Test Cases'!#REF!,"*"&amp;A231&amp;"*"),"Yes","No")</f>
        <v>#REF!</v>
      </c>
      <c r="D231" s="12">
        <f>IFERROR((COUNTIFS('Test Cases'!#REF!,"*"&amp;A231&amp;"*",'Test Cases'!$D$1:$D$407,"*"))/(COUNTIF('Test Cases'!#REF!,"*"&amp;A231&amp;"*")),0)</f>
        <v>0</v>
      </c>
      <c r="E231" s="12">
        <f>IFERROR((COUNTIFS('Test Cases'!#REF!,"*"&amp;A231&amp;"*",'Test Cases'!$F$1:$F$407,"Pass"))/(COUNTIF('Test Cases'!#REF!,"*"&amp;A231&amp;"*")),0)</f>
        <v>0</v>
      </c>
      <c r="F231" t="e">
        <f>IF(E231=1,"Yes",IF(COUNTIFS('Test Cases'!#REF!,"*"&amp;A231&amp;"*",'Test Cases'!#REF!,"&gt;0")&gt;0, "Yes","No"))</f>
        <v>#REF!</v>
      </c>
      <c r="G231" t="s">
        <v>532</v>
      </c>
    </row>
    <row r="232" spans="1:7" ht="15" customHeight="1" x14ac:dyDescent="0.2">
      <c r="A232" s="33" t="s">
        <v>575</v>
      </c>
      <c r="B232" s="25" t="s">
        <v>576</v>
      </c>
      <c r="C232" s="32" t="s">
        <v>247</v>
      </c>
      <c r="D232" s="32" t="s">
        <v>247</v>
      </c>
      <c r="E232" s="43" t="s">
        <v>247</v>
      </c>
      <c r="F232" s="43" t="s">
        <v>247</v>
      </c>
      <c r="G232" t="s">
        <v>435</v>
      </c>
    </row>
    <row r="233" spans="1:7" ht="15" customHeight="1" x14ac:dyDescent="0.2">
      <c r="A233" s="33" t="s">
        <v>577</v>
      </c>
      <c r="B233" s="25" t="s">
        <v>578</v>
      </c>
      <c r="C233" s="32" t="s">
        <v>247</v>
      </c>
      <c r="D233" s="32" t="s">
        <v>247</v>
      </c>
      <c r="E233" s="43" t="s">
        <v>247</v>
      </c>
      <c r="F233" s="43" t="s">
        <v>247</v>
      </c>
      <c r="G233" t="s">
        <v>435</v>
      </c>
    </row>
    <row r="234" spans="1:7" ht="15" customHeight="1" x14ac:dyDescent="0.2">
      <c r="A234" s="33" t="s">
        <v>579</v>
      </c>
      <c r="B234" s="25" t="s">
        <v>580</v>
      </c>
      <c r="C234" s="32" t="s">
        <v>247</v>
      </c>
      <c r="D234" s="32" t="s">
        <v>247</v>
      </c>
      <c r="E234" s="43" t="s">
        <v>247</v>
      </c>
      <c r="F234" s="43" t="s">
        <v>247</v>
      </c>
      <c r="G234" t="s">
        <v>435</v>
      </c>
    </row>
    <row r="235" spans="1:7" ht="15" customHeight="1" x14ac:dyDescent="0.2">
      <c r="A235" s="33" t="s">
        <v>581</v>
      </c>
      <c r="B235" s="25" t="s">
        <v>582</v>
      </c>
      <c r="C235" s="32" t="s">
        <v>247</v>
      </c>
      <c r="D235" s="32" t="s">
        <v>247</v>
      </c>
      <c r="E235" s="43" t="s">
        <v>247</v>
      </c>
      <c r="F235" s="43" t="s">
        <v>247</v>
      </c>
      <c r="G235" t="s">
        <v>435</v>
      </c>
    </row>
    <row r="236" spans="1:7" ht="15" customHeight="1" x14ac:dyDescent="0.2">
      <c r="A236" s="33" t="s">
        <v>583</v>
      </c>
      <c r="B236" s="25" t="s">
        <v>529</v>
      </c>
      <c r="C236" s="36" t="e">
        <f>IF(COUNTIF('Test Cases'!#REF!,"*"&amp;A236&amp;"*"),"Yes","No")</f>
        <v>#REF!</v>
      </c>
      <c r="D236" s="12">
        <f>IFERROR((COUNTIFS('Test Cases'!#REF!,"*"&amp;A236&amp;"*",'Test Cases'!$D$1:$D$407,"*"))/(COUNTIF('Test Cases'!#REF!,"*"&amp;A236&amp;"*")),0)</f>
        <v>0</v>
      </c>
      <c r="E236" s="12">
        <f>IFERROR((COUNTIFS('Test Cases'!#REF!,"*"&amp;A236&amp;"*",'Test Cases'!$F$1:$F$407,"Pass"))/(COUNTIF('Test Cases'!#REF!,"*"&amp;A236&amp;"*")),0)</f>
        <v>0</v>
      </c>
      <c r="F236" t="e">
        <f>IF(E236=1,"Yes",IF(COUNTIFS('Test Cases'!#REF!,"*"&amp;A236&amp;"*",'Test Cases'!#REF!,"&gt;0")&gt;0, "Yes","No"))</f>
        <v>#REF!</v>
      </c>
      <c r="G236" t="s">
        <v>532</v>
      </c>
    </row>
    <row r="237" spans="1:7" ht="15" customHeight="1" x14ac:dyDescent="0.2">
      <c r="A237" s="33" t="s">
        <v>584</v>
      </c>
      <c r="B237" s="25" t="s">
        <v>585</v>
      </c>
      <c r="C237" s="36" t="e">
        <f>IF(COUNTIF('Test Cases'!#REF!,"*"&amp;A237&amp;"*"),"Yes","No")</f>
        <v>#REF!</v>
      </c>
      <c r="D237" s="12">
        <f>IFERROR((COUNTIFS('Test Cases'!#REF!,"*"&amp;A237&amp;"*",'Test Cases'!$D$1:$D$407,"*"))/(COUNTIF('Test Cases'!#REF!,"*"&amp;A237&amp;"*")),0)</f>
        <v>0</v>
      </c>
      <c r="E237" s="12">
        <f>IFERROR((COUNTIFS('Test Cases'!#REF!,"*"&amp;A237&amp;"*",'Test Cases'!$F$1:$F$407,"Pass"))/(COUNTIF('Test Cases'!#REF!,"*"&amp;A237&amp;"*")),0)</f>
        <v>0</v>
      </c>
      <c r="F237" t="e">
        <f>IF(E237=1,"Yes",IF(COUNTIFS('Test Cases'!#REF!,"*"&amp;A237&amp;"*",'Test Cases'!#REF!,"&gt;0")&gt;0, "Yes","No"))</f>
        <v>#REF!</v>
      </c>
      <c r="G237" t="s">
        <v>532</v>
      </c>
    </row>
    <row r="238" spans="1:7" ht="15" customHeight="1" x14ac:dyDescent="0.2">
      <c r="A238" s="33" t="s">
        <v>586</v>
      </c>
      <c r="B238" s="25" t="s">
        <v>578</v>
      </c>
      <c r="C238" s="36" t="e">
        <f>IF(COUNTIF('Test Cases'!#REF!,"*"&amp;A238&amp;"*"),"Yes","No")</f>
        <v>#REF!</v>
      </c>
      <c r="D238" s="12">
        <f>IFERROR((COUNTIFS('Test Cases'!#REF!,"*"&amp;A238&amp;"*",'Test Cases'!$D$1:$D$407,"*"))/(COUNTIF('Test Cases'!#REF!,"*"&amp;A238&amp;"*")),0)</f>
        <v>0</v>
      </c>
      <c r="E238" s="12">
        <f>IFERROR((COUNTIFS('Test Cases'!#REF!,"*"&amp;A238&amp;"*",'Test Cases'!$F$1:$F$407,"Pass"))/(COUNTIF('Test Cases'!#REF!,"*"&amp;A238&amp;"*")),0)</f>
        <v>0</v>
      </c>
      <c r="F238" t="e">
        <f>IF(E238=1,"Yes",IF(COUNTIFS('Test Cases'!#REF!,"*"&amp;A238&amp;"*",'Test Cases'!#REF!,"&gt;0")&gt;0, "Yes","No"))</f>
        <v>#REF!</v>
      </c>
      <c r="G238" t="s">
        <v>532</v>
      </c>
    </row>
    <row r="239" spans="1:7" ht="15" customHeight="1" x14ac:dyDescent="0.2">
      <c r="A239" s="33" t="s">
        <v>587</v>
      </c>
      <c r="B239" s="25" t="s">
        <v>588</v>
      </c>
      <c r="C239" s="36" t="e">
        <f>IF(COUNTIF('Test Cases'!#REF!,"*"&amp;A239&amp;"*"),"Yes","No")</f>
        <v>#REF!</v>
      </c>
      <c r="D239" s="12">
        <f>IFERROR((COUNTIFS('Test Cases'!#REF!,"*"&amp;A239&amp;"*",'Test Cases'!$D$1:$D$407,"*"))/(COUNTIF('Test Cases'!#REF!,"*"&amp;A239&amp;"*")),0)</f>
        <v>0</v>
      </c>
      <c r="E239" s="12">
        <f>IFERROR((COUNTIFS('Test Cases'!#REF!,"*"&amp;A239&amp;"*",'Test Cases'!$F$1:$F$407,"Pass"))/(COUNTIF('Test Cases'!#REF!,"*"&amp;A239&amp;"*")),0)</f>
        <v>0</v>
      </c>
      <c r="F239" t="e">
        <f>IF(E239=1,"Yes",IF(COUNTIFS('Test Cases'!#REF!,"*"&amp;A239&amp;"*",'Test Cases'!#REF!,"&gt;0")&gt;0, "Yes","No"))</f>
        <v>#REF!</v>
      </c>
      <c r="G239" t="s">
        <v>532</v>
      </c>
    </row>
    <row r="240" spans="1:7" ht="15" customHeight="1" x14ac:dyDescent="0.2">
      <c r="A240" s="33" t="s">
        <v>589</v>
      </c>
      <c r="B240" s="25" t="s">
        <v>590</v>
      </c>
      <c r="C240" s="36" t="e">
        <f>IF(COUNTIF('Test Cases'!#REF!,"*"&amp;A240&amp;"*"),"Yes","No")</f>
        <v>#REF!</v>
      </c>
      <c r="D240" s="12">
        <f>IFERROR((COUNTIFS('Test Cases'!#REF!,"*"&amp;A240&amp;"*",'Test Cases'!$D$1:$D$407,"*"))/(COUNTIF('Test Cases'!#REF!,"*"&amp;A240&amp;"*")),0)</f>
        <v>0</v>
      </c>
      <c r="E240" s="12">
        <f>IFERROR((COUNTIFS('Test Cases'!#REF!,"*"&amp;A240&amp;"*",'Test Cases'!$F$1:$F$407,"Pass"))/(COUNTIF('Test Cases'!#REF!,"*"&amp;A240&amp;"*")),0)</f>
        <v>0</v>
      </c>
      <c r="F240" t="e">
        <f>IF(E240=1,"Yes",IF(COUNTIFS('Test Cases'!#REF!,"*"&amp;A240&amp;"*",'Test Cases'!#REF!,"&gt;0")&gt;0, "Yes","No"))</f>
        <v>#REF!</v>
      </c>
      <c r="G240" t="s">
        <v>532</v>
      </c>
    </row>
    <row r="241" spans="1:7" ht="15" customHeight="1" x14ac:dyDescent="0.2">
      <c r="A241" s="33" t="s">
        <v>591</v>
      </c>
      <c r="B241" s="25" t="s">
        <v>592</v>
      </c>
      <c r="C241" s="36" t="e">
        <f>IF(COUNTIF('Test Cases'!#REF!,"*"&amp;A241&amp;"*"),"Yes","No")</f>
        <v>#REF!</v>
      </c>
      <c r="D241" s="12">
        <f>IFERROR((COUNTIFS('Test Cases'!#REF!,"*"&amp;A241&amp;"*",'Test Cases'!$D$1:$D$407,"*"))/(COUNTIF('Test Cases'!#REF!,"*"&amp;A241&amp;"*")),0)</f>
        <v>0</v>
      </c>
      <c r="E241" s="12">
        <f>IFERROR((COUNTIFS('Test Cases'!#REF!,"*"&amp;A241&amp;"*",'Test Cases'!$F$1:$F$407,"Pass"))/(COUNTIF('Test Cases'!#REF!,"*"&amp;A241&amp;"*")),0)</f>
        <v>0</v>
      </c>
      <c r="F241" t="e">
        <f>IF(E241=1,"Yes",IF(COUNTIFS('Test Cases'!#REF!,"*"&amp;A241&amp;"*",'Test Cases'!#REF!,"&gt;0")&gt;0, "Yes","No"))</f>
        <v>#REF!</v>
      </c>
      <c r="G241" t="s">
        <v>532</v>
      </c>
    </row>
    <row r="242" spans="1:7" ht="15" customHeight="1" x14ac:dyDescent="0.2">
      <c r="A242" s="33" t="s">
        <v>593</v>
      </c>
      <c r="B242" s="25" t="s">
        <v>594</v>
      </c>
      <c r="C242" s="32" t="s">
        <v>247</v>
      </c>
      <c r="D242" s="32" t="s">
        <v>247</v>
      </c>
      <c r="E242" s="43" t="s">
        <v>247</v>
      </c>
      <c r="F242" s="43" t="s">
        <v>247</v>
      </c>
      <c r="G242" t="s">
        <v>595</v>
      </c>
    </row>
    <row r="243" spans="1:7" ht="15" customHeight="1" x14ac:dyDescent="0.2">
      <c r="A243" s="33" t="s">
        <v>596</v>
      </c>
      <c r="B243" s="25" t="s">
        <v>597</v>
      </c>
      <c r="C243" s="32" t="s">
        <v>247</v>
      </c>
      <c r="D243" s="32" t="s">
        <v>247</v>
      </c>
      <c r="E243" s="43" t="s">
        <v>247</v>
      </c>
      <c r="F243" s="43" t="s">
        <v>247</v>
      </c>
      <c r="G243" t="s">
        <v>435</v>
      </c>
    </row>
    <row r="244" spans="1:7" ht="15" customHeight="1" x14ac:dyDescent="0.2">
      <c r="A244" s="33" t="s">
        <v>598</v>
      </c>
      <c r="B244" s="25" t="s">
        <v>599</v>
      </c>
      <c r="C244" s="36" t="e">
        <f>IF(COUNTIF('Test Cases'!#REF!,"*"&amp;A244&amp;"*"),"Yes","No")</f>
        <v>#REF!</v>
      </c>
      <c r="D244" s="12">
        <f>IFERROR((COUNTIFS('Test Cases'!#REF!,"*"&amp;A244&amp;"*",'Test Cases'!$D$1:$D$407,"*"))/(COUNTIF('Test Cases'!#REF!,"*"&amp;A244&amp;"*")),0)</f>
        <v>0</v>
      </c>
      <c r="E244" s="12">
        <f>IFERROR((COUNTIFS('Test Cases'!#REF!,"*"&amp;A244&amp;"*",'Test Cases'!$F$1:$F$407,"Pass"))/(COUNTIF('Test Cases'!#REF!,"*"&amp;A244&amp;"*")),0)</f>
        <v>0</v>
      </c>
      <c r="F244" t="e">
        <f>IF(E244=1,"Yes",IF(COUNTIFS('Test Cases'!#REF!,"*"&amp;A244&amp;"*",'Test Cases'!#REF!,"&gt;0")&gt;0, "Yes","No"))</f>
        <v>#REF!</v>
      </c>
      <c r="G244" t="s">
        <v>432</v>
      </c>
    </row>
    <row r="245" spans="1:7" ht="15" customHeight="1" x14ac:dyDescent="0.2">
      <c r="A245" s="33" t="s">
        <v>600</v>
      </c>
      <c r="B245" s="25" t="s">
        <v>601</v>
      </c>
      <c r="C245" s="36" t="e">
        <f>IF(COUNTIF('Test Cases'!#REF!,"*"&amp;A245&amp;"*"),"Yes","No")</f>
        <v>#REF!</v>
      </c>
      <c r="D245" s="12">
        <f>IFERROR((COUNTIFS('Test Cases'!#REF!,"*"&amp;A245&amp;"*",'Test Cases'!$D$1:$D$407,"*"))/(COUNTIF('Test Cases'!#REF!,"*"&amp;A245&amp;"*")),0)</f>
        <v>0</v>
      </c>
      <c r="E245" s="12">
        <f>IFERROR((COUNTIFS('Test Cases'!#REF!,"*"&amp;A245&amp;"*",'Test Cases'!$F$1:$F$407,"Pass"))/(COUNTIF('Test Cases'!#REF!,"*"&amp;A245&amp;"*")),0)</f>
        <v>0</v>
      </c>
      <c r="F245" t="e">
        <f>IF(E245=1,"Yes",IF(COUNTIFS('Test Cases'!#REF!,"*"&amp;A245&amp;"*",'Test Cases'!#REF!,"&gt;0")&gt;0, "Yes","No"))</f>
        <v>#REF!</v>
      </c>
    </row>
    <row r="246" spans="1:7" ht="15" customHeight="1" x14ac:dyDescent="0.2">
      <c r="A246" s="33" t="s">
        <v>602</v>
      </c>
      <c r="B246" s="25" t="s">
        <v>603</v>
      </c>
      <c r="C246" s="36" t="e">
        <f>IF(COUNTIF('Test Cases'!#REF!,"*"&amp;A246&amp;"*"),"Yes","No")</f>
        <v>#REF!</v>
      </c>
      <c r="D246" s="12">
        <f>IFERROR((COUNTIFS('Test Cases'!#REF!,"*"&amp;A246&amp;"*",'Test Cases'!$D$1:$D$407,"*"))/(COUNTIF('Test Cases'!#REF!,"*"&amp;A246&amp;"*")),0)</f>
        <v>0</v>
      </c>
      <c r="E246" s="12">
        <f>IFERROR((COUNTIFS('Test Cases'!#REF!,"*"&amp;A246&amp;"*",'Test Cases'!$F$1:$F$407,"Pass"))/(COUNTIF('Test Cases'!#REF!,"*"&amp;A246&amp;"*")),0)</f>
        <v>0</v>
      </c>
      <c r="F246" t="e">
        <f>IF(E246=1,"Yes",IF(COUNTIFS('Test Cases'!#REF!,"*"&amp;A246&amp;"*",'Test Cases'!#REF!,"&gt;0")&gt;0, "Yes","No"))</f>
        <v>#REF!</v>
      </c>
    </row>
    <row r="247" spans="1:7" ht="15" customHeight="1" x14ac:dyDescent="0.2">
      <c r="A247" s="33" t="s">
        <v>604</v>
      </c>
      <c r="B247" s="25" t="s">
        <v>605</v>
      </c>
      <c r="C247" s="36" t="e">
        <f>IF(COUNTIF('Test Cases'!#REF!,"*"&amp;A247&amp;"*"),"Yes","No")</f>
        <v>#REF!</v>
      </c>
      <c r="D247" s="12">
        <f>IFERROR((COUNTIFS('Test Cases'!#REF!,"*"&amp;A247&amp;"*",'Test Cases'!$D$1:$D$407,"*"))/(COUNTIF('Test Cases'!#REF!,"*"&amp;A247&amp;"*")),0)</f>
        <v>0</v>
      </c>
      <c r="E247" s="12">
        <f>IFERROR((COUNTIFS('Test Cases'!#REF!,"*"&amp;A247&amp;"*",'Test Cases'!$F$1:$F$407,"Pass"))/(COUNTIF('Test Cases'!#REF!,"*"&amp;A247&amp;"*")),0)</f>
        <v>0</v>
      </c>
      <c r="F247" t="e">
        <f>IF(E247=1,"Yes",IF(COUNTIFS('Test Cases'!#REF!,"*"&amp;A247&amp;"*",'Test Cases'!#REF!,"&gt;0")&gt;0, "Yes","No"))</f>
        <v>#REF!</v>
      </c>
    </row>
    <row r="248" spans="1:7" ht="15" customHeight="1" x14ac:dyDescent="0.2">
      <c r="A248" s="33" t="s">
        <v>606</v>
      </c>
      <c r="B248" s="25" t="s">
        <v>607</v>
      </c>
      <c r="C248" s="36" t="e">
        <f>IF(COUNTIF('Test Cases'!#REF!,"*"&amp;A248&amp;"*"),"Yes","No")</f>
        <v>#REF!</v>
      </c>
      <c r="D248" s="12">
        <f>IFERROR((COUNTIFS('Test Cases'!#REF!,"*"&amp;A248&amp;"*",'Test Cases'!$D$1:$D$407,"*"))/(COUNTIF('Test Cases'!#REF!,"*"&amp;A248&amp;"*")),0)</f>
        <v>0</v>
      </c>
      <c r="E248" s="12">
        <f>IFERROR((COUNTIFS('Test Cases'!#REF!,"*"&amp;A248&amp;"*",'Test Cases'!$F$1:$F$407,"Pass"))/(COUNTIF('Test Cases'!#REF!,"*"&amp;A248&amp;"*")),0)</f>
        <v>0</v>
      </c>
      <c r="F248" t="e">
        <f>IF(E248=1,"Yes",IF(COUNTIFS('Test Cases'!#REF!,"*"&amp;A248&amp;"*",'Test Cases'!#REF!,"&gt;0")&gt;0, "Yes","No"))</f>
        <v>#REF!</v>
      </c>
    </row>
    <row r="249" spans="1:7" ht="15" customHeight="1" x14ac:dyDescent="0.2">
      <c r="A249" s="33" t="s">
        <v>608</v>
      </c>
      <c r="B249" s="25" t="s">
        <v>609</v>
      </c>
      <c r="C249" s="36" t="e">
        <f>IF(COUNTIF('Test Cases'!#REF!,"*"&amp;A249&amp;"*"),"Yes","No")</f>
        <v>#REF!</v>
      </c>
      <c r="D249" s="12">
        <f>IFERROR((COUNTIFS('Test Cases'!#REF!,"*"&amp;A249&amp;"*",'Test Cases'!$D$1:$D$407,"*"))/(COUNTIF('Test Cases'!#REF!,"*"&amp;A249&amp;"*")),0)</f>
        <v>0</v>
      </c>
      <c r="E249" s="12">
        <f>IFERROR((COUNTIFS('Test Cases'!#REF!,"*"&amp;A249&amp;"*",'Test Cases'!$F$1:$F$407,"Pass"))/(COUNTIF('Test Cases'!#REF!,"*"&amp;A249&amp;"*")),0)</f>
        <v>0</v>
      </c>
      <c r="F249" t="e">
        <f>IF(E249=1,"Yes",IF(COUNTIFS('Test Cases'!#REF!,"*"&amp;A249&amp;"*",'Test Cases'!#REF!,"&gt;0")&gt;0, "Yes","No"))</f>
        <v>#REF!</v>
      </c>
    </row>
    <row r="250" spans="1:7" ht="15" customHeight="1" x14ac:dyDescent="0.2">
      <c r="A250" s="33" t="s">
        <v>610</v>
      </c>
      <c r="B250" s="25" t="s">
        <v>611</v>
      </c>
      <c r="C250" s="36" t="e">
        <f>IF(COUNTIF('Test Cases'!#REF!,"*"&amp;A250&amp;"*"),"Yes","No")</f>
        <v>#REF!</v>
      </c>
      <c r="D250" s="12">
        <f>IFERROR((COUNTIFS('Test Cases'!#REF!,"*"&amp;A250&amp;"*",'Test Cases'!$D$1:$D$407,"*"))/(COUNTIF('Test Cases'!#REF!,"*"&amp;A250&amp;"*")),0)</f>
        <v>0</v>
      </c>
      <c r="E250" s="12">
        <f>IFERROR((COUNTIFS('Test Cases'!#REF!,"*"&amp;A250&amp;"*",'Test Cases'!$F$1:$F$407,"Pass"))/(COUNTIF('Test Cases'!#REF!,"*"&amp;A250&amp;"*")),0)</f>
        <v>0</v>
      </c>
      <c r="F250" t="e">
        <f>IF(E250=1,"Yes",IF(COUNTIFS('Test Cases'!#REF!,"*"&amp;A250&amp;"*",'Test Cases'!#REF!,"&gt;0")&gt;0, "Yes","No"))</f>
        <v>#REF!</v>
      </c>
    </row>
    <row r="251" spans="1:7" ht="15" customHeight="1" x14ac:dyDescent="0.2">
      <c r="A251" s="33" t="s">
        <v>612</v>
      </c>
      <c r="B251" s="25" t="s">
        <v>613</v>
      </c>
      <c r="C251" s="36" t="e">
        <f>IF(COUNTIF('Test Cases'!#REF!,"*"&amp;A251&amp;"*"),"Yes","No")</f>
        <v>#REF!</v>
      </c>
      <c r="D251" s="12">
        <f>IFERROR((COUNTIFS('Test Cases'!#REF!,"*"&amp;A251&amp;"*",'Test Cases'!$D$1:$D$407,"*"))/(COUNTIF('Test Cases'!#REF!,"*"&amp;A251&amp;"*")),0)</f>
        <v>0</v>
      </c>
      <c r="E251" s="12">
        <f>IFERROR((COUNTIFS('Test Cases'!#REF!,"*"&amp;A251&amp;"*",'Test Cases'!$F$1:$F$407,"Pass"))/(COUNTIF('Test Cases'!#REF!,"*"&amp;A251&amp;"*")),0)</f>
        <v>0</v>
      </c>
      <c r="F251" t="e">
        <f>IF(E251=1,"Yes",IF(COUNTIFS('Test Cases'!#REF!,"*"&amp;A251&amp;"*",'Test Cases'!#REF!,"&gt;0")&gt;0, "Yes","No"))</f>
        <v>#REF!</v>
      </c>
    </row>
    <row r="252" spans="1:7" ht="15" customHeight="1" x14ac:dyDescent="0.2">
      <c r="A252" s="33" t="s">
        <v>614</v>
      </c>
      <c r="B252" s="25" t="s">
        <v>615</v>
      </c>
      <c r="C252" s="36" t="e">
        <f>IF(COUNTIF('Test Cases'!#REF!,"*"&amp;A252&amp;"*"),"Yes","No")</f>
        <v>#REF!</v>
      </c>
      <c r="D252" s="12">
        <f>IFERROR((COUNTIFS('Test Cases'!#REF!,"*"&amp;A252&amp;"*",'Test Cases'!$D$1:$D$407,"*"))/(COUNTIF('Test Cases'!#REF!,"*"&amp;A252&amp;"*")),0)</f>
        <v>0</v>
      </c>
      <c r="E252" s="12">
        <f>IFERROR((COUNTIFS('Test Cases'!#REF!,"*"&amp;A252&amp;"*",'Test Cases'!$F$1:$F$407,"Pass"))/(COUNTIF('Test Cases'!#REF!,"*"&amp;A252&amp;"*")),0)</f>
        <v>0</v>
      </c>
      <c r="F252" t="e">
        <f>IF(E252=1,"Yes",IF(COUNTIFS('Test Cases'!#REF!,"*"&amp;A252&amp;"*",'Test Cases'!#REF!,"&gt;0")&gt;0, "Yes","No"))</f>
        <v>#REF!</v>
      </c>
      <c r="G252" t="s">
        <v>432</v>
      </c>
    </row>
    <row r="253" spans="1:7" ht="15" customHeight="1" x14ac:dyDescent="0.2">
      <c r="A253" s="33" t="s">
        <v>616</v>
      </c>
      <c r="B253" s="25" t="s">
        <v>617</v>
      </c>
      <c r="C253" s="36" t="e">
        <f>IF(COUNTIF('Test Cases'!#REF!,"*"&amp;A253&amp;"*"),"Yes","No")</f>
        <v>#REF!</v>
      </c>
      <c r="D253" s="12">
        <f>IFERROR((COUNTIFS('Test Cases'!#REF!,"*"&amp;A253&amp;"*",'Test Cases'!$D$1:$D$407,"*"))/(COUNTIF('Test Cases'!#REF!,"*"&amp;A253&amp;"*")),0)</f>
        <v>0</v>
      </c>
      <c r="E253" s="12">
        <f>IFERROR((COUNTIFS('Test Cases'!#REF!,"*"&amp;A253&amp;"*",'Test Cases'!$F$1:$F$407,"Pass"))/(COUNTIF('Test Cases'!#REF!,"*"&amp;A253&amp;"*")),0)</f>
        <v>0</v>
      </c>
      <c r="F253" t="e">
        <f>IF(E253=1,"Yes",IF(COUNTIFS('Test Cases'!#REF!,"*"&amp;A253&amp;"*",'Test Cases'!#REF!,"&gt;0")&gt;0, "Yes","No"))</f>
        <v>#REF!</v>
      </c>
    </row>
    <row r="254" spans="1:7" ht="15" customHeight="1" x14ac:dyDescent="0.2">
      <c r="A254" s="33" t="s">
        <v>618</v>
      </c>
      <c r="B254" s="25" t="s">
        <v>619</v>
      </c>
      <c r="C254" s="36" t="e">
        <f>IF(COUNTIF('Test Cases'!#REF!,"*"&amp;A254&amp;"*"),"Yes","No")</f>
        <v>#REF!</v>
      </c>
      <c r="D254" s="12">
        <f>IFERROR((COUNTIFS('Test Cases'!#REF!,"*"&amp;A254&amp;"*",'Test Cases'!$D$1:$D$407,"*"))/(COUNTIF('Test Cases'!#REF!,"*"&amp;A254&amp;"*")),0)</f>
        <v>0</v>
      </c>
      <c r="E254" s="12">
        <f>IFERROR((COUNTIFS('Test Cases'!#REF!,"*"&amp;A254&amp;"*",'Test Cases'!$F$1:$F$407,"Pass"))/(COUNTIF('Test Cases'!#REF!,"*"&amp;A254&amp;"*")),0)</f>
        <v>0</v>
      </c>
      <c r="F254" t="e">
        <f>IF(E254=1,"Yes",IF(COUNTIFS('Test Cases'!#REF!,"*"&amp;A254&amp;"*",'Test Cases'!#REF!,"&gt;0")&gt;0, "Yes","No"))</f>
        <v>#REF!</v>
      </c>
    </row>
    <row r="255" spans="1:7" ht="15" customHeight="1" x14ac:dyDescent="0.2">
      <c r="A255" s="33" t="s">
        <v>620</v>
      </c>
      <c r="B255" s="25" t="s">
        <v>621</v>
      </c>
      <c r="C255" s="36" t="e">
        <f>IF(COUNTIF('Test Cases'!#REF!,"*"&amp;A255&amp;"*"),"Yes","No")</f>
        <v>#REF!</v>
      </c>
      <c r="D255" s="12">
        <f>IFERROR((COUNTIFS('Test Cases'!#REF!,"*"&amp;A255&amp;"*",'Test Cases'!$D$1:$D$407,"*"))/(COUNTIF('Test Cases'!#REF!,"*"&amp;A255&amp;"*")),0)</f>
        <v>0</v>
      </c>
      <c r="E255" s="12">
        <f>IFERROR((COUNTIFS('Test Cases'!#REF!,"*"&amp;A255&amp;"*",'Test Cases'!$F$1:$F$407,"Pass"))/(COUNTIF('Test Cases'!#REF!,"*"&amp;A255&amp;"*")),0)</f>
        <v>0</v>
      </c>
      <c r="F255" t="e">
        <f>IF(E255=1,"Yes",IF(COUNTIFS('Test Cases'!#REF!,"*"&amp;A255&amp;"*",'Test Cases'!#REF!,"&gt;0")&gt;0, "Yes","No"))</f>
        <v>#REF!</v>
      </c>
      <c r="G255" t="s">
        <v>432</v>
      </c>
    </row>
    <row r="256" spans="1:7" ht="15" customHeight="1" x14ac:dyDescent="0.2">
      <c r="A256" s="33" t="s">
        <v>622</v>
      </c>
      <c r="B256" s="25" t="s">
        <v>623</v>
      </c>
      <c r="C256" s="36" t="e">
        <f>IF(COUNTIF('Test Cases'!#REF!,"*"&amp;A256&amp;"*"),"Yes","No")</f>
        <v>#REF!</v>
      </c>
      <c r="D256" s="12">
        <f>IFERROR((COUNTIFS('Test Cases'!#REF!,"*"&amp;A256&amp;"*",'Test Cases'!$D$1:$D$407,"*"))/(COUNTIF('Test Cases'!#REF!,"*"&amp;A256&amp;"*")),0)</f>
        <v>0</v>
      </c>
      <c r="E256" s="12">
        <f>IFERROR((COUNTIFS('Test Cases'!#REF!,"*"&amp;A256&amp;"*",'Test Cases'!$F$1:$F$407,"Pass"))/(COUNTIF('Test Cases'!#REF!,"*"&amp;A256&amp;"*")),0)</f>
        <v>0</v>
      </c>
      <c r="F256" t="e">
        <f>IF(E256=1,"Yes",IF(COUNTIFS('Test Cases'!#REF!,"*"&amp;A256&amp;"*",'Test Cases'!#REF!,"&gt;0")&gt;0, "Yes","No"))</f>
        <v>#REF!</v>
      </c>
    </row>
    <row r="257" spans="1:11" ht="15" customHeight="1" x14ac:dyDescent="0.2">
      <c r="A257" s="33" t="s">
        <v>624</v>
      </c>
      <c r="B257" s="25" t="s">
        <v>625</v>
      </c>
      <c r="C257" s="36" t="e">
        <f>IF(COUNTIF('Test Cases'!#REF!,"*"&amp;A257&amp;"*"),"Yes","No")</f>
        <v>#REF!</v>
      </c>
      <c r="D257" s="12">
        <f>IFERROR((COUNTIFS('Test Cases'!#REF!,"*"&amp;A257&amp;"*",'Test Cases'!$D$1:$D$407,"*"))/(COUNTIF('Test Cases'!#REF!,"*"&amp;A257&amp;"*")),0)</f>
        <v>0</v>
      </c>
      <c r="E257" s="12">
        <f>IFERROR((COUNTIFS('Test Cases'!#REF!,"*"&amp;A257&amp;"*",'Test Cases'!$F$1:$F$407,"Pass"))/(COUNTIF('Test Cases'!#REF!,"*"&amp;A257&amp;"*")),0)</f>
        <v>0</v>
      </c>
      <c r="F257" t="e">
        <f>IF(E257=1,"Yes",IF(COUNTIFS('Test Cases'!#REF!,"*"&amp;A257&amp;"*",'Test Cases'!#REF!,"&gt;0")&gt;0, "Yes","No"))</f>
        <v>#REF!</v>
      </c>
    </row>
    <row r="258" spans="1:11" ht="15" customHeight="1" x14ac:dyDescent="0.2">
      <c r="A258" s="33" t="s">
        <v>626</v>
      </c>
      <c r="B258" s="25" t="s">
        <v>627</v>
      </c>
      <c r="C258" s="36" t="e">
        <f>IF(COUNTIF('Test Cases'!#REF!,"*"&amp;A258&amp;"*"),"Yes","No")</f>
        <v>#REF!</v>
      </c>
      <c r="D258" s="12">
        <f>IFERROR((COUNTIFS('Test Cases'!#REF!,"*"&amp;A258&amp;"*",'Test Cases'!$D$1:$D$407,"*"))/(COUNTIF('Test Cases'!#REF!,"*"&amp;A258&amp;"*")),0)</f>
        <v>0</v>
      </c>
      <c r="E258" s="12">
        <f>IFERROR((COUNTIFS('Test Cases'!#REF!,"*"&amp;A258&amp;"*",'Test Cases'!$F$1:$F$407,"Pass"))/(COUNTIF('Test Cases'!#REF!,"*"&amp;A258&amp;"*")),0)</f>
        <v>0</v>
      </c>
      <c r="F258" t="e">
        <f>IF(E258=1,"Yes",IF(COUNTIFS('Test Cases'!#REF!,"*"&amp;A258&amp;"*",'Test Cases'!#REF!,"&gt;0")&gt;0, "Yes","No"))</f>
        <v>#REF!</v>
      </c>
    </row>
    <row r="259" spans="1:11" ht="15" customHeight="1" x14ac:dyDescent="0.2">
      <c r="A259" s="33" t="s">
        <v>628</v>
      </c>
      <c r="B259" s="25" t="s">
        <v>629</v>
      </c>
      <c r="C259" s="32" t="s">
        <v>247</v>
      </c>
      <c r="D259" s="32" t="s">
        <v>247</v>
      </c>
      <c r="E259" s="43" t="s">
        <v>247</v>
      </c>
      <c r="F259" s="43" t="s">
        <v>247</v>
      </c>
      <c r="G259" t="s">
        <v>435</v>
      </c>
    </row>
    <row r="260" spans="1:11" ht="15" customHeight="1" x14ac:dyDescent="0.2">
      <c r="A260" s="33" t="s">
        <v>630</v>
      </c>
      <c r="B260" s="25" t="s">
        <v>631</v>
      </c>
      <c r="C260" s="36" t="e">
        <f>IF(COUNTIF('Test Cases'!#REF!,"*"&amp;A260&amp;"*"),"Yes","No")</f>
        <v>#REF!</v>
      </c>
      <c r="D260" s="12">
        <f>IFERROR((COUNTIFS('Test Cases'!#REF!,"*"&amp;A260&amp;"*",'Test Cases'!$D$1:$D$407,"*"))/(COUNTIF('Test Cases'!#REF!,"*"&amp;A260&amp;"*")),0)</f>
        <v>0</v>
      </c>
      <c r="E260" s="12">
        <f>IFERROR((COUNTIFS('Test Cases'!#REF!,"*"&amp;A260&amp;"*",'Test Cases'!$F$1:$F$407,"Pass"))/(COUNTIF('Test Cases'!#REF!,"*"&amp;A260&amp;"*")),0)</f>
        <v>0</v>
      </c>
      <c r="F260" t="e">
        <f>IF(E260=1,"Yes",IF(COUNTIFS('Test Cases'!#REF!,"*"&amp;A260&amp;"*",'Test Cases'!#REF!,"&gt;0")&gt;0, "Yes","No"))</f>
        <v>#REF!</v>
      </c>
    </row>
    <row r="261" spans="1:11" ht="15" customHeight="1" x14ac:dyDescent="0.2">
      <c r="A261" s="33" t="s">
        <v>632</v>
      </c>
      <c r="B261" s="25" t="s">
        <v>633</v>
      </c>
      <c r="C261" s="36" t="e">
        <f>IF(COUNTIF('Test Cases'!#REF!,"*"&amp;A261&amp;"*"),"Yes","No")</f>
        <v>#REF!</v>
      </c>
      <c r="D261" s="12">
        <f>IFERROR((COUNTIFS('Test Cases'!#REF!,"*"&amp;A261&amp;"*",'Test Cases'!$D$1:$D$407,"*"))/(COUNTIF('Test Cases'!#REF!,"*"&amp;A261&amp;"*")),0)</f>
        <v>0</v>
      </c>
      <c r="E261" s="12">
        <f>IFERROR((COUNTIFS('Test Cases'!#REF!,"*"&amp;A261&amp;"*",'Test Cases'!$F$1:$F$407,"Pass"))/(COUNTIF('Test Cases'!#REF!,"*"&amp;A261&amp;"*")),0)</f>
        <v>0</v>
      </c>
      <c r="F261" t="e">
        <f>IF(E261=1,"Yes",IF(COUNTIFS('Test Cases'!#REF!,"*"&amp;A261&amp;"*",'Test Cases'!#REF!,"&gt;0")&gt;0, "Yes","No"))</f>
        <v>#REF!</v>
      </c>
    </row>
    <row r="262" spans="1:11" ht="15" customHeight="1" x14ac:dyDescent="0.2">
      <c r="A262" s="33" t="s">
        <v>634</v>
      </c>
      <c r="B262" s="25" t="s">
        <v>635</v>
      </c>
      <c r="C262" s="36" t="e">
        <f>IF(COUNTIF('Test Cases'!#REF!,"*"&amp;A262&amp;"*"),"Yes","No")</f>
        <v>#REF!</v>
      </c>
      <c r="D262" s="12">
        <f>IFERROR((COUNTIFS('Test Cases'!#REF!,"*"&amp;A262&amp;"*",'Test Cases'!$D$1:$D$407,"*"))/(COUNTIF('Test Cases'!#REF!,"*"&amp;A262&amp;"*")),0)</f>
        <v>0</v>
      </c>
      <c r="E262" s="12">
        <f>IFERROR((COUNTIFS('Test Cases'!#REF!,"*"&amp;A262&amp;"*",'Test Cases'!$F$1:$F$407,"Pass"))/(COUNTIF('Test Cases'!#REF!,"*"&amp;A262&amp;"*")),0)</f>
        <v>0</v>
      </c>
      <c r="F262" t="e">
        <f>IF(E262=1,"Yes",IF(COUNTIFS('Test Cases'!#REF!,"*"&amp;A262&amp;"*",'Test Cases'!#REF!,"&gt;0")&gt;0, "Yes","No"))</f>
        <v>#REF!</v>
      </c>
      <c r="G262" t="s">
        <v>432</v>
      </c>
    </row>
    <row r="263" spans="1:11" ht="15" customHeight="1" x14ac:dyDescent="0.2">
      <c r="A263" s="33" t="s">
        <v>636</v>
      </c>
      <c r="B263" s="25" t="s">
        <v>637</v>
      </c>
      <c r="C263" s="36" t="e">
        <f>IF(COUNTIF('Test Cases'!#REF!,"*"&amp;A263&amp;"*"),"Yes","No")</f>
        <v>#REF!</v>
      </c>
      <c r="D263" s="12">
        <f>IFERROR((COUNTIFS('Test Cases'!#REF!,"*"&amp;A263&amp;"*",'Test Cases'!$D$1:$D$407,"*"))/(COUNTIF('Test Cases'!#REF!,"*"&amp;A263&amp;"*")),0)</f>
        <v>0</v>
      </c>
      <c r="E263" s="12">
        <f>IFERROR((COUNTIFS('Test Cases'!#REF!,"*"&amp;A263&amp;"*",'Test Cases'!$F$1:$F$407,"Pass"))/(COUNTIF('Test Cases'!#REF!,"*"&amp;A263&amp;"*")),0)</f>
        <v>0</v>
      </c>
      <c r="F263" t="e">
        <f>IF(E263=1,"Yes",IF(COUNTIFS('Test Cases'!#REF!,"*"&amp;A263&amp;"*",'Test Cases'!#REF!,"&gt;0")&gt;0, "Yes","No"))</f>
        <v>#REF!</v>
      </c>
    </row>
    <row r="264" spans="1:11" ht="15" customHeight="1" x14ac:dyDescent="0.2">
      <c r="A264" s="33" t="s">
        <v>638</v>
      </c>
      <c r="B264" s="25" t="s">
        <v>639</v>
      </c>
      <c r="C264" s="36" t="e">
        <f>IF(COUNTIF('Test Cases'!#REF!,"*"&amp;A264&amp;"*"),"Yes","No")</f>
        <v>#REF!</v>
      </c>
      <c r="D264" s="12">
        <f>IFERROR((COUNTIFS('Test Cases'!#REF!,"*"&amp;A264&amp;"*",'Test Cases'!$D$1:$D$407,"*"))/(COUNTIF('Test Cases'!#REF!,"*"&amp;A264&amp;"*")),0)</f>
        <v>0</v>
      </c>
      <c r="E264" s="12">
        <f>IFERROR((COUNTIFS('Test Cases'!#REF!,"*"&amp;A264&amp;"*",'Test Cases'!$F$1:$F$407,"Pass"))/(COUNTIF('Test Cases'!#REF!,"*"&amp;A264&amp;"*")),0)</f>
        <v>0</v>
      </c>
      <c r="F264" t="e">
        <f>IF(E264=1,"Yes",IF(COUNTIFS('Test Cases'!#REF!,"*"&amp;A264&amp;"*",'Test Cases'!#REF!,"&gt;0")&gt;0, "Yes","No"))</f>
        <v>#REF!</v>
      </c>
      <c r="G264" t="s">
        <v>432</v>
      </c>
    </row>
    <row r="265" spans="1:11" ht="15" customHeight="1" x14ac:dyDescent="0.2">
      <c r="A265" s="33" t="s">
        <v>640</v>
      </c>
      <c r="B265" s="25" t="s">
        <v>641</v>
      </c>
      <c r="C265" s="36" t="e">
        <f>IF(COUNTIF('Test Cases'!#REF!,"*"&amp;A265&amp;"*"),"Yes","No")</f>
        <v>#REF!</v>
      </c>
      <c r="D265" s="12">
        <f>IFERROR((COUNTIFS('Test Cases'!#REF!,"*"&amp;A265&amp;"*",'Test Cases'!$D$1:$D$407,"*"))/(COUNTIF('Test Cases'!#REF!,"*"&amp;A265&amp;"*")),0)</f>
        <v>0</v>
      </c>
      <c r="E265" s="12">
        <f>IFERROR((COUNTIFS('Test Cases'!#REF!,"*"&amp;A265&amp;"*",'Test Cases'!$F$1:$F$407,"Pass"))/(COUNTIF('Test Cases'!#REF!,"*"&amp;A265&amp;"*")),0)</f>
        <v>0</v>
      </c>
      <c r="F265" t="e">
        <f>IF(E265=1,"Yes",IF(COUNTIFS('Test Cases'!#REF!,"*"&amp;A265&amp;"*",'Test Cases'!#REF!,"&gt;0")&gt;0, "Yes","No"))</f>
        <v>#REF!</v>
      </c>
    </row>
    <row r="266" spans="1:11" ht="15" customHeight="1" x14ac:dyDescent="0.2">
      <c r="A266" s="33" t="s">
        <v>642</v>
      </c>
      <c r="B266" s="25" t="s">
        <v>643</v>
      </c>
      <c r="C266" s="36" t="e">
        <f>IF(COUNTIF('Test Cases'!#REF!,"*"&amp;A266&amp;"*"),"Yes","No")</f>
        <v>#REF!</v>
      </c>
      <c r="D266" s="12">
        <f>IFERROR((COUNTIFS('Test Cases'!#REF!,"*"&amp;A266&amp;"*",'Test Cases'!$D$1:$D$407,"*"))/(COUNTIF('Test Cases'!#REF!,"*"&amp;A266&amp;"*")),0)</f>
        <v>0</v>
      </c>
      <c r="E266" s="12">
        <f>IFERROR((COUNTIFS('Test Cases'!#REF!,"*"&amp;A266&amp;"*",'Test Cases'!$F$1:$F$407,"Pass"))/(COUNTIF('Test Cases'!#REF!,"*"&amp;A266&amp;"*")),0)</f>
        <v>0</v>
      </c>
      <c r="F266" t="e">
        <f>IF(E266=1,"Yes",IF(COUNTIFS('Test Cases'!#REF!,"*"&amp;A266&amp;"*",'Test Cases'!#REF!,"&gt;0")&gt;0, "Yes","No"))</f>
        <v>#REF!</v>
      </c>
    </row>
    <row r="267" spans="1:11" ht="15" customHeight="1" x14ac:dyDescent="0.2">
      <c r="A267" s="33" t="s">
        <v>644</v>
      </c>
      <c r="B267" s="25" t="s">
        <v>645</v>
      </c>
      <c r="C267" s="36" t="e">
        <f>IF(COUNTIF('Test Cases'!#REF!,"*"&amp;A267&amp;"*"),"Yes","No")</f>
        <v>#REF!</v>
      </c>
      <c r="D267" s="12">
        <f>IFERROR((COUNTIFS('Test Cases'!#REF!,"*"&amp;A267&amp;"*",'Test Cases'!$D$1:$D$407,"*"))/(COUNTIF('Test Cases'!#REF!,"*"&amp;A267&amp;"*")),0)</f>
        <v>0</v>
      </c>
      <c r="E267" s="12">
        <f>IFERROR((COUNTIFS('Test Cases'!#REF!,"*"&amp;A267&amp;"*",'Test Cases'!$F$1:$F$407,"Pass"))/(COUNTIF('Test Cases'!#REF!,"*"&amp;A267&amp;"*")),0)</f>
        <v>0</v>
      </c>
      <c r="F267" t="e">
        <f>IF(E267=1,"Yes",IF(COUNTIFS('Test Cases'!#REF!,"*"&amp;A267&amp;"*",'Test Cases'!#REF!,"&gt;0")&gt;0, "Yes","No"))</f>
        <v>#REF!</v>
      </c>
    </row>
    <row r="268" spans="1:11" ht="15" customHeight="1" x14ac:dyDescent="0.2">
      <c r="A268" s="33" t="s">
        <v>646</v>
      </c>
      <c r="B268" s="25" t="s">
        <v>594</v>
      </c>
      <c r="C268" s="36" t="e">
        <f>IF(COUNTIF('Test Cases'!#REF!,"*"&amp;A268&amp;"*"),"Yes","No")</f>
        <v>#REF!</v>
      </c>
      <c r="D268" s="12">
        <f>IFERROR((COUNTIFS('Test Cases'!#REF!,"*"&amp;A268&amp;"*",'Test Cases'!$D$1:$D$479,"*"))/(COUNTIF('Test Cases'!#REF!,"*"&amp;A268&amp;"*")),0)</f>
        <v>0</v>
      </c>
      <c r="E268" s="12">
        <f>IFERROR((COUNTIFS('Test Cases'!#REF!,"*"&amp;A268&amp;"*",'Test Cases'!$F$1:$F$407,"Pass"))/(COUNTIF('Test Cases'!#REF!,"*"&amp;A268&amp;"*")),0)</f>
        <v>0</v>
      </c>
      <c r="F268" t="e">
        <f>IF(E268=1,"Yes",IF(COUNTIFS('Test Cases'!#REF!,"*"&amp;A268&amp;"*",'Test Cases'!#REF!,"&gt;0")&gt;0, "Yes","No"))</f>
        <v>#REF!</v>
      </c>
      <c r="G268" t="s">
        <v>532</v>
      </c>
      <c r="K268" t="e">
        <f>COUNTIF('Test Cases'!#REF!,"*"&amp;A268&amp;"*")</f>
        <v>#REF!</v>
      </c>
    </row>
    <row r="269" spans="1:11" ht="15" customHeight="1" x14ac:dyDescent="0.2">
      <c r="A269" s="33" t="s">
        <v>647</v>
      </c>
      <c r="B269" s="25" t="s">
        <v>597</v>
      </c>
      <c r="C269" s="36" t="e">
        <f>IF(COUNTIF('Test Cases'!#REF!,"*"&amp;A269&amp;"*"),"Yes","No")</f>
        <v>#REF!</v>
      </c>
      <c r="D269" s="12">
        <f>IFERROR((COUNTIFS('Test Cases'!#REF!,"*"&amp;A269&amp;"*",'Test Cases'!$D$1:$D$407,"*"))/(COUNTIF('Test Cases'!#REF!,"*"&amp;A269&amp;"*")),0)</f>
        <v>0</v>
      </c>
      <c r="E269" s="12">
        <f>IFERROR((COUNTIFS('Test Cases'!#REF!,"*"&amp;A269&amp;"*",'Test Cases'!$F$1:$F$407,"Pass"))/(COUNTIF('Test Cases'!#REF!,"*"&amp;A269&amp;"*")),0)</f>
        <v>0</v>
      </c>
      <c r="F269" t="e">
        <f>IF(E269=1,"Yes",IF(COUNTIFS('Test Cases'!#REF!,"*"&amp;A269&amp;"*",'Test Cases'!#REF!,"&gt;0")&gt;0, "Yes","No"))</f>
        <v>#REF!</v>
      </c>
      <c r="G269" t="s">
        <v>532</v>
      </c>
    </row>
    <row r="270" spans="1:11" ht="15" customHeight="1" x14ac:dyDescent="0.2">
      <c r="A270" s="33" t="s">
        <v>648</v>
      </c>
      <c r="B270" s="25" t="s">
        <v>649</v>
      </c>
      <c r="C270" s="36" t="e">
        <f>IF(COUNTIF('Test Cases'!#REF!,"*"&amp;A270&amp;"*"),"Yes","No")</f>
        <v>#REF!</v>
      </c>
      <c r="D270" s="12">
        <f>IFERROR((COUNTIFS('Test Cases'!#REF!,"*"&amp;A270&amp;"*",'Test Cases'!$D$1:$D$407,"*"))/(COUNTIF('Test Cases'!#REF!,"*"&amp;A270&amp;"*")),0)</f>
        <v>0</v>
      </c>
      <c r="E270" s="12">
        <f>IFERROR((COUNTIFS('Test Cases'!#REF!,"*"&amp;A270&amp;"*",'Test Cases'!$F$1:$F$407,"Pass"))/(COUNTIF('Test Cases'!#REF!,"*"&amp;A270&amp;"*")),0)</f>
        <v>0</v>
      </c>
      <c r="F270" t="e">
        <f>IF(E270=1,"Yes",IF(COUNTIFS('Test Cases'!#REF!,"*"&amp;A270&amp;"*",'Test Cases'!#REF!,"&gt;0")&gt;0, "Yes","No"))</f>
        <v>#REF!</v>
      </c>
      <c r="G270" t="s">
        <v>532</v>
      </c>
    </row>
    <row r="271" spans="1:11" ht="15" customHeight="1" x14ac:dyDescent="0.2">
      <c r="A271" s="33" t="s">
        <v>650</v>
      </c>
      <c r="B271" s="25" t="s">
        <v>651</v>
      </c>
      <c r="C271" s="36" t="e">
        <f>IF(COUNTIF('Test Cases'!#REF!,"*"&amp;A271&amp;"*"),"Yes","No")</f>
        <v>#REF!</v>
      </c>
      <c r="D271" s="12">
        <f>IFERROR((COUNTIFS('Test Cases'!#REF!,"*"&amp;A271&amp;"*",'Test Cases'!$D$1:$D$407,"*"))/(COUNTIF('Test Cases'!#REF!,"*"&amp;A271&amp;"*")),0)</f>
        <v>0</v>
      </c>
      <c r="E271" s="12">
        <f>IFERROR((COUNTIFS('Test Cases'!#REF!,"*"&amp;A271&amp;"*",'Test Cases'!$F$1:$F$407,"Pass"))/(COUNTIF('Test Cases'!#REF!,"*"&amp;A271&amp;"*")),0)</f>
        <v>0</v>
      </c>
      <c r="F271" t="e">
        <f>IF(E271=1,"Yes",IF(COUNTIFS('Test Cases'!#REF!,"*"&amp;A271&amp;"*",'Test Cases'!#REF!,"&gt;0")&gt;0, "Yes","No"))</f>
        <v>#REF!</v>
      </c>
      <c r="G271" t="s">
        <v>532</v>
      </c>
    </row>
    <row r="272" spans="1:11" ht="15" customHeight="1" x14ac:dyDescent="0.2">
      <c r="A272" s="33" t="s">
        <v>652</v>
      </c>
      <c r="B272" s="25" t="s">
        <v>653</v>
      </c>
      <c r="C272" s="36" t="e">
        <f>IF(COUNTIF('Test Cases'!#REF!,"*"&amp;A272&amp;"*"),"Yes","No")</f>
        <v>#REF!</v>
      </c>
      <c r="D272" s="12">
        <f>IFERROR((COUNTIFS('Test Cases'!#REF!,"*"&amp;A272&amp;"*",'Test Cases'!$D$1:$D$407,"*"))/(COUNTIF('Test Cases'!#REF!,"*"&amp;A272&amp;"*")),0)</f>
        <v>0</v>
      </c>
      <c r="E272" s="12">
        <f>IFERROR((COUNTIFS('Test Cases'!#REF!,"*"&amp;A272&amp;"*",'Test Cases'!$F$1:$F$407,"Pass"))/(COUNTIF('Test Cases'!#REF!,"*"&amp;A272&amp;"*")),0)</f>
        <v>0</v>
      </c>
      <c r="F272" t="e">
        <f>IF(E272=1,"Yes",IF(COUNTIFS('Test Cases'!#REF!,"*"&amp;A272&amp;"*",'Test Cases'!#REF!,"&gt;0")&gt;0, "Yes","No"))</f>
        <v>#REF!</v>
      </c>
    </row>
    <row r="273" spans="1:7" ht="15" customHeight="1" x14ac:dyDescent="0.2">
      <c r="A273" s="33" t="s">
        <v>654</v>
      </c>
      <c r="B273" s="25" t="s">
        <v>655</v>
      </c>
      <c r="C273" s="36" t="e">
        <f>IF(COUNTIF('Test Cases'!#REF!,"*"&amp;A273&amp;"*"),"Yes","No")</f>
        <v>#REF!</v>
      </c>
      <c r="D273" s="12">
        <f>IFERROR((COUNTIFS('Test Cases'!#REF!,"*"&amp;A273&amp;"*",'Test Cases'!$D$1:$D$407,"*"))/(COUNTIF('Test Cases'!#REF!,"*"&amp;A273&amp;"*")),0)</f>
        <v>0</v>
      </c>
      <c r="E273" s="12">
        <f>IFERROR((COUNTIFS('Test Cases'!#REF!,"*"&amp;A273&amp;"*",'Test Cases'!$F$1:$F$407,"Pass"))/(COUNTIF('Test Cases'!#REF!,"*"&amp;A273&amp;"*")),0)</f>
        <v>0</v>
      </c>
      <c r="F273" t="e">
        <f>IF(E273=1,"Yes",IF(COUNTIFS('Test Cases'!#REF!,"*"&amp;A273&amp;"*",'Test Cases'!#REF!,"&gt;0")&gt;0, "Yes","No"))</f>
        <v>#REF!</v>
      </c>
    </row>
    <row r="274" spans="1:7" ht="15" customHeight="1" x14ac:dyDescent="0.2">
      <c r="A274" s="33" t="s">
        <v>656</v>
      </c>
      <c r="B274" s="25" t="s">
        <v>657</v>
      </c>
      <c r="C274" s="36" t="e">
        <f>IF(COUNTIF('Test Cases'!#REF!,"*"&amp;A274&amp;"*"),"Yes","No")</f>
        <v>#REF!</v>
      </c>
      <c r="D274" s="12">
        <f>IFERROR((COUNTIFS('Test Cases'!#REF!,"*"&amp;A274&amp;"*",'Test Cases'!$D$1:$D$407,"*"))/(COUNTIF('Test Cases'!#REF!,"*"&amp;A274&amp;"*")),0)</f>
        <v>0</v>
      </c>
      <c r="E274" s="12">
        <f>IFERROR((COUNTIFS('Test Cases'!#REF!,"*"&amp;A274&amp;"*",'Test Cases'!$F$1:$F$407,"Pass"))/(COUNTIF('Test Cases'!#REF!,"*"&amp;A274&amp;"*")),0)</f>
        <v>0</v>
      </c>
      <c r="F274" t="e">
        <f>IF(E274=1,"Yes",IF(COUNTIFS('Test Cases'!#REF!,"*"&amp;A274&amp;"*",'Test Cases'!#REF!,"&gt;0")&gt;0, "Yes","No"))</f>
        <v>#REF!</v>
      </c>
      <c r="G274" t="s">
        <v>432</v>
      </c>
    </row>
    <row r="275" spans="1:7" ht="15" customHeight="1" x14ac:dyDescent="0.2">
      <c r="A275" s="33" t="s">
        <v>658</v>
      </c>
      <c r="B275" s="25" t="s">
        <v>659</v>
      </c>
      <c r="C275" s="36" t="e">
        <f>IF(COUNTIF('Test Cases'!#REF!,"*"&amp;A275&amp;"*"),"Yes","No")</f>
        <v>#REF!</v>
      </c>
      <c r="D275" s="12">
        <f>IFERROR((COUNTIFS('Test Cases'!#REF!,"*"&amp;A275&amp;"*",'Test Cases'!$D$1:$D$407,"*"))/(COUNTIF('Test Cases'!#REF!,"*"&amp;A275&amp;"*")),0)</f>
        <v>0</v>
      </c>
      <c r="E275" s="12">
        <f>IFERROR((COUNTIFS('Test Cases'!#REF!,"*"&amp;A275&amp;"*",'Test Cases'!$F$1:$F$407,"Pass"))/(COUNTIF('Test Cases'!#REF!,"*"&amp;A275&amp;"*")),0)</f>
        <v>0</v>
      </c>
      <c r="F275" t="e">
        <f>IF(E275=1,"Yes",IF(COUNTIFS('Test Cases'!#REF!,"*"&amp;A275&amp;"*",'Test Cases'!#REF!,"&gt;0")&gt;0, "Yes","No"))</f>
        <v>#REF!</v>
      </c>
      <c r="G275" t="s">
        <v>660</v>
      </c>
    </row>
    <row r="276" spans="1:7" ht="15" customHeight="1" x14ac:dyDescent="0.2">
      <c r="A276" s="33" t="s">
        <v>661</v>
      </c>
      <c r="B276" s="25" t="s">
        <v>391</v>
      </c>
      <c r="C276" s="36" t="e">
        <f>IF(COUNTIF('Test Cases'!#REF!,"*"&amp;A276&amp;"*"),"Yes","No")</f>
        <v>#REF!</v>
      </c>
      <c r="D276" s="12">
        <f>IFERROR((COUNTIFS('Test Cases'!#REF!,"*"&amp;A276&amp;"*",'Test Cases'!$D$1:$D$407,"*"))/(COUNTIF('Test Cases'!#REF!,"*"&amp;A276&amp;"*")),0)</f>
        <v>0</v>
      </c>
      <c r="E276" s="12">
        <f>IFERROR((COUNTIFS('Test Cases'!#REF!,"*"&amp;A276&amp;"*",'Test Cases'!$F$1:$F$407,"Pass"))/(COUNTIF('Test Cases'!#REF!,"*"&amp;A276&amp;"*")),0)</f>
        <v>0</v>
      </c>
      <c r="F276" t="e">
        <f>IF(E276=1,"Yes",IF(COUNTIFS('Test Cases'!#REF!,"*"&amp;A276&amp;"*",'Test Cases'!#REF!,"&gt;0")&gt;0, "Yes","No"))</f>
        <v>#REF!</v>
      </c>
    </row>
    <row r="277" spans="1:7" ht="15" customHeight="1" x14ac:dyDescent="0.2">
      <c r="A277" s="33" t="s">
        <v>662</v>
      </c>
      <c r="B277" s="25" t="s">
        <v>663</v>
      </c>
      <c r="C277" s="36" t="e">
        <f>IF(COUNTIF('Test Cases'!#REF!,"*"&amp;A277&amp;"*"),"Yes","No")</f>
        <v>#REF!</v>
      </c>
      <c r="D277" s="12">
        <f>IFERROR((COUNTIFS('Test Cases'!#REF!,"*"&amp;A277&amp;"*",'Test Cases'!$D$1:$D$407,"*"))/(COUNTIF('Test Cases'!#REF!,"*"&amp;A277&amp;"*")),0)</f>
        <v>0</v>
      </c>
      <c r="E277" s="12">
        <f>IFERROR((COUNTIFS('Test Cases'!#REF!,"*"&amp;A277&amp;"*",'Test Cases'!$F$1:$F$407,"Pass"))/(COUNTIF('Test Cases'!#REF!,"*"&amp;A277&amp;"*")),0)</f>
        <v>0</v>
      </c>
      <c r="F277" t="e">
        <f>IF(E277=1,"Yes",IF(COUNTIFS('Test Cases'!#REF!,"*"&amp;A277&amp;"*",'Test Cases'!#REF!,"&gt;0")&gt;0, "Yes","No"))</f>
        <v>#REF!</v>
      </c>
    </row>
    <row r="278" spans="1:7" ht="15" customHeight="1" x14ac:dyDescent="0.2">
      <c r="A278" s="33" t="s">
        <v>664</v>
      </c>
      <c r="B278" s="25" t="s">
        <v>665</v>
      </c>
      <c r="C278" s="36" t="e">
        <f>IF(COUNTIF('Test Cases'!#REF!,"*"&amp;A278&amp;"*"),"Yes","No")</f>
        <v>#REF!</v>
      </c>
      <c r="D278" s="12">
        <f>IFERROR((COUNTIFS('Test Cases'!#REF!,"*"&amp;A278&amp;"*",'Test Cases'!$D$1:$D$407,"*"))/(COUNTIF('Test Cases'!#REF!,"*"&amp;A278&amp;"*")),0)</f>
        <v>0</v>
      </c>
      <c r="E278" s="12">
        <f>IFERROR((COUNTIFS('Test Cases'!#REF!,"*"&amp;A278&amp;"*",'Test Cases'!$F$1:$F$407,"Pass"))/(COUNTIF('Test Cases'!#REF!,"*"&amp;A278&amp;"*")),0)</f>
        <v>0</v>
      </c>
      <c r="F278" t="e">
        <f>IF(E278=1,"Yes",IF(COUNTIFS('Test Cases'!#REF!,"*"&amp;A278&amp;"*",'Test Cases'!#REF!,"&gt;0")&gt;0, "Yes","No"))</f>
        <v>#REF!</v>
      </c>
    </row>
    <row r="279" spans="1:7" ht="15" customHeight="1" x14ac:dyDescent="0.2">
      <c r="A279" s="33" t="s">
        <v>666</v>
      </c>
      <c r="B279" s="25" t="s">
        <v>667</v>
      </c>
      <c r="C279" s="36" t="e">
        <f>IF(COUNTIF('Test Cases'!#REF!,"*"&amp;A279&amp;"*"),"Yes","No")</f>
        <v>#REF!</v>
      </c>
      <c r="D279" s="12">
        <f>IFERROR((COUNTIFS('Test Cases'!#REF!,"*"&amp;A279&amp;"*",'Test Cases'!$D$1:$D$407,"*"))/(COUNTIF('Test Cases'!#REF!,"*"&amp;A279&amp;"*")),0)</f>
        <v>0</v>
      </c>
      <c r="E279" s="12">
        <f>IFERROR((COUNTIFS('Test Cases'!#REF!,"*"&amp;A279&amp;"*",'Test Cases'!$F$1:$F$407,"Pass"))/(COUNTIF('Test Cases'!#REF!,"*"&amp;A279&amp;"*")),0)</f>
        <v>0</v>
      </c>
      <c r="F279" t="e">
        <f>IF(E279=1,"Yes",IF(COUNTIFS('Test Cases'!#REF!,"*"&amp;A279&amp;"*",'Test Cases'!#REF!,"&gt;0")&gt;0, "Yes","No"))</f>
        <v>#REF!</v>
      </c>
    </row>
    <row r="280" spans="1:7" ht="15" customHeight="1" x14ac:dyDescent="0.2">
      <c r="A280" s="33" t="s">
        <v>668</v>
      </c>
      <c r="B280" s="25" t="s">
        <v>669</v>
      </c>
      <c r="C280" s="36" t="e">
        <f>IF(COUNTIF('Test Cases'!#REF!,"*"&amp;A280&amp;"*"),"Yes","No")</f>
        <v>#REF!</v>
      </c>
      <c r="D280" s="12">
        <f>IFERROR((COUNTIFS('Test Cases'!#REF!,"*"&amp;A280&amp;"*",'Test Cases'!$D$1:$D$407,"*"))/(COUNTIF('Test Cases'!#REF!,"*"&amp;A280&amp;"*")),0)</f>
        <v>0</v>
      </c>
      <c r="E280" s="12">
        <f>IFERROR((COUNTIFS('Test Cases'!#REF!,"*"&amp;A280&amp;"*",'Test Cases'!$F$1:$F$407,"Pass"))/(COUNTIF('Test Cases'!#REF!,"*"&amp;A280&amp;"*")),0)</f>
        <v>0</v>
      </c>
      <c r="F280" t="e">
        <f>IF(E280=1,"Yes",IF(COUNTIFS('Test Cases'!#REF!,"*"&amp;A280&amp;"*",'Test Cases'!#REF!,"&gt;0")&gt;0, "Yes","No"))</f>
        <v>#REF!</v>
      </c>
    </row>
    <row r="281" spans="1:7" ht="15" customHeight="1" x14ac:dyDescent="0.2">
      <c r="A281" s="33" t="s">
        <v>670</v>
      </c>
      <c r="B281" s="25" t="s">
        <v>671</v>
      </c>
      <c r="C281" s="36" t="e">
        <f>IF(COUNTIF('Test Cases'!#REF!,"*"&amp;A281&amp;"*"),"Yes","No")</f>
        <v>#REF!</v>
      </c>
      <c r="D281" s="12">
        <f>IFERROR((COUNTIFS('Test Cases'!#REF!,"*"&amp;A281&amp;"*",'Test Cases'!$D$1:$D$407,"*"))/(COUNTIF('Test Cases'!#REF!,"*"&amp;A281&amp;"*")),0)</f>
        <v>0</v>
      </c>
      <c r="E281" s="12">
        <f>IFERROR((COUNTIFS('Test Cases'!#REF!,"*"&amp;A281&amp;"*",'Test Cases'!$F$1:$F$407,"Pass"))/(COUNTIF('Test Cases'!#REF!,"*"&amp;A281&amp;"*")),0)</f>
        <v>0</v>
      </c>
      <c r="F281" t="e">
        <f>IF(E281=1,"Yes",IF(COUNTIFS('Test Cases'!#REF!,"*"&amp;A281&amp;"*",'Test Cases'!#REF!,"&gt;0")&gt;0, "Yes","No"))</f>
        <v>#REF!</v>
      </c>
    </row>
    <row r="282" spans="1:7" ht="15" customHeight="1" x14ac:dyDescent="0.2">
      <c r="A282" s="33" t="s">
        <v>672</v>
      </c>
      <c r="B282" s="25" t="s">
        <v>673</v>
      </c>
      <c r="C282" s="36" t="e">
        <f>IF(COUNTIF('Test Cases'!#REF!,"*"&amp;A282&amp;"*"),"Yes","No")</f>
        <v>#REF!</v>
      </c>
      <c r="D282" s="12">
        <f>IFERROR((COUNTIFS('Test Cases'!#REF!,"*"&amp;A282&amp;"*",'Test Cases'!$D$1:$D$407,"*"))/(COUNTIF('Test Cases'!#REF!,"*"&amp;A282&amp;"*")),0)</f>
        <v>0</v>
      </c>
      <c r="E282" s="12">
        <f>IFERROR((COUNTIFS('Test Cases'!#REF!,"*"&amp;A282&amp;"*",'Test Cases'!$F$1:$F$407,"Pass"))/(COUNTIF('Test Cases'!#REF!,"*"&amp;A282&amp;"*")),0)</f>
        <v>0</v>
      </c>
      <c r="F282" t="e">
        <f>IF(E282=1,"Yes",IF(COUNTIFS('Test Cases'!#REF!,"*"&amp;A282&amp;"*",'Test Cases'!#REF!,"&gt;0")&gt;0, "Yes","No"))</f>
        <v>#REF!</v>
      </c>
    </row>
    <row r="283" spans="1:7" ht="15" customHeight="1" x14ac:dyDescent="0.2">
      <c r="A283" s="33" t="s">
        <v>674</v>
      </c>
      <c r="B283" s="25" t="s">
        <v>675</v>
      </c>
      <c r="C283" s="36" t="e">
        <f>IF(COUNTIF('Test Cases'!#REF!,"*"&amp;A283&amp;"*"),"Yes","No")</f>
        <v>#REF!</v>
      </c>
      <c r="D283" s="12">
        <f>IFERROR((COUNTIFS('Test Cases'!#REF!,"*"&amp;A283&amp;"*",'Test Cases'!$D$1:$D$407,"*"))/(COUNTIF('Test Cases'!#REF!,"*"&amp;A283&amp;"*")),0)</f>
        <v>0</v>
      </c>
      <c r="E283" s="12">
        <f>IFERROR((COUNTIFS('Test Cases'!#REF!,"*"&amp;A283&amp;"*",'Test Cases'!$F$1:$F$407,"Pass"))/(COUNTIF('Test Cases'!#REF!,"*"&amp;A283&amp;"*")),0)</f>
        <v>0</v>
      </c>
      <c r="F283" t="e">
        <f>IF(E283=1,"Yes",IF(COUNTIFS('Test Cases'!#REF!,"*"&amp;A283&amp;"*",'Test Cases'!#REF!,"&gt;0")&gt;0, "Yes","No"))</f>
        <v>#REF!</v>
      </c>
    </row>
    <row r="284" spans="1:7" ht="15" customHeight="1" x14ac:dyDescent="0.2">
      <c r="A284" s="33" t="s">
        <v>676</v>
      </c>
      <c r="B284" s="25" t="s">
        <v>677</v>
      </c>
      <c r="C284" s="36" t="e">
        <f>IF(COUNTIF('Test Cases'!#REF!,"*"&amp;A284&amp;"*"),"Yes","No")</f>
        <v>#REF!</v>
      </c>
      <c r="D284" s="12">
        <f>IFERROR((COUNTIFS('Test Cases'!#REF!,"*"&amp;A284&amp;"*",'Test Cases'!$D$1:$D$407,"*"))/(COUNTIF('Test Cases'!#REF!,"*"&amp;A284&amp;"*")),0)</f>
        <v>0</v>
      </c>
      <c r="E284" s="12">
        <f>IFERROR((COUNTIFS('Test Cases'!#REF!,"*"&amp;A284&amp;"*",'Test Cases'!$F$1:$F$407,"Pass"))/(COUNTIF('Test Cases'!#REF!,"*"&amp;A284&amp;"*")),0)</f>
        <v>0</v>
      </c>
      <c r="F284" t="e">
        <f>IF(E284=1,"Yes",IF(COUNTIFS('Test Cases'!#REF!,"*"&amp;A284&amp;"*",'Test Cases'!#REF!,"&gt;0")&gt;0, "Yes","No"))</f>
        <v>#REF!</v>
      </c>
    </row>
    <row r="285" spans="1:7" ht="15" customHeight="1" x14ac:dyDescent="0.2">
      <c r="A285" s="33" t="s">
        <v>678</v>
      </c>
      <c r="B285" s="25" t="s">
        <v>679</v>
      </c>
      <c r="C285" s="36" t="e">
        <f>IF(COUNTIF('Test Cases'!#REF!,"*"&amp;A285&amp;"*"),"Yes","No")</f>
        <v>#REF!</v>
      </c>
      <c r="D285" s="12">
        <f>IFERROR((COUNTIFS('Test Cases'!#REF!,"*"&amp;A285&amp;"*",'Test Cases'!$D$1:$D$407,"*"))/(COUNTIF('Test Cases'!#REF!,"*"&amp;A285&amp;"*")),0)</f>
        <v>0</v>
      </c>
      <c r="E285" s="12">
        <f>IFERROR((COUNTIFS('Test Cases'!#REF!,"*"&amp;A285&amp;"*",'Test Cases'!$F$1:$F$407,"Pass"))/(COUNTIF('Test Cases'!#REF!,"*"&amp;A285&amp;"*")),0)</f>
        <v>0</v>
      </c>
      <c r="F285" s="43" t="s">
        <v>247</v>
      </c>
      <c r="G285" t="s">
        <v>432</v>
      </c>
    </row>
    <row r="286" spans="1:7" ht="15" customHeight="1" x14ac:dyDescent="0.2">
      <c r="A286" s="26" t="s">
        <v>680</v>
      </c>
      <c r="B286" s="30" t="s">
        <v>681</v>
      </c>
      <c r="C286" s="28" t="e">
        <f>IF(COUNTIF('Test Cases'!#REF!,"*"&amp;A286&amp;"*"),"Yes","No")</f>
        <v>#REF!</v>
      </c>
      <c r="D286" s="29">
        <f>IFERROR((COUNTIFS('Test Cases'!#REF!,"*"&amp;A286&amp;"*",'Test Cases'!$D$1:$D$407,"*"))/(COUNTIF('Test Cases'!#REF!,"*"&amp;A286&amp;"*")),0)</f>
        <v>0</v>
      </c>
      <c r="E286" s="29">
        <f>IFERROR((COUNTIFS('Test Cases'!#REF!,"*"&amp;A286&amp;"*",'Test Cases'!$F$1:$F$407,"Pass"))/(COUNTIF('Test Cases'!#REF!,"*"&amp;A286&amp;"*")),0)</f>
        <v>0</v>
      </c>
      <c r="F286" s="30" t="e">
        <f>IF(E286=1,"Yes",IF(COUNTIFS('Test Cases'!#REF!,"*"&amp;A286&amp;"*",'Test Cases'!#REF!,"&gt;0")&gt;0, "Yes","No"))</f>
        <v>#REF!</v>
      </c>
    </row>
    <row r="287" spans="1:7" ht="15" customHeight="1" x14ac:dyDescent="0.2">
      <c r="A287" s="33" t="s">
        <v>682</v>
      </c>
      <c r="B287" s="25" t="s">
        <v>683</v>
      </c>
      <c r="C287" s="36" t="e">
        <f>IF(COUNTIF('Test Cases'!#REF!,"*"&amp;A287&amp;"*"),"Yes","No")</f>
        <v>#REF!</v>
      </c>
      <c r="D287" s="12">
        <f>IFERROR((COUNTIFS('Test Cases'!#REF!,"*"&amp;A287&amp;"*",'Test Cases'!$D$1:$D$407,"*"))/(COUNTIF('Test Cases'!#REF!,"*"&amp;A287&amp;"*")),0)</f>
        <v>0</v>
      </c>
      <c r="E287" s="12">
        <f>IFERROR((COUNTIFS('Test Cases'!#REF!,"*"&amp;A287&amp;"*",'Test Cases'!$F$1:$F$407,"Pass"))/(COUNTIF('Test Cases'!#REF!,"*"&amp;A287&amp;"*")),0)</f>
        <v>0</v>
      </c>
      <c r="F287" t="e">
        <f>IF(E287=1,"Yes",IF(COUNTIFS('Test Cases'!#REF!,"*"&amp;A287&amp;"*",'Test Cases'!#REF!,"&gt;0")&gt;0, "Yes","No"))</f>
        <v>#REF!</v>
      </c>
    </row>
    <row r="288" spans="1:7" ht="15" customHeight="1" x14ac:dyDescent="0.2">
      <c r="A288" s="33" t="s">
        <v>684</v>
      </c>
      <c r="B288" s="25" t="s">
        <v>685</v>
      </c>
      <c r="C288" s="36" t="e">
        <f>IF(COUNTIF('Test Cases'!#REF!,"*"&amp;A288&amp;"*"),"Yes","No")</f>
        <v>#REF!</v>
      </c>
      <c r="D288" s="12">
        <f>IFERROR((COUNTIFS('Test Cases'!#REF!,"*"&amp;A288&amp;"*",'Test Cases'!$D$1:$D$407,"*"))/(COUNTIF('Test Cases'!#REF!,"*"&amp;A288&amp;"*")),0)</f>
        <v>0</v>
      </c>
      <c r="E288" s="12">
        <f>IFERROR((COUNTIFS('Test Cases'!#REF!,"*"&amp;A288&amp;"*",'Test Cases'!$F$1:$F$407,"Pass"))/(COUNTIF('Test Cases'!#REF!,"*"&amp;A288&amp;"*")),0)</f>
        <v>0</v>
      </c>
      <c r="F288" t="e">
        <f>IF(E288=1,"Yes",IF(COUNTIFS('Test Cases'!#REF!,"*"&amp;A288&amp;"*",'Test Cases'!#REF!,"&gt;0")&gt;0, "Yes","No"))</f>
        <v>#REF!</v>
      </c>
    </row>
    <row r="289" spans="1:7" ht="15" customHeight="1" x14ac:dyDescent="0.2">
      <c r="A289" s="33" t="s">
        <v>686</v>
      </c>
      <c r="B289" s="25" t="s">
        <v>687</v>
      </c>
      <c r="C289" s="36" t="e">
        <f>IF(COUNTIF('Test Cases'!#REF!,"*"&amp;A289&amp;"*"),"Yes","No")</f>
        <v>#REF!</v>
      </c>
      <c r="D289" s="12">
        <f>IFERROR((COUNTIFS('Test Cases'!#REF!,"*"&amp;A289&amp;"*",'Test Cases'!$D$1:$D$407,"*"))/(COUNTIF('Test Cases'!#REF!,"*"&amp;A289&amp;"*")),0)</f>
        <v>0</v>
      </c>
      <c r="E289" s="12">
        <f>IFERROR((COUNTIFS('Test Cases'!#REF!,"*"&amp;A289&amp;"*",'Test Cases'!$F$1:$F$407,"Pass"))/(COUNTIF('Test Cases'!#REF!,"*"&amp;A289&amp;"*")),0)</f>
        <v>0</v>
      </c>
      <c r="F289" t="e">
        <f>IF(E289=1,"Yes",IF(COUNTIFS('Test Cases'!#REF!,"*"&amp;A289&amp;"*",'Test Cases'!#REF!,"&gt;0")&gt;0, "Yes","No"))</f>
        <v>#REF!</v>
      </c>
    </row>
    <row r="290" spans="1:7" ht="15" customHeight="1" x14ac:dyDescent="0.2">
      <c r="A290" s="33" t="s">
        <v>688</v>
      </c>
      <c r="B290" s="25" t="s">
        <v>689</v>
      </c>
      <c r="C290" s="36" t="e">
        <f>IF(COUNTIF('Test Cases'!#REF!,"*"&amp;A290&amp;"*"),"Yes","No")</f>
        <v>#REF!</v>
      </c>
      <c r="D290" s="12">
        <f>IFERROR((COUNTIFS('Test Cases'!#REF!,"*"&amp;A290&amp;"*",'Test Cases'!$D$1:$D$407,"*"))/(COUNTIF('Test Cases'!#REF!,"*"&amp;A290&amp;"*")),0)</f>
        <v>0</v>
      </c>
      <c r="E290" s="12">
        <f>IFERROR((COUNTIFS('Test Cases'!#REF!,"*"&amp;A290&amp;"*",'Test Cases'!$F$1:$F$407,"Pass"))/(COUNTIF('Test Cases'!#REF!,"*"&amp;A290&amp;"*")),0)</f>
        <v>0</v>
      </c>
      <c r="F290" t="e">
        <f>IF(E290=1,"Yes",IF(COUNTIFS('Test Cases'!#REF!,"*"&amp;A290&amp;"*",'Test Cases'!#REF!,"&gt;0")&gt;0, "Yes","No"))</f>
        <v>#REF!</v>
      </c>
    </row>
    <row r="291" spans="1:7" ht="15" customHeight="1" x14ac:dyDescent="0.2">
      <c r="A291" s="33" t="s">
        <v>690</v>
      </c>
      <c r="B291" s="25" t="s">
        <v>691</v>
      </c>
      <c r="C291" s="36" t="e">
        <f>IF(COUNTIF('Test Cases'!#REF!,"*"&amp;A291&amp;"*"),"Yes","No")</f>
        <v>#REF!</v>
      </c>
      <c r="D291" s="12">
        <f>IFERROR((COUNTIFS('Test Cases'!#REF!,"*"&amp;A291&amp;"*",'Test Cases'!$D$1:$D$407,"*"))/(COUNTIF('Test Cases'!#REF!,"*"&amp;A291&amp;"*")),0)</f>
        <v>0</v>
      </c>
      <c r="E291" s="12">
        <f>IFERROR((COUNTIFS('Test Cases'!#REF!,"*"&amp;A291&amp;"*",'Test Cases'!$F$1:$F$407,"Pass"))/(COUNTIF('Test Cases'!#REF!,"*"&amp;A291&amp;"*")),0)</f>
        <v>0</v>
      </c>
      <c r="F291" t="e">
        <f>IF(E291=1,"Yes",IF(COUNTIFS('Test Cases'!#REF!,"*"&amp;A291&amp;"*",'Test Cases'!#REF!,"&gt;0")&gt;0, "Yes","No"))</f>
        <v>#REF!</v>
      </c>
    </row>
    <row r="292" spans="1:7" ht="15" customHeight="1" x14ac:dyDescent="0.2">
      <c r="A292" s="33" t="s">
        <v>692</v>
      </c>
      <c r="B292" s="25" t="s">
        <v>693</v>
      </c>
      <c r="C292" s="36" t="e">
        <f>IF(COUNTIF('Test Cases'!#REF!,"*"&amp;A292&amp;"*"),"Yes","No")</f>
        <v>#REF!</v>
      </c>
      <c r="D292" s="12">
        <f>IFERROR((COUNTIFS('Test Cases'!#REF!,"*"&amp;A292&amp;"*",'Test Cases'!$D$1:$D$407,"*"))/(COUNTIF('Test Cases'!#REF!,"*"&amp;A292&amp;"*")),0)</f>
        <v>0</v>
      </c>
      <c r="E292" s="12">
        <f>IFERROR((COUNTIFS('Test Cases'!#REF!,"*"&amp;A292&amp;"*",'Test Cases'!$F$1:$F$407,"Pass"))/(COUNTIF('Test Cases'!#REF!,"*"&amp;A292&amp;"*")),0)</f>
        <v>0</v>
      </c>
      <c r="F292" t="e">
        <f>IF(E292=1,"Yes",IF(COUNTIFS('Test Cases'!#REF!,"*"&amp;A292&amp;"*",'Test Cases'!#REF!,"&gt;0")&gt;0, "Yes","No"))</f>
        <v>#REF!</v>
      </c>
    </row>
    <row r="293" spans="1:7" ht="15" customHeight="1" x14ac:dyDescent="0.2">
      <c r="A293" s="33" t="s">
        <v>694</v>
      </c>
      <c r="B293" s="25" t="s">
        <v>695</v>
      </c>
      <c r="C293" s="36" t="e">
        <f>IF(COUNTIF('Test Cases'!#REF!,"*"&amp;A293&amp;"*"),"Yes","No")</f>
        <v>#REF!</v>
      </c>
      <c r="D293" s="12">
        <f>IFERROR((COUNTIFS('Test Cases'!#REF!,"*"&amp;A293&amp;"*",'Test Cases'!$D$1:$D$407,"*"))/(COUNTIF('Test Cases'!#REF!,"*"&amp;A293&amp;"*")),0)</f>
        <v>0</v>
      </c>
      <c r="E293" s="12">
        <f>IFERROR((COUNTIFS('Test Cases'!#REF!,"*"&amp;A293&amp;"*",'Test Cases'!$F$1:$F$407,"Pass"))/(COUNTIF('Test Cases'!#REF!,"*"&amp;A293&amp;"*")),0)</f>
        <v>0</v>
      </c>
      <c r="F293" t="e">
        <f>IF(E293=1,"Yes",IF(COUNTIFS('Test Cases'!#REF!,"*"&amp;A293&amp;"*",'Test Cases'!#REF!,"&gt;0")&gt;0, "Yes","No"))</f>
        <v>#REF!</v>
      </c>
    </row>
    <row r="294" spans="1:7" ht="15" customHeight="1" x14ac:dyDescent="0.2">
      <c r="A294" s="33" t="s">
        <v>696</v>
      </c>
      <c r="B294" s="25" t="s">
        <v>697</v>
      </c>
      <c r="C294" s="36" t="e">
        <f>IF(COUNTIF('Test Cases'!#REF!,"*"&amp;A294&amp;"*"),"Yes","No")</f>
        <v>#REF!</v>
      </c>
      <c r="D294" s="12">
        <f>IFERROR((COUNTIFS('Test Cases'!#REF!,"*"&amp;A294&amp;"*",'Test Cases'!$D$1:$D$407,"*"))/(COUNTIF('Test Cases'!#REF!,"*"&amp;A294&amp;"*")),0)</f>
        <v>0</v>
      </c>
      <c r="E294" s="12">
        <f>IFERROR((COUNTIFS('Test Cases'!#REF!,"*"&amp;A294&amp;"*",'Test Cases'!$F$1:$F$407,"Pass"))/(COUNTIF('Test Cases'!#REF!,"*"&amp;A294&amp;"*")),0)</f>
        <v>0</v>
      </c>
      <c r="F294" t="e">
        <f>IF(E294=1,"Yes",IF(COUNTIFS('Test Cases'!#REF!,"*"&amp;A294&amp;"*",'Test Cases'!#REF!,"&gt;0")&gt;0, "Yes","No"))</f>
        <v>#REF!</v>
      </c>
    </row>
    <row r="295" spans="1:7" ht="15" customHeight="1" x14ac:dyDescent="0.2">
      <c r="A295" s="33" t="s">
        <v>698</v>
      </c>
      <c r="B295" s="25" t="s">
        <v>699</v>
      </c>
      <c r="C295" s="36" t="e">
        <f>IF(COUNTIF('Test Cases'!#REF!,"*"&amp;A295&amp;"*"),"Yes","No")</f>
        <v>#REF!</v>
      </c>
      <c r="D295" s="12">
        <f>IFERROR((COUNTIFS('Test Cases'!#REF!,"*"&amp;A295&amp;"*",'Test Cases'!$D$1:$D$407,"*"))/(COUNTIF('Test Cases'!#REF!,"*"&amp;A295&amp;"*")),0)</f>
        <v>0</v>
      </c>
      <c r="E295" s="12">
        <f>IFERROR((COUNTIFS('Test Cases'!#REF!,"*"&amp;A295&amp;"*",'Test Cases'!$F$1:$F$407,"Pass"))/(COUNTIF('Test Cases'!#REF!,"*"&amp;A295&amp;"*")),0)</f>
        <v>0</v>
      </c>
      <c r="F295" t="e">
        <f>IF(E295=1,"Yes",IF(COUNTIFS('Test Cases'!#REF!,"*"&amp;A295&amp;"*",'Test Cases'!#REF!,"&gt;0")&gt;0, "Yes","No"))</f>
        <v>#REF!</v>
      </c>
    </row>
    <row r="296" spans="1:7" ht="15" customHeight="1" x14ac:dyDescent="0.2">
      <c r="A296" s="33" t="s">
        <v>700</v>
      </c>
      <c r="B296" s="25" t="s">
        <v>701</v>
      </c>
      <c r="C296" s="36" t="e">
        <f>IF(COUNTIF('Test Cases'!#REF!,"*"&amp;A296&amp;"*"),"Yes","No")</f>
        <v>#REF!</v>
      </c>
      <c r="D296" s="12">
        <f>IFERROR((COUNTIFS('Test Cases'!#REF!,"*"&amp;A296&amp;"*",'Test Cases'!$D$1:$D$407,"*"))/(COUNTIF('Test Cases'!#REF!,"*"&amp;A296&amp;"*")),0)</f>
        <v>0</v>
      </c>
      <c r="E296" s="12">
        <f>IFERROR((COUNTIFS('Test Cases'!#REF!,"*"&amp;A296&amp;"*",'Test Cases'!$F$1:$F$407,"Pass"))/(COUNTIF('Test Cases'!#REF!,"*"&amp;A296&amp;"*")),0)</f>
        <v>0</v>
      </c>
      <c r="F296" t="e">
        <f>IF(E296=1,"Yes",IF(COUNTIFS('Test Cases'!#REF!,"*"&amp;A296&amp;"*",'Test Cases'!#REF!,"&gt;0")&gt;0, "Yes","No"))</f>
        <v>#REF!</v>
      </c>
    </row>
    <row r="297" spans="1:7" ht="15" customHeight="1" x14ac:dyDescent="0.2">
      <c r="A297" s="33" t="s">
        <v>702</v>
      </c>
      <c r="B297" s="25" t="s">
        <v>703</v>
      </c>
      <c r="C297" s="36" t="e">
        <f>IF(COUNTIF('Test Cases'!#REF!,"*"&amp;A297&amp;"*"),"Yes","No")</f>
        <v>#REF!</v>
      </c>
      <c r="D297" s="12">
        <f>IFERROR((COUNTIFS('Test Cases'!#REF!,"*"&amp;A297&amp;"*",'Test Cases'!$D$1:$D$407,"*"))/(COUNTIF('Test Cases'!#REF!,"*"&amp;A297&amp;"*")),0)</f>
        <v>0</v>
      </c>
      <c r="E297" s="12">
        <f>IFERROR((COUNTIFS('Test Cases'!#REF!,"*"&amp;A297&amp;"*",'Test Cases'!$F$1:$F$407,"Pass"))/(COUNTIF('Test Cases'!#REF!,"*"&amp;A297&amp;"*")),0)</f>
        <v>0</v>
      </c>
      <c r="F297" t="e">
        <f>IF(E297=1,"Yes",IF(COUNTIFS('Test Cases'!#REF!,"*"&amp;A297&amp;"*",'Test Cases'!#REF!,"&gt;0")&gt;0, "Yes","No"))</f>
        <v>#REF!</v>
      </c>
    </row>
    <row r="298" spans="1:7" ht="15" customHeight="1" x14ac:dyDescent="0.2">
      <c r="A298" s="33" t="s">
        <v>704</v>
      </c>
      <c r="B298" s="25" t="s">
        <v>705</v>
      </c>
      <c r="C298" s="36" t="e">
        <f>IF(COUNTIF('Test Cases'!#REF!,"*"&amp;A298&amp;"*"),"Yes","No")</f>
        <v>#REF!</v>
      </c>
      <c r="D298" s="12">
        <f>IFERROR((COUNTIFS('Test Cases'!#REF!,"*"&amp;A298&amp;"*",'Test Cases'!$D$1:$D$407,"*"))/(COUNTIF('Test Cases'!#REF!,"*"&amp;A298&amp;"*")),0)</f>
        <v>0</v>
      </c>
      <c r="E298" s="12">
        <f>IFERROR((COUNTIFS('Test Cases'!#REF!,"*"&amp;A298&amp;"*",'Test Cases'!$F$1:$F$407,"Pass"))/(COUNTIF('Test Cases'!#REF!,"*"&amp;A298&amp;"*")),0)</f>
        <v>0</v>
      </c>
      <c r="F298" t="e">
        <f>IF(E298=1,"Yes",IF(COUNTIFS('Test Cases'!#REF!,"*"&amp;A298&amp;"*",'Test Cases'!#REF!,"&gt;0")&gt;0, "Yes","No"))</f>
        <v>#REF!</v>
      </c>
    </row>
    <row r="299" spans="1:7" ht="15" customHeight="1" x14ac:dyDescent="0.2">
      <c r="A299" s="33" t="s">
        <v>706</v>
      </c>
      <c r="B299" s="25" t="s">
        <v>707</v>
      </c>
      <c r="C299" s="36" t="e">
        <f>IF(COUNTIF('Test Cases'!#REF!,"*"&amp;A299&amp;"*"),"Yes","No")</f>
        <v>#REF!</v>
      </c>
      <c r="D299" s="12">
        <f>IFERROR((COUNTIFS('Test Cases'!#REF!,"*"&amp;A299&amp;"*",'Test Cases'!$D$1:$D$407,"*"))/(COUNTIF('Test Cases'!#REF!,"*"&amp;A299&amp;"*")),0)</f>
        <v>0</v>
      </c>
      <c r="E299" s="12">
        <f>IFERROR((COUNTIFS('Test Cases'!#REF!,"*"&amp;A299&amp;"*",'Test Cases'!$F$1:$F$407,"Pass"))/(COUNTIF('Test Cases'!#REF!,"*"&amp;A299&amp;"*")),0)</f>
        <v>0</v>
      </c>
      <c r="F299" t="e">
        <f>IF(E299=1,"Yes",IF(COUNTIFS('Test Cases'!#REF!,"*"&amp;A299&amp;"*",'Test Cases'!#REF!,"&gt;0")&gt;0, "Yes","No"))</f>
        <v>#REF!</v>
      </c>
    </row>
    <row r="300" spans="1:7" ht="15" customHeight="1" x14ac:dyDescent="0.2">
      <c r="A300" s="33" t="s">
        <v>708</v>
      </c>
      <c r="B300" s="25" t="s">
        <v>709</v>
      </c>
      <c r="C300" s="36" t="e">
        <f>IF(COUNTIF('Test Cases'!#REF!,"*"&amp;A300&amp;"*"),"Yes","No")</f>
        <v>#REF!</v>
      </c>
      <c r="D300" s="12">
        <f>IFERROR((COUNTIFS('Test Cases'!#REF!,"*"&amp;A300&amp;"*",'Test Cases'!$D$1:$D$407,"*"))/(COUNTIF('Test Cases'!#REF!,"*"&amp;A300&amp;"*")),0)</f>
        <v>0</v>
      </c>
      <c r="E300" s="12">
        <f>IFERROR((COUNTIFS('Test Cases'!#REF!,"*"&amp;A300&amp;"*",'Test Cases'!$F$1:$F$407,"Pass"))/(COUNTIF('Test Cases'!#REF!,"*"&amp;A300&amp;"*")),0)</f>
        <v>0</v>
      </c>
      <c r="F300" t="e">
        <f>IF(E300=1,"Yes",IF(COUNTIFS('Test Cases'!#REF!,"*"&amp;A300&amp;"*",'Test Cases'!#REF!,"&gt;0")&gt;0, "Yes","No"))</f>
        <v>#REF!</v>
      </c>
    </row>
    <row r="301" spans="1:7" ht="15" customHeight="1" x14ac:dyDescent="0.2">
      <c r="A301" s="33" t="s">
        <v>710</v>
      </c>
      <c r="B301" s="25" t="s">
        <v>711</v>
      </c>
      <c r="C301" s="36" t="e">
        <f>IF(COUNTIF('Test Cases'!#REF!,"*"&amp;A301&amp;"*"),"Yes","No")</f>
        <v>#REF!</v>
      </c>
      <c r="D301" s="12">
        <f>IFERROR((COUNTIFS('Test Cases'!#REF!,"*"&amp;A301&amp;"*",'Test Cases'!$D$1:$D$407,"*"))/(COUNTIF('Test Cases'!#REF!,"*"&amp;A301&amp;"*")),0)</f>
        <v>0</v>
      </c>
      <c r="E301" s="12">
        <f>IFERROR((COUNTIFS('Test Cases'!#REF!,"*"&amp;A301&amp;"*",'Test Cases'!$F$1:$F$407,"Pass"))/(COUNTIF('Test Cases'!#REF!,"*"&amp;A301&amp;"*")),0)</f>
        <v>0</v>
      </c>
      <c r="F301" t="e">
        <f>IF(E301=1,"Yes",IF(COUNTIFS('Test Cases'!#REF!,"*"&amp;A301&amp;"*",'Test Cases'!#REF!,"&gt;0")&gt;0, "Yes","No"))</f>
        <v>#REF!</v>
      </c>
      <c r="G301" t="s">
        <v>123</v>
      </c>
    </row>
    <row r="302" spans="1:7" ht="15" customHeight="1" x14ac:dyDescent="0.2">
      <c r="A302" s="33" t="s">
        <v>712</v>
      </c>
      <c r="B302" s="25" t="s">
        <v>713</v>
      </c>
      <c r="C302" s="36" t="e">
        <f>IF(COUNTIF('Test Cases'!#REF!,"*"&amp;A302&amp;"*"),"Yes","No")</f>
        <v>#REF!</v>
      </c>
      <c r="D302" s="12">
        <f>IFERROR((COUNTIFS('Test Cases'!#REF!,"*"&amp;A302&amp;"*",'Test Cases'!$D$1:$D$407,"*"))/(COUNTIF('Test Cases'!#REF!,"*"&amp;A302&amp;"*")),0)</f>
        <v>0</v>
      </c>
      <c r="E302" s="12">
        <f>IFERROR((COUNTIFS('Test Cases'!#REF!,"*"&amp;A302&amp;"*",'Test Cases'!$F$1:$F$407,"Pass"))/(COUNTIF('Test Cases'!#REF!,"*"&amp;A302&amp;"*")),0)</f>
        <v>0</v>
      </c>
      <c r="F302" t="e">
        <f>IF(E302=1,"Yes",IF(COUNTIFS('Test Cases'!#REF!,"*"&amp;A302&amp;"*",'Test Cases'!#REF!,"&gt;0")&gt;0, "Yes","No"))</f>
        <v>#REF!</v>
      </c>
    </row>
    <row r="303" spans="1:7" ht="15" customHeight="1" x14ac:dyDescent="0.2">
      <c r="A303" s="33" t="s">
        <v>714</v>
      </c>
      <c r="B303" s="25" t="s">
        <v>715</v>
      </c>
      <c r="C303" s="36" t="e">
        <f>IF(COUNTIF('Test Cases'!#REF!,"*"&amp;A303&amp;"*"),"Yes","No")</f>
        <v>#REF!</v>
      </c>
      <c r="D303" s="12">
        <f>IFERROR((COUNTIFS('Test Cases'!#REF!,"*"&amp;A303&amp;"*",'Test Cases'!$D$1:$D$407,"*"))/(COUNTIF('Test Cases'!#REF!,"*"&amp;A303&amp;"*")),0)</f>
        <v>0</v>
      </c>
      <c r="E303" s="12">
        <f>IFERROR((COUNTIFS('Test Cases'!#REF!,"*"&amp;A303&amp;"*",'Test Cases'!$F$1:$F$407,"Pass"))/(COUNTIF('Test Cases'!#REF!,"*"&amp;A303&amp;"*")),0)</f>
        <v>0</v>
      </c>
      <c r="F303" t="e">
        <f>IF(E303=1,"Yes",IF(COUNTIFS('Test Cases'!#REF!,"*"&amp;A303&amp;"*",'Test Cases'!#REF!,"&gt;0")&gt;0, "Yes","No"))</f>
        <v>#REF!</v>
      </c>
    </row>
    <row r="304" spans="1:7" ht="15" customHeight="1" x14ac:dyDescent="0.2">
      <c r="A304" s="33" t="s">
        <v>716</v>
      </c>
      <c r="B304" s="25" t="s">
        <v>717</v>
      </c>
      <c r="C304" s="36" t="e">
        <f>IF(COUNTIF('Test Cases'!#REF!,"*"&amp;A304&amp;"*"),"Yes","No")</f>
        <v>#REF!</v>
      </c>
      <c r="D304" s="12">
        <f>IFERROR((COUNTIFS('Test Cases'!#REF!,"*"&amp;A304&amp;"*",'Test Cases'!$D$1:$D$407,"*"))/(COUNTIF('Test Cases'!#REF!,"*"&amp;A304&amp;"*")),0)</f>
        <v>0</v>
      </c>
      <c r="E304" s="12">
        <f>IFERROR((COUNTIFS('Test Cases'!#REF!,"*"&amp;A304&amp;"*",'Test Cases'!$F$1:$F$407,"Pass"))/(COUNTIF('Test Cases'!#REF!,"*"&amp;A304&amp;"*")),0)</f>
        <v>0</v>
      </c>
      <c r="F304" t="e">
        <f>IF(E304=1,"Yes",IF(COUNTIFS('Test Cases'!#REF!,"*"&amp;A304&amp;"*",'Test Cases'!#REF!,"&gt;0")&gt;0, "Yes","No"))</f>
        <v>#REF!</v>
      </c>
    </row>
    <row r="305" spans="1:7" ht="15" customHeight="1" x14ac:dyDescent="0.2">
      <c r="A305" s="33" t="s">
        <v>718</v>
      </c>
      <c r="B305" s="25" t="s">
        <v>719</v>
      </c>
      <c r="C305" s="36" t="e">
        <f>IF(COUNTIF('Test Cases'!#REF!,"*"&amp;A305&amp;"*"),"Yes","No")</f>
        <v>#REF!</v>
      </c>
      <c r="D305" s="12">
        <f>IFERROR((COUNTIFS('Test Cases'!#REF!,"*"&amp;A305&amp;"*",'Test Cases'!$D$1:$D$407,"*"))/(COUNTIF('Test Cases'!#REF!,"*"&amp;A305&amp;"*")),0)</f>
        <v>0</v>
      </c>
      <c r="E305" s="12">
        <f>IFERROR((COUNTIFS('Test Cases'!#REF!,"*"&amp;A305&amp;"*",'Test Cases'!$F$1:$F$407,"Pass"))/(COUNTIF('Test Cases'!#REF!,"*"&amp;A305&amp;"*")),0)</f>
        <v>0</v>
      </c>
      <c r="F305" t="e">
        <f>IF(E305=1,"Yes",IF(COUNTIFS('Test Cases'!#REF!,"*"&amp;A305&amp;"*",'Test Cases'!#REF!,"&gt;0")&gt;0, "Yes","No"))</f>
        <v>#REF!</v>
      </c>
    </row>
    <row r="306" spans="1:7" ht="15" customHeight="1" x14ac:dyDescent="0.2">
      <c r="A306" s="33" t="s">
        <v>720</v>
      </c>
      <c r="B306" s="25" t="s">
        <v>721</v>
      </c>
      <c r="C306" s="36" t="e">
        <f>IF(COUNTIF('Test Cases'!#REF!,"*"&amp;A306&amp;"*"),"Yes","No")</f>
        <v>#REF!</v>
      </c>
      <c r="D306" s="12">
        <f>IFERROR((COUNTIFS('Test Cases'!#REF!,"*"&amp;A306&amp;"*",'Test Cases'!$D$1:$D$407,"*"))/(COUNTIF('Test Cases'!#REF!,"*"&amp;A306&amp;"*")),0)</f>
        <v>0</v>
      </c>
      <c r="E306" s="12">
        <f>IFERROR((COUNTIFS('Test Cases'!#REF!,"*"&amp;A306&amp;"*",'Test Cases'!$F$1:$F$407,"Pass"))/(COUNTIF('Test Cases'!#REF!,"*"&amp;A306&amp;"*")),0)</f>
        <v>0</v>
      </c>
      <c r="F306" t="e">
        <f>IF(E306=1,"Yes",IF(COUNTIFS('Test Cases'!#REF!,"*"&amp;A306&amp;"*",'Test Cases'!#REF!,"&gt;0")&gt;0, "Yes","No"))</f>
        <v>#REF!</v>
      </c>
    </row>
    <row r="307" spans="1:7" ht="15" customHeight="1" x14ac:dyDescent="0.2">
      <c r="A307" s="33" t="s">
        <v>722</v>
      </c>
      <c r="B307" s="25" t="s">
        <v>723</v>
      </c>
      <c r="C307" s="36" t="e">
        <f>IF(COUNTIF('Test Cases'!#REF!,"*"&amp;A307&amp;"*"),"Yes","No")</f>
        <v>#REF!</v>
      </c>
      <c r="D307" s="12">
        <f>IFERROR((COUNTIFS('Test Cases'!#REF!,"*"&amp;A307&amp;"*",'Test Cases'!$D$1:$D$407,"*"))/(COUNTIF('Test Cases'!#REF!,"*"&amp;A307&amp;"*")),0)</f>
        <v>0</v>
      </c>
      <c r="E307" s="12">
        <f>IFERROR((COUNTIFS('Test Cases'!#REF!,"*"&amp;A307&amp;"*",'Test Cases'!$F$1:$F$407,"Pass"))/(COUNTIF('Test Cases'!#REF!,"*"&amp;A307&amp;"*")),0)</f>
        <v>0</v>
      </c>
      <c r="F307" t="e">
        <f>IF(E307=1,"Yes",IF(COUNTIFS('Test Cases'!#REF!,"*"&amp;A307&amp;"*",'Test Cases'!#REF!,"&gt;0")&gt;0, "Yes","No"))</f>
        <v>#REF!</v>
      </c>
    </row>
    <row r="308" spans="1:7" ht="15" customHeight="1" x14ac:dyDescent="0.2">
      <c r="A308" s="33" t="s">
        <v>724</v>
      </c>
      <c r="B308" s="33" t="s">
        <v>725</v>
      </c>
      <c r="C308" s="22" t="e">
        <f>IF(COUNTIF('Test Cases'!#REF!,"*"&amp;A308&amp;"*"),"Yes","No")</f>
        <v>#REF!</v>
      </c>
      <c r="D308" s="12">
        <f>IFERROR((COUNTIFS('Test Cases'!#REF!,"*"&amp;A308&amp;"*",'Test Cases'!$D$1:$D$407,"*"))/(COUNTIF('Test Cases'!#REF!,"*"&amp;A308&amp;"*")),0)</f>
        <v>0</v>
      </c>
      <c r="E308" s="23">
        <f>IFERROR((COUNTIFS('Test Cases'!#REF!,"*"&amp;A308&amp;"*",'Test Cases'!$F$1:$F$407,"Pass"))/(COUNTIF('Test Cases'!#REF!,"*"&amp;A308&amp;"*")),0)</f>
        <v>0</v>
      </c>
      <c r="F308" s="33" t="e">
        <f>IF(E308=1,"Yes",IF(COUNTIFS('Test Cases'!#REF!,"*"&amp;A308&amp;"*",'Test Cases'!#REF!,"&gt;0")&gt;0, "Yes","No"))</f>
        <v>#REF!</v>
      </c>
    </row>
    <row r="309" spans="1:7" ht="15" customHeight="1" x14ac:dyDescent="0.2">
      <c r="A309" s="33" t="s">
        <v>726</v>
      </c>
      <c r="B309" s="25" t="s">
        <v>727</v>
      </c>
      <c r="C309" s="36" t="e">
        <f>IF(COUNTIF('Test Cases'!#REF!,"*"&amp;A309&amp;"*"),"Yes","No")</f>
        <v>#REF!</v>
      </c>
      <c r="D309" s="12">
        <f>IFERROR((COUNTIFS('Test Cases'!#REF!,"*"&amp;A309&amp;"*",'Test Cases'!$D$1:$D$407,"*"))/(COUNTIF('Test Cases'!#REF!,"*"&amp;A309&amp;"*")),0)</f>
        <v>0</v>
      </c>
      <c r="E309" s="12">
        <f>IFERROR((COUNTIFS('Test Cases'!#REF!,"*"&amp;A309&amp;"*",'Test Cases'!$F$1:$F$407,"Pass"))/(COUNTIF('Test Cases'!#REF!,"*"&amp;A309&amp;"*")),0)</f>
        <v>0</v>
      </c>
      <c r="F309" t="e">
        <f>IF(E309=1,"Yes",IF(COUNTIFS('Test Cases'!#REF!,"*"&amp;A309&amp;"*",'Test Cases'!#REF!,"&gt;0")&gt;0, "Yes","No"))</f>
        <v>#REF!</v>
      </c>
    </row>
    <row r="310" spans="1:7" ht="15" customHeight="1" x14ac:dyDescent="0.2">
      <c r="A310" s="33" t="s">
        <v>728</v>
      </c>
      <c r="B310" s="25" t="s">
        <v>729</v>
      </c>
      <c r="C310" s="36" t="e">
        <f>IF(COUNTIF('Test Cases'!#REF!,"*"&amp;A310&amp;"*"),"Yes","No")</f>
        <v>#REF!</v>
      </c>
      <c r="D310" s="12">
        <f>IFERROR((COUNTIFS('Test Cases'!#REF!,"*"&amp;A310&amp;"*",'Test Cases'!$D$1:$D$407,"*"))/(COUNTIF('Test Cases'!#REF!,"*"&amp;A310&amp;"*")),0)</f>
        <v>0</v>
      </c>
      <c r="E310" s="12">
        <f>IFERROR((COUNTIFS('Test Cases'!#REF!,"*"&amp;A310&amp;"*",'Test Cases'!$F$1:$F$407,"Pass"))/(COUNTIF('Test Cases'!#REF!,"*"&amp;A310&amp;"*")),0)</f>
        <v>0</v>
      </c>
      <c r="F310" t="e">
        <f>IF(E310=1,"Yes",IF(COUNTIFS('Test Cases'!#REF!,"*"&amp;A310&amp;"*",'Test Cases'!#REF!,"&gt;0")&gt;0, "Yes","No"))</f>
        <v>#REF!</v>
      </c>
    </row>
    <row r="311" spans="1:7" ht="15" customHeight="1" x14ac:dyDescent="0.2">
      <c r="A311" s="33" t="s">
        <v>730</v>
      </c>
      <c r="B311" s="25" t="s">
        <v>731</v>
      </c>
      <c r="C311" s="36" t="e">
        <f>IF(COUNTIF('Test Cases'!#REF!,"*"&amp;A311&amp;"*"),"Yes","No")</f>
        <v>#REF!</v>
      </c>
      <c r="D311" s="12">
        <f>IFERROR((COUNTIFS('Test Cases'!#REF!,"*"&amp;A311&amp;"*",'Test Cases'!$D$1:$D$407,"*"))/(COUNTIF('Test Cases'!#REF!,"*"&amp;A311&amp;"*")),0)</f>
        <v>0</v>
      </c>
      <c r="E311" s="12">
        <f>IFERROR((COUNTIFS('Test Cases'!#REF!,"*"&amp;A311&amp;"*",'Test Cases'!$F$1:$F$407,"Pass"))/(COUNTIF('Test Cases'!#REF!,"*"&amp;A311&amp;"*")),0)</f>
        <v>0</v>
      </c>
      <c r="F311" t="e">
        <f>IF(E311=1,"Yes",IF(COUNTIFS('Test Cases'!#REF!,"*"&amp;A311&amp;"*",'Test Cases'!#REF!,"&gt;0")&gt;0, "Yes","No"))</f>
        <v>#REF!</v>
      </c>
    </row>
    <row r="312" spans="1:7" ht="15" customHeight="1" x14ac:dyDescent="0.2">
      <c r="A312" s="33" t="s">
        <v>732</v>
      </c>
      <c r="B312" s="25" t="s">
        <v>733</v>
      </c>
      <c r="C312" s="36" t="e">
        <f>IF(COUNTIF('Test Cases'!#REF!,"*"&amp;A312&amp;"*"),"Yes","No")</f>
        <v>#REF!</v>
      </c>
      <c r="D312" s="12">
        <f>IFERROR((COUNTIFS('Test Cases'!#REF!,"*"&amp;A312&amp;"*",'Test Cases'!$D$1:$D$407,"*"))/(COUNTIF('Test Cases'!#REF!,"*"&amp;A312&amp;"*")),0)</f>
        <v>0</v>
      </c>
      <c r="E312" s="12">
        <f>IFERROR((COUNTIFS('Test Cases'!#REF!,"*"&amp;A312&amp;"*",'Test Cases'!$F$1:$F$407,"Pass"))/(COUNTIF('Test Cases'!#REF!,"*"&amp;A312&amp;"*")),0)</f>
        <v>0</v>
      </c>
      <c r="F312" t="e">
        <f>IF(E312=1,"Yes",IF(COUNTIFS('Test Cases'!#REF!,"*"&amp;A312&amp;"*",'Test Cases'!#REF!,"&gt;0")&gt;0, "Yes","No"))</f>
        <v>#REF!</v>
      </c>
    </row>
    <row r="313" spans="1:7" ht="15" customHeight="1" x14ac:dyDescent="0.2">
      <c r="A313" s="33" t="s">
        <v>734</v>
      </c>
      <c r="B313" s="25" t="s">
        <v>735</v>
      </c>
      <c r="C313" s="36" t="e">
        <f>IF(COUNTIF('Test Cases'!#REF!,"*"&amp;A313&amp;"*"),"Yes","No")</f>
        <v>#REF!</v>
      </c>
      <c r="D313" s="12">
        <f>IFERROR((COUNTIFS('Test Cases'!#REF!,"*"&amp;A313&amp;"*",'Test Cases'!$D$1:$D$407,"*"))/(COUNTIF('Test Cases'!#REF!,"*"&amp;A313&amp;"*")),0)</f>
        <v>0</v>
      </c>
      <c r="E313" s="12">
        <f>IFERROR((COUNTIFS('Test Cases'!#REF!,"*"&amp;A313&amp;"*",'Test Cases'!$F$1:$F$407,"Pass"))/(COUNTIF('Test Cases'!#REF!,"*"&amp;A313&amp;"*")),0)</f>
        <v>0</v>
      </c>
      <c r="F313" t="e">
        <f>IF(E313=1,"Yes",IF(COUNTIFS('Test Cases'!#REF!,"*"&amp;A313&amp;"*",'Test Cases'!#REF!,"&gt;0")&gt;0, "Yes","No"))</f>
        <v>#REF!</v>
      </c>
    </row>
    <row r="314" spans="1:7" ht="15" customHeight="1" x14ac:dyDescent="0.2">
      <c r="A314" s="33" t="s">
        <v>736</v>
      </c>
      <c r="B314" s="25" t="s">
        <v>737</v>
      </c>
      <c r="C314" s="36" t="e">
        <f>IF(COUNTIF('Test Cases'!#REF!,"*"&amp;A314&amp;"*"),"Yes","No")</f>
        <v>#REF!</v>
      </c>
      <c r="D314" s="12">
        <f>IFERROR((COUNTIFS('Test Cases'!#REF!,"*"&amp;A314&amp;"*",'Test Cases'!$D$1:$D$407,"*"))/(COUNTIF('Test Cases'!#REF!,"*"&amp;A314&amp;"*")),0)</f>
        <v>0</v>
      </c>
      <c r="E314" s="12">
        <f>IFERROR((COUNTIFS('Test Cases'!#REF!,"*"&amp;A314&amp;"*",'Test Cases'!$F$1:$F$407,"Pass"))/(COUNTIF('Test Cases'!#REF!,"*"&amp;A314&amp;"*")),0)</f>
        <v>0</v>
      </c>
      <c r="F314" t="e">
        <f>IF(E314=1,"Yes",IF(COUNTIFS('Test Cases'!#REF!,"*"&amp;A314&amp;"*",'Test Cases'!#REF!,"&gt;0")&gt;0, "Yes","No"))</f>
        <v>#REF!</v>
      </c>
    </row>
    <row r="315" spans="1:7" ht="15" customHeight="1" x14ac:dyDescent="0.2">
      <c r="A315" s="33" t="s">
        <v>738</v>
      </c>
      <c r="B315" s="25" t="s">
        <v>739</v>
      </c>
      <c r="C315" s="36" t="e">
        <f>IF(COUNTIF('Test Cases'!#REF!,"*"&amp;A315&amp;"*"),"Yes","No")</f>
        <v>#REF!</v>
      </c>
      <c r="D315" s="12">
        <f>IFERROR((COUNTIFS('Test Cases'!#REF!,"*"&amp;A315&amp;"*",'Test Cases'!$D$1:$D$407,"*"))/(COUNTIF('Test Cases'!#REF!,"*"&amp;A315&amp;"*")),0)</f>
        <v>0</v>
      </c>
      <c r="E315" s="12">
        <f>IFERROR((COUNTIFS('Test Cases'!#REF!,"*"&amp;A315&amp;"*",'Test Cases'!$F$1:$F$407,"Pass"))/(COUNTIF('Test Cases'!#REF!,"*"&amp;A315&amp;"*")),0)</f>
        <v>0</v>
      </c>
      <c r="F315" t="e">
        <f>IF(E315=1,"Yes",IF(COUNTIFS('Test Cases'!#REF!,"*"&amp;A315&amp;"*",'Test Cases'!#REF!,"&gt;0")&gt;0, "Yes","No"))</f>
        <v>#REF!</v>
      </c>
      <c r="G315" t="s">
        <v>123</v>
      </c>
    </row>
    <row r="316" spans="1:7" ht="15" customHeight="1" x14ac:dyDescent="0.2">
      <c r="A316" s="33" t="s">
        <v>740</v>
      </c>
      <c r="B316" s="25" t="s">
        <v>741</v>
      </c>
      <c r="C316" s="36" t="e">
        <f>IF(COUNTIF('Test Cases'!#REF!,"*"&amp;A316&amp;"*"),"Yes","No")</f>
        <v>#REF!</v>
      </c>
      <c r="D316" s="12">
        <f>IFERROR((COUNTIFS('Test Cases'!#REF!,"*"&amp;A316&amp;"*",'Test Cases'!$D$1:$D$407,"*"))/(COUNTIF('Test Cases'!#REF!,"*"&amp;A316&amp;"*")),0)</f>
        <v>0</v>
      </c>
      <c r="E316" s="12">
        <f>IFERROR((COUNTIFS('Test Cases'!#REF!,"*"&amp;A316&amp;"*",'Test Cases'!$F$1:$F$407,"Pass"))/(COUNTIF('Test Cases'!#REF!,"*"&amp;A316&amp;"*")),0)</f>
        <v>0</v>
      </c>
      <c r="F316" t="e">
        <f>IF(E316=1,"Yes",IF(COUNTIFS('Test Cases'!#REF!,"*"&amp;A316&amp;"*",'Test Cases'!#REF!,"&gt;0")&gt;0, "Yes","No"))</f>
        <v>#REF!</v>
      </c>
    </row>
    <row r="317" spans="1:7" ht="15" customHeight="1" x14ac:dyDescent="0.2">
      <c r="A317" s="33" t="s">
        <v>742</v>
      </c>
      <c r="B317" s="25" t="s">
        <v>743</v>
      </c>
      <c r="C317" s="36" t="e">
        <f>IF(COUNTIF('Test Cases'!#REF!,"*"&amp;A317&amp;"*"),"Yes","No")</f>
        <v>#REF!</v>
      </c>
      <c r="D317" s="12">
        <f>IFERROR((COUNTIFS('Test Cases'!#REF!,"*"&amp;A317&amp;"*",'Test Cases'!$D$1:$D$407,"*"))/(COUNTIF('Test Cases'!#REF!,"*"&amp;A317&amp;"*")),0)</f>
        <v>0</v>
      </c>
      <c r="E317" s="12">
        <f>IFERROR((COUNTIFS('Test Cases'!#REF!,"*"&amp;A317&amp;"*",'Test Cases'!$F$1:$F$407,"Pass"))/(COUNTIF('Test Cases'!#REF!,"*"&amp;A317&amp;"*")),0)</f>
        <v>0</v>
      </c>
      <c r="F317" t="e">
        <f>IF(E317=1,"Yes",IF(COUNTIFS('Test Cases'!#REF!,"*"&amp;A317&amp;"*",'Test Cases'!#REF!,"&gt;0")&gt;0, "Yes","No"))</f>
        <v>#REF!</v>
      </c>
    </row>
    <row r="318" spans="1:7" ht="15" customHeight="1" x14ac:dyDescent="0.2">
      <c r="A318" s="33" t="s">
        <v>744</v>
      </c>
      <c r="B318" s="25" t="s">
        <v>745</v>
      </c>
      <c r="C318" s="36" t="e">
        <f>IF(COUNTIF('Test Cases'!#REF!,"*"&amp;A318&amp;"*"),"Yes","No")</f>
        <v>#REF!</v>
      </c>
      <c r="D318" s="12">
        <f>IFERROR((COUNTIFS('Test Cases'!#REF!,"*"&amp;A318&amp;"*",'Test Cases'!$D$1:$D$407,"*"))/(COUNTIF('Test Cases'!#REF!,"*"&amp;A318&amp;"*")),0)</f>
        <v>0</v>
      </c>
      <c r="E318" s="12">
        <f>IFERROR((COUNTIFS('Test Cases'!#REF!,"*"&amp;A318&amp;"*",'Test Cases'!$F$1:$F$407,"Pass"))/(COUNTIF('Test Cases'!#REF!,"*"&amp;A318&amp;"*")),0)</f>
        <v>0</v>
      </c>
      <c r="F318" t="e">
        <f>IF(E318=1,"Yes",IF(COUNTIFS('Test Cases'!#REF!,"*"&amp;A318&amp;"*",'Test Cases'!#REF!,"&gt;0")&gt;0, "Yes","No"))</f>
        <v>#REF!</v>
      </c>
    </row>
    <row r="319" spans="1:7" ht="15" customHeight="1" x14ac:dyDescent="0.2">
      <c r="A319" s="33" t="s">
        <v>746</v>
      </c>
      <c r="B319" s="33" t="s">
        <v>747</v>
      </c>
      <c r="C319" s="36" t="e">
        <f>IF(COUNTIF('Test Cases'!#REF!,"*"&amp;A319&amp;"*"),"Yes","No")</f>
        <v>#REF!</v>
      </c>
      <c r="D319" s="12">
        <f>IFERROR((COUNTIFS('Test Cases'!#REF!,"*"&amp;A319&amp;"*",'Test Cases'!$D$1:$D$407,"*"))/(COUNTIF('Test Cases'!#REF!,"*"&amp;A319&amp;"*")),0)</f>
        <v>0</v>
      </c>
      <c r="E319" s="23">
        <f>IFERROR((COUNTIFS('Test Cases'!#REF!,"*"&amp;A319&amp;"*",'Test Cases'!$F$1:$F$407,"Pass"))/(COUNTIF('Test Cases'!#REF!,"*"&amp;A319&amp;"*")),0)</f>
        <v>0</v>
      </c>
      <c r="F319" s="33" t="e">
        <f>IF(E319=1,"Yes",IF(COUNTIFS('Test Cases'!#REF!,"*"&amp;A319&amp;"*",'Test Cases'!#REF!,"&gt;0")&gt;0, "Yes","No"))</f>
        <v>#REF!</v>
      </c>
    </row>
    <row r="320" spans="1:7" ht="15" customHeight="1" x14ac:dyDescent="0.2">
      <c r="A320" s="33" t="s">
        <v>748</v>
      </c>
      <c r="B320" s="33" t="s">
        <v>749</v>
      </c>
      <c r="C320" s="36" t="e">
        <f>IF(COUNTIF('Test Cases'!#REF!,"*"&amp;A320&amp;"*"),"Yes","No")</f>
        <v>#REF!</v>
      </c>
      <c r="D320" s="12">
        <f>IFERROR((COUNTIFS('Test Cases'!#REF!,"*"&amp;A320&amp;"*",'Test Cases'!$D$1:$D$407,"*"))/(COUNTIF('Test Cases'!#REF!,"*"&amp;A320&amp;"*")),0)</f>
        <v>0</v>
      </c>
      <c r="E320" s="23">
        <f>IFERROR((COUNTIFS('Test Cases'!#REF!,"*"&amp;A320&amp;"*",'Test Cases'!$F$1:$F$407,"Pass"))/(COUNTIF('Test Cases'!#REF!,"*"&amp;A320&amp;"*")),0)</f>
        <v>0</v>
      </c>
      <c r="F320" s="33" t="e">
        <f>IF(E320=1,"Yes",IF(COUNTIFS('Test Cases'!#REF!,"*"&amp;A320&amp;"*",'Test Cases'!#REF!,"&gt;0")&gt;0, "Yes","No"))</f>
        <v>#REF!</v>
      </c>
    </row>
    <row r="321" spans="1:6" ht="15" customHeight="1" x14ac:dyDescent="0.2">
      <c r="A321" s="33" t="s">
        <v>750</v>
      </c>
      <c r="B321" s="33" t="s">
        <v>751</v>
      </c>
      <c r="C321" s="36" t="e">
        <f>IF(COUNTIF('Test Cases'!#REF!,"*"&amp;A321&amp;"*"),"Yes","No")</f>
        <v>#REF!</v>
      </c>
      <c r="D321" s="12">
        <f>IFERROR((COUNTIFS('Test Cases'!#REF!,"*"&amp;A321&amp;"*",'Test Cases'!$D$1:$D$407,"*"))/(COUNTIF('Test Cases'!#REF!,"*"&amp;A321&amp;"*")),0)</f>
        <v>0</v>
      </c>
      <c r="E321" s="23">
        <f>IFERROR((COUNTIFS('Test Cases'!#REF!,"*"&amp;A321&amp;"*",'Test Cases'!$F$1:$F$407,"Pass"))/(COUNTIF('Test Cases'!#REF!,"*"&amp;A321&amp;"*")),0)</f>
        <v>0</v>
      </c>
      <c r="F321" s="33" t="e">
        <f>IF(E321=1,"Yes",IF(COUNTIFS('Test Cases'!#REF!,"*"&amp;A321&amp;"*",'Test Cases'!#REF!,"&gt;0")&gt;0, "Yes","No"))</f>
        <v>#REF!</v>
      </c>
    </row>
    <row r="322" spans="1:6" ht="15" customHeight="1" x14ac:dyDescent="0.2">
      <c r="A322" s="33" t="s">
        <v>752</v>
      </c>
      <c r="B322" s="33" t="s">
        <v>753</v>
      </c>
      <c r="C322" s="36" t="e">
        <f>IF(COUNTIF('Test Cases'!#REF!,"*"&amp;A322&amp;"*"),"Yes","No")</f>
        <v>#REF!</v>
      </c>
      <c r="D322" s="12">
        <f>IFERROR((COUNTIFS('Test Cases'!#REF!,"*"&amp;A322&amp;"*",'Test Cases'!$D$1:$D$407,"*"))/(COUNTIF('Test Cases'!#REF!,"*"&amp;A322&amp;"*")),0)</f>
        <v>0</v>
      </c>
      <c r="E322" s="23">
        <f>IFERROR((COUNTIFS('Test Cases'!#REF!,"*"&amp;A322&amp;"*",'Test Cases'!$F$1:$F$407,"Pass"))/(COUNTIF('Test Cases'!#REF!,"*"&amp;A322&amp;"*")),0)</f>
        <v>0</v>
      </c>
      <c r="F322" s="33" t="e">
        <f>IF(E322=1,"Yes",IF(COUNTIFS('Test Cases'!#REF!,"*"&amp;A322&amp;"*",'Test Cases'!#REF!,"&gt;0")&gt;0, "Yes","No"))</f>
        <v>#REF!</v>
      </c>
    </row>
    <row r="323" spans="1:6" ht="15" customHeight="1" x14ac:dyDescent="0.2">
      <c r="A323" s="33" t="s">
        <v>754</v>
      </c>
      <c r="B323" s="33" t="s">
        <v>755</v>
      </c>
      <c r="C323" s="36" t="e">
        <f>IF(COUNTIF('Test Cases'!#REF!,"*"&amp;A323&amp;"*"),"Yes","No")</f>
        <v>#REF!</v>
      </c>
      <c r="D323" s="12">
        <f>IFERROR((COUNTIFS('Test Cases'!#REF!,"*"&amp;A323&amp;"*",'Test Cases'!$D$1:$D$407,"*"))/(COUNTIF('Test Cases'!#REF!,"*"&amp;A323&amp;"*")),0)</f>
        <v>0</v>
      </c>
      <c r="E323" s="23">
        <f>IFERROR((COUNTIFS('Test Cases'!#REF!,"*"&amp;A323&amp;"*",'Test Cases'!$F$1:$F$407,"Pass"))/(COUNTIF('Test Cases'!#REF!,"*"&amp;A323&amp;"*")),0)</f>
        <v>0</v>
      </c>
      <c r="F323" s="33" t="e">
        <f>IF(E323=1,"Yes",IF(COUNTIFS('Test Cases'!#REF!,"*"&amp;A323&amp;"*",'Test Cases'!#REF!,"&gt;0")&gt;0, "Yes","No"))</f>
        <v>#REF!</v>
      </c>
    </row>
    <row r="324" spans="1:6" ht="15" customHeight="1" x14ac:dyDescent="0.2">
      <c r="A324" s="33" t="s">
        <v>756</v>
      </c>
      <c r="B324" s="33" t="s">
        <v>757</v>
      </c>
      <c r="C324" s="36" t="e">
        <f>IF(COUNTIF('Test Cases'!#REF!,"*"&amp;A324&amp;"*"),"Yes","No")</f>
        <v>#REF!</v>
      </c>
      <c r="D324" s="12">
        <f>IFERROR((COUNTIFS('Test Cases'!#REF!,"*"&amp;A324&amp;"*",'Test Cases'!$D$1:$D$407,"*"))/(COUNTIF('Test Cases'!#REF!,"*"&amp;A324&amp;"*")),0)</f>
        <v>0</v>
      </c>
      <c r="E324" s="23">
        <f>IFERROR((COUNTIFS('Test Cases'!#REF!,"*"&amp;A324&amp;"*",'Test Cases'!$F$1:$F$407,"Pass"))/(COUNTIF('Test Cases'!#REF!,"*"&amp;A324&amp;"*")),0)</f>
        <v>0</v>
      </c>
      <c r="F324" s="33" t="e">
        <f>IF(E324=1,"Yes",IF(COUNTIFS('Test Cases'!#REF!,"*"&amp;A324&amp;"*",'Test Cases'!#REF!,"&gt;0")&gt;0, "Yes","No"))</f>
        <v>#REF!</v>
      </c>
    </row>
    <row r="325" spans="1:6" ht="15" customHeight="1" x14ac:dyDescent="0.2">
      <c r="A325" s="33" t="s">
        <v>758</v>
      </c>
      <c r="B325" s="25" t="s">
        <v>759</v>
      </c>
      <c r="C325" s="36" t="e">
        <f>IF(COUNTIF('Test Cases'!#REF!,"*"&amp;A325&amp;"*"),"Yes","No")</f>
        <v>#REF!</v>
      </c>
      <c r="D325" s="12">
        <f>IFERROR((COUNTIFS('Test Cases'!#REF!,"*"&amp;A325&amp;"*",'Test Cases'!$D$1:$D$407,"*"))/(COUNTIF('Test Cases'!#REF!,"*"&amp;A325&amp;"*")),0)</f>
        <v>0</v>
      </c>
      <c r="E325" s="12">
        <f>IFERROR((COUNTIFS('Test Cases'!#REF!,"*"&amp;A325&amp;"*",'Test Cases'!$F$1:$F$407,"Pass"))/(COUNTIF('Test Cases'!#REF!,"*"&amp;A325&amp;"*")),0)</f>
        <v>0</v>
      </c>
      <c r="F325" t="e">
        <f>IF(E325=1,"Yes",IF(COUNTIFS('Test Cases'!#REF!,"*"&amp;A325&amp;"*",'Test Cases'!#REF!,"&gt;0")&gt;0, "Yes","No"))</f>
        <v>#REF!</v>
      </c>
    </row>
    <row r="326" spans="1:6" ht="15" customHeight="1" x14ac:dyDescent="0.2">
      <c r="A326" s="33" t="s">
        <v>760</v>
      </c>
      <c r="B326" s="25" t="s">
        <v>761</v>
      </c>
      <c r="C326" s="36" t="e">
        <f>IF(COUNTIF('Test Cases'!#REF!,"*"&amp;A326&amp;"*"),"Yes","No")</f>
        <v>#REF!</v>
      </c>
      <c r="D326" s="12">
        <f>IFERROR((COUNTIFS('Test Cases'!#REF!,"*"&amp;A326&amp;"*",'Test Cases'!$D$1:$D$407,"*"))/(COUNTIF('Test Cases'!#REF!,"*"&amp;A326&amp;"*")),0)</f>
        <v>0</v>
      </c>
      <c r="E326" s="12">
        <f>IFERROR((COUNTIFS('Test Cases'!#REF!,"*"&amp;A326&amp;"*",'Test Cases'!$F$1:$F$407,"Pass"))/(COUNTIF('Test Cases'!#REF!,"*"&amp;A326&amp;"*")),0)</f>
        <v>0</v>
      </c>
      <c r="F326" t="e">
        <f>IF(E326=1,"Yes",IF(COUNTIFS('Test Cases'!#REF!,"*"&amp;A326&amp;"*",'Test Cases'!#REF!,"&gt;0")&gt;0, "Yes","No"))</f>
        <v>#REF!</v>
      </c>
    </row>
    <row r="327" spans="1:6" ht="15" customHeight="1" x14ac:dyDescent="0.2">
      <c r="A327" s="33" t="s">
        <v>762</v>
      </c>
      <c r="B327" s="25" t="s">
        <v>763</v>
      </c>
      <c r="C327" s="36" t="e">
        <f>IF(COUNTIF('Test Cases'!#REF!,"*"&amp;A327&amp;"*"),"Yes","No")</f>
        <v>#REF!</v>
      </c>
      <c r="D327" s="12">
        <f>IFERROR((COUNTIFS('Test Cases'!#REF!,"*"&amp;A327&amp;"*",'Test Cases'!$D$1:$D$407,"*"))/(COUNTIF('Test Cases'!#REF!,"*"&amp;A327&amp;"*")),0)</f>
        <v>0</v>
      </c>
      <c r="E327" s="12">
        <f>IFERROR((COUNTIFS('Test Cases'!#REF!,"*"&amp;A327&amp;"*",'Test Cases'!$F$1:$F$407,"Pass"))/(COUNTIF('Test Cases'!#REF!,"*"&amp;A327&amp;"*")),0)</f>
        <v>0</v>
      </c>
      <c r="F327" t="e">
        <f>IF(E327=1,"Yes",IF(COUNTIFS('Test Cases'!#REF!,"*"&amp;A327&amp;"*",'Test Cases'!#REF!,"&gt;0")&gt;0, "Yes","No"))</f>
        <v>#REF!</v>
      </c>
    </row>
    <row r="328" spans="1:6" ht="15" customHeight="1" x14ac:dyDescent="0.2">
      <c r="A328" s="33" t="s">
        <v>764</v>
      </c>
      <c r="B328" s="25" t="s">
        <v>765</v>
      </c>
      <c r="C328" s="36" t="e">
        <f>IF(COUNTIF('Test Cases'!#REF!,"*"&amp;A328&amp;"*"),"Yes","No")</f>
        <v>#REF!</v>
      </c>
      <c r="D328" s="12">
        <f>IFERROR((COUNTIFS('Test Cases'!#REF!,"*"&amp;A328&amp;"*",'Test Cases'!$D$1:$D$407,"*"))/(COUNTIF('Test Cases'!#REF!,"*"&amp;A328&amp;"*")),0)</f>
        <v>0</v>
      </c>
      <c r="E328" s="12">
        <f>IFERROR((COUNTIFS('Test Cases'!#REF!,"*"&amp;A328&amp;"*",'Test Cases'!$F$1:$F$407,"Pass"))/(COUNTIF('Test Cases'!#REF!,"*"&amp;A328&amp;"*")),0)</f>
        <v>0</v>
      </c>
      <c r="F328" t="e">
        <f>IF(E328=1,"Yes",IF(COUNTIFS('Test Cases'!#REF!,"*"&amp;A328&amp;"*",'Test Cases'!#REF!,"&gt;0")&gt;0, "Yes","No"))</f>
        <v>#REF!</v>
      </c>
    </row>
    <row r="329" spans="1:6" ht="15" customHeight="1" x14ac:dyDescent="0.2">
      <c r="A329" s="26" t="s">
        <v>766</v>
      </c>
      <c r="B329" s="30" t="s">
        <v>767</v>
      </c>
      <c r="C329" s="28" t="e">
        <f>IF(COUNTIF('Test Cases'!#REF!,"*"&amp;A329&amp;"*"),"Yes","No")</f>
        <v>#REF!</v>
      </c>
      <c r="D329" s="29">
        <f>IFERROR((COUNTIFS('Test Cases'!#REF!,"*"&amp;A329&amp;"*",'Test Cases'!$D$1:$D$407,"*"))/(COUNTIF('Test Cases'!#REF!,"*"&amp;A329&amp;"*")),0)</f>
        <v>0</v>
      </c>
      <c r="E329" s="29">
        <f>IFERROR((COUNTIFS('Test Cases'!#REF!,"*"&amp;A329&amp;"*",'Test Cases'!$F$1:$F$407,"Pass"))/(COUNTIF('Test Cases'!#REF!,"*"&amp;A329&amp;"*")),0)</f>
        <v>0</v>
      </c>
      <c r="F329" s="30" t="e">
        <f>IF(E329=1,"Yes",IF(COUNTIFS('Test Cases'!#REF!,"*"&amp;A329&amp;"*",'Test Cases'!#REF!,"&gt;0")&gt;0, "Yes","No"))</f>
        <v>#REF!</v>
      </c>
    </row>
    <row r="330" spans="1:6" ht="15" customHeight="1" x14ac:dyDescent="0.2">
      <c r="A330" s="33" t="s">
        <v>768</v>
      </c>
      <c r="B330" s="25" t="s">
        <v>769</v>
      </c>
      <c r="C330" s="36" t="e">
        <f>IF(COUNTIF('Test Cases'!#REF!,"*"&amp;A330&amp;"*"),"Yes","No")</f>
        <v>#REF!</v>
      </c>
      <c r="D330" s="12">
        <f>IFERROR((COUNTIFS('Test Cases'!#REF!,"*"&amp;A330&amp;"*",'Test Cases'!$D$1:$D$407,"*"))/(COUNTIF('Test Cases'!#REF!,"*"&amp;A330&amp;"*")),0)</f>
        <v>0</v>
      </c>
      <c r="E330" s="12">
        <f>IFERROR((COUNTIFS('Test Cases'!#REF!,"*"&amp;A330&amp;"*",'Test Cases'!$F$1:$F$407,"Pass"))/(COUNTIF('Test Cases'!#REF!,"*"&amp;A330&amp;"*")),0)</f>
        <v>0</v>
      </c>
      <c r="F330" t="e">
        <f>IF(E330=1,"Yes",IF(COUNTIFS('Test Cases'!#REF!,"*"&amp;A330&amp;"*",'Test Cases'!#REF!,"&gt;0")&gt;0, "Yes","No"))</f>
        <v>#REF!</v>
      </c>
    </row>
    <row r="331" spans="1:6" ht="15" customHeight="1" x14ac:dyDescent="0.2">
      <c r="A331" s="33" t="s">
        <v>770</v>
      </c>
      <c r="B331" s="25" t="s">
        <v>771</v>
      </c>
      <c r="C331" s="36" t="e">
        <f>IF(COUNTIF('Test Cases'!#REF!,"*"&amp;A331&amp;"*"),"Yes","No")</f>
        <v>#REF!</v>
      </c>
      <c r="D331" s="12">
        <f>IFERROR((COUNTIFS('Test Cases'!#REF!,"*"&amp;A331&amp;"*",'Test Cases'!$D$1:$D$407,"*"))/(COUNTIF('Test Cases'!#REF!,"*"&amp;A331&amp;"*")),0)</f>
        <v>0</v>
      </c>
      <c r="E331" s="12">
        <f>IFERROR((COUNTIFS('Test Cases'!#REF!,"*"&amp;A331&amp;"*",'Test Cases'!$F$1:$F$407,"Pass"))/(COUNTIF('Test Cases'!#REF!,"*"&amp;A331&amp;"*")),0)</f>
        <v>0</v>
      </c>
      <c r="F331" t="e">
        <f>IF(E331=1,"Yes",IF(COUNTIFS('Test Cases'!#REF!,"*"&amp;A331&amp;"*",'Test Cases'!#REF!,"&gt;0")&gt;0, "Yes","No"))</f>
        <v>#REF!</v>
      </c>
    </row>
    <row r="332" spans="1:6" ht="15" customHeight="1" x14ac:dyDescent="0.2">
      <c r="A332" s="33" t="s">
        <v>772</v>
      </c>
      <c r="B332" s="25" t="s">
        <v>773</v>
      </c>
      <c r="C332" s="36" t="e">
        <f>IF(COUNTIF('Test Cases'!#REF!,"*"&amp;A332&amp;"*"),"Yes","No")</f>
        <v>#REF!</v>
      </c>
      <c r="D332" s="12">
        <f>IFERROR((COUNTIFS('Test Cases'!#REF!,"*"&amp;A332&amp;"*",'Test Cases'!$D$1:$D$407,"*"))/(COUNTIF('Test Cases'!#REF!,"*"&amp;A332&amp;"*")),0)</f>
        <v>0</v>
      </c>
      <c r="E332" s="12">
        <f>IFERROR((COUNTIFS('Test Cases'!#REF!,"*"&amp;A332&amp;"*",'Test Cases'!$F$1:$F$407,"Pass"))/(COUNTIF('Test Cases'!#REF!,"*"&amp;A332&amp;"*")),0)</f>
        <v>0</v>
      </c>
      <c r="F332" t="e">
        <f>IF(E332=1,"Yes",IF(COUNTIFS('Test Cases'!#REF!,"*"&amp;A332&amp;"*",'Test Cases'!#REF!,"&gt;0")&gt;0, "Yes","No"))</f>
        <v>#REF!</v>
      </c>
    </row>
    <row r="333" spans="1:6" ht="15" customHeight="1" x14ac:dyDescent="0.2">
      <c r="A333" s="33" t="s">
        <v>774</v>
      </c>
      <c r="B333" s="25" t="s">
        <v>775</v>
      </c>
      <c r="C333" s="36" t="e">
        <f>IF(COUNTIF('Test Cases'!#REF!,"*"&amp;A333&amp;"*"),"Yes","No")</f>
        <v>#REF!</v>
      </c>
      <c r="D333" s="12">
        <f>IFERROR((COUNTIFS('Test Cases'!#REF!,"*"&amp;A333&amp;"*",'Test Cases'!$D$1:$D$407,"*"))/(COUNTIF('Test Cases'!#REF!,"*"&amp;A333&amp;"*")),0)</f>
        <v>0</v>
      </c>
      <c r="E333" s="12">
        <f>IFERROR((COUNTIFS('Test Cases'!#REF!,"*"&amp;A333&amp;"*",'Test Cases'!$F$1:$F$407,"Pass"))/(COUNTIF('Test Cases'!#REF!,"*"&amp;A333&amp;"*")),0)</f>
        <v>0</v>
      </c>
      <c r="F333" t="e">
        <f>IF(E333=1,"Yes",IF(COUNTIFS('Test Cases'!#REF!,"*"&amp;A333&amp;"*",'Test Cases'!#REF!,"&gt;0")&gt;0, "Yes","No"))</f>
        <v>#REF!</v>
      </c>
    </row>
    <row r="334" spans="1:6" ht="15" customHeight="1" x14ac:dyDescent="0.2">
      <c r="A334" s="33" t="s">
        <v>776</v>
      </c>
      <c r="B334" s="25" t="s">
        <v>777</v>
      </c>
      <c r="C334" s="36" t="e">
        <f>IF(COUNTIF('Test Cases'!#REF!,"*"&amp;A334&amp;"*"),"Yes","No")</f>
        <v>#REF!</v>
      </c>
      <c r="D334" s="12">
        <f>IFERROR((COUNTIFS('Test Cases'!#REF!,"*"&amp;A334&amp;"*",'Test Cases'!$D$1:$D$407,"*"))/(COUNTIF('Test Cases'!#REF!,"*"&amp;A334&amp;"*")),0)</f>
        <v>0</v>
      </c>
      <c r="E334" s="12">
        <f>IFERROR((COUNTIFS('Test Cases'!#REF!,"*"&amp;A334&amp;"*",'Test Cases'!$F$1:$F$407,"Pass"))/(COUNTIF('Test Cases'!#REF!,"*"&amp;A334&amp;"*")),0)</f>
        <v>0</v>
      </c>
      <c r="F334" t="e">
        <f>IF(E334=1,"Yes",IF(COUNTIFS('Test Cases'!#REF!,"*"&amp;A334&amp;"*",'Test Cases'!#REF!,"&gt;0")&gt;0, "Yes","No"))</f>
        <v>#REF!</v>
      </c>
    </row>
    <row r="335" spans="1:6" ht="15" customHeight="1" x14ac:dyDescent="0.2">
      <c r="A335" s="33" t="s">
        <v>778</v>
      </c>
      <c r="B335" s="25" t="s">
        <v>779</v>
      </c>
      <c r="C335" s="36" t="e">
        <f>IF(COUNTIF('Test Cases'!#REF!,"*"&amp;A335&amp;"*"),"Yes","No")</f>
        <v>#REF!</v>
      </c>
      <c r="D335" s="12">
        <f>IFERROR((COUNTIFS('Test Cases'!#REF!,"*"&amp;A335&amp;"*",'Test Cases'!$D$1:$D$407,"*"))/(COUNTIF('Test Cases'!#REF!,"*"&amp;A335&amp;"*")),0)</f>
        <v>0</v>
      </c>
      <c r="E335" s="12">
        <f>IFERROR((COUNTIFS('Test Cases'!#REF!,"*"&amp;A335&amp;"*",'Test Cases'!$F$1:$F$407,"Pass"))/(COUNTIF('Test Cases'!#REF!,"*"&amp;A335&amp;"*")),0)</f>
        <v>0</v>
      </c>
      <c r="F335" t="e">
        <f>IF(E335=1,"Yes",IF(COUNTIFS('Test Cases'!#REF!,"*"&amp;A335&amp;"*",'Test Cases'!#REF!,"&gt;0")&gt;0, "Yes","No"))</f>
        <v>#REF!</v>
      </c>
    </row>
    <row r="336" spans="1:6" ht="15" customHeight="1" x14ac:dyDescent="0.2">
      <c r="A336" s="33" t="s">
        <v>780</v>
      </c>
      <c r="B336" s="25" t="s">
        <v>781</v>
      </c>
      <c r="C336" s="36" t="e">
        <f>IF(COUNTIF('Test Cases'!#REF!,"*"&amp;A336&amp;"*"),"Yes","No")</f>
        <v>#REF!</v>
      </c>
      <c r="D336" s="12">
        <f>IFERROR((COUNTIFS('Test Cases'!#REF!,"*"&amp;A336&amp;"*",'Test Cases'!$D$1:$D$407,"*"))/(COUNTIF('Test Cases'!#REF!,"*"&amp;A336&amp;"*")),0)</f>
        <v>0</v>
      </c>
      <c r="E336" s="12">
        <f>IFERROR((COUNTIFS('Test Cases'!#REF!,"*"&amp;A336&amp;"*",'Test Cases'!$F$1:$F$407,"Pass"))/(COUNTIF('Test Cases'!#REF!,"*"&amp;A336&amp;"*")),0)</f>
        <v>0</v>
      </c>
      <c r="F336" t="e">
        <f>IF(E336=1,"Yes",IF(COUNTIFS('Test Cases'!#REF!,"*"&amp;A336&amp;"*",'Test Cases'!#REF!,"&gt;0")&gt;0, "Yes","No"))</f>
        <v>#REF!</v>
      </c>
    </row>
    <row r="337" spans="1:7" ht="15" customHeight="1" x14ac:dyDescent="0.2">
      <c r="A337" s="33" t="s">
        <v>782</v>
      </c>
      <c r="B337" s="25" t="s">
        <v>783</v>
      </c>
      <c r="C337" s="36" t="e">
        <f>IF(COUNTIF('Test Cases'!#REF!,"*"&amp;A337&amp;"*"),"Yes","No")</f>
        <v>#REF!</v>
      </c>
      <c r="D337" s="12">
        <f>IFERROR((COUNTIFS('Test Cases'!#REF!,"*"&amp;A337&amp;"*",'Test Cases'!$D$1:$D$407,"*"))/(COUNTIF('Test Cases'!#REF!,"*"&amp;A337&amp;"*")),0)</f>
        <v>0</v>
      </c>
      <c r="E337" s="12">
        <f>IFERROR((COUNTIFS('Test Cases'!#REF!,"*"&amp;A337&amp;"*",'Test Cases'!$F$1:$F$407,"Pass"))/(COUNTIF('Test Cases'!#REF!,"*"&amp;A337&amp;"*")),0)</f>
        <v>0</v>
      </c>
      <c r="F337" t="e">
        <f>IF(E337=1,"Yes",IF(COUNTIFS('Test Cases'!#REF!,"*"&amp;A337&amp;"*",'Test Cases'!#REF!,"&gt;0")&gt;0, "Yes","No"))</f>
        <v>#REF!</v>
      </c>
    </row>
    <row r="338" spans="1:7" ht="15" customHeight="1" x14ac:dyDescent="0.2">
      <c r="A338" s="33" t="s">
        <v>784</v>
      </c>
      <c r="B338" s="25" t="s">
        <v>785</v>
      </c>
      <c r="C338" s="36" t="e">
        <f>IF(COUNTIF('Test Cases'!#REF!,"*"&amp;A338&amp;"*"),"Yes","No")</f>
        <v>#REF!</v>
      </c>
      <c r="D338" s="12">
        <f>IFERROR((COUNTIFS('Test Cases'!#REF!,"*"&amp;A338&amp;"*",'Test Cases'!$D$1:$D$407,"*"))/(COUNTIF('Test Cases'!#REF!,"*"&amp;A338&amp;"*")),0)</f>
        <v>0</v>
      </c>
      <c r="E338" s="12">
        <f>IFERROR((COUNTIFS('Test Cases'!#REF!,"*"&amp;A338&amp;"*",'Test Cases'!$F$1:$F$407,"Pass"))/(COUNTIF('Test Cases'!#REF!,"*"&amp;A338&amp;"*")),0)</f>
        <v>0</v>
      </c>
      <c r="F338" t="e">
        <f>IF(E338=1,"Yes",IF(COUNTIFS('Test Cases'!#REF!,"*"&amp;A338&amp;"*",'Test Cases'!#REF!,"&gt;0")&gt;0, "Yes","No"))</f>
        <v>#REF!</v>
      </c>
    </row>
    <row r="339" spans="1:7" ht="15" customHeight="1" x14ac:dyDescent="0.2">
      <c r="A339" s="33" t="s">
        <v>786</v>
      </c>
      <c r="B339" s="25" t="s">
        <v>787</v>
      </c>
      <c r="C339" s="36" t="e">
        <f>IF(COUNTIF('Test Cases'!#REF!,"*"&amp;A339&amp;"*"),"Yes","No")</f>
        <v>#REF!</v>
      </c>
      <c r="D339" s="12">
        <f>IFERROR((COUNTIFS('Test Cases'!#REF!,"*"&amp;A339&amp;"*",'Test Cases'!$D$1:$D$407,"*"))/(COUNTIF('Test Cases'!#REF!,"*"&amp;A339&amp;"*")),0)</f>
        <v>0</v>
      </c>
      <c r="E339" s="12">
        <f>IFERROR((COUNTIFS('Test Cases'!#REF!,"*"&amp;A339&amp;"*",'Test Cases'!$F$1:$F$407,"Pass"))/(COUNTIF('Test Cases'!#REF!,"*"&amp;A339&amp;"*")),0)</f>
        <v>0</v>
      </c>
      <c r="F339" t="e">
        <f>IF(E339=1,"Yes",IF(COUNTIFS('Test Cases'!#REF!,"*"&amp;A339&amp;"*",'Test Cases'!#REF!,"&gt;0")&gt;0, "Yes","No"))</f>
        <v>#REF!</v>
      </c>
    </row>
    <row r="340" spans="1:7" ht="15" customHeight="1" x14ac:dyDescent="0.2">
      <c r="A340" s="33" t="s">
        <v>788</v>
      </c>
      <c r="B340" s="25" t="s">
        <v>789</v>
      </c>
      <c r="C340" s="36" t="e">
        <f>IF(COUNTIF('Test Cases'!#REF!,"*"&amp;A340&amp;"*"),"Yes","No")</f>
        <v>#REF!</v>
      </c>
      <c r="D340" s="12">
        <f>IFERROR((COUNTIFS('Test Cases'!#REF!,"*"&amp;A340&amp;"*",'Test Cases'!$D$1:$D$407,"*"))/(COUNTIF('Test Cases'!#REF!,"*"&amp;A340&amp;"*")),0)</f>
        <v>0</v>
      </c>
      <c r="E340" s="12">
        <f>IFERROR((COUNTIFS('Test Cases'!#REF!,"*"&amp;A340&amp;"*",'Test Cases'!$F$1:$F$407,"Pass"))/(COUNTIF('Test Cases'!#REF!,"*"&amp;A340&amp;"*")),0)</f>
        <v>0</v>
      </c>
      <c r="F340" t="e">
        <f>IF(E340=1,"Yes",IF(COUNTIFS('Test Cases'!#REF!,"*"&amp;A340&amp;"*",'Test Cases'!#REF!,"&gt;0")&gt;0, "Yes","No"))</f>
        <v>#REF!</v>
      </c>
    </row>
    <row r="341" spans="1:7" ht="15" customHeight="1" x14ac:dyDescent="0.2">
      <c r="A341" s="33" t="s">
        <v>790</v>
      </c>
      <c r="B341" s="25" t="s">
        <v>791</v>
      </c>
      <c r="C341" s="36" t="e">
        <f>IF(COUNTIF('Test Cases'!#REF!,"*"&amp;A341&amp;"*"),"Yes","No")</f>
        <v>#REF!</v>
      </c>
      <c r="D341" s="12">
        <f>IFERROR((COUNTIFS('Test Cases'!#REF!,"*"&amp;A341&amp;"*",'Test Cases'!$D$1:$D$407,"*"))/(COUNTIF('Test Cases'!#REF!,"*"&amp;A341&amp;"*")),0)</f>
        <v>0</v>
      </c>
      <c r="E341" s="12">
        <f>IFERROR((COUNTIFS('Test Cases'!#REF!,"*"&amp;A341&amp;"*",'Test Cases'!$F$1:$F$407,"Pass"))/(COUNTIF('Test Cases'!#REF!,"*"&amp;A341&amp;"*")),0)</f>
        <v>0</v>
      </c>
      <c r="F341" t="e">
        <f>IF(E341=1,"Yes",IF(COUNTIFS('Test Cases'!#REF!,"*"&amp;A341&amp;"*",'Test Cases'!#REF!,"&gt;0")&gt;0, "Yes","No"))</f>
        <v>#REF!</v>
      </c>
    </row>
    <row r="342" spans="1:7" ht="15" customHeight="1" x14ac:dyDescent="0.2">
      <c r="A342" s="33" t="s">
        <v>792</v>
      </c>
      <c r="B342" s="25" t="s">
        <v>793</v>
      </c>
      <c r="C342" s="36" t="e">
        <f>IF(COUNTIF('Test Cases'!#REF!,"*"&amp;A342&amp;"*"),"Yes","No")</f>
        <v>#REF!</v>
      </c>
      <c r="D342" s="12">
        <f>IFERROR((COUNTIFS('Test Cases'!#REF!,"*"&amp;A342&amp;"*",'Test Cases'!$D$1:$D$407,"*"))/(COUNTIF('Test Cases'!#REF!,"*"&amp;A342&amp;"*")),0)</f>
        <v>0</v>
      </c>
      <c r="E342" s="12">
        <f>IFERROR((COUNTIFS('Test Cases'!#REF!,"*"&amp;A342&amp;"*",'Test Cases'!$F$1:$F$407,"Pass"))/(COUNTIF('Test Cases'!#REF!,"*"&amp;A342&amp;"*")),0)</f>
        <v>0</v>
      </c>
      <c r="F342" t="e">
        <f>IF(E342=1,"Yes",IF(COUNTIFS('Test Cases'!#REF!,"*"&amp;A342&amp;"*",'Test Cases'!#REF!,"&gt;0")&gt;0, "Yes","No"))</f>
        <v>#REF!</v>
      </c>
    </row>
    <row r="343" spans="1:7" ht="15" customHeight="1" x14ac:dyDescent="0.2">
      <c r="A343" s="33" t="s">
        <v>794</v>
      </c>
      <c r="B343" s="25" t="s">
        <v>795</v>
      </c>
      <c r="C343" s="36" t="e">
        <f>IF(COUNTIF('Test Cases'!#REF!,"*"&amp;A343&amp;"*"),"Yes","No")</f>
        <v>#REF!</v>
      </c>
      <c r="D343" s="12">
        <f>IFERROR((COUNTIFS('Test Cases'!#REF!,"*"&amp;A343&amp;"*",'Test Cases'!$D$1:$D$407,"*"))/(COUNTIF('Test Cases'!#REF!,"*"&amp;A343&amp;"*")),0)</f>
        <v>0</v>
      </c>
      <c r="E343" s="12">
        <f>IFERROR((COUNTIFS('Test Cases'!#REF!,"*"&amp;A343&amp;"*",'Test Cases'!$F$1:$F$407,"Pass"))/(COUNTIF('Test Cases'!#REF!,"*"&amp;A343&amp;"*")),0)</f>
        <v>0</v>
      </c>
      <c r="F343" t="e">
        <f>IF(E343=1,"Yes",IF(COUNTIFS('Test Cases'!#REF!,"*"&amp;A343&amp;"*",'Test Cases'!#REF!,"&gt;0")&gt;0, "Yes","No"))</f>
        <v>#REF!</v>
      </c>
    </row>
    <row r="344" spans="1:7" ht="15" customHeight="1" x14ac:dyDescent="0.2">
      <c r="A344" s="33" t="s">
        <v>796</v>
      </c>
      <c r="B344" s="25" t="s">
        <v>797</v>
      </c>
      <c r="C344" s="36" t="e">
        <f>IF(COUNTIF('Test Cases'!#REF!,"*"&amp;A344&amp;"*"),"Yes","No")</f>
        <v>#REF!</v>
      </c>
      <c r="D344" s="12">
        <f>IFERROR((COUNTIFS('Test Cases'!#REF!,"*"&amp;A344&amp;"*",'Test Cases'!$D$1:$D$407,"*"))/(COUNTIF('Test Cases'!#REF!,"*"&amp;A344&amp;"*")),0)</f>
        <v>0</v>
      </c>
      <c r="E344" s="12">
        <f>IFERROR((COUNTIFS('Test Cases'!#REF!,"*"&amp;A344&amp;"*",'Test Cases'!$F$1:$F$407,"Pass"))/(COUNTIF('Test Cases'!#REF!,"*"&amp;A344&amp;"*")),0)</f>
        <v>0</v>
      </c>
      <c r="F344" t="e">
        <f>IF(E344=1,"Yes",IF(COUNTIFS('Test Cases'!#REF!,"*"&amp;A344&amp;"*",'Test Cases'!#REF!,"&gt;0")&gt;0, "Yes","No"))</f>
        <v>#REF!</v>
      </c>
    </row>
    <row r="345" spans="1:7" ht="15" customHeight="1" x14ac:dyDescent="0.2">
      <c r="A345" s="33" t="s">
        <v>798</v>
      </c>
      <c r="B345" s="25" t="s">
        <v>799</v>
      </c>
      <c r="C345" s="36" t="e">
        <f>IF(COUNTIF('Test Cases'!#REF!,"*"&amp;A345&amp;"*"),"Yes","No")</f>
        <v>#REF!</v>
      </c>
      <c r="D345" s="12">
        <f>IFERROR((COUNTIFS('Test Cases'!#REF!,"*"&amp;A345&amp;"*",'Test Cases'!$D$1:$D$407,"*"))/(COUNTIF('Test Cases'!#REF!,"*"&amp;A345&amp;"*")),0)</f>
        <v>0</v>
      </c>
      <c r="E345" s="12">
        <f>IFERROR((COUNTIFS('Test Cases'!#REF!,"*"&amp;A345&amp;"*",'Test Cases'!$F$1:$F$407,"Pass"))/(COUNTIF('Test Cases'!#REF!,"*"&amp;A345&amp;"*")),0)</f>
        <v>0</v>
      </c>
      <c r="F345" t="e">
        <f>IF(E345=1,"Yes",IF(COUNTIFS('Test Cases'!#REF!,"*"&amp;A345&amp;"*",'Test Cases'!#REF!,"&gt;0")&gt;0, "Yes","No"))</f>
        <v>#REF!</v>
      </c>
    </row>
    <row r="346" spans="1:7" ht="15" customHeight="1" x14ac:dyDescent="0.2">
      <c r="A346" s="33" t="s">
        <v>800</v>
      </c>
      <c r="B346" s="25" t="s">
        <v>801</v>
      </c>
      <c r="C346" s="36" t="e">
        <f>IF(COUNTIF('Test Cases'!#REF!,"*"&amp;A346&amp;"*"),"Yes","No")</f>
        <v>#REF!</v>
      </c>
      <c r="D346" s="12">
        <f>IFERROR((COUNTIFS('Test Cases'!#REF!,"*"&amp;A346&amp;"*",'Test Cases'!$D$1:$D$407,"*"))/(COUNTIF('Test Cases'!#REF!,"*"&amp;A346&amp;"*")),0)</f>
        <v>0</v>
      </c>
      <c r="E346" s="12">
        <f>IFERROR((COUNTIFS('Test Cases'!#REF!,"*"&amp;A346&amp;"*",'Test Cases'!$F$1:$F$407,"Pass"))/(COUNTIF('Test Cases'!#REF!,"*"&amp;A346&amp;"*")),0)</f>
        <v>0</v>
      </c>
      <c r="F346" t="e">
        <f>IF(E346=1,"Yes",IF(COUNTIFS('Test Cases'!#REF!,"*"&amp;A346&amp;"*",'Test Cases'!#REF!,"&gt;0")&gt;0, "Yes","No"))</f>
        <v>#REF!</v>
      </c>
    </row>
    <row r="347" spans="1:7" ht="15" customHeight="1" x14ac:dyDescent="0.2">
      <c r="A347" s="33" t="s">
        <v>802</v>
      </c>
      <c r="B347" s="25" t="s">
        <v>803</v>
      </c>
      <c r="C347" s="36" t="e">
        <f>IF(COUNTIF('Test Cases'!#REF!,"*"&amp;A347&amp;"*"),"Yes","No")</f>
        <v>#REF!</v>
      </c>
      <c r="D347" s="12">
        <f>IFERROR((COUNTIFS('Test Cases'!#REF!,"*"&amp;A347&amp;"*",'Test Cases'!$D$1:$D$407,"*"))/(COUNTIF('Test Cases'!#REF!,"*"&amp;A347&amp;"*")),0)</f>
        <v>0</v>
      </c>
      <c r="E347" s="12">
        <f>IFERROR((COUNTIFS('Test Cases'!#REF!,"*"&amp;A347&amp;"*",'Test Cases'!$F$1:$F$407,"Pass"))/(COUNTIF('Test Cases'!#REF!,"*"&amp;A347&amp;"*")),0)</f>
        <v>0</v>
      </c>
      <c r="F347" t="e">
        <f>IF(E347=1,"Yes",IF(COUNTIFS('Test Cases'!#REF!,"*"&amp;A347&amp;"*",'Test Cases'!#REF!,"&gt;0")&gt;0, "Yes","No"))</f>
        <v>#REF!</v>
      </c>
      <c r="G347" t="s">
        <v>123</v>
      </c>
    </row>
    <row r="348" spans="1:7" ht="15" customHeight="1" x14ac:dyDescent="0.2">
      <c r="A348" s="33" t="s">
        <v>804</v>
      </c>
      <c r="B348" s="25" t="s">
        <v>805</v>
      </c>
      <c r="C348" s="36" t="e">
        <f>IF(COUNTIF('Test Cases'!#REF!,"*"&amp;A348&amp;"*"),"Yes","No")</f>
        <v>#REF!</v>
      </c>
      <c r="D348" s="12">
        <f>IFERROR((COUNTIFS('Test Cases'!#REF!,"*"&amp;A348&amp;"*",'Test Cases'!$D$1:$D$407,"*"))/(COUNTIF('Test Cases'!#REF!,"*"&amp;A348&amp;"*")),0)</f>
        <v>0</v>
      </c>
      <c r="E348" s="12">
        <f>IFERROR((COUNTIFS('Test Cases'!#REF!,"*"&amp;A348&amp;"*",'Test Cases'!$F$1:$F$407,"Pass"))/(COUNTIF('Test Cases'!#REF!,"*"&amp;A348&amp;"*")),0)</f>
        <v>0</v>
      </c>
      <c r="F348" t="e">
        <f>IF(E348=1,"Yes",IF(COUNTIFS('Test Cases'!#REF!,"*"&amp;A348&amp;"*",'Test Cases'!#REF!,"&gt;0")&gt;0, "Yes","No"))</f>
        <v>#REF!</v>
      </c>
    </row>
    <row r="349" spans="1:7" ht="15" customHeight="1" x14ac:dyDescent="0.2">
      <c r="A349" s="33" t="s">
        <v>806</v>
      </c>
      <c r="B349" s="25" t="s">
        <v>807</v>
      </c>
      <c r="C349" s="36" t="e">
        <f>IF(COUNTIF('Test Cases'!#REF!,"*"&amp;A349&amp;"*"),"Yes","No")</f>
        <v>#REF!</v>
      </c>
      <c r="D349" s="12">
        <f>IFERROR((COUNTIFS('Test Cases'!#REF!,"*"&amp;A349&amp;"*",'Test Cases'!$D$1:$D$407,"*"))/(COUNTIF('Test Cases'!#REF!,"*"&amp;A349&amp;"*")),0)</f>
        <v>0</v>
      </c>
      <c r="E349" s="12">
        <f>IFERROR((COUNTIFS('Test Cases'!#REF!,"*"&amp;A349&amp;"*",'Test Cases'!$F$1:$F$407,"Pass"))/(COUNTIF('Test Cases'!#REF!,"*"&amp;A349&amp;"*")),0)</f>
        <v>0</v>
      </c>
      <c r="F349" t="e">
        <f>IF(E349=1,"Yes",IF(COUNTIFS('Test Cases'!#REF!,"*"&amp;A349&amp;"*",'Test Cases'!#REF!,"&gt;0")&gt;0, "Yes","No"))</f>
        <v>#REF!</v>
      </c>
    </row>
    <row r="350" spans="1:7" ht="15" customHeight="1" x14ac:dyDescent="0.2">
      <c r="A350" s="33" t="s">
        <v>808</v>
      </c>
      <c r="B350" s="25" t="s">
        <v>745</v>
      </c>
      <c r="C350" s="36" t="e">
        <f>IF(COUNTIF('Test Cases'!#REF!,"*"&amp;A350&amp;"*"),"Yes","No")</f>
        <v>#REF!</v>
      </c>
      <c r="D350" s="12">
        <f>IFERROR((COUNTIFS('Test Cases'!#REF!,"*"&amp;A350&amp;"*",'Test Cases'!$D$1:$D$407,"*"))/(COUNTIF('Test Cases'!#REF!,"*"&amp;A350&amp;"*")),0)</f>
        <v>0</v>
      </c>
      <c r="E350" s="12">
        <f>IFERROR((COUNTIFS('Test Cases'!#REF!,"*"&amp;A350&amp;"*",'Test Cases'!$F$1:$F$407,"Pass"))/(COUNTIF('Test Cases'!#REF!,"*"&amp;A350&amp;"*")),0)</f>
        <v>0</v>
      </c>
      <c r="F350" t="e">
        <f>IF(E350=1,"Yes",IF(COUNTIFS('Test Cases'!#REF!,"*"&amp;A350&amp;"*",'Test Cases'!#REF!,"&gt;0")&gt;0, "Yes","No"))</f>
        <v>#REF!</v>
      </c>
    </row>
    <row r="351" spans="1:7" ht="15" customHeight="1" x14ac:dyDescent="0.2">
      <c r="A351" s="33" t="s">
        <v>809</v>
      </c>
      <c r="B351" s="25" t="s">
        <v>810</v>
      </c>
      <c r="C351" s="36" t="e">
        <f>IF(COUNTIF('Test Cases'!#REF!,"*"&amp;A351&amp;"*"),"Yes","No")</f>
        <v>#REF!</v>
      </c>
      <c r="D351" s="12">
        <f>IFERROR((COUNTIFS('Test Cases'!#REF!,"*"&amp;A351&amp;"*",'Test Cases'!$D$1:$D$407,"*"))/(COUNTIF('Test Cases'!#REF!,"*"&amp;A351&amp;"*")),0)</f>
        <v>0</v>
      </c>
      <c r="E351" s="12">
        <f>IFERROR((COUNTIFS('Test Cases'!#REF!,"*"&amp;A351&amp;"*",'Test Cases'!$F$1:$F$407,"Pass"))/(COUNTIF('Test Cases'!#REF!,"*"&amp;A351&amp;"*")),0)</f>
        <v>0</v>
      </c>
      <c r="F351" t="e">
        <f>IF(E351=1,"Yes",IF(COUNTIFS('Test Cases'!#REF!,"*"&amp;A351&amp;"*",'Test Cases'!#REF!,"&gt;0")&gt;0, "Yes","No"))</f>
        <v>#REF!</v>
      </c>
    </row>
    <row r="352" spans="1:7" ht="15" customHeight="1" x14ac:dyDescent="0.2">
      <c r="A352" s="33" t="s">
        <v>811</v>
      </c>
      <c r="B352" s="25" t="s">
        <v>812</v>
      </c>
      <c r="C352" s="36" t="e">
        <f>IF(COUNTIF('Test Cases'!#REF!,"*"&amp;A352&amp;"*"),"Yes","No")</f>
        <v>#REF!</v>
      </c>
      <c r="D352" s="12">
        <f>IFERROR((COUNTIFS('Test Cases'!#REF!,"*"&amp;A352&amp;"*",'Test Cases'!$D$1:$D$407,"*"))/(COUNTIF('Test Cases'!#REF!,"*"&amp;A352&amp;"*")),0)</f>
        <v>0</v>
      </c>
      <c r="E352" s="12">
        <f>IFERROR((COUNTIFS('Test Cases'!#REF!,"*"&amp;A352&amp;"*",'Test Cases'!$F$1:$F$407,"Pass"))/(COUNTIF('Test Cases'!#REF!,"*"&amp;A352&amp;"*")),0)</f>
        <v>0</v>
      </c>
      <c r="F352" t="e">
        <f>IF(E352=1,"Yes",IF(COUNTIFS('Test Cases'!#REF!,"*"&amp;A352&amp;"*",'Test Cases'!#REF!,"&gt;0")&gt;0, "Yes","No"))</f>
        <v>#REF!</v>
      </c>
    </row>
    <row r="353" spans="1:6" ht="15" customHeight="1" x14ac:dyDescent="0.2">
      <c r="A353" s="33" t="s">
        <v>813</v>
      </c>
      <c r="B353" s="25" t="s">
        <v>751</v>
      </c>
      <c r="C353" s="36" t="e">
        <f>IF(COUNTIF('Test Cases'!#REF!,"*"&amp;A353&amp;"*"),"Yes","No")</f>
        <v>#REF!</v>
      </c>
      <c r="D353" s="12">
        <f>IFERROR((COUNTIFS('Test Cases'!#REF!,"*"&amp;A353&amp;"*",'Test Cases'!$D$1:$D$407,"*"))/(COUNTIF('Test Cases'!#REF!,"*"&amp;A353&amp;"*")),0)</f>
        <v>0</v>
      </c>
      <c r="E353" s="12">
        <f>IFERROR((COUNTIFS('Test Cases'!#REF!,"*"&amp;A353&amp;"*",'Test Cases'!$F$1:$F$407,"Pass"))/(COUNTIF('Test Cases'!#REF!,"*"&amp;A353&amp;"*")),0)</f>
        <v>0</v>
      </c>
      <c r="F353" t="e">
        <f>IF(E353=1,"Yes",IF(COUNTIFS('Test Cases'!#REF!,"*"&amp;A353&amp;"*",'Test Cases'!#REF!,"&gt;0")&gt;0, "Yes","No"))</f>
        <v>#REF!</v>
      </c>
    </row>
    <row r="354" spans="1:6" ht="15" customHeight="1" x14ac:dyDescent="0.2">
      <c r="A354" s="33" t="s">
        <v>814</v>
      </c>
      <c r="B354" s="25" t="s">
        <v>815</v>
      </c>
      <c r="C354" s="36" t="e">
        <f>IF(COUNTIF('Test Cases'!#REF!,"*"&amp;A354&amp;"*"),"Yes","No")</f>
        <v>#REF!</v>
      </c>
      <c r="D354" s="12">
        <f>IFERROR((COUNTIFS('Test Cases'!#REF!,"*"&amp;A354&amp;"*",'Test Cases'!$D$1:$D$407,"*"))/(COUNTIF('Test Cases'!#REF!,"*"&amp;A354&amp;"*")),0)</f>
        <v>0</v>
      </c>
      <c r="E354" s="12">
        <f>IFERROR((COUNTIFS('Test Cases'!#REF!,"*"&amp;A354&amp;"*",'Test Cases'!$F$1:$F$407,"Pass"))/(COUNTIF('Test Cases'!#REF!,"*"&amp;A354&amp;"*")),0)</f>
        <v>0</v>
      </c>
      <c r="F354" t="e">
        <f>IF(E354=1,"Yes",IF(COUNTIFS('Test Cases'!#REF!,"*"&amp;A354&amp;"*",'Test Cases'!#REF!,"&gt;0")&gt;0, "Yes","No"))</f>
        <v>#REF!</v>
      </c>
    </row>
    <row r="355" spans="1:6" ht="15" customHeight="1" x14ac:dyDescent="0.2">
      <c r="A355" s="33" t="s">
        <v>816</v>
      </c>
      <c r="B355" s="25" t="s">
        <v>755</v>
      </c>
      <c r="C355" s="36" t="e">
        <f>IF(COUNTIF('Test Cases'!#REF!,"*"&amp;A355&amp;"*"),"Yes","No")</f>
        <v>#REF!</v>
      </c>
      <c r="D355" s="12">
        <f>IFERROR((COUNTIFS('Test Cases'!#REF!,"*"&amp;A355&amp;"*",'Test Cases'!$D$1:$D$407,"*"))/(COUNTIF('Test Cases'!#REF!,"*"&amp;A355&amp;"*")),0)</f>
        <v>0</v>
      </c>
      <c r="E355" s="12">
        <f>IFERROR((COUNTIFS('Test Cases'!#REF!,"*"&amp;A355&amp;"*",'Test Cases'!$F$1:$F$407,"Pass"))/(COUNTIF('Test Cases'!#REF!,"*"&amp;A355&amp;"*")),0)</f>
        <v>0</v>
      </c>
      <c r="F355" t="e">
        <f>IF(E355=1,"Yes",IF(COUNTIFS('Test Cases'!#REF!,"*"&amp;A355&amp;"*",'Test Cases'!#REF!,"&gt;0")&gt;0, "Yes","No"))</f>
        <v>#REF!</v>
      </c>
    </row>
    <row r="356" spans="1:6" ht="15" customHeight="1" x14ac:dyDescent="0.2">
      <c r="A356" s="33" t="s">
        <v>817</v>
      </c>
      <c r="B356" s="25" t="s">
        <v>818</v>
      </c>
      <c r="C356" s="36" t="e">
        <f>IF(COUNTIF('Test Cases'!#REF!,"*"&amp;A356&amp;"*"),"Yes","No")</f>
        <v>#REF!</v>
      </c>
      <c r="D356" s="12">
        <f>IFERROR((COUNTIFS('Test Cases'!#REF!,"*"&amp;A356&amp;"*",'Test Cases'!$D$1:$D$407,"*"))/(COUNTIF('Test Cases'!#REF!,"*"&amp;A356&amp;"*")),0)</f>
        <v>0</v>
      </c>
      <c r="E356" s="12">
        <f>IFERROR((COUNTIFS('Test Cases'!#REF!,"*"&amp;A356&amp;"*",'Test Cases'!$F$1:$F$407,"Pass"))/(COUNTIF('Test Cases'!#REF!,"*"&amp;A356&amp;"*")),0)</f>
        <v>0</v>
      </c>
      <c r="F356" t="e">
        <f>IF(E356=1,"Yes",IF(COUNTIFS('Test Cases'!#REF!,"*"&amp;A356&amp;"*",'Test Cases'!#REF!,"&gt;0")&gt;0, "Yes","No"))</f>
        <v>#REF!</v>
      </c>
    </row>
    <row r="357" spans="1:6" ht="15" customHeight="1" x14ac:dyDescent="0.2">
      <c r="A357" s="33" t="s">
        <v>819</v>
      </c>
      <c r="B357" s="25" t="s">
        <v>820</v>
      </c>
      <c r="C357" s="36" t="e">
        <f>IF(COUNTIF('Test Cases'!#REF!,"*"&amp;A357&amp;"*"),"Yes","No")</f>
        <v>#REF!</v>
      </c>
      <c r="D357" s="12">
        <f>IFERROR((COUNTIFS('Test Cases'!#REF!,"*"&amp;A357&amp;"*",'Test Cases'!$D$1:$D$407,"*"))/(COUNTIF('Test Cases'!#REF!,"*"&amp;A357&amp;"*")),0)</f>
        <v>0</v>
      </c>
      <c r="E357" s="12">
        <f>IFERROR((COUNTIFS('Test Cases'!#REF!,"*"&amp;A357&amp;"*",'Test Cases'!$F$1:$F$407,"Pass"))/(COUNTIF('Test Cases'!#REF!,"*"&amp;A357&amp;"*")),0)</f>
        <v>0</v>
      </c>
      <c r="F357" t="e">
        <f>IF(E357=1,"Yes",IF(COUNTIFS('Test Cases'!#REF!,"*"&amp;A357&amp;"*",'Test Cases'!#REF!,"&gt;0")&gt;0, "Yes","No"))</f>
        <v>#REF!</v>
      </c>
    </row>
    <row r="358" spans="1:6" ht="15" customHeight="1" x14ac:dyDescent="0.2">
      <c r="A358" s="33" t="s">
        <v>821</v>
      </c>
      <c r="B358" s="25" t="s">
        <v>822</v>
      </c>
      <c r="C358" s="36" t="e">
        <f>IF(COUNTIF('Test Cases'!#REF!,"*"&amp;A358&amp;"*"),"Yes","No")</f>
        <v>#REF!</v>
      </c>
      <c r="D358" s="12">
        <f>IFERROR((COUNTIFS('Test Cases'!#REF!,"*"&amp;A358&amp;"*",'Test Cases'!$D$1:$D$407,"*"))/(COUNTIF('Test Cases'!#REF!,"*"&amp;A358&amp;"*")),0)</f>
        <v>0</v>
      </c>
      <c r="E358" s="12">
        <f>IFERROR((COUNTIFS('Test Cases'!#REF!,"*"&amp;A358&amp;"*",'Test Cases'!$F$1:$F$407,"Pass"))/(COUNTIF('Test Cases'!#REF!,"*"&amp;A358&amp;"*")),0)</f>
        <v>0</v>
      </c>
      <c r="F358" t="e">
        <f>IF(E358=1,"Yes",IF(COUNTIFS('Test Cases'!#REF!,"*"&amp;A358&amp;"*",'Test Cases'!#REF!,"&gt;0")&gt;0, "Yes","No"))</f>
        <v>#REF!</v>
      </c>
    </row>
    <row r="359" spans="1:6" ht="15" customHeight="1" x14ac:dyDescent="0.2">
      <c r="A359" s="33" t="s">
        <v>823</v>
      </c>
      <c r="B359" s="25" t="s">
        <v>765</v>
      </c>
      <c r="C359" s="36" t="e">
        <f>IF(COUNTIF('Test Cases'!#REF!,"*"&amp;A359&amp;"*"),"Yes","No")</f>
        <v>#REF!</v>
      </c>
      <c r="D359" s="12">
        <f>IFERROR((COUNTIFS('Test Cases'!#REF!,"*"&amp;A359&amp;"*",'Test Cases'!$D$1:$D$407,"*"))/(COUNTIF('Test Cases'!#REF!,"*"&amp;A359&amp;"*")),0)</f>
        <v>0</v>
      </c>
      <c r="E359" s="12">
        <f>IFERROR((COUNTIFS('Test Cases'!#REF!,"*"&amp;A359&amp;"*",'Test Cases'!$F$1:$F$407,"Pass"))/(COUNTIF('Test Cases'!#REF!,"*"&amp;A359&amp;"*")),0)</f>
        <v>0</v>
      </c>
      <c r="F359" t="e">
        <f>IF(E359=1,"Yes",IF(COUNTIFS('Test Cases'!#REF!,"*"&amp;A359&amp;"*",'Test Cases'!#REF!,"&gt;0")&gt;0, "Yes","No"))</f>
        <v>#REF!</v>
      </c>
    </row>
    <row r="360" spans="1:6" ht="15" customHeight="1" x14ac:dyDescent="0.2">
      <c r="A360" s="26" t="s">
        <v>824</v>
      </c>
      <c r="B360" s="30" t="s">
        <v>825</v>
      </c>
      <c r="C360" s="28" t="e">
        <f>IF(COUNTIF('Test Cases'!#REF!,"*"&amp;A360&amp;"*"),"Yes","No")</f>
        <v>#REF!</v>
      </c>
      <c r="D360" s="29">
        <f>IFERROR((COUNTIFS('Test Cases'!#REF!,"*"&amp;A360&amp;"*",'Test Cases'!$D$1:$D$407,"*"))/(COUNTIF('Test Cases'!#REF!,"*"&amp;A360&amp;"*")),0)</f>
        <v>0</v>
      </c>
      <c r="E360" s="29">
        <f>IFERROR((COUNTIFS('Test Cases'!#REF!,"*"&amp;A360&amp;"*",'Test Cases'!$F$1:$F$407,"Pass"))/(COUNTIF('Test Cases'!#REF!,"*"&amp;A360&amp;"*")),0)</f>
        <v>0</v>
      </c>
      <c r="F360" s="30" t="e">
        <f>IF(E360=1,"Yes",IF(COUNTIFS('Test Cases'!#REF!,"*"&amp;A360&amp;"*",'Test Cases'!#REF!,"&gt;0")&gt;0, "Yes","No"))</f>
        <v>#REF!</v>
      </c>
    </row>
    <row r="361" spans="1:6" ht="15" customHeight="1" x14ac:dyDescent="0.2">
      <c r="A361" s="33" t="s">
        <v>826</v>
      </c>
      <c r="B361" s="25" t="s">
        <v>827</v>
      </c>
      <c r="C361" s="36" t="e">
        <f>IF(COUNTIF('Test Cases'!#REF!,"*"&amp;A361&amp;"*"),"Yes","No")</f>
        <v>#REF!</v>
      </c>
      <c r="D361" s="12">
        <f>IFERROR((COUNTIFS('Test Cases'!#REF!,"*"&amp;A361&amp;"*",'Test Cases'!$D$1:$D$407,"*"))/(COUNTIF('Test Cases'!#REF!,"*"&amp;A361&amp;"*")),0)</f>
        <v>0</v>
      </c>
      <c r="E361" s="12">
        <f>IFERROR((COUNTIFS('Test Cases'!#REF!,"*"&amp;A361&amp;"*",'Test Cases'!$F$1:$F$407,"Pass"))/(COUNTIF('Test Cases'!#REF!,"*"&amp;A361&amp;"*")),0)</f>
        <v>0</v>
      </c>
      <c r="F361" t="e">
        <f>IF(E361=1,"Yes",IF(COUNTIFS('Test Cases'!#REF!,"*"&amp;A361&amp;"*",'Test Cases'!#REF!,"&gt;0")&gt;0, "Yes","No"))</f>
        <v>#REF!</v>
      </c>
    </row>
    <row r="362" spans="1:6" ht="15" customHeight="1" x14ac:dyDescent="0.2">
      <c r="A362" s="33" t="s">
        <v>828</v>
      </c>
      <c r="B362" s="25" t="s">
        <v>829</v>
      </c>
      <c r="C362" s="36" t="e">
        <f>IF(COUNTIF('Test Cases'!#REF!,"*"&amp;A362&amp;"*"),"Yes","No")</f>
        <v>#REF!</v>
      </c>
      <c r="D362" s="12">
        <f>IFERROR((COUNTIFS('Test Cases'!#REF!,"*"&amp;A362&amp;"*",'Test Cases'!$D$1:$D$407,"*"))/(COUNTIF('Test Cases'!#REF!,"*"&amp;A362&amp;"*")),0)</f>
        <v>0</v>
      </c>
      <c r="E362" s="12">
        <f>IFERROR((COUNTIFS('Test Cases'!#REF!,"*"&amp;A362&amp;"*",'Test Cases'!$F$1:$F$407,"Pass"))/(COUNTIF('Test Cases'!#REF!,"*"&amp;A362&amp;"*")),0)</f>
        <v>0</v>
      </c>
      <c r="F362" t="e">
        <f>IF(E362=1,"Yes",IF(COUNTIFS('Test Cases'!#REF!,"*"&amp;A362&amp;"*",'Test Cases'!#REF!,"&gt;0")&gt;0, "Yes","No"))</f>
        <v>#REF!</v>
      </c>
    </row>
    <row r="363" spans="1:6" ht="15" customHeight="1" x14ac:dyDescent="0.2">
      <c r="A363" s="33" t="s">
        <v>830</v>
      </c>
      <c r="B363" s="25" t="s">
        <v>831</v>
      </c>
      <c r="C363" s="36" t="e">
        <f>IF(COUNTIF('Test Cases'!#REF!,"*"&amp;A363&amp;"*"),"Yes","No")</f>
        <v>#REF!</v>
      </c>
      <c r="D363" s="12">
        <f>IFERROR((COUNTIFS('Test Cases'!#REF!,"*"&amp;A363&amp;"*",'Test Cases'!$D$1:$D$407,"*"))/(COUNTIF('Test Cases'!#REF!,"*"&amp;A363&amp;"*")),0)</f>
        <v>0</v>
      </c>
      <c r="E363" s="12">
        <f>IFERROR((COUNTIFS('Test Cases'!#REF!,"*"&amp;A363&amp;"*",'Test Cases'!$F$1:$F$407,"Pass"))/(COUNTIF('Test Cases'!#REF!,"*"&amp;A363&amp;"*")),0)</f>
        <v>0</v>
      </c>
      <c r="F363" t="e">
        <f>IF(E363=1,"Yes",IF(COUNTIFS('Test Cases'!#REF!,"*"&amp;A363&amp;"*",'Test Cases'!#REF!,"&gt;0")&gt;0, "Yes","No"))</f>
        <v>#REF!</v>
      </c>
    </row>
    <row r="364" spans="1:6" ht="15" customHeight="1" x14ac:dyDescent="0.2">
      <c r="A364" s="33" t="s">
        <v>832</v>
      </c>
      <c r="B364" s="25" t="s">
        <v>833</v>
      </c>
      <c r="C364" s="36" t="e">
        <f>IF(COUNTIF('Test Cases'!#REF!,"*"&amp;A364&amp;"*"),"Yes","No")</f>
        <v>#REF!</v>
      </c>
      <c r="D364" s="12">
        <f>IFERROR((COUNTIFS('Test Cases'!#REF!,"*"&amp;A364&amp;"*",'Test Cases'!$D$1:$D$407,"*"))/(COUNTIF('Test Cases'!#REF!,"*"&amp;A364&amp;"*")),0)</f>
        <v>0</v>
      </c>
      <c r="E364" s="12">
        <f>IFERROR((COUNTIFS('Test Cases'!#REF!,"*"&amp;A364&amp;"*",'Test Cases'!$F$1:$F$407,"Pass"))/(COUNTIF('Test Cases'!#REF!,"*"&amp;A364&amp;"*")),0)</f>
        <v>0</v>
      </c>
      <c r="F364" t="e">
        <f>IF(E364=1,"Yes",IF(COUNTIFS('Test Cases'!#REF!,"*"&amp;A364&amp;"*",'Test Cases'!#REF!,"&gt;0")&gt;0, "Yes","No"))</f>
        <v>#REF!</v>
      </c>
    </row>
    <row r="365" spans="1:6" ht="15" customHeight="1" x14ac:dyDescent="0.2">
      <c r="A365" s="33" t="s">
        <v>834</v>
      </c>
      <c r="B365" s="25" t="s">
        <v>835</v>
      </c>
      <c r="C365" s="36" t="e">
        <f>IF(COUNTIF('Test Cases'!#REF!,"*"&amp;A365&amp;"*"),"Yes","No")</f>
        <v>#REF!</v>
      </c>
      <c r="D365" s="12">
        <f>IFERROR((COUNTIFS('Test Cases'!#REF!,"*"&amp;A365&amp;"*",'Test Cases'!$D$1:$D$407,"*"))/(COUNTIF('Test Cases'!#REF!,"*"&amp;A365&amp;"*")),0)</f>
        <v>0</v>
      </c>
      <c r="E365" s="12">
        <f>IFERROR((COUNTIFS('Test Cases'!#REF!,"*"&amp;A365&amp;"*",'Test Cases'!$F$1:$F$407,"Pass"))/(COUNTIF('Test Cases'!#REF!,"*"&amp;A365&amp;"*")),0)</f>
        <v>0</v>
      </c>
      <c r="F365" t="e">
        <f>IF(E365=1,"Yes",IF(COUNTIFS('Test Cases'!#REF!,"*"&amp;A365&amp;"*",'Test Cases'!#REF!,"&gt;0")&gt;0, "Yes","No"))</f>
        <v>#REF!</v>
      </c>
    </row>
    <row r="366" spans="1:6" ht="15" customHeight="1" x14ac:dyDescent="0.2">
      <c r="A366" s="33" t="s">
        <v>836</v>
      </c>
      <c r="B366" s="25" t="s">
        <v>837</v>
      </c>
      <c r="C366" s="36" t="e">
        <f>IF(COUNTIF('Test Cases'!#REF!,"*"&amp;A366&amp;"*"),"Yes","No")</f>
        <v>#REF!</v>
      </c>
      <c r="D366" s="12">
        <f>IFERROR((COUNTIFS('Test Cases'!#REF!,"*"&amp;A366&amp;"*",'Test Cases'!$D$1:$D$407,"*"))/(COUNTIF('Test Cases'!#REF!,"*"&amp;A366&amp;"*")),0)</f>
        <v>0</v>
      </c>
      <c r="E366" s="12">
        <f>IFERROR((COUNTIFS('Test Cases'!#REF!,"*"&amp;A366&amp;"*",'Test Cases'!$F$1:$F$407,"Pass"))/(COUNTIF('Test Cases'!#REF!,"*"&amp;A366&amp;"*")),0)</f>
        <v>0</v>
      </c>
      <c r="F366" t="e">
        <f>IF(E366=1,"Yes",IF(COUNTIFS('Test Cases'!#REF!,"*"&amp;A366&amp;"*",'Test Cases'!#REF!,"&gt;0")&gt;0, "Yes","No"))</f>
        <v>#REF!</v>
      </c>
    </row>
    <row r="367" spans="1:6" ht="15" customHeight="1" x14ac:dyDescent="0.2">
      <c r="A367" s="33" t="s">
        <v>838</v>
      </c>
      <c r="B367" s="25" t="s">
        <v>839</v>
      </c>
      <c r="C367" s="36" t="e">
        <f>IF(COUNTIF('Test Cases'!#REF!,"*"&amp;A367&amp;"*"),"Yes","No")</f>
        <v>#REF!</v>
      </c>
      <c r="D367" s="12">
        <f>IFERROR((COUNTIFS('Test Cases'!#REF!,"*"&amp;A367&amp;"*",'Test Cases'!$D$1:$D$407,"*"))/(COUNTIF('Test Cases'!#REF!,"*"&amp;A367&amp;"*")),0)</f>
        <v>0</v>
      </c>
      <c r="E367" s="12">
        <f>IFERROR((COUNTIFS('Test Cases'!#REF!,"*"&amp;A367&amp;"*",'Test Cases'!$F$1:$F$407,"Pass"))/(COUNTIF('Test Cases'!#REF!,"*"&amp;A367&amp;"*")),0)</f>
        <v>0</v>
      </c>
      <c r="F367" t="e">
        <f>IF(E367=1,"Yes",IF(COUNTIFS('Test Cases'!#REF!,"*"&amp;A367&amp;"*",'Test Cases'!#REF!,"&gt;0")&gt;0, "Yes","No"))</f>
        <v>#REF!</v>
      </c>
    </row>
    <row r="368" spans="1:6" ht="15" customHeight="1" x14ac:dyDescent="0.2">
      <c r="A368" s="33" t="s">
        <v>840</v>
      </c>
      <c r="B368" s="25" t="s">
        <v>841</v>
      </c>
      <c r="C368" s="36" t="e">
        <f>IF(COUNTIF('Test Cases'!#REF!,"*"&amp;A368&amp;"*"),"Yes","No")</f>
        <v>#REF!</v>
      </c>
      <c r="D368" s="12">
        <f>IFERROR((COUNTIFS('Test Cases'!#REF!,"*"&amp;A368&amp;"*",'Test Cases'!$D$1:$D$407,"*"))/(COUNTIF('Test Cases'!#REF!,"*"&amp;A368&amp;"*")),0)</f>
        <v>0</v>
      </c>
      <c r="E368" s="12">
        <f>IFERROR((COUNTIFS('Test Cases'!#REF!,"*"&amp;A368&amp;"*",'Test Cases'!$F$1:$F$407,"Pass"))/(COUNTIF('Test Cases'!#REF!,"*"&amp;A368&amp;"*")),0)</f>
        <v>0</v>
      </c>
      <c r="F368" t="e">
        <f>IF(E368=1,"Yes",IF(COUNTIFS('Test Cases'!#REF!,"*"&amp;A368&amp;"*",'Test Cases'!#REF!,"&gt;0")&gt;0, "Yes","No"))</f>
        <v>#REF!</v>
      </c>
    </row>
    <row r="369" spans="1:7" ht="15" customHeight="1" x14ac:dyDescent="0.2">
      <c r="A369" s="33" t="s">
        <v>842</v>
      </c>
      <c r="B369" s="25" t="s">
        <v>843</v>
      </c>
      <c r="C369" s="36" t="e">
        <f>IF(COUNTIF('Test Cases'!#REF!,"*"&amp;A369&amp;"*"),"Yes","No")</f>
        <v>#REF!</v>
      </c>
      <c r="D369" s="12">
        <f>IFERROR((COUNTIFS('Test Cases'!#REF!,"*"&amp;A369&amp;"*",'Test Cases'!$D$1:$D$407,"*"))/(COUNTIF('Test Cases'!#REF!,"*"&amp;A369&amp;"*")),0)</f>
        <v>0</v>
      </c>
      <c r="E369" s="12">
        <f>IFERROR((COUNTIFS('Test Cases'!#REF!,"*"&amp;A369&amp;"*",'Test Cases'!$F$1:$F$407,"Pass"))/(COUNTIF('Test Cases'!#REF!,"*"&amp;A369&amp;"*")),0)</f>
        <v>0</v>
      </c>
      <c r="F369" t="e">
        <f>IF(E369=1,"Yes",IF(COUNTIFS('Test Cases'!#REF!,"*"&amp;A369&amp;"*",'Test Cases'!#REF!,"&gt;0")&gt;0, "Yes","No"))</f>
        <v>#REF!</v>
      </c>
    </row>
    <row r="370" spans="1:7" ht="15" customHeight="1" x14ac:dyDescent="0.2">
      <c r="A370" s="33" t="s">
        <v>844</v>
      </c>
      <c r="B370" s="25" t="s">
        <v>845</v>
      </c>
      <c r="C370" s="36" t="s">
        <v>247</v>
      </c>
      <c r="D370" s="36" t="s">
        <v>247</v>
      </c>
      <c r="E370" s="12" t="s">
        <v>247</v>
      </c>
      <c r="F370" t="e">
        <f>IF(E370=1,"Yes",IF(COUNTIFS('Test Cases'!#REF!,"*"&amp;A370&amp;"*",'Test Cases'!#REF!,"&gt;0")&gt;0, "Yes","No"))</f>
        <v>#REF!</v>
      </c>
    </row>
    <row r="371" spans="1:7" ht="15" customHeight="1" x14ac:dyDescent="0.2">
      <c r="A371" s="33" t="s">
        <v>846</v>
      </c>
      <c r="B371" s="25" t="s">
        <v>847</v>
      </c>
      <c r="C371" s="36" t="e">
        <f>IF(COUNTIF('Test Cases'!#REF!,"*"&amp;A371&amp;"*"),"Yes","No")</f>
        <v>#REF!</v>
      </c>
      <c r="D371" s="12">
        <f>IFERROR((COUNTIFS('Test Cases'!#REF!,"*"&amp;A371&amp;"*",'Test Cases'!$D$1:$D$407,"*"))/(COUNTIF('Test Cases'!#REF!,"*"&amp;A371&amp;"*")),0)</f>
        <v>0</v>
      </c>
      <c r="E371" s="12">
        <f>IFERROR((COUNTIFS('Test Cases'!#REF!,"*"&amp;A371&amp;"*",'Test Cases'!$F$1:$F$407,"Pass"))/(COUNTIF('Test Cases'!#REF!,"*"&amp;A371&amp;"*")),0)</f>
        <v>0</v>
      </c>
      <c r="F371" t="e">
        <f>IF(E371=1,"Yes",IF(COUNTIFS('Test Cases'!#REF!,"*"&amp;A371&amp;"*",'Test Cases'!#REF!,"&gt;0")&gt;0, "Yes","No"))</f>
        <v>#REF!</v>
      </c>
    </row>
    <row r="372" spans="1:7" ht="15" customHeight="1" x14ac:dyDescent="0.2">
      <c r="A372" s="33" t="s">
        <v>848</v>
      </c>
      <c r="B372" s="25" t="s">
        <v>849</v>
      </c>
      <c r="C372" s="36" t="e">
        <f>IF(COUNTIF('Test Cases'!#REF!,"*"&amp;A372&amp;"*"),"Yes","No")</f>
        <v>#REF!</v>
      </c>
      <c r="D372" s="12">
        <f>IFERROR((COUNTIFS('Test Cases'!#REF!,"*"&amp;A372&amp;"*",'Test Cases'!$D$1:$D$407,"*"))/(COUNTIF('Test Cases'!#REF!,"*"&amp;A372&amp;"*")),0)</f>
        <v>0</v>
      </c>
      <c r="E372" s="12">
        <f>IFERROR((COUNTIFS('Test Cases'!#REF!,"*"&amp;A372&amp;"*",'Test Cases'!$F$1:$F$407,"Pass"))/(COUNTIF('Test Cases'!#REF!,"*"&amp;A372&amp;"*")),0)</f>
        <v>0</v>
      </c>
      <c r="F372" t="e">
        <f>IF(E372=1,"Yes",IF(COUNTIFS('Test Cases'!#REF!,"*"&amp;A372&amp;"*",'Test Cases'!#REF!,"&gt;0")&gt;0, "Yes","No"))</f>
        <v>#REF!</v>
      </c>
    </row>
    <row r="373" spans="1:7" ht="15" customHeight="1" x14ac:dyDescent="0.2">
      <c r="A373" s="33" t="s">
        <v>850</v>
      </c>
      <c r="B373" s="25" t="s">
        <v>851</v>
      </c>
      <c r="C373" s="36" t="e">
        <f>IF(COUNTIF('Test Cases'!#REF!,"*"&amp;A373&amp;"*"),"Yes","No")</f>
        <v>#REF!</v>
      </c>
      <c r="D373" s="12">
        <f>IFERROR((COUNTIFS('Test Cases'!#REF!,"*"&amp;A373&amp;"*",'Test Cases'!$D$1:$D$407,"*"))/(COUNTIF('Test Cases'!#REF!,"*"&amp;A373&amp;"*")),0)</f>
        <v>0</v>
      </c>
      <c r="E373" s="12">
        <f>IFERROR((COUNTIFS('Test Cases'!#REF!,"*"&amp;A373&amp;"*",'Test Cases'!$F$1:$F$407,"Pass"))/(COUNTIF('Test Cases'!#REF!,"*"&amp;A373&amp;"*")),0)</f>
        <v>0</v>
      </c>
      <c r="F373" t="e">
        <f>IF(E373=1,"Yes",IF(COUNTIFS('Test Cases'!#REF!,"*"&amp;A373&amp;"*",'Test Cases'!#REF!,"&gt;0")&gt;0, "Yes","No"))</f>
        <v>#REF!</v>
      </c>
    </row>
    <row r="374" spans="1:7" ht="15" customHeight="1" x14ac:dyDescent="0.2">
      <c r="A374" s="33" t="s">
        <v>852</v>
      </c>
      <c r="B374" s="25" t="s">
        <v>853</v>
      </c>
      <c r="C374" s="36" t="e">
        <f>IF(COUNTIF('Test Cases'!#REF!,"*"&amp;A374&amp;"*"),"Yes","No")</f>
        <v>#REF!</v>
      </c>
      <c r="D374" s="12">
        <f>IFERROR((COUNTIFS('Test Cases'!#REF!,"*"&amp;A374&amp;"*",'Test Cases'!$D$1:$D$407,"*"))/(COUNTIF('Test Cases'!#REF!,"*"&amp;A374&amp;"*")),0)</f>
        <v>0</v>
      </c>
      <c r="E374" s="12">
        <f>IFERROR((COUNTIFS('Test Cases'!#REF!,"*"&amp;A374&amp;"*",'Test Cases'!$F$1:$F$407,"Pass"))/(COUNTIF('Test Cases'!#REF!,"*"&amp;A374&amp;"*")),0)</f>
        <v>0</v>
      </c>
      <c r="F374" t="e">
        <f>IF(E374=1,"Yes",IF(COUNTIFS('Test Cases'!#REF!,"*"&amp;A374&amp;"*",'Test Cases'!#REF!,"&gt;0")&gt;0, "Yes","No"))</f>
        <v>#REF!</v>
      </c>
    </row>
    <row r="375" spans="1:7" ht="15" customHeight="1" x14ac:dyDescent="0.2">
      <c r="A375" s="33" t="s">
        <v>854</v>
      </c>
      <c r="B375" s="25" t="s">
        <v>855</v>
      </c>
      <c r="C375" s="36" t="e">
        <f>IF(COUNTIF('Test Cases'!#REF!,"*"&amp;A375&amp;"*"),"Yes","No")</f>
        <v>#REF!</v>
      </c>
      <c r="D375" s="12">
        <f>IFERROR((COUNTIFS('Test Cases'!#REF!,"*"&amp;A375&amp;"*",'Test Cases'!$D$1:$D$407,"*"))/(COUNTIF('Test Cases'!#REF!,"*"&amp;A375&amp;"*")),0)</f>
        <v>0</v>
      </c>
      <c r="E375" s="12">
        <f>IFERROR((COUNTIFS('Test Cases'!#REF!,"*"&amp;A375&amp;"*",'Test Cases'!$F$1:$F$407,"Pass"))/(COUNTIF('Test Cases'!#REF!,"*"&amp;A375&amp;"*")),0)</f>
        <v>0</v>
      </c>
      <c r="F375" t="e">
        <f>IF(E375=1,"Yes",IF(COUNTIFS('Test Cases'!#REF!,"*"&amp;A375&amp;"*",'Test Cases'!#REF!,"&gt;0")&gt;0, "Yes","No"))</f>
        <v>#REF!</v>
      </c>
    </row>
    <row r="376" spans="1:7" ht="15" customHeight="1" x14ac:dyDescent="0.2">
      <c r="A376" s="33" t="s">
        <v>856</v>
      </c>
      <c r="B376" s="25" t="s">
        <v>857</v>
      </c>
      <c r="C376" s="36" t="e">
        <f>IF(COUNTIF('Test Cases'!#REF!,"*"&amp;A376&amp;"*"),"Yes","No")</f>
        <v>#REF!</v>
      </c>
      <c r="D376" s="12">
        <f>IFERROR((COUNTIFS('Test Cases'!#REF!,"*"&amp;A376&amp;"*",'Test Cases'!$D$1:$D$407,"*"))/(COUNTIF('Test Cases'!#REF!,"*"&amp;A376&amp;"*")),0)</f>
        <v>0</v>
      </c>
      <c r="E376" s="12">
        <f>IFERROR((COUNTIFS('Test Cases'!#REF!,"*"&amp;A376&amp;"*",'Test Cases'!$F$1:$F$407,"Pass"))/(COUNTIF('Test Cases'!#REF!,"*"&amp;A376&amp;"*")),0)</f>
        <v>0</v>
      </c>
      <c r="F376" t="e">
        <f>IF(E376=1,"Yes",IF(COUNTIFS('Test Cases'!#REF!,"*"&amp;A376&amp;"*",'Test Cases'!#REF!,"&gt;0")&gt;0, "Yes","No"))</f>
        <v>#REF!</v>
      </c>
    </row>
    <row r="377" spans="1:7" ht="15" customHeight="1" x14ac:dyDescent="0.2">
      <c r="A377" s="33" t="s">
        <v>858</v>
      </c>
      <c r="B377" s="25" t="s">
        <v>859</v>
      </c>
      <c r="C377" s="36" t="e">
        <f>IF(COUNTIF('Test Cases'!#REF!,"*"&amp;A377&amp;"*"),"Yes","No")</f>
        <v>#REF!</v>
      </c>
      <c r="D377" s="12">
        <f>IFERROR((COUNTIFS('Test Cases'!#REF!,"*"&amp;A377&amp;"*",'Test Cases'!$D$1:$D$407,"*"))/(COUNTIF('Test Cases'!#REF!,"*"&amp;A377&amp;"*")),0)</f>
        <v>0</v>
      </c>
      <c r="E377" s="12">
        <f>IFERROR((COUNTIFS('Test Cases'!#REF!,"*"&amp;A377&amp;"*",'Test Cases'!$F$1:$F$407,"Pass"))/(COUNTIF('Test Cases'!#REF!,"*"&amp;A377&amp;"*")),0)</f>
        <v>0</v>
      </c>
      <c r="F377" t="e">
        <f>IF(E377=1,"Yes",IF(COUNTIFS('Test Cases'!#REF!,"*"&amp;A377&amp;"*",'Test Cases'!#REF!,"&gt;0")&gt;0, "Yes","No"))</f>
        <v>#REF!</v>
      </c>
    </row>
    <row r="378" spans="1:7" ht="15" customHeight="1" x14ac:dyDescent="0.2">
      <c r="A378" s="33" t="s">
        <v>860</v>
      </c>
      <c r="B378" s="25" t="s">
        <v>861</v>
      </c>
      <c r="C378" s="36" t="e">
        <f>IF(COUNTIF('Test Cases'!#REF!,"*"&amp;A378&amp;"*"),"Yes","No")</f>
        <v>#REF!</v>
      </c>
      <c r="D378" s="12">
        <f>IFERROR((COUNTIFS('Test Cases'!#REF!,"*"&amp;A378&amp;"*",'Test Cases'!$D$1:$D$407,"*"))/(COUNTIF('Test Cases'!#REF!,"*"&amp;A378&amp;"*")),0)</f>
        <v>0</v>
      </c>
      <c r="E378" s="12">
        <f>IFERROR((COUNTIFS('Test Cases'!#REF!,"*"&amp;A378&amp;"*",'Test Cases'!$F$1:$F$407,"Pass"))/(COUNTIF('Test Cases'!#REF!,"*"&amp;A378&amp;"*")),0)</f>
        <v>0</v>
      </c>
      <c r="F378" t="e">
        <f>IF(E378=1,"Yes",IF(COUNTIFS('Test Cases'!#REF!,"*"&amp;A378&amp;"*",'Test Cases'!#REF!,"&gt;0")&gt;0, "Yes","No"))</f>
        <v>#REF!</v>
      </c>
    </row>
    <row r="379" spans="1:7" ht="15" customHeight="1" x14ac:dyDescent="0.2">
      <c r="A379" s="33" t="s">
        <v>862</v>
      </c>
      <c r="B379" s="25" t="s">
        <v>863</v>
      </c>
      <c r="C379" s="36" t="e">
        <f>IF(COUNTIF('Test Cases'!#REF!,"*"&amp;A379&amp;"*"),"Yes","No")</f>
        <v>#REF!</v>
      </c>
      <c r="D379" s="12">
        <f>IFERROR((COUNTIFS('Test Cases'!#REF!,"*"&amp;A379&amp;"*",'Test Cases'!$D$1:$D$407,"*"))/(COUNTIF('Test Cases'!#REF!,"*"&amp;A379&amp;"*")),0)</f>
        <v>0</v>
      </c>
      <c r="E379" s="12">
        <f>IFERROR((COUNTIFS('Test Cases'!#REF!,"*"&amp;A379&amp;"*",'Test Cases'!$F$1:$F$407,"Pass"))/(COUNTIF('Test Cases'!#REF!,"*"&amp;A379&amp;"*")),0)</f>
        <v>0</v>
      </c>
      <c r="F379" t="e">
        <f>IF(E379=1,"Yes",IF(COUNTIFS('Test Cases'!#REF!,"*"&amp;A379&amp;"*",'Test Cases'!#REF!,"&gt;0")&gt;0, "Yes","No"))</f>
        <v>#REF!</v>
      </c>
    </row>
    <row r="380" spans="1:7" ht="15" customHeight="1" x14ac:dyDescent="0.2">
      <c r="A380" s="33" t="s">
        <v>864</v>
      </c>
      <c r="B380" s="25" t="s">
        <v>865</v>
      </c>
      <c r="C380" s="36" t="e">
        <f>IF(COUNTIF('Test Cases'!#REF!,"*"&amp;A380&amp;"*"),"Yes","No")</f>
        <v>#REF!</v>
      </c>
      <c r="D380" s="12">
        <f>IFERROR((COUNTIFS('Test Cases'!#REF!,"*"&amp;A380&amp;"*",'Test Cases'!$D$1:$D$407,"*"))/(COUNTIF('Test Cases'!#REF!,"*"&amp;A380&amp;"*")),0)</f>
        <v>0</v>
      </c>
      <c r="E380" s="12">
        <f>IFERROR((COUNTIFS('Test Cases'!#REF!,"*"&amp;A380&amp;"*",'Test Cases'!$F$1:$F$407,"Pass"))/(COUNTIF('Test Cases'!#REF!,"*"&amp;A380&amp;"*")),0)</f>
        <v>0</v>
      </c>
      <c r="F380" t="e">
        <f>IF(E380=1,"Yes",IF(COUNTIFS('Test Cases'!#REF!,"*"&amp;A380&amp;"*",'Test Cases'!#REF!,"&gt;0")&gt;0, "Yes","No"))</f>
        <v>#REF!</v>
      </c>
    </row>
    <row r="381" spans="1:7" ht="15" customHeight="1" x14ac:dyDescent="0.2">
      <c r="A381" s="33" t="s">
        <v>866</v>
      </c>
      <c r="B381" s="25" t="s">
        <v>867</v>
      </c>
      <c r="C381" s="36" t="e">
        <f>IF(COUNTIF('Test Cases'!#REF!,"*"&amp;A381&amp;"*"),"Yes","No")</f>
        <v>#REF!</v>
      </c>
      <c r="D381" s="12">
        <f>IFERROR((COUNTIFS('Test Cases'!#REF!,"*"&amp;A381&amp;"*",'Test Cases'!$D$1:$D$407,"*"))/(COUNTIF('Test Cases'!#REF!,"*"&amp;A381&amp;"*")),0)</f>
        <v>0</v>
      </c>
      <c r="E381" s="12">
        <f>IFERROR((COUNTIFS('Test Cases'!#REF!,"*"&amp;A381&amp;"*",'Test Cases'!$F$1:$F$407,"Pass"))/(COUNTIF('Test Cases'!#REF!,"*"&amp;A381&amp;"*")),0)</f>
        <v>0</v>
      </c>
      <c r="F381" t="e">
        <f>IF(E381=1,"Yes",IF(COUNTIFS('Test Cases'!#REF!,"*"&amp;A381&amp;"*",'Test Cases'!#REF!,"&gt;0")&gt;0, "Yes","No"))</f>
        <v>#REF!</v>
      </c>
      <c r="G381" t="s">
        <v>123</v>
      </c>
    </row>
    <row r="382" spans="1:7" ht="15" customHeight="1" x14ac:dyDescent="0.2">
      <c r="A382" s="33" t="s">
        <v>868</v>
      </c>
      <c r="B382" s="25" t="s">
        <v>869</v>
      </c>
      <c r="C382" s="36" t="e">
        <f>IF(COUNTIF('Test Cases'!#REF!,"*"&amp;A382&amp;"*"),"Yes","No")</f>
        <v>#REF!</v>
      </c>
      <c r="D382" s="12">
        <f>IFERROR((COUNTIFS('Test Cases'!#REF!,"*"&amp;A382&amp;"*",'Test Cases'!$D$1:$D$407,"*"))/(COUNTIF('Test Cases'!#REF!,"*"&amp;A382&amp;"*")),0)</f>
        <v>0</v>
      </c>
      <c r="E382" s="12">
        <f>IFERROR((COUNTIFS('Test Cases'!#REF!,"*"&amp;A382&amp;"*",'Test Cases'!$F$1:$F$407,"Pass"))/(COUNTIF('Test Cases'!#REF!,"*"&amp;A382&amp;"*")),0)</f>
        <v>0</v>
      </c>
      <c r="F382" t="e">
        <f>IF(E382=1,"Yes",IF(COUNTIFS('Test Cases'!#REF!,"*"&amp;A382&amp;"*",'Test Cases'!#REF!,"&gt;0")&gt;0, "Yes","No"))</f>
        <v>#REF!</v>
      </c>
    </row>
    <row r="383" spans="1:7" ht="15" customHeight="1" x14ac:dyDescent="0.2">
      <c r="A383" s="33" t="s">
        <v>870</v>
      </c>
      <c r="B383" s="25" t="s">
        <v>871</v>
      </c>
      <c r="C383" s="36" t="e">
        <f>IF(COUNTIF('Test Cases'!#REF!,"*"&amp;A383&amp;"*"),"Yes","No")</f>
        <v>#REF!</v>
      </c>
      <c r="D383" s="12">
        <f>IFERROR((COUNTIFS('Test Cases'!#REF!,"*"&amp;A383&amp;"*",'Test Cases'!$D$1:$D$407,"*"))/(COUNTIF('Test Cases'!#REF!,"*"&amp;A383&amp;"*")),0)</f>
        <v>0</v>
      </c>
      <c r="E383" s="12">
        <f>IFERROR((COUNTIFS('Test Cases'!#REF!,"*"&amp;A383&amp;"*",'Test Cases'!$F$1:$F$407,"Pass"))/(COUNTIF('Test Cases'!#REF!,"*"&amp;A383&amp;"*")),0)</f>
        <v>0</v>
      </c>
      <c r="F383" t="e">
        <f>IF(E383=1,"Yes",IF(COUNTIFS('Test Cases'!#REF!,"*"&amp;A383&amp;"*",'Test Cases'!#REF!,"&gt;0")&gt;0, "Yes","No"))</f>
        <v>#REF!</v>
      </c>
    </row>
    <row r="384" spans="1:7" ht="15" customHeight="1" x14ac:dyDescent="0.2">
      <c r="A384" s="33" t="s">
        <v>872</v>
      </c>
      <c r="B384" s="25" t="s">
        <v>873</v>
      </c>
      <c r="C384" s="36" t="e">
        <f>IF(COUNTIF('Test Cases'!#REF!,"*"&amp;A384&amp;"*"),"Yes","No")</f>
        <v>#REF!</v>
      </c>
      <c r="D384" s="12">
        <f>IFERROR((COUNTIFS('Test Cases'!#REF!,"*"&amp;A384&amp;"*",'Test Cases'!$D$1:$D$407,"*"))/(COUNTIF('Test Cases'!#REF!,"*"&amp;A384&amp;"*")),0)</f>
        <v>0</v>
      </c>
      <c r="E384" s="12">
        <f>IFERROR((COUNTIFS('Test Cases'!#REF!,"*"&amp;A384&amp;"*",'Test Cases'!$F$1:$F$407,"Pass"))/(COUNTIF('Test Cases'!#REF!,"*"&amp;A384&amp;"*")),0)</f>
        <v>0</v>
      </c>
      <c r="F384" t="e">
        <f>IF(E384=1,"Yes",IF(COUNTIFS('Test Cases'!#REF!,"*"&amp;A384&amp;"*",'Test Cases'!#REF!,"&gt;0")&gt;0, "Yes","No"))</f>
        <v>#REF!</v>
      </c>
    </row>
    <row r="385" spans="1:6" ht="15" customHeight="1" x14ac:dyDescent="0.2">
      <c r="A385" s="33" t="s">
        <v>874</v>
      </c>
      <c r="B385" s="25" t="s">
        <v>875</v>
      </c>
      <c r="C385" s="36" t="e">
        <f>IF(COUNTIF('Test Cases'!#REF!,"*"&amp;A385&amp;"*"),"Yes","No")</f>
        <v>#REF!</v>
      </c>
      <c r="D385" s="12">
        <f>IFERROR((COUNTIFS('Test Cases'!#REF!,"*"&amp;A385&amp;"*",'Test Cases'!$D$1:$D$407,"*"))/(COUNTIF('Test Cases'!#REF!,"*"&amp;A385&amp;"*")),0)</f>
        <v>0</v>
      </c>
      <c r="E385" s="12">
        <f>IFERROR((COUNTIFS('Test Cases'!#REF!,"*"&amp;A385&amp;"*",'Test Cases'!$F$1:$F$407,"Pass"))/(COUNTIF('Test Cases'!#REF!,"*"&amp;A385&amp;"*")),0)</f>
        <v>0</v>
      </c>
      <c r="F385" t="e">
        <f>IF(E385=1,"Yes",IF(COUNTIFS('Test Cases'!#REF!,"*"&amp;A385&amp;"*",'Test Cases'!#REF!,"&gt;0")&gt;0, "Yes","No"))</f>
        <v>#REF!</v>
      </c>
    </row>
    <row r="386" spans="1:6" ht="15" customHeight="1" x14ac:dyDescent="0.2">
      <c r="A386" s="33" t="s">
        <v>876</v>
      </c>
      <c r="B386" s="25" t="s">
        <v>877</v>
      </c>
      <c r="C386" s="36" t="e">
        <f>IF(COUNTIF('Test Cases'!#REF!,"*"&amp;A386&amp;"*"),"Yes","No")</f>
        <v>#REF!</v>
      </c>
      <c r="D386" s="12">
        <f>IFERROR((COUNTIFS('Test Cases'!#REF!,"*"&amp;A386&amp;"*",'Test Cases'!$D$1:$D$407,"*"))/(COUNTIF('Test Cases'!#REF!,"*"&amp;A386&amp;"*")),0)</f>
        <v>0</v>
      </c>
      <c r="E386" s="12">
        <f>IFERROR((COUNTIFS('Test Cases'!#REF!,"*"&amp;A386&amp;"*",'Test Cases'!$F$1:$F$407,"Pass"))/(COUNTIF('Test Cases'!#REF!,"*"&amp;A386&amp;"*")),0)</f>
        <v>0</v>
      </c>
      <c r="F386" t="e">
        <f>IF(E386=1,"Yes",IF(COUNTIFS('Test Cases'!#REF!,"*"&amp;A386&amp;"*",'Test Cases'!#REF!,"&gt;0")&gt;0, "Yes","No"))</f>
        <v>#REF!</v>
      </c>
    </row>
    <row r="387" spans="1:6" ht="15" customHeight="1" x14ac:dyDescent="0.2">
      <c r="A387" s="33" t="s">
        <v>878</v>
      </c>
      <c r="B387" s="25" t="s">
        <v>879</v>
      </c>
      <c r="C387" s="36" t="e">
        <f>IF(COUNTIF('Test Cases'!#REF!,"*"&amp;A387&amp;"*"),"Yes","No")</f>
        <v>#REF!</v>
      </c>
      <c r="D387" s="12">
        <f>IFERROR((COUNTIFS('Test Cases'!#REF!,"*"&amp;A387&amp;"*",'Test Cases'!$D$1:$D$407,"*"))/(COUNTIF('Test Cases'!#REF!,"*"&amp;A387&amp;"*")),0)</f>
        <v>0</v>
      </c>
      <c r="E387" s="12">
        <f>IFERROR((COUNTIFS('Test Cases'!#REF!,"*"&amp;A387&amp;"*",'Test Cases'!$F$1:$F$407,"Pass"))/(COUNTIF('Test Cases'!#REF!,"*"&amp;A387&amp;"*")),0)</f>
        <v>0</v>
      </c>
      <c r="F387" t="e">
        <f>IF(E387=1,"Yes",IF(COUNTIFS('Test Cases'!#REF!,"*"&amp;A387&amp;"*",'Test Cases'!#REF!,"&gt;0")&gt;0, "Yes","No"))</f>
        <v>#REF!</v>
      </c>
    </row>
    <row r="388" spans="1:6" ht="15" customHeight="1" x14ac:dyDescent="0.2">
      <c r="A388" s="33" t="s">
        <v>880</v>
      </c>
      <c r="B388" s="25" t="s">
        <v>881</v>
      </c>
      <c r="C388" s="36" t="e">
        <f>IF(COUNTIF('Test Cases'!#REF!,"*"&amp;A388&amp;"*"),"Yes","No")</f>
        <v>#REF!</v>
      </c>
      <c r="D388" s="12">
        <f>IFERROR((COUNTIFS('Test Cases'!#REF!,"*"&amp;A388&amp;"*",'Test Cases'!$D$1:$D$407,"*"))/(COUNTIF('Test Cases'!#REF!,"*"&amp;A388&amp;"*")),0)</f>
        <v>0</v>
      </c>
      <c r="E388" s="12">
        <f>IFERROR((COUNTIFS('Test Cases'!#REF!,"*"&amp;A388&amp;"*",'Test Cases'!$F$1:$F$407,"Pass"))/(COUNTIF('Test Cases'!#REF!,"*"&amp;A388&amp;"*")),0)</f>
        <v>0</v>
      </c>
      <c r="F388" t="e">
        <f>IF(E388=1,"Yes",IF(COUNTIFS('Test Cases'!#REF!,"*"&amp;A388&amp;"*",'Test Cases'!#REF!,"&gt;0")&gt;0, "Yes","No"))</f>
        <v>#REF!</v>
      </c>
    </row>
    <row r="389" spans="1:6" ht="15" customHeight="1" x14ac:dyDescent="0.2">
      <c r="A389" s="33" t="s">
        <v>882</v>
      </c>
      <c r="B389" s="25" t="s">
        <v>883</v>
      </c>
      <c r="C389" s="36" t="e">
        <f>IF(COUNTIF('Test Cases'!#REF!,"*"&amp;A389&amp;"*"),"Yes","No")</f>
        <v>#REF!</v>
      </c>
      <c r="D389" s="12">
        <f>IFERROR((COUNTIFS('Test Cases'!#REF!,"*"&amp;A389&amp;"*",'Test Cases'!$D$1:$D$407,"*"))/(COUNTIF('Test Cases'!#REF!,"*"&amp;A389&amp;"*")),0)</f>
        <v>0</v>
      </c>
      <c r="E389" s="12">
        <f>IFERROR((COUNTIFS('Test Cases'!#REF!,"*"&amp;A389&amp;"*",'Test Cases'!$F$1:$F$407,"Pass"))/(COUNTIF('Test Cases'!#REF!,"*"&amp;A389&amp;"*")),0)</f>
        <v>0</v>
      </c>
      <c r="F389" t="e">
        <f>IF(E389=1,"Yes",IF(COUNTIFS('Test Cases'!#REF!,"*"&amp;A389&amp;"*",'Test Cases'!#REF!,"&gt;0")&gt;0, "Yes","No"))</f>
        <v>#REF!</v>
      </c>
    </row>
    <row r="390" spans="1:6" ht="15" customHeight="1" x14ac:dyDescent="0.2">
      <c r="A390" s="33" t="s">
        <v>884</v>
      </c>
      <c r="B390" s="25" t="s">
        <v>885</v>
      </c>
      <c r="C390" s="36" t="e">
        <f>IF(COUNTIF('Test Cases'!#REF!,"*"&amp;A390&amp;"*"),"Yes","No")</f>
        <v>#REF!</v>
      </c>
      <c r="D390" s="12">
        <f>IFERROR((COUNTIFS('Test Cases'!#REF!,"*"&amp;A390&amp;"*",'Test Cases'!$D$1:$D$407,"*"))/(COUNTIF('Test Cases'!#REF!,"*"&amp;A390&amp;"*")),0)</f>
        <v>0</v>
      </c>
      <c r="E390" s="12">
        <f>IFERROR((COUNTIFS('Test Cases'!#REF!,"*"&amp;A390&amp;"*",'Test Cases'!$F$1:$F$407,"Pass"))/(COUNTIF('Test Cases'!#REF!,"*"&amp;A390&amp;"*")),0)</f>
        <v>0</v>
      </c>
      <c r="F390" t="e">
        <f>IF(E390=1,"Yes",IF(COUNTIFS('Test Cases'!#REF!,"*"&amp;A390&amp;"*",'Test Cases'!#REF!,"&gt;0")&gt;0, "Yes","No"))</f>
        <v>#REF!</v>
      </c>
    </row>
    <row r="391" spans="1:6" ht="15" customHeight="1" x14ac:dyDescent="0.2">
      <c r="A391" s="33" t="s">
        <v>886</v>
      </c>
      <c r="B391" s="25" t="s">
        <v>755</v>
      </c>
      <c r="C391" s="36" t="e">
        <f>IF(COUNTIF('Test Cases'!#REF!,"*"&amp;A391&amp;"*"),"Yes","No")</f>
        <v>#REF!</v>
      </c>
      <c r="D391" s="12">
        <f>IFERROR((COUNTIFS('Test Cases'!#REF!,"*"&amp;A391&amp;"*",'Test Cases'!$D$1:$D$407,"*"))/(COUNTIF('Test Cases'!#REF!,"*"&amp;A391&amp;"*")),0)</f>
        <v>0</v>
      </c>
      <c r="E391" s="12">
        <f>IFERROR((COUNTIFS('Test Cases'!#REF!,"*"&amp;A391&amp;"*",'Test Cases'!$F$1:$F$407,"Pass"))/(COUNTIF('Test Cases'!#REF!,"*"&amp;A391&amp;"*")),0)</f>
        <v>0</v>
      </c>
      <c r="F391" t="e">
        <f>IF(E391=1,"Yes",IF(COUNTIFS('Test Cases'!#REF!,"*"&amp;A391&amp;"*",'Test Cases'!#REF!,"&gt;0")&gt;0, "Yes","No"))</f>
        <v>#REF!</v>
      </c>
    </row>
    <row r="392" spans="1:6" ht="15" customHeight="1" x14ac:dyDescent="0.2">
      <c r="A392" s="33" t="s">
        <v>887</v>
      </c>
      <c r="B392" s="25" t="s">
        <v>888</v>
      </c>
      <c r="C392" s="36" t="e">
        <f>IF(COUNTIF('Test Cases'!#REF!,"*"&amp;A392&amp;"*"),"Yes","No")</f>
        <v>#REF!</v>
      </c>
      <c r="D392" s="12">
        <f>IFERROR((COUNTIFS('Test Cases'!#REF!,"*"&amp;A392&amp;"*",'Test Cases'!$D$1:$D$407,"*"))/(COUNTIF('Test Cases'!#REF!,"*"&amp;A392&amp;"*")),0)</f>
        <v>0</v>
      </c>
      <c r="E392" s="12">
        <f>IFERROR((COUNTIFS('Test Cases'!#REF!,"*"&amp;A392&amp;"*",'Test Cases'!$F$1:$F$407,"Pass"))/(COUNTIF('Test Cases'!#REF!,"*"&amp;A392&amp;"*")),0)</f>
        <v>0</v>
      </c>
      <c r="F392" t="e">
        <f>IF(E392=1,"Yes",IF(COUNTIFS('Test Cases'!#REF!,"*"&amp;A392&amp;"*",'Test Cases'!#REF!,"&gt;0")&gt;0, "Yes","No"))</f>
        <v>#REF!</v>
      </c>
    </row>
    <row r="393" spans="1:6" ht="15" customHeight="1" x14ac:dyDescent="0.2">
      <c r="A393" s="33" t="s">
        <v>889</v>
      </c>
      <c r="B393" s="25" t="s">
        <v>890</v>
      </c>
      <c r="C393" s="36" t="e">
        <f>IF(COUNTIF('Test Cases'!#REF!,"*"&amp;A393&amp;"*"),"Yes","No")</f>
        <v>#REF!</v>
      </c>
      <c r="D393" s="12">
        <f>IFERROR((COUNTIFS('Test Cases'!#REF!,"*"&amp;A393&amp;"*",'Test Cases'!$D$1:$D$407,"*"))/(COUNTIF('Test Cases'!#REF!,"*"&amp;A393&amp;"*")),0)</f>
        <v>0</v>
      </c>
      <c r="E393" s="12">
        <f>IFERROR((COUNTIFS('Test Cases'!#REF!,"*"&amp;A393&amp;"*",'Test Cases'!$F$1:$F$407,"Pass"))/(COUNTIF('Test Cases'!#REF!,"*"&amp;A393&amp;"*")),0)</f>
        <v>0</v>
      </c>
      <c r="F393" t="e">
        <f>IF(E393=1,"Yes",IF(COUNTIFS('Test Cases'!#REF!,"*"&amp;A393&amp;"*",'Test Cases'!#REF!,"&gt;0")&gt;0, "Yes","No"))</f>
        <v>#REF!</v>
      </c>
    </row>
    <row r="394" spans="1:6" ht="15" customHeight="1" x14ac:dyDescent="0.2">
      <c r="A394" s="33" t="s">
        <v>891</v>
      </c>
      <c r="B394" s="25" t="s">
        <v>892</v>
      </c>
      <c r="C394" s="36" t="e">
        <f>IF(COUNTIF('Test Cases'!#REF!,"*"&amp;A394&amp;"*"),"Yes","No")</f>
        <v>#REF!</v>
      </c>
      <c r="D394" s="12">
        <f>IFERROR((COUNTIFS('Test Cases'!#REF!,"*"&amp;A394&amp;"*",'Test Cases'!$D$1:$D$407,"*"))/(COUNTIF('Test Cases'!#REF!,"*"&amp;A394&amp;"*")),0)</f>
        <v>0</v>
      </c>
      <c r="E394" s="12">
        <f>IFERROR((COUNTIFS('Test Cases'!#REF!,"*"&amp;A394&amp;"*",'Test Cases'!$F$1:$F$407,"Pass"))/(COUNTIF('Test Cases'!#REF!,"*"&amp;A394&amp;"*")),0)</f>
        <v>0</v>
      </c>
      <c r="F394" t="e">
        <f>IF(E394=1,"Yes",IF(COUNTIFS('Test Cases'!#REF!,"*"&amp;A394&amp;"*",'Test Cases'!#REF!,"&gt;0")&gt;0, "Yes","No"))</f>
        <v>#REF!</v>
      </c>
    </row>
    <row r="395" spans="1:6" ht="15" customHeight="1" x14ac:dyDescent="0.2">
      <c r="A395" s="33" t="s">
        <v>893</v>
      </c>
      <c r="B395" s="25" t="s">
        <v>894</v>
      </c>
      <c r="C395" s="36" t="e">
        <f>IF(COUNTIF('Test Cases'!#REF!,"*"&amp;A395&amp;"*"),"Yes","No")</f>
        <v>#REF!</v>
      </c>
      <c r="D395" s="12">
        <f>IFERROR((COUNTIFS('Test Cases'!#REF!,"*"&amp;A395&amp;"*",'Test Cases'!$D$1:$D$407,"*"))/(COUNTIF('Test Cases'!#REF!,"*"&amp;A395&amp;"*")),0)</f>
        <v>0</v>
      </c>
      <c r="E395" s="12">
        <f>IFERROR((COUNTIFS('Test Cases'!#REF!,"*"&amp;A395&amp;"*",'Test Cases'!$F$1:$F$407,"Pass"))/(COUNTIF('Test Cases'!#REF!,"*"&amp;A395&amp;"*")),0)</f>
        <v>0</v>
      </c>
      <c r="F395" t="e">
        <f>IF(E395=1,"Yes",IF(COUNTIFS('Test Cases'!#REF!,"*"&amp;A395&amp;"*",'Test Cases'!#REF!,"&gt;0")&gt;0, "Yes","No"))</f>
        <v>#REF!</v>
      </c>
    </row>
    <row r="396" spans="1:6" ht="15" customHeight="1" x14ac:dyDescent="0.2">
      <c r="A396" s="33" t="s">
        <v>895</v>
      </c>
      <c r="B396" s="25" t="s">
        <v>765</v>
      </c>
      <c r="C396" s="36" t="e">
        <f>IF(COUNTIF('Test Cases'!#REF!,"*"&amp;A396&amp;"*"),"Yes","No")</f>
        <v>#REF!</v>
      </c>
      <c r="D396" s="12">
        <f>IFERROR((COUNTIFS('Test Cases'!#REF!,"*"&amp;A396&amp;"*",'Test Cases'!$D$1:$D$407,"*"))/(COUNTIF('Test Cases'!#REF!,"*"&amp;A396&amp;"*")),0)</f>
        <v>0</v>
      </c>
      <c r="E396" s="12">
        <f>IFERROR((COUNTIFS('Test Cases'!#REF!,"*"&amp;A396&amp;"*",'Test Cases'!$F$1:$F$407,"Pass"))/(COUNTIF('Test Cases'!#REF!,"*"&amp;A396&amp;"*")),0)</f>
        <v>0</v>
      </c>
      <c r="F396" t="e">
        <f>IF(E396=1,"Yes",IF(COUNTIFS('Test Cases'!#REF!,"*"&amp;A396&amp;"*",'Test Cases'!#REF!,"&gt;0")&gt;0, "Yes","No"))</f>
        <v>#REF!</v>
      </c>
    </row>
    <row r="397" spans="1:6" ht="15" customHeight="1" x14ac:dyDescent="0.2">
      <c r="A397" s="26" t="s">
        <v>896</v>
      </c>
      <c r="B397" s="30" t="s">
        <v>897</v>
      </c>
      <c r="C397" s="28" t="e">
        <f>IF(COUNTIF('Test Cases'!#REF!,"*"&amp;A397&amp;"*"),"Yes","No")</f>
        <v>#REF!</v>
      </c>
      <c r="D397" s="29">
        <f>IFERROR((COUNTIFS('Test Cases'!#REF!,"*"&amp;A397&amp;"*",'Test Cases'!$D$1:$D$407,"*"))/(COUNTIF('Test Cases'!#REF!,"*"&amp;A397&amp;"*")),0)</f>
        <v>0</v>
      </c>
      <c r="E397" s="29">
        <f>IFERROR((COUNTIFS('Test Cases'!#REF!,"*"&amp;A397&amp;"*",'Test Cases'!$F$1:$F$407,"Pass"))/(COUNTIF('Test Cases'!#REF!,"*"&amp;A397&amp;"*")),0)</f>
        <v>0</v>
      </c>
      <c r="F397" s="30" t="e">
        <f>IF(E397=1,"Yes",IF(COUNTIFS('Test Cases'!#REF!,"*"&amp;A397&amp;"*",'Test Cases'!#REF!,"&gt;0")&gt;0, "Yes","No"))</f>
        <v>#REF!</v>
      </c>
    </row>
    <row r="398" spans="1:6" ht="15" customHeight="1" x14ac:dyDescent="0.2">
      <c r="A398" s="33" t="s">
        <v>898</v>
      </c>
      <c r="B398" s="25" t="s">
        <v>899</v>
      </c>
      <c r="C398" s="36" t="e">
        <f>IF(COUNTIF('Test Cases'!#REF!,"*"&amp;A398&amp;"*"),"Yes","No")</f>
        <v>#REF!</v>
      </c>
      <c r="D398" s="12">
        <f>IFERROR((COUNTIFS('Test Cases'!#REF!,"*"&amp;A398&amp;"*",'Test Cases'!$D$1:$D$407,"*"))/(COUNTIF('Test Cases'!#REF!,"*"&amp;A398&amp;"*")),0)</f>
        <v>0</v>
      </c>
      <c r="E398" s="12">
        <f>IFERROR((COUNTIFS('Test Cases'!#REF!,"*"&amp;A398&amp;"*",'Test Cases'!$F$1:$F$407,"Pass"))/(COUNTIF('Test Cases'!#REF!,"*"&amp;A398&amp;"*")),0)</f>
        <v>0</v>
      </c>
      <c r="F398" t="e">
        <f>IF(E398=1,"Yes",IF(COUNTIFS('Test Cases'!#REF!,"*"&amp;A398&amp;"*",'Test Cases'!#REF!,"&gt;0")&gt;0, "Yes","No"))</f>
        <v>#REF!</v>
      </c>
    </row>
    <row r="399" spans="1:6" ht="15" customHeight="1" x14ac:dyDescent="0.2">
      <c r="A399" s="33" t="s">
        <v>900</v>
      </c>
      <c r="B399" s="25" t="s">
        <v>901</v>
      </c>
      <c r="C399" s="36" t="e">
        <f>IF(COUNTIF('Test Cases'!#REF!,"*"&amp;A399&amp;"*"),"Yes","No")</f>
        <v>#REF!</v>
      </c>
      <c r="D399" s="12">
        <f>IFERROR((COUNTIFS('Test Cases'!#REF!,"*"&amp;A399&amp;"*",'Test Cases'!$D$1:$D$407,"*"))/(COUNTIF('Test Cases'!#REF!,"*"&amp;A399&amp;"*")),0)</f>
        <v>0</v>
      </c>
      <c r="E399" s="12">
        <f>IFERROR((COUNTIFS('Test Cases'!#REF!,"*"&amp;A399&amp;"*",'Test Cases'!$F$1:$F$407,"Pass"))/(COUNTIF('Test Cases'!#REF!,"*"&amp;A399&amp;"*")),0)</f>
        <v>0</v>
      </c>
      <c r="F399" t="e">
        <f>IF(E399=1,"Yes",IF(COUNTIFS('Test Cases'!#REF!,"*"&amp;A399&amp;"*",'Test Cases'!#REF!,"&gt;0")&gt;0, "Yes","No"))</f>
        <v>#REF!</v>
      </c>
    </row>
    <row r="400" spans="1:6" ht="15" customHeight="1" x14ac:dyDescent="0.2">
      <c r="A400" s="33" t="s">
        <v>902</v>
      </c>
      <c r="B400" s="25" t="s">
        <v>903</v>
      </c>
      <c r="C400" s="36" t="e">
        <f>IF(COUNTIF('Test Cases'!#REF!,"*"&amp;A400&amp;"*"),"Yes","No")</f>
        <v>#REF!</v>
      </c>
      <c r="D400" s="12">
        <f>IFERROR((COUNTIFS('Test Cases'!#REF!,"*"&amp;A400&amp;"*",'Test Cases'!$D$1:$D$407,"*"))/(COUNTIF('Test Cases'!#REF!,"*"&amp;A400&amp;"*")),0)</f>
        <v>0</v>
      </c>
      <c r="E400" s="12">
        <f>IFERROR((COUNTIFS('Test Cases'!#REF!,"*"&amp;A400&amp;"*",'Test Cases'!$F$1:$F$407,"Pass"))/(COUNTIF('Test Cases'!#REF!,"*"&amp;A400&amp;"*")),0)</f>
        <v>0</v>
      </c>
      <c r="F400" t="e">
        <f>IF(E400=1,"Yes",IF(COUNTIFS('Test Cases'!#REF!,"*"&amp;A400&amp;"*",'Test Cases'!#REF!,"&gt;0")&gt;0, "Yes","No"))</f>
        <v>#REF!</v>
      </c>
    </row>
    <row r="401" spans="1:6" ht="15" customHeight="1" x14ac:dyDescent="0.2">
      <c r="A401" s="33" t="s">
        <v>904</v>
      </c>
      <c r="B401" s="25" t="s">
        <v>905</v>
      </c>
      <c r="C401" s="36" t="e">
        <f>IF(COUNTIF('Test Cases'!#REF!,"*"&amp;A401&amp;"*"),"Yes","No")</f>
        <v>#REF!</v>
      </c>
      <c r="D401" s="12">
        <f>IFERROR((COUNTIFS('Test Cases'!#REF!,"*"&amp;A401&amp;"*",'Test Cases'!$D$1:$D$407,"*"))/(COUNTIF('Test Cases'!#REF!,"*"&amp;A401&amp;"*")),0)</f>
        <v>0</v>
      </c>
      <c r="E401" s="12">
        <f>IFERROR((COUNTIFS('Test Cases'!#REF!,"*"&amp;A401&amp;"*",'Test Cases'!$F$1:$F$407,"Pass"))/(COUNTIF('Test Cases'!#REF!,"*"&amp;A401&amp;"*")),0)</f>
        <v>0</v>
      </c>
      <c r="F401" t="e">
        <f>IF(E401=1,"Yes",IF(COUNTIFS('Test Cases'!#REF!,"*"&amp;A401&amp;"*",'Test Cases'!#REF!,"&gt;0")&gt;0, "Yes","No"))</f>
        <v>#REF!</v>
      </c>
    </row>
    <row r="402" spans="1:6" ht="15" customHeight="1" x14ac:dyDescent="0.2">
      <c r="A402" s="33" t="s">
        <v>906</v>
      </c>
      <c r="B402" s="25" t="s">
        <v>907</v>
      </c>
      <c r="C402" s="36" t="e">
        <f>IF(COUNTIF('Test Cases'!#REF!,"*"&amp;A402&amp;"*"),"Yes","No")</f>
        <v>#REF!</v>
      </c>
      <c r="D402" s="12">
        <f>IFERROR((COUNTIFS('Test Cases'!#REF!,"*"&amp;A402&amp;"*",'Test Cases'!$D$1:$D$407,"*"))/(COUNTIF('Test Cases'!#REF!,"*"&amp;A402&amp;"*")),0)</f>
        <v>0</v>
      </c>
      <c r="E402" s="12">
        <f>IFERROR((COUNTIFS('Test Cases'!#REF!,"*"&amp;A402&amp;"*",'Test Cases'!$F$1:$F$407,"Pass"))/(COUNTIF('Test Cases'!#REF!,"*"&amp;A402&amp;"*")),0)</f>
        <v>0</v>
      </c>
      <c r="F402" t="e">
        <f>IF(E402=1,"Yes",IF(COUNTIFS('Test Cases'!#REF!,"*"&amp;A402&amp;"*",'Test Cases'!#REF!,"&gt;0")&gt;0, "Yes","No"))</f>
        <v>#REF!</v>
      </c>
    </row>
    <row r="403" spans="1:6" ht="15" customHeight="1" x14ac:dyDescent="0.2">
      <c r="A403" s="33" t="s">
        <v>908</v>
      </c>
      <c r="B403" s="25" t="s">
        <v>909</v>
      </c>
      <c r="C403" s="36" t="e">
        <f>IF(COUNTIF('Test Cases'!#REF!,"*"&amp;A403&amp;"*"),"Yes","No")</f>
        <v>#REF!</v>
      </c>
      <c r="D403" s="12">
        <f>IFERROR((COUNTIFS('Test Cases'!#REF!,"*"&amp;A403&amp;"*",'Test Cases'!$D$1:$D$407,"*"))/(COUNTIF('Test Cases'!#REF!,"*"&amp;A403&amp;"*")),0)</f>
        <v>0</v>
      </c>
      <c r="E403" s="12">
        <f>IFERROR((COUNTIFS('Test Cases'!#REF!,"*"&amp;A403&amp;"*",'Test Cases'!$F$1:$F$407,"Pass"))/(COUNTIF('Test Cases'!#REF!,"*"&amp;A403&amp;"*")),0)</f>
        <v>0</v>
      </c>
      <c r="F403" t="e">
        <f>IF(E403=1,"Yes",IF(COUNTIFS('Test Cases'!#REF!,"*"&amp;A403&amp;"*",'Test Cases'!#REF!,"&gt;0")&gt;0, "Yes","No"))</f>
        <v>#REF!</v>
      </c>
    </row>
    <row r="404" spans="1:6" ht="15" customHeight="1" x14ac:dyDescent="0.2">
      <c r="A404" s="33" t="s">
        <v>910</v>
      </c>
      <c r="B404" s="25" t="s">
        <v>911</v>
      </c>
      <c r="C404" s="36" t="e">
        <f>IF(COUNTIF('Test Cases'!#REF!,"*"&amp;A404&amp;"*"),"Yes","No")</f>
        <v>#REF!</v>
      </c>
      <c r="D404" s="12">
        <f>IFERROR((COUNTIFS('Test Cases'!#REF!,"*"&amp;A404&amp;"*",'Test Cases'!$D$1:$D$407,"*"))/(COUNTIF('Test Cases'!#REF!,"*"&amp;A404&amp;"*")),0)</f>
        <v>0</v>
      </c>
      <c r="E404" s="12">
        <f>IFERROR((COUNTIFS('Test Cases'!#REF!,"*"&amp;A404&amp;"*",'Test Cases'!$F$1:$F$407,"Pass"))/(COUNTIF('Test Cases'!#REF!,"*"&amp;A404&amp;"*")),0)</f>
        <v>0</v>
      </c>
      <c r="F404" t="e">
        <f>IF(E404=1,"Yes",IF(COUNTIFS('Test Cases'!#REF!,"*"&amp;A404&amp;"*",'Test Cases'!#REF!,"&gt;0")&gt;0, "Yes","No"))</f>
        <v>#REF!</v>
      </c>
    </row>
    <row r="405" spans="1:6" ht="15" customHeight="1" x14ac:dyDescent="0.2">
      <c r="A405" s="33" t="s">
        <v>912</v>
      </c>
      <c r="B405" s="25" t="s">
        <v>913</v>
      </c>
      <c r="C405" s="36" t="e">
        <f>IF(COUNTIF('Test Cases'!#REF!,"*"&amp;A405&amp;"*"),"Yes","No")</f>
        <v>#REF!</v>
      </c>
      <c r="D405" s="12">
        <f>IFERROR((COUNTIFS('Test Cases'!#REF!,"*"&amp;A405&amp;"*",'Test Cases'!$D$1:$D$407,"*"))/(COUNTIF('Test Cases'!#REF!,"*"&amp;A405&amp;"*")),0)</f>
        <v>0</v>
      </c>
      <c r="E405" s="12">
        <f>IFERROR((COUNTIFS('Test Cases'!#REF!,"*"&amp;A405&amp;"*",'Test Cases'!$F$1:$F$407,"Pass"))/(COUNTIF('Test Cases'!#REF!,"*"&amp;A405&amp;"*")),0)</f>
        <v>0</v>
      </c>
      <c r="F405" t="e">
        <f>IF(E405=1,"Yes",IF(COUNTIFS('Test Cases'!#REF!,"*"&amp;A405&amp;"*",'Test Cases'!#REF!,"&gt;0")&gt;0, "Yes","No"))</f>
        <v>#REF!</v>
      </c>
    </row>
    <row r="406" spans="1:6" ht="15" customHeight="1" x14ac:dyDescent="0.2">
      <c r="A406" s="33" t="s">
        <v>914</v>
      </c>
      <c r="B406" s="25" t="s">
        <v>915</v>
      </c>
      <c r="C406" s="36" t="e">
        <f>IF(COUNTIF('Test Cases'!#REF!,"*"&amp;A406&amp;"*"),"Yes","No")</f>
        <v>#REF!</v>
      </c>
      <c r="D406" s="12">
        <f>IFERROR((COUNTIFS('Test Cases'!#REF!,"*"&amp;A406&amp;"*",'Test Cases'!$D$1:$D$407,"*"))/(COUNTIF('Test Cases'!#REF!,"*"&amp;A406&amp;"*")),0)</f>
        <v>0</v>
      </c>
      <c r="E406" s="12">
        <f>IFERROR((COUNTIFS('Test Cases'!#REF!,"*"&amp;A406&amp;"*",'Test Cases'!$F$1:$F$407,"Pass"))/(COUNTIF('Test Cases'!#REF!,"*"&amp;A406&amp;"*")),0)</f>
        <v>0</v>
      </c>
      <c r="F406" t="e">
        <f>IF(E406=1,"Yes",IF(COUNTIFS('Test Cases'!#REF!,"*"&amp;A406&amp;"*",'Test Cases'!#REF!,"&gt;0")&gt;0, "Yes","No"))</f>
        <v>#REF!</v>
      </c>
    </row>
    <row r="407" spans="1:6" ht="15" customHeight="1" x14ac:dyDescent="0.2">
      <c r="A407" s="33" t="s">
        <v>916</v>
      </c>
      <c r="B407" s="25" t="s">
        <v>917</v>
      </c>
      <c r="C407" s="32" t="s">
        <v>247</v>
      </c>
      <c r="D407" s="32" t="s">
        <v>247</v>
      </c>
      <c r="E407" s="43" t="s">
        <v>247</v>
      </c>
      <c r="F407" t="e">
        <f>IF(E407=1,"Yes",IF(COUNTIFS('Test Cases'!#REF!,"*"&amp;A407&amp;"*",'Test Cases'!#REF!,"&gt;0")&gt;0, "Yes","No"))</f>
        <v>#REF!</v>
      </c>
    </row>
    <row r="408" spans="1:6" ht="15" customHeight="1" x14ac:dyDescent="0.2">
      <c r="A408" s="33" t="s">
        <v>918</v>
      </c>
      <c r="B408" s="25" t="s">
        <v>919</v>
      </c>
      <c r="C408" s="36" t="e">
        <f>IF(COUNTIF('Test Cases'!#REF!,"*"&amp;A408&amp;"*"),"Yes","No")</f>
        <v>#REF!</v>
      </c>
      <c r="D408" s="12">
        <f>IFERROR((COUNTIFS('Test Cases'!#REF!,"*"&amp;A408&amp;"*",'Test Cases'!$D$1:$D$407,"*"))/(COUNTIF('Test Cases'!#REF!,"*"&amp;A408&amp;"*")),0)</f>
        <v>0</v>
      </c>
      <c r="E408" s="12">
        <f>IFERROR((COUNTIFS('Test Cases'!#REF!,"*"&amp;A408&amp;"*",'Test Cases'!$F$1:$F$407,"Pass"))/(COUNTIF('Test Cases'!#REF!,"*"&amp;A408&amp;"*")),0)</f>
        <v>0</v>
      </c>
      <c r="F408" t="e">
        <f>IF(E408=1,"Yes",IF(COUNTIFS('Test Cases'!#REF!,"*"&amp;A408&amp;"*",'Test Cases'!#REF!,"&gt;0")&gt;0, "Yes","No"))</f>
        <v>#REF!</v>
      </c>
    </row>
    <row r="409" spans="1:6" ht="15" customHeight="1" x14ac:dyDescent="0.2">
      <c r="A409" s="33" t="s">
        <v>920</v>
      </c>
      <c r="B409" s="25" t="s">
        <v>921</v>
      </c>
      <c r="C409" s="36" t="e">
        <f>IF(COUNTIF('Test Cases'!#REF!,"*"&amp;A409&amp;"*"),"Yes","No")</f>
        <v>#REF!</v>
      </c>
      <c r="D409" s="12">
        <f>IFERROR((COUNTIFS('Test Cases'!#REF!,"*"&amp;A409&amp;"*",'Test Cases'!$D$1:$D$407,"*"))/(COUNTIF('Test Cases'!#REF!,"*"&amp;A409&amp;"*")),0)</f>
        <v>0</v>
      </c>
      <c r="E409" s="12">
        <f>IFERROR((COUNTIFS('Test Cases'!#REF!,"*"&amp;A409&amp;"*",'Test Cases'!$F$1:$F$407,"Pass"))/(COUNTIF('Test Cases'!#REF!,"*"&amp;A409&amp;"*")),0)</f>
        <v>0</v>
      </c>
      <c r="F409" t="e">
        <f>IF(E409=1,"Yes",IF(COUNTIFS('Test Cases'!#REF!,"*"&amp;A409&amp;"*",'Test Cases'!#REF!,"&gt;0")&gt;0, "Yes","No"))</f>
        <v>#REF!</v>
      </c>
    </row>
    <row r="410" spans="1:6" ht="15" customHeight="1" x14ac:dyDescent="0.2">
      <c r="A410" s="33" t="s">
        <v>922</v>
      </c>
      <c r="B410" s="25" t="s">
        <v>923</v>
      </c>
      <c r="C410" s="36" t="e">
        <f>IF(COUNTIF('Test Cases'!#REF!,"*"&amp;A410&amp;"*"),"Yes","No")</f>
        <v>#REF!</v>
      </c>
      <c r="D410" s="12">
        <f>IFERROR((COUNTIFS('Test Cases'!#REF!,"*"&amp;A410&amp;"*",'Test Cases'!$D$1:$D$407,"*"))/(COUNTIF('Test Cases'!#REF!,"*"&amp;A410&amp;"*")),0)</f>
        <v>0</v>
      </c>
      <c r="E410" s="12">
        <f>IFERROR((COUNTIFS('Test Cases'!#REF!,"*"&amp;A410&amp;"*",'Test Cases'!$F$1:$F$407,"Pass"))/(COUNTIF('Test Cases'!#REF!,"*"&amp;A410&amp;"*")),0)</f>
        <v>0</v>
      </c>
      <c r="F410" t="e">
        <f>IF(E410=1,"Yes",IF(COUNTIFS('Test Cases'!#REF!,"*"&amp;A410&amp;"*",'Test Cases'!#REF!,"&gt;0")&gt;0, "Yes","No"))</f>
        <v>#REF!</v>
      </c>
    </row>
    <row r="411" spans="1:6" ht="15" customHeight="1" x14ac:dyDescent="0.2">
      <c r="A411" s="33" t="s">
        <v>924</v>
      </c>
      <c r="B411" s="25" t="s">
        <v>925</v>
      </c>
      <c r="C411" s="36" t="e">
        <f>IF(COUNTIF('Test Cases'!#REF!,"*"&amp;A411&amp;"*"),"Yes","No")</f>
        <v>#REF!</v>
      </c>
      <c r="D411" s="12">
        <f>IFERROR((COUNTIFS('Test Cases'!#REF!,"*"&amp;A411&amp;"*",'Test Cases'!$D$1:$D$407,"*"))/(COUNTIF('Test Cases'!#REF!,"*"&amp;A411&amp;"*")),0)</f>
        <v>0</v>
      </c>
      <c r="E411" s="12">
        <f>IFERROR((COUNTIFS('Test Cases'!#REF!,"*"&amp;A411&amp;"*",'Test Cases'!$F$1:$F$407,"Pass"))/(COUNTIF('Test Cases'!#REF!,"*"&amp;A411&amp;"*")),0)</f>
        <v>0</v>
      </c>
      <c r="F411" t="e">
        <f>IF(E411=1,"Yes",IF(COUNTIFS('Test Cases'!#REF!,"*"&amp;A411&amp;"*",'Test Cases'!#REF!,"&gt;0")&gt;0, "Yes","No"))</f>
        <v>#REF!</v>
      </c>
    </row>
    <row r="412" spans="1:6" ht="15" customHeight="1" x14ac:dyDescent="0.2">
      <c r="A412" s="33" t="s">
        <v>926</v>
      </c>
      <c r="B412" s="25" t="s">
        <v>927</v>
      </c>
      <c r="C412" s="36" t="e">
        <f>IF(COUNTIF('Test Cases'!#REF!,"*"&amp;A412&amp;"*"),"Yes","No")</f>
        <v>#REF!</v>
      </c>
      <c r="D412" s="12">
        <f>IFERROR((COUNTIFS('Test Cases'!#REF!,"*"&amp;A412&amp;"*",'Test Cases'!$D$1:$D$407,"*"))/(COUNTIF('Test Cases'!#REF!,"*"&amp;A412&amp;"*")),0)</f>
        <v>0</v>
      </c>
      <c r="E412" s="12">
        <f>IFERROR((COUNTIFS('Test Cases'!#REF!,"*"&amp;A412&amp;"*",'Test Cases'!$F$1:$F$407,"Pass"))/(COUNTIF('Test Cases'!#REF!,"*"&amp;A412&amp;"*")),0)</f>
        <v>0</v>
      </c>
      <c r="F412" t="e">
        <f>IF(E412=1,"Yes",IF(COUNTIFS('Test Cases'!#REF!,"*"&amp;A412&amp;"*",'Test Cases'!#REF!,"&gt;0")&gt;0, "Yes","No"))</f>
        <v>#REF!</v>
      </c>
    </row>
    <row r="413" spans="1:6" ht="15" customHeight="1" x14ac:dyDescent="0.2">
      <c r="A413" s="33" t="s">
        <v>928</v>
      </c>
      <c r="B413" s="25" t="s">
        <v>929</v>
      </c>
      <c r="C413" s="36" t="e">
        <f>IF(COUNTIF('Test Cases'!#REF!,"*"&amp;A413&amp;"*"),"Yes","No")</f>
        <v>#REF!</v>
      </c>
      <c r="D413" s="12">
        <f>IFERROR((COUNTIFS('Test Cases'!#REF!,"*"&amp;A413&amp;"*",'Test Cases'!$D$1:$D$407,"*"))/(COUNTIF('Test Cases'!#REF!,"*"&amp;A413&amp;"*")),0)</f>
        <v>0</v>
      </c>
      <c r="E413" s="12">
        <f>IFERROR((COUNTIFS('Test Cases'!#REF!,"*"&amp;A413&amp;"*",'Test Cases'!$F$1:$F$407,"Pass"))/(COUNTIF('Test Cases'!#REF!,"*"&amp;A413&amp;"*")),0)</f>
        <v>0</v>
      </c>
      <c r="F413" t="e">
        <f>IF(E413=1,"Yes",IF(COUNTIFS('Test Cases'!#REF!,"*"&amp;A413&amp;"*",'Test Cases'!#REF!,"&gt;0")&gt;0, "Yes","No"))</f>
        <v>#REF!</v>
      </c>
    </row>
    <row r="414" spans="1:6" ht="15" customHeight="1" x14ac:dyDescent="0.2">
      <c r="A414" s="33" t="s">
        <v>930</v>
      </c>
      <c r="B414" s="25" t="s">
        <v>931</v>
      </c>
      <c r="C414" s="36" t="e">
        <f>IF(COUNTIF('Test Cases'!#REF!,"*"&amp;A414&amp;"*"),"Yes","No")</f>
        <v>#REF!</v>
      </c>
      <c r="D414" s="12">
        <f>IFERROR((COUNTIFS('Test Cases'!#REF!,"*"&amp;A414&amp;"*",'Test Cases'!$D$1:$D$407,"*"))/(COUNTIF('Test Cases'!#REF!,"*"&amp;A414&amp;"*")),0)</f>
        <v>0</v>
      </c>
      <c r="E414" s="12">
        <f>IFERROR((COUNTIFS('Test Cases'!#REF!,"*"&amp;A414&amp;"*",'Test Cases'!$F$1:$F$407,"Pass"))/(COUNTIF('Test Cases'!#REF!,"*"&amp;A414&amp;"*")),0)</f>
        <v>0</v>
      </c>
      <c r="F414" t="e">
        <f>IF(E414=1,"Yes",IF(COUNTIFS('Test Cases'!#REF!,"*"&amp;A414&amp;"*",'Test Cases'!#REF!,"&gt;0")&gt;0, "Yes","No"))</f>
        <v>#REF!</v>
      </c>
    </row>
    <row r="415" spans="1:6" ht="15" customHeight="1" x14ac:dyDescent="0.2">
      <c r="A415" s="33" t="s">
        <v>932</v>
      </c>
      <c r="B415" s="25" t="s">
        <v>933</v>
      </c>
      <c r="C415" s="36" t="e">
        <f>IF(COUNTIF('Test Cases'!#REF!,"*"&amp;A415&amp;"*"),"Yes","No")</f>
        <v>#REF!</v>
      </c>
      <c r="D415" s="12">
        <f>IFERROR((COUNTIFS('Test Cases'!#REF!,"*"&amp;A415&amp;"*",'Test Cases'!$D$1:$D$407,"*"))/(COUNTIF('Test Cases'!#REF!,"*"&amp;A415&amp;"*")),0)</f>
        <v>0</v>
      </c>
      <c r="E415" s="12">
        <f>IFERROR((COUNTIFS('Test Cases'!#REF!,"*"&amp;A415&amp;"*",'Test Cases'!$F$1:$F$407,"Pass"))/(COUNTIF('Test Cases'!#REF!,"*"&amp;A415&amp;"*")),0)</f>
        <v>0</v>
      </c>
      <c r="F415" t="e">
        <f>IF(E415=1,"Yes",IF(COUNTIFS('Test Cases'!#REF!,"*"&amp;A415&amp;"*",'Test Cases'!#REF!,"&gt;0")&gt;0, "Yes","No"))</f>
        <v>#REF!</v>
      </c>
    </row>
    <row r="416" spans="1:6" ht="15" customHeight="1" x14ac:dyDescent="0.2">
      <c r="A416" s="33" t="s">
        <v>934</v>
      </c>
      <c r="B416" s="25" t="s">
        <v>863</v>
      </c>
      <c r="C416" s="36" t="e">
        <f>IF(COUNTIF('Test Cases'!#REF!,"*"&amp;A416&amp;"*"),"Yes","No")</f>
        <v>#REF!</v>
      </c>
      <c r="D416" s="12">
        <f>IFERROR((COUNTIFS('Test Cases'!#REF!,"*"&amp;A416&amp;"*",'Test Cases'!$D$1:$D$407,"*"))/(COUNTIF('Test Cases'!#REF!,"*"&amp;A416&amp;"*")),0)</f>
        <v>0</v>
      </c>
      <c r="E416" s="12">
        <f>IFERROR((COUNTIFS('Test Cases'!#REF!,"*"&amp;A416&amp;"*",'Test Cases'!$F$1:$F$407,"Pass"))/(COUNTIF('Test Cases'!#REF!,"*"&amp;A416&amp;"*")),0)</f>
        <v>0</v>
      </c>
      <c r="F416" t="e">
        <f>IF(E416=1,"Yes",IF(COUNTIFS('Test Cases'!#REF!,"*"&amp;A416&amp;"*",'Test Cases'!#REF!,"&gt;0")&gt;0, "Yes","No"))</f>
        <v>#REF!</v>
      </c>
    </row>
    <row r="417" spans="1:7" ht="15" customHeight="1" x14ac:dyDescent="0.2">
      <c r="A417" s="33" t="s">
        <v>935</v>
      </c>
      <c r="B417" s="25" t="s">
        <v>936</v>
      </c>
      <c r="C417" s="36" t="e">
        <f>IF(COUNTIF('Test Cases'!#REF!,"*"&amp;A417&amp;"*"),"Yes","No")</f>
        <v>#REF!</v>
      </c>
      <c r="D417" s="12">
        <f>IFERROR((COUNTIFS('Test Cases'!#REF!,"*"&amp;A417&amp;"*",'Test Cases'!$D$1:$D$407,"*"))/(COUNTIF('Test Cases'!#REF!,"*"&amp;A417&amp;"*")),0)</f>
        <v>0</v>
      </c>
      <c r="E417" s="12">
        <f>IFERROR((COUNTIFS('Test Cases'!#REF!,"*"&amp;A417&amp;"*",'Test Cases'!$F$1:$F$407,"Pass"))/(COUNTIF('Test Cases'!#REF!,"*"&amp;A417&amp;"*")),0)</f>
        <v>0</v>
      </c>
      <c r="F417" t="e">
        <f>IF(E417=1,"Yes",IF(COUNTIFS('Test Cases'!#REF!,"*"&amp;A417&amp;"*",'Test Cases'!#REF!,"&gt;0")&gt;0, "Yes","No"))</f>
        <v>#REF!</v>
      </c>
    </row>
    <row r="418" spans="1:7" ht="15" customHeight="1" x14ac:dyDescent="0.2">
      <c r="A418" s="33" t="s">
        <v>937</v>
      </c>
      <c r="B418" s="25" t="s">
        <v>938</v>
      </c>
      <c r="C418" s="36" t="e">
        <f>IF(COUNTIF('Test Cases'!#REF!,"*"&amp;A418&amp;"*"),"Yes","No")</f>
        <v>#REF!</v>
      </c>
      <c r="D418" s="12">
        <f>IFERROR((COUNTIFS('Test Cases'!#REF!,"*"&amp;A418&amp;"*",'Test Cases'!$D$1:$D$407,"*"))/(COUNTIF('Test Cases'!#REF!,"*"&amp;A418&amp;"*")),0)</f>
        <v>0</v>
      </c>
      <c r="E418" s="12">
        <f>IFERROR((COUNTIFS('Test Cases'!#REF!,"*"&amp;A418&amp;"*",'Test Cases'!$F$1:$F$407,"Pass"))/(COUNTIF('Test Cases'!#REF!,"*"&amp;A418&amp;"*")),0)</f>
        <v>0</v>
      </c>
      <c r="F418" t="e">
        <f>IF(E418=1,"Yes",IF(COUNTIFS('Test Cases'!#REF!,"*"&amp;A418&amp;"*",'Test Cases'!#REF!,"&gt;0")&gt;0, "Yes","No"))</f>
        <v>#REF!</v>
      </c>
      <c r="G418" t="s">
        <v>123</v>
      </c>
    </row>
    <row r="419" spans="1:7" ht="15" customHeight="1" x14ac:dyDescent="0.2">
      <c r="A419" s="33" t="s">
        <v>939</v>
      </c>
      <c r="B419" s="25" t="s">
        <v>940</v>
      </c>
      <c r="C419" s="36" t="e">
        <f>IF(COUNTIF('Test Cases'!#REF!,"*"&amp;A419&amp;"*"),"Yes","No")</f>
        <v>#REF!</v>
      </c>
      <c r="D419" s="12">
        <f>IFERROR((COUNTIFS('Test Cases'!#REF!,"*"&amp;A419&amp;"*",'Test Cases'!$D$1:$D$407,"*"))/(COUNTIF('Test Cases'!#REF!,"*"&amp;A419&amp;"*")),0)</f>
        <v>0</v>
      </c>
      <c r="E419" s="12">
        <f>IFERROR((COUNTIFS('Test Cases'!#REF!,"*"&amp;A419&amp;"*",'Test Cases'!$F$1:$F$407,"Pass"))/(COUNTIF('Test Cases'!#REF!,"*"&amp;A419&amp;"*")),0)</f>
        <v>0</v>
      </c>
      <c r="F419" t="e">
        <f>IF(E419=1,"Yes",IF(COUNTIFS('Test Cases'!#REF!,"*"&amp;A419&amp;"*",'Test Cases'!#REF!,"&gt;0")&gt;0, "Yes","No"))</f>
        <v>#REF!</v>
      </c>
    </row>
    <row r="420" spans="1:7" ht="15" customHeight="1" x14ac:dyDescent="0.2">
      <c r="A420" s="33" t="s">
        <v>941</v>
      </c>
      <c r="B420" s="25" t="s">
        <v>942</v>
      </c>
      <c r="C420" s="36" t="e">
        <f>IF(COUNTIF('Test Cases'!#REF!,"*"&amp;A420&amp;"*"),"Yes","No")</f>
        <v>#REF!</v>
      </c>
      <c r="D420" s="12">
        <f>IFERROR((COUNTIFS('Test Cases'!#REF!,"*"&amp;A420&amp;"*",'Test Cases'!$D$1:$D$407,"*"))/(COUNTIF('Test Cases'!#REF!,"*"&amp;A420&amp;"*")),0)</f>
        <v>0</v>
      </c>
      <c r="E420" s="12">
        <f>IFERROR((COUNTIFS('Test Cases'!#REF!,"*"&amp;A420&amp;"*",'Test Cases'!$F$1:$F$407,"Pass"))/(COUNTIF('Test Cases'!#REF!,"*"&amp;A420&amp;"*")),0)</f>
        <v>0</v>
      </c>
      <c r="F420" t="e">
        <f>IF(E420=1,"Yes",IF(COUNTIFS('Test Cases'!#REF!,"*"&amp;A420&amp;"*",'Test Cases'!#REF!,"&gt;0")&gt;0, "Yes","No"))</f>
        <v>#REF!</v>
      </c>
    </row>
    <row r="421" spans="1:7" ht="15" customHeight="1" x14ac:dyDescent="0.2">
      <c r="A421" s="33" t="s">
        <v>943</v>
      </c>
      <c r="B421" s="25" t="s">
        <v>944</v>
      </c>
      <c r="C421" s="36" t="e">
        <f>IF(COUNTIF('Test Cases'!#REF!,"*"&amp;A421&amp;"*"),"Yes","No")</f>
        <v>#REF!</v>
      </c>
      <c r="D421" s="12">
        <f>IFERROR((COUNTIFS('Test Cases'!#REF!,"*"&amp;A421&amp;"*",'Test Cases'!$D$1:$D$407,"*"))/(COUNTIF('Test Cases'!#REF!,"*"&amp;A421&amp;"*")),0)</f>
        <v>0</v>
      </c>
      <c r="E421" s="12">
        <f>IFERROR((COUNTIFS('Test Cases'!#REF!,"*"&amp;A421&amp;"*",'Test Cases'!$F$1:$F$407,"Pass"))/(COUNTIF('Test Cases'!#REF!,"*"&amp;A421&amp;"*")),0)</f>
        <v>0</v>
      </c>
      <c r="F421" t="e">
        <f>IF(E421=1,"Yes",IF(COUNTIFS('Test Cases'!#REF!,"*"&amp;A421&amp;"*",'Test Cases'!#REF!,"&gt;0")&gt;0, "Yes","No"))</f>
        <v>#REF!</v>
      </c>
    </row>
    <row r="422" spans="1:7" ht="15" customHeight="1" x14ac:dyDescent="0.2">
      <c r="A422" s="33" t="s">
        <v>945</v>
      </c>
      <c r="B422" s="25" t="s">
        <v>946</v>
      </c>
      <c r="C422" s="36" t="e">
        <f>IF(COUNTIF('Test Cases'!#REF!,"*"&amp;A422&amp;"*"),"Yes","No")</f>
        <v>#REF!</v>
      </c>
      <c r="D422" s="12">
        <f>IFERROR((COUNTIFS('Test Cases'!#REF!,"*"&amp;A422&amp;"*",'Test Cases'!$D$1:$D$407,"*"))/(COUNTIF('Test Cases'!#REF!,"*"&amp;A422&amp;"*")),0)</f>
        <v>0</v>
      </c>
      <c r="E422" s="12">
        <f>IFERROR((COUNTIFS('Test Cases'!#REF!,"*"&amp;A422&amp;"*",'Test Cases'!$F$1:$F$407,"Pass"))/(COUNTIF('Test Cases'!#REF!,"*"&amp;A422&amp;"*")),0)</f>
        <v>0</v>
      </c>
      <c r="F422" t="e">
        <f>IF(E422=1,"Yes",IF(COUNTIFS('Test Cases'!#REF!,"*"&amp;A422&amp;"*",'Test Cases'!#REF!,"&gt;0")&gt;0, "Yes","No"))</f>
        <v>#REF!</v>
      </c>
    </row>
    <row r="423" spans="1:7" ht="15" customHeight="1" x14ac:dyDescent="0.2">
      <c r="A423" s="33" t="s">
        <v>947</v>
      </c>
      <c r="B423" s="25" t="s">
        <v>948</v>
      </c>
      <c r="C423" s="36" t="e">
        <f>IF(COUNTIF('Test Cases'!#REF!,"*"&amp;A423&amp;"*"),"Yes","No")</f>
        <v>#REF!</v>
      </c>
      <c r="D423" s="12">
        <f>IFERROR((COUNTIFS('Test Cases'!#REF!,"*"&amp;A423&amp;"*",'Test Cases'!$D$1:$D$407,"*"))/(COUNTIF('Test Cases'!#REF!,"*"&amp;A423&amp;"*")),0)</f>
        <v>0</v>
      </c>
      <c r="E423" s="12">
        <f>IFERROR((COUNTIFS('Test Cases'!#REF!,"*"&amp;A423&amp;"*",'Test Cases'!$F$1:$F$407,"Pass"))/(COUNTIF('Test Cases'!#REF!,"*"&amp;A423&amp;"*")),0)</f>
        <v>0</v>
      </c>
      <c r="F423" t="e">
        <f>IF(E423=1,"Yes",IF(COUNTIFS('Test Cases'!#REF!,"*"&amp;A423&amp;"*",'Test Cases'!#REF!,"&gt;0")&gt;0, "Yes","No"))</f>
        <v>#REF!</v>
      </c>
    </row>
    <row r="424" spans="1:7" ht="15" customHeight="1" x14ac:dyDescent="0.2">
      <c r="A424" s="33" t="s">
        <v>949</v>
      </c>
      <c r="B424" s="25" t="s">
        <v>950</v>
      </c>
      <c r="C424" s="36" t="e">
        <f>IF(COUNTIF('Test Cases'!#REF!,"*"&amp;A424&amp;"*"),"Yes","No")</f>
        <v>#REF!</v>
      </c>
      <c r="D424" s="12">
        <f>IFERROR((COUNTIFS('Test Cases'!#REF!,"*"&amp;A424&amp;"*",'Test Cases'!$D$1:$D$407,"*"))/(COUNTIF('Test Cases'!#REF!,"*"&amp;A424&amp;"*")),0)</f>
        <v>0</v>
      </c>
      <c r="E424" s="12">
        <f>IFERROR((COUNTIFS('Test Cases'!#REF!,"*"&amp;A424&amp;"*",'Test Cases'!$F$1:$F$407,"Pass"))/(COUNTIF('Test Cases'!#REF!,"*"&amp;A424&amp;"*")),0)</f>
        <v>0</v>
      </c>
      <c r="F424" t="e">
        <f>IF(E424=1,"Yes",IF(COUNTIFS('Test Cases'!#REF!,"*"&amp;A424&amp;"*",'Test Cases'!#REF!,"&gt;0")&gt;0, "Yes","No"))</f>
        <v>#REF!</v>
      </c>
    </row>
    <row r="425" spans="1:7" ht="15" customHeight="1" x14ac:dyDescent="0.2">
      <c r="A425" s="33" t="s">
        <v>951</v>
      </c>
      <c r="B425" s="25" t="s">
        <v>952</v>
      </c>
      <c r="C425" s="36" t="e">
        <f>IF(COUNTIF('Test Cases'!#REF!,"*"&amp;A425&amp;"*"),"Yes","No")</f>
        <v>#REF!</v>
      </c>
      <c r="D425" s="12">
        <f>IFERROR((COUNTIFS('Test Cases'!#REF!,"*"&amp;A425&amp;"*",'Test Cases'!$D$1:$D$407,"*"))/(COUNTIF('Test Cases'!#REF!,"*"&amp;A425&amp;"*")),0)</f>
        <v>0</v>
      </c>
      <c r="E425" s="12">
        <f>IFERROR((COUNTIFS('Test Cases'!#REF!,"*"&amp;A425&amp;"*",'Test Cases'!$F$1:$F$407,"Pass"))/(COUNTIF('Test Cases'!#REF!,"*"&amp;A425&amp;"*")),0)</f>
        <v>0</v>
      </c>
      <c r="F425" t="e">
        <f>IF(E425=1,"Yes",IF(COUNTIFS('Test Cases'!#REF!,"*"&amp;A425&amp;"*",'Test Cases'!#REF!,"&gt;0")&gt;0, "Yes","No"))</f>
        <v>#REF!</v>
      </c>
    </row>
    <row r="426" spans="1:7" ht="15" customHeight="1" x14ac:dyDescent="0.2">
      <c r="A426" s="33" t="s">
        <v>953</v>
      </c>
      <c r="B426" s="25" t="s">
        <v>954</v>
      </c>
      <c r="C426" s="36" t="e">
        <f>IF(COUNTIF('Test Cases'!#REF!,"*"&amp;A426&amp;"*"),"Yes","No")</f>
        <v>#REF!</v>
      </c>
      <c r="D426" s="12">
        <f>IFERROR((COUNTIFS('Test Cases'!#REF!,"*"&amp;A426&amp;"*",'Test Cases'!$D$1:$D$407,"*"))/(COUNTIF('Test Cases'!#REF!,"*"&amp;A426&amp;"*")),0)</f>
        <v>0</v>
      </c>
      <c r="E426" s="12">
        <f>IFERROR((COUNTIFS('Test Cases'!#REF!,"*"&amp;A426&amp;"*",'Test Cases'!$F$1:$F$407,"Pass"))/(COUNTIF('Test Cases'!#REF!,"*"&amp;A426&amp;"*")),0)</f>
        <v>0</v>
      </c>
      <c r="F426" t="e">
        <f>IF(E426=1,"Yes",IF(COUNTIFS('Test Cases'!#REF!,"*"&amp;A426&amp;"*",'Test Cases'!#REF!,"&gt;0")&gt;0, "Yes","No"))</f>
        <v>#REF!</v>
      </c>
    </row>
    <row r="427" spans="1:7" ht="15" customHeight="1" x14ac:dyDescent="0.2">
      <c r="A427" s="33" t="s">
        <v>955</v>
      </c>
      <c r="B427" s="25" t="s">
        <v>956</v>
      </c>
      <c r="C427" s="36" t="e">
        <f>IF(COUNTIF('Test Cases'!#REF!,"*"&amp;A427&amp;"*"),"Yes","No")</f>
        <v>#REF!</v>
      </c>
      <c r="D427" s="12">
        <f>IFERROR((COUNTIFS('Test Cases'!#REF!,"*"&amp;A427&amp;"*",'Test Cases'!$D$1:$D$407,"*"))/(COUNTIF('Test Cases'!#REF!,"*"&amp;A427&amp;"*")),0)</f>
        <v>0</v>
      </c>
      <c r="E427" s="12">
        <f>IFERROR((COUNTIFS('Test Cases'!#REF!,"*"&amp;A427&amp;"*",'Test Cases'!$F$1:$F$407,"Pass"))/(COUNTIF('Test Cases'!#REF!,"*"&amp;A427&amp;"*")),0)</f>
        <v>0</v>
      </c>
      <c r="F427" t="e">
        <f>IF(E427=1,"Yes",IF(COUNTIFS('Test Cases'!#REF!,"*"&amp;A427&amp;"*",'Test Cases'!#REF!,"&gt;0")&gt;0, "Yes","No"))</f>
        <v>#REF!</v>
      </c>
    </row>
    <row r="428" spans="1:7" ht="15" customHeight="1" x14ac:dyDescent="0.2">
      <c r="A428" s="33" t="s">
        <v>957</v>
      </c>
      <c r="B428" s="25" t="s">
        <v>958</v>
      </c>
      <c r="C428" s="36" t="e">
        <f>IF(COUNTIF('Test Cases'!#REF!,"*"&amp;A428&amp;"*"),"Yes","No")</f>
        <v>#REF!</v>
      </c>
      <c r="D428" s="12">
        <f>IFERROR((COUNTIFS('Test Cases'!#REF!,"*"&amp;A428&amp;"*",'Test Cases'!$D$1:$D$407,"*"))/(COUNTIF('Test Cases'!#REF!,"*"&amp;A428&amp;"*")),0)</f>
        <v>0</v>
      </c>
      <c r="E428" s="12">
        <f>IFERROR((COUNTIFS('Test Cases'!#REF!,"*"&amp;A428&amp;"*",'Test Cases'!$F$1:$F$407,"Pass"))/(COUNTIF('Test Cases'!#REF!,"*"&amp;A428&amp;"*")),0)</f>
        <v>0</v>
      </c>
      <c r="F428" t="e">
        <f>IF(E428=1,"Yes",IF(COUNTIFS('Test Cases'!#REF!,"*"&amp;A428&amp;"*",'Test Cases'!#REF!,"&gt;0")&gt;0, "Yes","No"))</f>
        <v>#REF!</v>
      </c>
    </row>
    <row r="429" spans="1:7" ht="15" customHeight="1" x14ac:dyDescent="0.2">
      <c r="A429" s="33" t="s">
        <v>959</v>
      </c>
      <c r="B429" s="25" t="s">
        <v>755</v>
      </c>
      <c r="C429" s="36" t="e">
        <f>IF(COUNTIF('Test Cases'!#REF!,"*"&amp;A429&amp;"*"),"Yes","No")</f>
        <v>#REF!</v>
      </c>
      <c r="D429" s="12">
        <f>IFERROR((COUNTIFS('Test Cases'!#REF!,"*"&amp;A429&amp;"*",'Test Cases'!$D$1:$D$407,"*"))/(COUNTIF('Test Cases'!#REF!,"*"&amp;A429&amp;"*")),0)</f>
        <v>0</v>
      </c>
      <c r="E429" s="12">
        <f>IFERROR((COUNTIFS('Test Cases'!#REF!,"*"&amp;A429&amp;"*",'Test Cases'!$F$1:$F$407,"Pass"))/(COUNTIF('Test Cases'!#REF!,"*"&amp;A429&amp;"*")),0)</f>
        <v>0</v>
      </c>
      <c r="F429" t="e">
        <f>IF(E429=1,"Yes",IF(COUNTIFS('Test Cases'!#REF!,"*"&amp;A429&amp;"*",'Test Cases'!#REF!,"&gt;0")&gt;0, "Yes","No"))</f>
        <v>#REF!</v>
      </c>
    </row>
    <row r="430" spans="1:7" ht="15" customHeight="1" x14ac:dyDescent="0.2">
      <c r="A430" s="33" t="s">
        <v>960</v>
      </c>
      <c r="B430" s="25" t="s">
        <v>961</v>
      </c>
      <c r="C430" s="36" t="e">
        <f>IF(COUNTIF('Test Cases'!#REF!,"*"&amp;A430&amp;"*"),"Yes","No")</f>
        <v>#REF!</v>
      </c>
      <c r="D430" s="12">
        <f>IFERROR((COUNTIFS('Test Cases'!#REF!,"*"&amp;A430&amp;"*",'Test Cases'!$D$1:$D$407,"*"))/(COUNTIF('Test Cases'!#REF!,"*"&amp;A430&amp;"*")),0)</f>
        <v>0</v>
      </c>
      <c r="E430" s="12">
        <f>IFERROR((COUNTIFS('Test Cases'!#REF!,"*"&amp;A430&amp;"*",'Test Cases'!$F$1:$F$407,"Pass"))/(COUNTIF('Test Cases'!#REF!,"*"&amp;A430&amp;"*")),0)</f>
        <v>0</v>
      </c>
      <c r="F430" t="e">
        <f>IF(E430=1,"Yes",IF(COUNTIFS('Test Cases'!#REF!,"*"&amp;A430&amp;"*",'Test Cases'!#REF!,"&gt;0")&gt;0, "Yes","No"))</f>
        <v>#REF!</v>
      </c>
    </row>
    <row r="431" spans="1:7" ht="15" customHeight="1" x14ac:dyDescent="0.2">
      <c r="A431" s="33" t="s">
        <v>962</v>
      </c>
      <c r="B431" s="25" t="s">
        <v>963</v>
      </c>
      <c r="C431" s="36" t="e">
        <f>IF(COUNTIF('Test Cases'!#REF!,"*"&amp;A431&amp;"*"),"Yes","No")</f>
        <v>#REF!</v>
      </c>
      <c r="D431" s="12">
        <f>IFERROR((COUNTIFS('Test Cases'!#REF!,"*"&amp;A431&amp;"*",'Test Cases'!$D$1:$D$407,"*"))/(COUNTIF('Test Cases'!#REF!,"*"&amp;A431&amp;"*")),0)</f>
        <v>0</v>
      </c>
      <c r="E431" s="12">
        <f>IFERROR((COUNTIFS('Test Cases'!#REF!,"*"&amp;A431&amp;"*",'Test Cases'!$F$1:$F$407,"Pass"))/(COUNTIF('Test Cases'!#REF!,"*"&amp;A431&amp;"*")),0)</f>
        <v>0</v>
      </c>
      <c r="F431" t="e">
        <f>IF(E431=1,"Yes",IF(COUNTIFS('Test Cases'!#REF!,"*"&amp;A431&amp;"*",'Test Cases'!#REF!,"&gt;0")&gt;0, "Yes","No"))</f>
        <v>#REF!</v>
      </c>
    </row>
    <row r="432" spans="1:7" ht="15" customHeight="1" x14ac:dyDescent="0.2">
      <c r="A432" s="33" t="s">
        <v>964</v>
      </c>
      <c r="B432" s="25" t="s">
        <v>965</v>
      </c>
      <c r="C432" s="36" t="e">
        <f>IF(COUNTIF('Test Cases'!#REF!,"*"&amp;A432&amp;"*"),"Yes","No")</f>
        <v>#REF!</v>
      </c>
      <c r="D432" s="12">
        <f>IFERROR((COUNTIFS('Test Cases'!#REF!,"*"&amp;A432&amp;"*",'Test Cases'!$D$1:$D$407,"*"))/(COUNTIF('Test Cases'!#REF!,"*"&amp;A432&amp;"*")),0)</f>
        <v>0</v>
      </c>
      <c r="E432" s="12">
        <f>IFERROR((COUNTIFS('Test Cases'!#REF!,"*"&amp;A432&amp;"*",'Test Cases'!$F$1:$F$407,"Pass"))/(COUNTIF('Test Cases'!#REF!,"*"&amp;A432&amp;"*")),0)</f>
        <v>0</v>
      </c>
      <c r="F432" t="e">
        <f>IF(E432=1,"Yes",IF(COUNTIFS('Test Cases'!#REF!,"*"&amp;A432&amp;"*",'Test Cases'!#REF!,"&gt;0")&gt;0, "Yes","No"))</f>
        <v>#REF!</v>
      </c>
    </row>
    <row r="433" spans="1:7" ht="15" customHeight="1" x14ac:dyDescent="0.2">
      <c r="A433" s="33" t="s">
        <v>966</v>
      </c>
      <c r="B433" s="25" t="s">
        <v>967</v>
      </c>
      <c r="C433" s="36" t="e">
        <f>IF(COUNTIF('Test Cases'!#REF!,"*"&amp;A433&amp;"*"),"Yes","No")</f>
        <v>#REF!</v>
      </c>
      <c r="D433" s="12">
        <f>IFERROR((COUNTIFS('Test Cases'!#REF!,"*"&amp;A433&amp;"*",'Test Cases'!$D$1:$D$407,"*"))/(COUNTIF('Test Cases'!#REF!,"*"&amp;A433&amp;"*")),0)</f>
        <v>0</v>
      </c>
      <c r="E433" s="12">
        <f>IFERROR((COUNTIFS('Test Cases'!#REF!,"*"&amp;A433&amp;"*",'Test Cases'!$F$1:$F$407,"Pass"))/(COUNTIF('Test Cases'!#REF!,"*"&amp;A433&amp;"*")),0)</f>
        <v>0</v>
      </c>
      <c r="F433" t="e">
        <f>IF(E433=1,"Yes",IF(COUNTIFS('Test Cases'!#REF!,"*"&amp;A433&amp;"*",'Test Cases'!#REF!,"&gt;0")&gt;0, "Yes","No"))</f>
        <v>#REF!</v>
      </c>
    </row>
    <row r="434" spans="1:7" ht="15" customHeight="1" x14ac:dyDescent="0.2">
      <c r="A434" s="33" t="s">
        <v>968</v>
      </c>
      <c r="B434" s="25" t="s">
        <v>765</v>
      </c>
      <c r="C434" s="36" t="e">
        <f>IF(COUNTIF('Test Cases'!#REF!,"*"&amp;A434&amp;"*"),"Yes","No")</f>
        <v>#REF!</v>
      </c>
      <c r="D434" s="12">
        <f>IFERROR((COUNTIFS('Test Cases'!#REF!,"*"&amp;A434&amp;"*",'Test Cases'!$D$1:$D$407,"*"))/(COUNTIF('Test Cases'!#REF!,"*"&amp;A434&amp;"*")),0)</f>
        <v>0</v>
      </c>
      <c r="E434" s="12">
        <f>IFERROR((COUNTIFS('Test Cases'!#REF!,"*"&amp;A434&amp;"*",'Test Cases'!$F$1:$F$407,"Pass"))/(COUNTIF('Test Cases'!#REF!,"*"&amp;A434&amp;"*")),0)</f>
        <v>0</v>
      </c>
      <c r="F434" t="e">
        <f>IF(E434=1,"Yes",IF(COUNTIFS('Test Cases'!#REF!,"*"&amp;A434&amp;"*",'Test Cases'!#REF!,"&gt;0")&gt;0, "Yes","No"))</f>
        <v>#REF!</v>
      </c>
    </row>
    <row r="435" spans="1:7" ht="15" customHeight="1" x14ac:dyDescent="0.2">
      <c r="A435" s="26" t="s">
        <v>969</v>
      </c>
      <c r="B435" s="30" t="s">
        <v>970</v>
      </c>
      <c r="C435" s="28" t="e">
        <f>IF(COUNTIF('Test Cases'!#REF!,"*"&amp;A435&amp;"*"),"Yes","No")</f>
        <v>#REF!</v>
      </c>
      <c r="D435" s="29">
        <f>IFERROR((COUNTIFS('Test Cases'!#REF!,"*"&amp;A435&amp;"*",'Test Cases'!$D$1:$D$407,"*"))/(COUNTIF('Test Cases'!#REF!,"*"&amp;A435&amp;"*")),0)</f>
        <v>0</v>
      </c>
      <c r="E435" s="29">
        <f>IFERROR((COUNTIFS('Test Cases'!#REF!,"*"&amp;A435&amp;"*",'Test Cases'!$F$1:$F$407,"Pass"))/(COUNTIF('Test Cases'!#REF!,"*"&amp;A435&amp;"*")),0)</f>
        <v>0</v>
      </c>
      <c r="F435" s="30" t="e">
        <f>IF(E435=1,"Yes",IF(COUNTIFS('Test Cases'!#REF!,"*"&amp;A435&amp;"*",'Test Cases'!#REF!,"&gt;0")&gt;0, "Yes","No"))</f>
        <v>#REF!</v>
      </c>
    </row>
    <row r="436" spans="1:7" ht="15" customHeight="1" x14ac:dyDescent="0.2">
      <c r="A436" s="33" t="s">
        <v>971</v>
      </c>
      <c r="B436" s="25" t="s">
        <v>972</v>
      </c>
      <c r="C436" s="36" t="e">
        <f>IF(COUNTIF('Test Cases'!#REF!,"*"&amp;A436&amp;"*"),"Yes","No")</f>
        <v>#REF!</v>
      </c>
      <c r="D436" s="12">
        <f>IFERROR((COUNTIFS('Test Cases'!#REF!,"*"&amp;A436&amp;"*",'Test Cases'!$D$1:$D$407,"*"))/(COUNTIF('Test Cases'!#REF!,"*"&amp;A436&amp;"*")),0)</f>
        <v>0</v>
      </c>
      <c r="E436" s="12">
        <f>IFERROR((COUNTIFS('Test Cases'!#REF!,"*"&amp;A436&amp;"*",'Test Cases'!$F$1:$F$407,"Pass"))/(COUNTIF('Test Cases'!#REF!,"*"&amp;A436&amp;"*")),0)</f>
        <v>0</v>
      </c>
      <c r="F436" t="e">
        <f>IF(E436=1,"Yes",IF(COUNTIFS('Test Cases'!#REF!,"*"&amp;A436&amp;"*",'Test Cases'!#REF!,"&gt;0")&gt;0, "Yes","No"))</f>
        <v>#REF!</v>
      </c>
    </row>
    <row r="437" spans="1:7" ht="15" customHeight="1" x14ac:dyDescent="0.2">
      <c r="A437" s="33" t="s">
        <v>973</v>
      </c>
      <c r="B437" s="25" t="s">
        <v>974</v>
      </c>
      <c r="C437" s="36" t="e">
        <f>IF(COUNTIF('Test Cases'!#REF!,"*"&amp;A437&amp;"*"),"Yes","No")</f>
        <v>#REF!</v>
      </c>
      <c r="D437" s="12">
        <f>IFERROR((COUNTIFS('Test Cases'!#REF!,"*"&amp;A437&amp;"*",'Test Cases'!$D$1:$D$407,"*"))/(COUNTIF('Test Cases'!#REF!,"*"&amp;A437&amp;"*")),0)</f>
        <v>0</v>
      </c>
      <c r="E437" s="12">
        <f>IFERROR((COUNTIFS('Test Cases'!#REF!,"*"&amp;A437&amp;"*",'Test Cases'!$F$1:$F$407,"Pass"))/(COUNTIF('Test Cases'!#REF!,"*"&amp;A437&amp;"*")),0)</f>
        <v>0</v>
      </c>
      <c r="F437" t="e">
        <f>IF(E437=1,"Yes",IF(COUNTIFS('Test Cases'!#REF!,"*"&amp;A437&amp;"*",'Test Cases'!#REF!,"&gt;0")&gt;0, "Yes","No"))</f>
        <v>#REF!</v>
      </c>
    </row>
    <row r="438" spans="1:7" ht="15" customHeight="1" x14ac:dyDescent="0.2">
      <c r="A438" s="33" t="s">
        <v>975</v>
      </c>
      <c r="B438" s="25" t="s">
        <v>976</v>
      </c>
      <c r="C438" s="36" t="e">
        <f>IF(COUNTIF('Test Cases'!#REF!,"*"&amp;A438&amp;"*"),"Yes","No")</f>
        <v>#REF!</v>
      </c>
      <c r="D438" s="12">
        <f>IFERROR((COUNTIFS('Test Cases'!#REF!,"*"&amp;A438&amp;"*",'Test Cases'!$D$1:$D$407,"*"))/(COUNTIF('Test Cases'!#REF!,"*"&amp;A438&amp;"*")),0)</f>
        <v>0</v>
      </c>
      <c r="E438" s="12">
        <f>IFERROR((COUNTIFS('Test Cases'!#REF!,"*"&amp;A438&amp;"*",'Test Cases'!$F$1:$F$407,"Pass"))/(COUNTIF('Test Cases'!#REF!,"*"&amp;A438&amp;"*")),0)</f>
        <v>0</v>
      </c>
      <c r="F438" t="e">
        <f>IF(E438=1,"Yes",IF(COUNTIFS('Test Cases'!#REF!,"*"&amp;A438&amp;"*",'Test Cases'!#REF!,"&gt;0")&gt;0, "Yes","No"))</f>
        <v>#REF!</v>
      </c>
    </row>
    <row r="439" spans="1:7" ht="15" customHeight="1" x14ac:dyDescent="0.2">
      <c r="A439" s="33" t="s">
        <v>977</v>
      </c>
      <c r="B439" s="25" t="s">
        <v>978</v>
      </c>
      <c r="C439" s="36" t="e">
        <f>IF(COUNTIF('Test Cases'!#REF!,"*"&amp;A439&amp;"*"),"Yes","No")</f>
        <v>#REF!</v>
      </c>
      <c r="D439" s="12">
        <f>IFERROR((COUNTIFS('Test Cases'!#REF!,"*"&amp;A439&amp;"*",'Test Cases'!$D$1:$D$407,"*"))/(COUNTIF('Test Cases'!#REF!,"*"&amp;A439&amp;"*")),0)</f>
        <v>0</v>
      </c>
      <c r="E439" s="12">
        <f>IFERROR((COUNTIFS('Test Cases'!#REF!,"*"&amp;A439&amp;"*",'Test Cases'!$F$1:$F$407,"Pass"))/(COUNTIF('Test Cases'!#REF!,"*"&amp;A439&amp;"*")),0)</f>
        <v>0</v>
      </c>
      <c r="F439" t="e">
        <f>IF(E439=1,"Yes",IF(COUNTIFS('Test Cases'!#REF!,"*"&amp;A439&amp;"*",'Test Cases'!#REF!,"&gt;0")&gt;0, "Yes","No"))</f>
        <v>#REF!</v>
      </c>
    </row>
    <row r="440" spans="1:7" ht="15" customHeight="1" x14ac:dyDescent="0.2">
      <c r="A440" s="33" t="s">
        <v>979</v>
      </c>
      <c r="B440" s="25" t="s">
        <v>980</v>
      </c>
      <c r="C440" s="36" t="e">
        <f>IF(COUNTIF('Test Cases'!#REF!,"*"&amp;A440&amp;"*"),"Yes","No")</f>
        <v>#REF!</v>
      </c>
      <c r="D440" s="12">
        <f>IFERROR((COUNTIFS('Test Cases'!#REF!,"*"&amp;A440&amp;"*",'Test Cases'!$D$1:$D$407,"*"))/(COUNTIF('Test Cases'!#REF!,"*"&amp;A440&amp;"*")),0)</f>
        <v>0</v>
      </c>
      <c r="E440" s="12">
        <f>IFERROR((COUNTIFS('Test Cases'!#REF!,"*"&amp;A440&amp;"*",'Test Cases'!$F$1:$F$407,"Pass"))/(COUNTIF('Test Cases'!#REF!,"*"&amp;A440&amp;"*")),0)</f>
        <v>0</v>
      </c>
      <c r="F440" t="e">
        <f>IF(E440=1,"Yes",IF(COUNTIFS('Test Cases'!#REF!,"*"&amp;A440&amp;"*",'Test Cases'!#REF!,"&gt;0")&gt;0, "Yes","No"))</f>
        <v>#REF!</v>
      </c>
    </row>
    <row r="441" spans="1:7" ht="15" customHeight="1" x14ac:dyDescent="0.2">
      <c r="A441" s="33" t="s">
        <v>981</v>
      </c>
      <c r="B441" s="25" t="s">
        <v>982</v>
      </c>
      <c r="C441" s="36" t="e">
        <f>IF(COUNTIF('Test Cases'!#REF!,"*"&amp;A441&amp;"*"),"Yes","No")</f>
        <v>#REF!</v>
      </c>
      <c r="D441" s="12">
        <f>IFERROR((COUNTIFS('Test Cases'!#REF!,"*"&amp;A441&amp;"*",'Test Cases'!$D$1:$D$407,"*"))/(COUNTIF('Test Cases'!#REF!,"*"&amp;A441&amp;"*")),0)</f>
        <v>0</v>
      </c>
      <c r="E441" s="12">
        <f>IFERROR((COUNTIFS('Test Cases'!#REF!,"*"&amp;A441&amp;"*",'Test Cases'!$F$1:$F$407,"Pass"))/(COUNTIF('Test Cases'!#REF!,"*"&amp;A441&amp;"*")),0)</f>
        <v>0</v>
      </c>
      <c r="F441" t="e">
        <f>IF(E441=1,"Yes",IF(COUNTIFS('Test Cases'!#REF!,"*"&amp;A441&amp;"*",'Test Cases'!#REF!,"&gt;0")&gt;0, "Yes","No"))</f>
        <v>#REF!</v>
      </c>
      <c r="G441" t="s">
        <v>123</v>
      </c>
    </row>
    <row r="442" spans="1:7" ht="15" customHeight="1" x14ac:dyDescent="0.2">
      <c r="A442" s="33" t="s">
        <v>983</v>
      </c>
      <c r="B442" s="25" t="s">
        <v>984</v>
      </c>
      <c r="C442" s="36" t="e">
        <f>IF(COUNTIF('Test Cases'!#REF!,"*"&amp;A442&amp;"*"),"Yes","No")</f>
        <v>#REF!</v>
      </c>
      <c r="D442" s="12">
        <f>IFERROR((COUNTIFS('Test Cases'!#REF!,"*"&amp;A442&amp;"*",'Test Cases'!$D$1:$D$407,"*"))/(COUNTIF('Test Cases'!#REF!,"*"&amp;A442&amp;"*")),0)</f>
        <v>0</v>
      </c>
      <c r="E442" s="12">
        <f>IFERROR((COUNTIFS('Test Cases'!#REF!,"*"&amp;A442&amp;"*",'Test Cases'!$F$1:$F$407,"Pass"))/(COUNTIF('Test Cases'!#REF!,"*"&amp;A442&amp;"*")),0)</f>
        <v>0</v>
      </c>
      <c r="F442" t="e">
        <f>IF(E442=1,"Yes",IF(COUNTIFS('Test Cases'!#REF!,"*"&amp;A442&amp;"*",'Test Cases'!#REF!,"&gt;0")&gt;0, "Yes","No"))</f>
        <v>#REF!</v>
      </c>
    </row>
    <row r="443" spans="1:7" ht="15" customHeight="1" x14ac:dyDescent="0.2">
      <c r="A443" s="33" t="s">
        <v>985</v>
      </c>
      <c r="B443" s="25" t="s">
        <v>986</v>
      </c>
      <c r="C443" s="36" t="e">
        <f>IF(COUNTIF('Test Cases'!#REF!,"*"&amp;A443&amp;"*"),"Yes","No")</f>
        <v>#REF!</v>
      </c>
      <c r="D443" s="12">
        <f>IFERROR((COUNTIFS('Test Cases'!#REF!,"*"&amp;A443&amp;"*",'Test Cases'!$D$1:$D$407,"*"))/(COUNTIF('Test Cases'!#REF!,"*"&amp;A443&amp;"*")),0)</f>
        <v>0</v>
      </c>
      <c r="E443" s="12">
        <f>IFERROR((COUNTIFS('Test Cases'!#REF!,"*"&amp;A443&amp;"*",'Test Cases'!$F$1:$F$407,"Pass"))/(COUNTIF('Test Cases'!#REF!,"*"&amp;A443&amp;"*")),0)</f>
        <v>0</v>
      </c>
      <c r="F443" t="e">
        <f>IF(E443=1,"Yes",IF(COUNTIFS('Test Cases'!#REF!,"*"&amp;A443&amp;"*",'Test Cases'!#REF!,"&gt;0")&gt;0, "Yes","No"))</f>
        <v>#REF!</v>
      </c>
    </row>
    <row r="444" spans="1:7" ht="15" customHeight="1" x14ac:dyDescent="0.2">
      <c r="A444" s="33" t="s">
        <v>987</v>
      </c>
      <c r="B444" s="25" t="s">
        <v>988</v>
      </c>
      <c r="C444" s="36" t="e">
        <f>IF(COUNTIF('Test Cases'!#REF!,"*"&amp;A444&amp;"*"),"Yes","No")</f>
        <v>#REF!</v>
      </c>
      <c r="D444" s="12">
        <f>IFERROR((COUNTIFS('Test Cases'!#REF!,"*"&amp;A444&amp;"*",'Test Cases'!$D$1:$D$407,"*"))/(COUNTIF('Test Cases'!#REF!,"*"&amp;A444&amp;"*")),0)</f>
        <v>0</v>
      </c>
      <c r="E444" s="12">
        <f>IFERROR((COUNTIFS('Test Cases'!#REF!,"*"&amp;A444&amp;"*",'Test Cases'!$F$1:$F$407,"Pass"))/(COUNTIF('Test Cases'!#REF!,"*"&amp;A444&amp;"*")),0)</f>
        <v>0</v>
      </c>
      <c r="F444" t="e">
        <f>IF(E444=1,"Yes",IF(COUNTIFS('Test Cases'!#REF!,"*"&amp;A444&amp;"*",'Test Cases'!#REF!,"&gt;0")&gt;0, "Yes","No"))</f>
        <v>#REF!</v>
      </c>
    </row>
    <row r="445" spans="1:7" ht="15" customHeight="1" x14ac:dyDescent="0.2">
      <c r="A445" s="33" t="s">
        <v>989</v>
      </c>
      <c r="B445" s="25" t="s">
        <v>990</v>
      </c>
      <c r="C445" s="36" t="e">
        <f>IF(COUNTIF('Test Cases'!#REF!,"*"&amp;A445&amp;"*"),"Yes","No")</f>
        <v>#REF!</v>
      </c>
      <c r="D445" s="12">
        <f>IFERROR((COUNTIFS('Test Cases'!#REF!,"*"&amp;A445&amp;"*",'Test Cases'!$D$1:$D$407,"*"))/(COUNTIF('Test Cases'!#REF!,"*"&amp;A445&amp;"*")),0)</f>
        <v>0</v>
      </c>
      <c r="E445" s="12">
        <f>IFERROR((COUNTIFS('Test Cases'!#REF!,"*"&amp;A445&amp;"*",'Test Cases'!$F$1:$F$407,"Pass"))/(COUNTIF('Test Cases'!#REF!,"*"&amp;A445&amp;"*")),0)</f>
        <v>0</v>
      </c>
      <c r="F445" t="e">
        <f>IF(E445=1,"Yes",IF(COUNTIFS('Test Cases'!#REF!,"*"&amp;A445&amp;"*",'Test Cases'!#REF!,"&gt;0")&gt;0, "Yes","No"))</f>
        <v>#REF!</v>
      </c>
    </row>
    <row r="446" spans="1:7" ht="15" customHeight="1" x14ac:dyDescent="0.2">
      <c r="A446" s="33" t="s">
        <v>991</v>
      </c>
      <c r="B446" s="25" t="s">
        <v>992</v>
      </c>
      <c r="C446" s="36" t="e">
        <f>IF(COUNTIF('Test Cases'!#REF!,"*"&amp;A446&amp;"*"),"Yes","No")</f>
        <v>#REF!</v>
      </c>
      <c r="D446" s="12">
        <f>IFERROR((COUNTIFS('Test Cases'!#REF!,"*"&amp;A446&amp;"*",'Test Cases'!$D$1:$D$407,"*"))/(COUNTIF('Test Cases'!#REF!,"*"&amp;A446&amp;"*")),0)</f>
        <v>0</v>
      </c>
      <c r="E446" s="12">
        <f>IFERROR((COUNTIFS('Test Cases'!#REF!,"*"&amp;A446&amp;"*",'Test Cases'!$F$1:$F$407,"Pass"))/(COUNTIF('Test Cases'!#REF!,"*"&amp;A446&amp;"*")),0)</f>
        <v>0</v>
      </c>
      <c r="F446" t="e">
        <f>IF(E446=1,"Yes",IF(COUNTIFS('Test Cases'!#REF!,"*"&amp;A446&amp;"*",'Test Cases'!#REF!,"&gt;0")&gt;0, "Yes","No"))</f>
        <v>#REF!</v>
      </c>
    </row>
    <row r="447" spans="1:7" ht="15" customHeight="1" x14ac:dyDescent="0.2">
      <c r="A447" s="33" t="s">
        <v>993</v>
      </c>
      <c r="B447" s="25" t="s">
        <v>994</v>
      </c>
      <c r="C447" s="36" t="e">
        <f>IF(COUNTIF('Test Cases'!#REF!,"*"&amp;A447&amp;"*"),"Yes","No")</f>
        <v>#REF!</v>
      </c>
      <c r="D447" s="12">
        <f>IFERROR((COUNTIFS('Test Cases'!#REF!,"*"&amp;A447&amp;"*",'Test Cases'!$D$1:$D$407,"*"))/(COUNTIF('Test Cases'!#REF!,"*"&amp;A447&amp;"*")),0)</f>
        <v>0</v>
      </c>
      <c r="E447" s="12">
        <f>IFERROR((COUNTIFS('Test Cases'!#REF!,"*"&amp;A447&amp;"*",'Test Cases'!$F$1:$F$407,"Pass"))/(COUNTIF('Test Cases'!#REF!,"*"&amp;A447&amp;"*")),0)</f>
        <v>0</v>
      </c>
      <c r="F447" t="e">
        <f>IF(E447=1,"Yes",IF(COUNTIFS('Test Cases'!#REF!,"*"&amp;A447&amp;"*",'Test Cases'!#REF!,"&gt;0")&gt;0, "Yes","No"))</f>
        <v>#REF!</v>
      </c>
    </row>
    <row r="448" spans="1:7" ht="15" customHeight="1" x14ac:dyDescent="0.2">
      <c r="A448" s="33" t="s">
        <v>995</v>
      </c>
      <c r="B448" s="25" t="s">
        <v>996</v>
      </c>
      <c r="C448" s="36" t="e">
        <f>IF(COUNTIF('Test Cases'!#REF!,"*"&amp;A448&amp;"*"),"Yes","No")</f>
        <v>#REF!</v>
      </c>
      <c r="D448" s="12">
        <f>IFERROR((COUNTIFS('Test Cases'!#REF!,"*"&amp;A448&amp;"*",'Test Cases'!$D$1:$D$407,"*"))/(COUNTIF('Test Cases'!#REF!,"*"&amp;A448&amp;"*")),0)</f>
        <v>0</v>
      </c>
      <c r="E448" s="12">
        <f>IFERROR((COUNTIFS('Test Cases'!#REF!,"*"&amp;A448&amp;"*",'Test Cases'!$F$1:$F$407,"Pass"))/(COUNTIF('Test Cases'!#REF!,"*"&amp;A448&amp;"*")),0)</f>
        <v>0</v>
      </c>
      <c r="F448" t="e">
        <f>IF(E448=1,"Yes",IF(COUNTIFS('Test Cases'!#REF!,"*"&amp;A448&amp;"*",'Test Cases'!#REF!,"&gt;0")&gt;0, "Yes","No"))</f>
        <v>#REF!</v>
      </c>
    </row>
    <row r="449" spans="1:6" ht="15" customHeight="1" x14ac:dyDescent="0.2">
      <c r="A449" s="33" t="s">
        <v>997</v>
      </c>
      <c r="B449" s="25" t="s">
        <v>998</v>
      </c>
      <c r="C449" s="36" t="e">
        <f>IF(COUNTIF('Test Cases'!#REF!,"*"&amp;A449&amp;"*"),"Yes","No")</f>
        <v>#REF!</v>
      </c>
      <c r="D449" s="12">
        <f>IFERROR((COUNTIFS('Test Cases'!#REF!,"*"&amp;A449&amp;"*",'Test Cases'!$D$1:$D$407,"*"))/(COUNTIF('Test Cases'!#REF!,"*"&amp;A449&amp;"*")),0)</f>
        <v>0</v>
      </c>
      <c r="E449" s="12">
        <f>IFERROR((COUNTIFS('Test Cases'!#REF!,"*"&amp;A449&amp;"*",'Test Cases'!$F$1:$F$407,"Pass"))/(COUNTIF('Test Cases'!#REF!,"*"&amp;A449&amp;"*")),0)</f>
        <v>0</v>
      </c>
      <c r="F449" t="e">
        <f>IF(E449=1,"Yes",IF(COUNTIFS('Test Cases'!#REF!,"*"&amp;A449&amp;"*",'Test Cases'!#REF!,"&gt;0")&gt;0, "Yes","No"))</f>
        <v>#REF!</v>
      </c>
    </row>
    <row r="450" spans="1:6" ht="15" customHeight="1" x14ac:dyDescent="0.2">
      <c r="A450" s="33" t="s">
        <v>999</v>
      </c>
      <c r="B450" s="25" t="s">
        <v>1000</v>
      </c>
      <c r="C450" s="36" t="e">
        <f>IF(COUNTIF('Test Cases'!#REF!,"*"&amp;A450&amp;"*"),"Yes","No")</f>
        <v>#REF!</v>
      </c>
      <c r="D450" s="12">
        <f>IFERROR((COUNTIFS('Test Cases'!#REF!,"*"&amp;A450&amp;"*",'Test Cases'!$D$1:$D$407,"*"))/(COUNTIF('Test Cases'!#REF!,"*"&amp;A450&amp;"*")),0)</f>
        <v>0</v>
      </c>
      <c r="E450" s="12">
        <f>IFERROR((COUNTIFS('Test Cases'!#REF!,"*"&amp;A450&amp;"*",'Test Cases'!$F$1:$F$407,"Pass"))/(COUNTIF('Test Cases'!#REF!,"*"&amp;A450&amp;"*")),0)</f>
        <v>0</v>
      </c>
      <c r="F450" t="e">
        <f>IF(E450=1,"Yes",IF(COUNTIFS('Test Cases'!#REF!,"*"&amp;A450&amp;"*",'Test Cases'!#REF!,"&gt;0")&gt;0, "Yes","No"))</f>
        <v>#REF!</v>
      </c>
    </row>
    <row r="451" spans="1:6" ht="15" customHeight="1" x14ac:dyDescent="0.2">
      <c r="A451" s="33" t="s">
        <v>1001</v>
      </c>
      <c r="B451" s="25" t="s">
        <v>1002</v>
      </c>
      <c r="C451" s="36" t="e">
        <f>IF(COUNTIF('Test Cases'!#REF!,"*"&amp;A451&amp;"*"),"Yes","No")</f>
        <v>#REF!</v>
      </c>
      <c r="D451" s="12">
        <f>IFERROR((COUNTIFS('Test Cases'!#REF!,"*"&amp;A451&amp;"*",'Test Cases'!$D$1:$D$407,"*"))/(COUNTIF('Test Cases'!#REF!,"*"&amp;A451&amp;"*")),0)</f>
        <v>0</v>
      </c>
      <c r="E451" s="12">
        <f>IFERROR((COUNTIFS('Test Cases'!#REF!,"*"&amp;A451&amp;"*",'Test Cases'!$F$1:$F$407,"Pass"))/(COUNTIF('Test Cases'!#REF!,"*"&amp;A451&amp;"*")),0)</f>
        <v>0</v>
      </c>
      <c r="F451" t="e">
        <f>IF(E451=1,"Yes",IF(COUNTIFS('Test Cases'!#REF!,"*"&amp;A451&amp;"*",'Test Cases'!#REF!,"&gt;0")&gt;0, "Yes","No"))</f>
        <v>#REF!</v>
      </c>
    </row>
    <row r="452" spans="1:6" ht="15" customHeight="1" x14ac:dyDescent="0.2">
      <c r="A452" s="33" t="s">
        <v>1003</v>
      </c>
      <c r="B452" s="25" t="s">
        <v>1004</v>
      </c>
      <c r="C452" s="36" t="e">
        <f>IF(COUNTIF('Test Cases'!#REF!,"*"&amp;A452&amp;"*"),"Yes","No")</f>
        <v>#REF!</v>
      </c>
      <c r="D452" s="12">
        <f>IFERROR((COUNTIFS('Test Cases'!#REF!,"*"&amp;A452&amp;"*",'Test Cases'!$D$1:$D$407,"*"))/(COUNTIF('Test Cases'!#REF!,"*"&amp;A452&amp;"*")),0)</f>
        <v>0</v>
      </c>
      <c r="E452" s="12">
        <f>IFERROR((COUNTIFS('Test Cases'!#REF!,"*"&amp;A452&amp;"*",'Test Cases'!$F$1:$F$407,"Pass"))/(COUNTIF('Test Cases'!#REF!,"*"&amp;A452&amp;"*")),0)</f>
        <v>0</v>
      </c>
      <c r="F452" t="e">
        <f>IF(E452=1,"Yes",IF(COUNTIFS('Test Cases'!#REF!,"*"&amp;A452&amp;"*",'Test Cases'!#REF!,"&gt;0")&gt;0, "Yes","No"))</f>
        <v>#REF!</v>
      </c>
    </row>
    <row r="453" spans="1:6" ht="15" customHeight="1" x14ac:dyDescent="0.2">
      <c r="A453" s="33" t="s">
        <v>1005</v>
      </c>
      <c r="B453" s="25" t="s">
        <v>1006</v>
      </c>
      <c r="C453" s="36" t="e">
        <f>IF(COUNTIF('Test Cases'!#REF!,"*"&amp;A453&amp;"*"),"Yes","No")</f>
        <v>#REF!</v>
      </c>
      <c r="D453" s="12">
        <f>IFERROR((COUNTIFS('Test Cases'!#REF!,"*"&amp;A453&amp;"*",'Test Cases'!$D$1:$D$407,"*"))/(COUNTIF('Test Cases'!#REF!,"*"&amp;A453&amp;"*")),0)</f>
        <v>0</v>
      </c>
      <c r="E453" s="12">
        <f>IFERROR((COUNTIFS('Test Cases'!#REF!,"*"&amp;A453&amp;"*",'Test Cases'!$F$1:$F$407,"Pass"))/(COUNTIF('Test Cases'!#REF!,"*"&amp;A453&amp;"*")),0)</f>
        <v>0</v>
      </c>
      <c r="F453" t="e">
        <f>IF(E453=1,"Yes",IF(COUNTIFS('Test Cases'!#REF!,"*"&amp;A453&amp;"*",'Test Cases'!#REF!,"&gt;0")&gt;0, "Yes","No"))</f>
        <v>#REF!</v>
      </c>
    </row>
    <row r="454" spans="1:6" ht="15" customHeight="1" x14ac:dyDescent="0.2">
      <c r="A454" s="33" t="s">
        <v>1007</v>
      </c>
      <c r="B454" s="25" t="s">
        <v>863</v>
      </c>
      <c r="C454" s="36" t="e">
        <f>IF(COUNTIF('Test Cases'!#REF!,"*"&amp;A454&amp;"*"),"Yes","No")</f>
        <v>#REF!</v>
      </c>
      <c r="D454" s="12">
        <f>IFERROR((COUNTIFS('Test Cases'!#REF!,"*"&amp;A454&amp;"*",'Test Cases'!$D$1:$D$407,"*"))/(COUNTIF('Test Cases'!#REF!,"*"&amp;A454&amp;"*")),0)</f>
        <v>0</v>
      </c>
      <c r="E454" s="12">
        <f>IFERROR((COUNTIFS('Test Cases'!#REF!,"*"&amp;A454&amp;"*",'Test Cases'!$F$1:$F$407,"Pass"))/(COUNTIF('Test Cases'!#REF!,"*"&amp;A454&amp;"*")),0)</f>
        <v>0</v>
      </c>
      <c r="F454" t="e">
        <f>IF(E454=1,"Yes",IF(COUNTIFS('Test Cases'!#REF!,"*"&amp;A454&amp;"*",'Test Cases'!#REF!,"&gt;0")&gt;0, "Yes","No"))</f>
        <v>#REF!</v>
      </c>
    </row>
    <row r="455" spans="1:6" ht="15" customHeight="1" x14ac:dyDescent="0.2">
      <c r="A455" s="33" t="s">
        <v>1008</v>
      </c>
      <c r="B455" s="25" t="s">
        <v>1009</v>
      </c>
      <c r="C455" s="36" t="e">
        <f>IF(COUNTIF('Test Cases'!#REF!,"*"&amp;A455&amp;"*"),"Yes","No")</f>
        <v>#REF!</v>
      </c>
      <c r="D455" s="12">
        <f>IFERROR((COUNTIFS('Test Cases'!#REF!,"*"&amp;A455&amp;"*",'Test Cases'!$D$1:$D$407,"*"))/(COUNTIF('Test Cases'!#REF!,"*"&amp;A455&amp;"*")),0)</f>
        <v>0</v>
      </c>
      <c r="E455" s="12">
        <f>IFERROR((COUNTIFS('Test Cases'!#REF!,"*"&amp;A455&amp;"*",'Test Cases'!$F$1:$F$407,"Pass"))/(COUNTIF('Test Cases'!#REF!,"*"&amp;A455&amp;"*")),0)</f>
        <v>0</v>
      </c>
      <c r="F455" t="e">
        <f>IF(E455=1,"Yes",IF(COUNTIFS('Test Cases'!#REF!,"*"&amp;A455&amp;"*",'Test Cases'!#REF!,"&gt;0")&gt;0, "Yes","No"))</f>
        <v>#REF!</v>
      </c>
    </row>
    <row r="456" spans="1:6" ht="15" customHeight="1" x14ac:dyDescent="0.2">
      <c r="A456" s="33" t="s">
        <v>1010</v>
      </c>
      <c r="B456" s="25" t="s">
        <v>1011</v>
      </c>
      <c r="C456" s="36" t="e">
        <f>IF(COUNTIF('Test Cases'!#REF!,"*"&amp;A456&amp;"*"),"Yes","No")</f>
        <v>#REF!</v>
      </c>
      <c r="D456" s="12">
        <f>IFERROR((COUNTIFS('Test Cases'!#REF!,"*"&amp;A456&amp;"*",'Test Cases'!$D$1:$D$407,"*"))/(COUNTIF('Test Cases'!#REF!,"*"&amp;A456&amp;"*")),0)</f>
        <v>0</v>
      </c>
      <c r="E456" s="12">
        <f>IFERROR((COUNTIFS('Test Cases'!#REF!,"*"&amp;A456&amp;"*",'Test Cases'!$F$1:$F$407,"Pass"))/(COUNTIF('Test Cases'!#REF!,"*"&amp;A456&amp;"*")),0)</f>
        <v>0</v>
      </c>
      <c r="F456" t="e">
        <f>IF(E456=1,"Yes",IF(COUNTIFS('Test Cases'!#REF!,"*"&amp;A456&amp;"*",'Test Cases'!#REF!,"&gt;0")&gt;0, "Yes","No"))</f>
        <v>#REF!</v>
      </c>
    </row>
    <row r="457" spans="1:6" ht="15" customHeight="1" x14ac:dyDescent="0.2">
      <c r="A457" s="33" t="s">
        <v>1012</v>
      </c>
      <c r="B457" s="25" t="s">
        <v>1013</v>
      </c>
      <c r="C457" s="36" t="e">
        <f>IF(COUNTIF('Test Cases'!#REF!,"*"&amp;A457&amp;"*"),"Yes","No")</f>
        <v>#REF!</v>
      </c>
      <c r="D457" s="12">
        <f>IFERROR((COUNTIFS('Test Cases'!#REF!,"*"&amp;A457&amp;"*",'Test Cases'!$D$1:$D$407,"*"))/(COUNTIF('Test Cases'!#REF!,"*"&amp;A457&amp;"*")),0)</f>
        <v>0</v>
      </c>
      <c r="E457" s="12">
        <f>IFERROR((COUNTIFS('Test Cases'!#REF!,"*"&amp;A457&amp;"*",'Test Cases'!$F$1:$F$407,"Pass"))/(COUNTIF('Test Cases'!#REF!,"*"&amp;A457&amp;"*")),0)</f>
        <v>0</v>
      </c>
      <c r="F457" t="e">
        <f>IF(E457=1,"Yes",IF(COUNTIFS('Test Cases'!#REF!,"*"&amp;A457&amp;"*",'Test Cases'!#REF!,"&gt;0")&gt;0, "Yes","No"))</f>
        <v>#REF!</v>
      </c>
    </row>
    <row r="458" spans="1:6" ht="15" customHeight="1" x14ac:dyDescent="0.2">
      <c r="A458" s="33" t="s">
        <v>1014</v>
      </c>
      <c r="B458" s="25" t="s">
        <v>1015</v>
      </c>
      <c r="C458" s="36" t="e">
        <f>IF(COUNTIF('Test Cases'!#REF!,"*"&amp;A458&amp;"*"),"Yes","No")</f>
        <v>#REF!</v>
      </c>
      <c r="D458" s="12">
        <f>IFERROR((COUNTIFS('Test Cases'!#REF!,"*"&amp;A458&amp;"*",'Test Cases'!$D$1:$D$407,"*"))/(COUNTIF('Test Cases'!#REF!,"*"&amp;A458&amp;"*")),0)</f>
        <v>0</v>
      </c>
      <c r="E458" s="12">
        <f>IFERROR((COUNTIFS('Test Cases'!#REF!,"*"&amp;A458&amp;"*",'Test Cases'!$F$1:$F$407,"Pass"))/(COUNTIF('Test Cases'!#REF!,"*"&amp;A458&amp;"*")),0)</f>
        <v>0</v>
      </c>
      <c r="F458" t="e">
        <f>IF(E458=1,"Yes",IF(COUNTIFS('Test Cases'!#REF!,"*"&amp;A458&amp;"*",'Test Cases'!#REF!,"&gt;0")&gt;0, "Yes","No"))</f>
        <v>#REF!</v>
      </c>
    </row>
    <row r="459" spans="1:6" ht="15" customHeight="1" x14ac:dyDescent="0.2">
      <c r="A459" s="33" t="s">
        <v>1016</v>
      </c>
      <c r="B459" s="25" t="s">
        <v>1017</v>
      </c>
      <c r="C459" s="36" t="e">
        <f>IF(COUNTIF('Test Cases'!#REF!,"*"&amp;A459&amp;"*"),"Yes","No")</f>
        <v>#REF!</v>
      </c>
      <c r="D459" s="12">
        <f>IFERROR((COUNTIFS('Test Cases'!#REF!,"*"&amp;A459&amp;"*",'Test Cases'!$D$1:$D$407,"*"))/(COUNTIF('Test Cases'!#REF!,"*"&amp;A459&amp;"*")),0)</f>
        <v>0</v>
      </c>
      <c r="E459" s="12">
        <f>IFERROR((COUNTIFS('Test Cases'!#REF!,"*"&amp;A459&amp;"*",'Test Cases'!$F$1:$F$407,"Pass"))/(COUNTIF('Test Cases'!#REF!,"*"&amp;A459&amp;"*")),0)</f>
        <v>0</v>
      </c>
      <c r="F459" t="e">
        <f>IF(E459=1,"Yes",IF(COUNTIFS('Test Cases'!#REF!,"*"&amp;A459&amp;"*",'Test Cases'!#REF!,"&gt;0")&gt;0, "Yes","No"))</f>
        <v>#REF!</v>
      </c>
    </row>
    <row r="460" spans="1:6" ht="15" customHeight="1" x14ac:dyDescent="0.2">
      <c r="A460" s="33" t="s">
        <v>1018</v>
      </c>
      <c r="B460" s="25" t="s">
        <v>1019</v>
      </c>
      <c r="C460" s="36" t="e">
        <f>IF(COUNTIF('Test Cases'!#REF!,"*"&amp;A460&amp;"*"),"Yes","No")</f>
        <v>#REF!</v>
      </c>
      <c r="D460" s="12">
        <f>IFERROR((COUNTIFS('Test Cases'!#REF!,"*"&amp;A460&amp;"*",'Test Cases'!$D$1:$D$407,"*"))/(COUNTIF('Test Cases'!#REF!,"*"&amp;A460&amp;"*")),0)</f>
        <v>0</v>
      </c>
      <c r="E460" s="12">
        <f>IFERROR((COUNTIFS('Test Cases'!#REF!,"*"&amp;A460&amp;"*",'Test Cases'!$F$1:$F$407,"Pass"))/(COUNTIF('Test Cases'!#REF!,"*"&amp;A460&amp;"*")),0)</f>
        <v>0</v>
      </c>
      <c r="F460" t="e">
        <f>IF(E460=1,"Yes",IF(COUNTIFS('Test Cases'!#REF!,"*"&amp;A460&amp;"*",'Test Cases'!#REF!,"&gt;0")&gt;0, "Yes","No"))</f>
        <v>#REF!</v>
      </c>
    </row>
    <row r="461" spans="1:6" ht="15" customHeight="1" x14ac:dyDescent="0.2">
      <c r="A461" s="33" t="s">
        <v>1020</v>
      </c>
      <c r="B461" s="25" t="s">
        <v>1021</v>
      </c>
      <c r="C461" s="36" t="e">
        <f>IF(COUNTIF('Test Cases'!#REF!,"*"&amp;A461&amp;"*"),"Yes","No")</f>
        <v>#REF!</v>
      </c>
      <c r="D461" s="12">
        <f>IFERROR((COUNTIFS('Test Cases'!#REF!,"*"&amp;A461&amp;"*",'Test Cases'!$D$1:$D$407,"*"))/(COUNTIF('Test Cases'!#REF!,"*"&amp;A461&amp;"*")),0)</f>
        <v>0</v>
      </c>
      <c r="E461" s="12">
        <f>IFERROR((COUNTIFS('Test Cases'!#REF!,"*"&amp;A461&amp;"*",'Test Cases'!$F$1:$F$407,"Pass"))/(COUNTIF('Test Cases'!#REF!,"*"&amp;A461&amp;"*")),0)</f>
        <v>0</v>
      </c>
      <c r="F461" t="e">
        <f>IF(E461=1,"Yes",IF(COUNTIFS('Test Cases'!#REF!,"*"&amp;A461&amp;"*",'Test Cases'!#REF!,"&gt;0")&gt;0, "Yes","No"))</f>
        <v>#REF!</v>
      </c>
    </row>
    <row r="462" spans="1:6" ht="15" customHeight="1" x14ac:dyDescent="0.2">
      <c r="A462" s="33" t="s">
        <v>1022</v>
      </c>
      <c r="B462" s="25" t="s">
        <v>1023</v>
      </c>
      <c r="C462" s="36" t="e">
        <f>IF(COUNTIF('Test Cases'!#REF!,"*"&amp;A462&amp;"*"),"Yes","No")</f>
        <v>#REF!</v>
      </c>
      <c r="D462" s="12">
        <f>IFERROR((COUNTIFS('Test Cases'!#REF!,"*"&amp;A462&amp;"*",'Test Cases'!$D$1:$D$407,"*"))/(COUNTIF('Test Cases'!#REF!,"*"&amp;A462&amp;"*")),0)</f>
        <v>0</v>
      </c>
      <c r="E462" s="12">
        <f>IFERROR((COUNTIFS('Test Cases'!#REF!,"*"&amp;A462&amp;"*",'Test Cases'!$F$1:$F$407,"Pass"))/(COUNTIF('Test Cases'!#REF!,"*"&amp;A462&amp;"*")),0)</f>
        <v>0</v>
      </c>
      <c r="F462" t="e">
        <f>IF(E462=1,"Yes",IF(COUNTIFS('Test Cases'!#REF!,"*"&amp;A462&amp;"*",'Test Cases'!#REF!,"&gt;0")&gt;0, "Yes","No"))</f>
        <v>#REF!</v>
      </c>
    </row>
    <row r="463" spans="1:6" ht="15" customHeight="1" x14ac:dyDescent="0.2">
      <c r="A463" s="33" t="s">
        <v>1024</v>
      </c>
      <c r="B463" s="25" t="s">
        <v>1025</v>
      </c>
      <c r="C463" s="36" t="e">
        <f>IF(COUNTIF('Test Cases'!#REF!,"*"&amp;A463&amp;"*"),"Yes","No")</f>
        <v>#REF!</v>
      </c>
      <c r="D463" s="12">
        <f>IFERROR((COUNTIFS('Test Cases'!#REF!,"*"&amp;A463&amp;"*",'Test Cases'!$D$1:$D$407,"*"))/(COUNTIF('Test Cases'!#REF!,"*"&amp;A463&amp;"*")),0)</f>
        <v>0</v>
      </c>
      <c r="E463" s="12">
        <f>IFERROR((COUNTIFS('Test Cases'!#REF!,"*"&amp;A463&amp;"*",'Test Cases'!$F$1:$F$407,"Pass"))/(COUNTIF('Test Cases'!#REF!,"*"&amp;A463&amp;"*")),0)</f>
        <v>0</v>
      </c>
      <c r="F463" t="e">
        <f>IF(E463=1,"Yes",IF(COUNTIFS('Test Cases'!#REF!,"*"&amp;A463&amp;"*",'Test Cases'!#REF!,"&gt;0")&gt;0, "Yes","No"))</f>
        <v>#REF!</v>
      </c>
    </row>
    <row r="464" spans="1:6" ht="15" customHeight="1" x14ac:dyDescent="0.2">
      <c r="A464" s="33" t="s">
        <v>1026</v>
      </c>
      <c r="B464" s="25" t="s">
        <v>1027</v>
      </c>
      <c r="C464" s="36" t="e">
        <f>IF(COUNTIF('Test Cases'!#REF!,"*"&amp;A464&amp;"*"),"Yes","No")</f>
        <v>#REF!</v>
      </c>
      <c r="D464" s="12">
        <f>IFERROR((COUNTIFS('Test Cases'!#REF!,"*"&amp;A464&amp;"*",'Test Cases'!$D$1:$D$407,"*"))/(COUNTIF('Test Cases'!#REF!,"*"&amp;A464&amp;"*")),0)</f>
        <v>0</v>
      </c>
      <c r="E464" s="12">
        <f>IFERROR((COUNTIFS('Test Cases'!#REF!,"*"&amp;A464&amp;"*",'Test Cases'!$F$1:$F$407,"Pass"))/(COUNTIF('Test Cases'!#REF!,"*"&amp;A464&amp;"*")),0)</f>
        <v>0</v>
      </c>
      <c r="F464" t="e">
        <f>IF(E464=1,"Yes",IF(COUNTIFS('Test Cases'!#REF!,"*"&amp;A464&amp;"*",'Test Cases'!#REF!,"&gt;0")&gt;0, "Yes","No"))</f>
        <v>#REF!</v>
      </c>
    </row>
    <row r="465" spans="1:6" ht="15" customHeight="1" x14ac:dyDescent="0.2">
      <c r="A465" s="33" t="s">
        <v>1028</v>
      </c>
      <c r="B465" s="25" t="s">
        <v>1029</v>
      </c>
      <c r="C465" s="36" t="e">
        <f>IF(COUNTIF('Test Cases'!#REF!,"*"&amp;A465&amp;"*"),"Yes","No")</f>
        <v>#REF!</v>
      </c>
      <c r="D465" s="12">
        <f>IFERROR((COUNTIFS('Test Cases'!#REF!,"*"&amp;A465&amp;"*",'Test Cases'!$D$1:$D$407,"*"))/(COUNTIF('Test Cases'!#REF!,"*"&amp;A465&amp;"*")),0)</f>
        <v>0</v>
      </c>
      <c r="E465" s="12">
        <f>IFERROR((COUNTIFS('Test Cases'!#REF!,"*"&amp;A465&amp;"*",'Test Cases'!$F$1:$F$407,"Pass"))/(COUNTIF('Test Cases'!#REF!,"*"&amp;A465&amp;"*")),0)</f>
        <v>0</v>
      </c>
      <c r="F465" t="e">
        <f>IF(E465=1,"Yes",IF(COUNTIFS('Test Cases'!#REF!,"*"&amp;A465&amp;"*",'Test Cases'!#REF!,"&gt;0")&gt;0, "Yes","No"))</f>
        <v>#REF!</v>
      </c>
    </row>
    <row r="466" spans="1:6" ht="15" customHeight="1" x14ac:dyDescent="0.2">
      <c r="A466" s="33" t="s">
        <v>1030</v>
      </c>
      <c r="B466" s="25" t="s">
        <v>1031</v>
      </c>
      <c r="C466" s="36" t="e">
        <f>IF(COUNTIF('Test Cases'!#REF!,"*"&amp;A466&amp;"*"),"Yes","No")</f>
        <v>#REF!</v>
      </c>
      <c r="D466" s="12">
        <f>IFERROR((COUNTIFS('Test Cases'!#REF!,"*"&amp;A466&amp;"*",'Test Cases'!$D$1:$D$407,"*"))/(COUNTIF('Test Cases'!#REF!,"*"&amp;A466&amp;"*")),0)</f>
        <v>0</v>
      </c>
      <c r="E466" s="12">
        <f>IFERROR((COUNTIFS('Test Cases'!#REF!,"*"&amp;A466&amp;"*",'Test Cases'!$F$1:$F$407,"Pass"))/(COUNTIF('Test Cases'!#REF!,"*"&amp;A466&amp;"*")),0)</f>
        <v>0</v>
      </c>
      <c r="F466" t="e">
        <f>IF(E466=1,"Yes",IF(COUNTIFS('Test Cases'!#REF!,"*"&amp;A466&amp;"*",'Test Cases'!#REF!,"&gt;0")&gt;0, "Yes","No"))</f>
        <v>#REF!</v>
      </c>
    </row>
    <row r="467" spans="1:6" ht="15" customHeight="1" x14ac:dyDescent="0.2">
      <c r="A467" s="33" t="s">
        <v>1032</v>
      </c>
      <c r="B467" s="25" t="s">
        <v>1033</v>
      </c>
      <c r="C467" s="36" t="e">
        <f>IF(COUNTIF('Test Cases'!#REF!,"*"&amp;A467&amp;"*"),"Yes","No")</f>
        <v>#REF!</v>
      </c>
      <c r="D467" s="12">
        <f>IFERROR((COUNTIFS('Test Cases'!#REF!,"*"&amp;A467&amp;"*",'Test Cases'!$D$1:$D$407,"*"))/(COUNTIF('Test Cases'!#REF!,"*"&amp;A467&amp;"*")),0)</f>
        <v>0</v>
      </c>
      <c r="E467" s="12">
        <f>IFERROR((COUNTIFS('Test Cases'!#REF!,"*"&amp;A467&amp;"*",'Test Cases'!$F$1:$F$407,"Pass"))/(COUNTIF('Test Cases'!#REF!,"*"&amp;A467&amp;"*")),0)</f>
        <v>0</v>
      </c>
      <c r="F467" t="e">
        <f>IF(E467=1,"Yes",IF(COUNTIFS('Test Cases'!#REF!,"*"&amp;A467&amp;"*",'Test Cases'!#REF!,"&gt;0")&gt;0, "Yes","No"))</f>
        <v>#REF!</v>
      </c>
    </row>
    <row r="468" spans="1:6" ht="15" customHeight="1" x14ac:dyDescent="0.2">
      <c r="A468" s="33" t="s">
        <v>1034</v>
      </c>
      <c r="B468" s="25" t="s">
        <v>1035</v>
      </c>
      <c r="C468" s="36" t="e">
        <f>IF(COUNTIF('Test Cases'!#REF!,"*"&amp;A468&amp;"*"),"Yes","No")</f>
        <v>#REF!</v>
      </c>
      <c r="D468" s="12">
        <f>IFERROR((COUNTIFS('Test Cases'!#REF!,"*"&amp;A468&amp;"*",'Test Cases'!$D$1:$D$407,"*"))/(COUNTIF('Test Cases'!#REF!,"*"&amp;A468&amp;"*")),0)</f>
        <v>0</v>
      </c>
      <c r="E468" s="12">
        <f>IFERROR((COUNTIFS('Test Cases'!#REF!,"*"&amp;A468&amp;"*",'Test Cases'!$F$1:$F$407,"Pass"))/(COUNTIF('Test Cases'!#REF!,"*"&amp;A468&amp;"*")),0)</f>
        <v>0</v>
      </c>
      <c r="F468" t="e">
        <f>IF(E468=1,"Yes",IF(COUNTIFS('Test Cases'!#REF!,"*"&amp;A468&amp;"*",'Test Cases'!#REF!,"&gt;0")&gt;0, "Yes","No"))</f>
        <v>#REF!</v>
      </c>
    </row>
    <row r="469" spans="1:6" ht="15" customHeight="1" x14ac:dyDescent="0.2">
      <c r="A469" s="33" t="s">
        <v>1036</v>
      </c>
      <c r="B469" s="25" t="s">
        <v>1037</v>
      </c>
      <c r="C469" s="36" t="e">
        <f>IF(COUNTIF('Test Cases'!#REF!,"*"&amp;A469&amp;"*"),"Yes","No")</f>
        <v>#REF!</v>
      </c>
      <c r="D469" s="12">
        <f>IFERROR((COUNTIFS('Test Cases'!#REF!,"*"&amp;A469&amp;"*",'Test Cases'!$D$1:$D$407,"*"))/(COUNTIF('Test Cases'!#REF!,"*"&amp;A469&amp;"*")),0)</f>
        <v>0</v>
      </c>
      <c r="E469" s="12">
        <f>IFERROR((COUNTIFS('Test Cases'!#REF!,"*"&amp;A469&amp;"*",'Test Cases'!$F$1:$F$407,"Pass"))/(COUNTIF('Test Cases'!#REF!,"*"&amp;A469&amp;"*")),0)</f>
        <v>0</v>
      </c>
      <c r="F469" t="e">
        <f>IF(E469=1,"Yes",IF(COUNTIFS('Test Cases'!#REF!,"*"&amp;A469&amp;"*",'Test Cases'!#REF!,"&gt;0")&gt;0, "Yes","No"))</f>
        <v>#REF!</v>
      </c>
    </row>
    <row r="470" spans="1:6" ht="15" customHeight="1" x14ac:dyDescent="0.2">
      <c r="A470" s="33" t="s">
        <v>1038</v>
      </c>
      <c r="B470" s="25" t="s">
        <v>765</v>
      </c>
      <c r="C470" s="36" t="e">
        <f>IF(COUNTIF('Test Cases'!#REF!,"*"&amp;A470&amp;"*"),"Yes","No")</f>
        <v>#REF!</v>
      </c>
      <c r="D470" s="12">
        <f>IFERROR((COUNTIFS('Test Cases'!#REF!,"*"&amp;A470&amp;"*",'Test Cases'!$D$1:$D$407,"*"))/(COUNTIF('Test Cases'!#REF!,"*"&amp;A470&amp;"*")),0)</f>
        <v>0</v>
      </c>
      <c r="E470" s="12">
        <f>IFERROR((COUNTIFS('Test Cases'!#REF!,"*"&amp;A470&amp;"*",'Test Cases'!$F$1:$F$407,"Pass"))/(COUNTIF('Test Cases'!#REF!,"*"&amp;A470&amp;"*")),0)</f>
        <v>0</v>
      </c>
      <c r="F470" t="e">
        <f>IF(E470=1,"Yes",IF(COUNTIFS('Test Cases'!#REF!,"*"&amp;A470&amp;"*",'Test Cases'!#REF!,"&gt;0")&gt;0, "Yes","No"))</f>
        <v>#REF!</v>
      </c>
    </row>
    <row r="471" spans="1:6" ht="15" customHeight="1" x14ac:dyDescent="0.2">
      <c r="A471" s="26" t="s">
        <v>1039</v>
      </c>
      <c r="B471" s="30" t="s">
        <v>1040</v>
      </c>
      <c r="C471" s="28" t="e">
        <f>IF(COUNTIF('Test Cases'!#REF!,"*"&amp;A471&amp;"*"),"Yes","No")</f>
        <v>#REF!</v>
      </c>
      <c r="D471" s="29">
        <f>IFERROR((COUNTIFS('Test Cases'!#REF!,"*"&amp;A471&amp;"*",'Test Cases'!$D$1:$D$407,"*"))/(COUNTIF('Test Cases'!#REF!,"*"&amp;A471&amp;"*")),0)</f>
        <v>0</v>
      </c>
      <c r="E471" s="29">
        <f>IFERROR((COUNTIFS('Test Cases'!#REF!,"*"&amp;A471&amp;"*",'Test Cases'!$F$1:$F$407,"Pass"))/(COUNTIF('Test Cases'!#REF!,"*"&amp;A471&amp;"*")),0)</f>
        <v>0</v>
      </c>
      <c r="F471" s="30" t="e">
        <f>IF(E471=1,"Yes",IF(COUNTIFS('Test Cases'!#REF!,"*"&amp;A471&amp;"*",'Test Cases'!#REF!,"&gt;0")&gt;0, "Yes","No"))</f>
        <v>#REF!</v>
      </c>
    </row>
    <row r="472" spans="1:6" ht="15" customHeight="1" x14ac:dyDescent="0.2">
      <c r="A472" s="33" t="s">
        <v>1041</v>
      </c>
      <c r="B472" s="25" t="s">
        <v>1042</v>
      </c>
      <c r="C472" s="36" t="e">
        <f>IF(COUNTIF('Test Cases'!#REF!,"*"&amp;A472&amp;"*"),"Yes","No")</f>
        <v>#REF!</v>
      </c>
      <c r="D472" s="12">
        <f>IFERROR((COUNTIFS('Test Cases'!#REF!,"*"&amp;A472&amp;"*",'Test Cases'!$D$1:$D$407,"*"))/(COUNTIF('Test Cases'!#REF!,"*"&amp;A472&amp;"*")),0)</f>
        <v>0</v>
      </c>
      <c r="E472" s="12">
        <f>IFERROR((COUNTIFS('Test Cases'!#REF!,"*"&amp;A472&amp;"*",'Test Cases'!$F$1:$F$407,"Pass"))/(COUNTIF('Test Cases'!#REF!,"*"&amp;A472&amp;"*")),0)</f>
        <v>0</v>
      </c>
      <c r="F472" t="e">
        <f>IF(E472=1,"Yes",IF(COUNTIFS('Test Cases'!#REF!,"*"&amp;A472&amp;"*",'Test Cases'!#REF!,"&gt;0")&gt;0, "Yes","No"))</f>
        <v>#REF!</v>
      </c>
    </row>
    <row r="473" spans="1:6" ht="15" customHeight="1" x14ac:dyDescent="0.2">
      <c r="A473" s="33" t="s">
        <v>1043</v>
      </c>
      <c r="B473" s="25" t="s">
        <v>1044</v>
      </c>
      <c r="C473" s="36" t="e">
        <f>IF(COUNTIF('Test Cases'!#REF!,"*"&amp;A473&amp;"*"),"Yes","No")</f>
        <v>#REF!</v>
      </c>
      <c r="D473" s="12">
        <f>IFERROR((COUNTIFS('Test Cases'!#REF!,"*"&amp;A473&amp;"*",'Test Cases'!$D$1:$D$407,"*"))/(COUNTIF('Test Cases'!#REF!,"*"&amp;A473&amp;"*")),0)</f>
        <v>0</v>
      </c>
      <c r="E473" s="12">
        <f>IFERROR((COUNTIFS('Test Cases'!#REF!,"*"&amp;A473&amp;"*",'Test Cases'!$F$1:$F$407,"Pass"))/(COUNTIF('Test Cases'!#REF!,"*"&amp;A473&amp;"*")),0)</f>
        <v>0</v>
      </c>
      <c r="F473" t="e">
        <f>IF(E473=1,"Yes",IF(COUNTIFS('Test Cases'!#REF!,"*"&amp;A473&amp;"*",'Test Cases'!#REF!,"&gt;0")&gt;0, "Yes","No"))</f>
        <v>#REF!</v>
      </c>
    </row>
    <row r="474" spans="1:6" ht="15" customHeight="1" x14ac:dyDescent="0.2">
      <c r="A474" s="33" t="s">
        <v>1045</v>
      </c>
      <c r="B474" s="25" t="s">
        <v>1046</v>
      </c>
      <c r="C474" s="36" t="e">
        <f>IF(COUNTIF('Test Cases'!#REF!,"*"&amp;A474&amp;"*"),"Yes","No")</f>
        <v>#REF!</v>
      </c>
      <c r="D474" s="12">
        <f>IFERROR((COUNTIFS('Test Cases'!#REF!,"*"&amp;A474&amp;"*",'Test Cases'!$D$1:$D$407,"*"))/(COUNTIF('Test Cases'!#REF!,"*"&amp;A474&amp;"*")),0)</f>
        <v>0</v>
      </c>
      <c r="E474" s="12">
        <f>IFERROR((COUNTIFS('Test Cases'!#REF!,"*"&amp;A474&amp;"*",'Test Cases'!$F$1:$F$407,"Pass"))/(COUNTIF('Test Cases'!#REF!,"*"&amp;A474&amp;"*")),0)</f>
        <v>0</v>
      </c>
      <c r="F474" t="e">
        <f>IF(E474=1,"Yes",IF(COUNTIFS('Test Cases'!#REF!,"*"&amp;A474&amp;"*",'Test Cases'!#REF!,"&gt;0")&gt;0, "Yes","No"))</f>
        <v>#REF!</v>
      </c>
    </row>
    <row r="475" spans="1:6" ht="15" customHeight="1" x14ac:dyDescent="0.2">
      <c r="A475" s="33" t="s">
        <v>1047</v>
      </c>
      <c r="B475" s="25" t="s">
        <v>1048</v>
      </c>
      <c r="C475" s="36" t="e">
        <f>IF(COUNTIF('Test Cases'!#REF!,"*"&amp;A475&amp;"*"),"Yes","No")</f>
        <v>#REF!</v>
      </c>
      <c r="D475" s="12">
        <f>IFERROR((COUNTIFS('Test Cases'!#REF!,"*"&amp;A475&amp;"*",'Test Cases'!$D$1:$D$407,"*"))/(COUNTIF('Test Cases'!#REF!,"*"&amp;A475&amp;"*")),0)</f>
        <v>0</v>
      </c>
      <c r="E475" s="12">
        <f>IFERROR((COUNTIFS('Test Cases'!#REF!,"*"&amp;A475&amp;"*",'Test Cases'!$F$1:$F$407,"Pass"))/(COUNTIF('Test Cases'!#REF!,"*"&amp;A475&amp;"*")),0)</f>
        <v>0</v>
      </c>
      <c r="F475" t="e">
        <f>IF(E475=1,"Yes",IF(COUNTIFS('Test Cases'!#REF!,"*"&amp;A475&amp;"*",'Test Cases'!#REF!,"&gt;0")&gt;0, "Yes","No"))</f>
        <v>#REF!</v>
      </c>
    </row>
    <row r="476" spans="1:6" ht="15" customHeight="1" x14ac:dyDescent="0.2">
      <c r="A476" s="33" t="s">
        <v>1049</v>
      </c>
      <c r="B476" s="25" t="s">
        <v>1050</v>
      </c>
      <c r="C476" s="36" t="e">
        <f>IF(COUNTIF('Test Cases'!#REF!,"*"&amp;A476&amp;"*"),"Yes","No")</f>
        <v>#REF!</v>
      </c>
      <c r="D476" s="12">
        <f>IFERROR((COUNTIFS('Test Cases'!#REF!,"*"&amp;A476&amp;"*",'Test Cases'!$D$1:$D$407,"*"))/(COUNTIF('Test Cases'!#REF!,"*"&amp;A476&amp;"*")),0)</f>
        <v>0</v>
      </c>
      <c r="E476" s="12">
        <f>IFERROR((COUNTIFS('Test Cases'!#REF!,"*"&amp;A476&amp;"*",'Test Cases'!$F$1:$F$407,"Pass"))/(COUNTIF('Test Cases'!#REF!,"*"&amp;A476&amp;"*")),0)</f>
        <v>0</v>
      </c>
      <c r="F476" t="e">
        <f>IF(E476=1,"Yes",IF(COUNTIFS('Test Cases'!#REF!,"*"&amp;A476&amp;"*",'Test Cases'!#REF!,"&gt;0")&gt;0, "Yes","No"))</f>
        <v>#REF!</v>
      </c>
    </row>
    <row r="477" spans="1:6" ht="15" customHeight="1" x14ac:dyDescent="0.2">
      <c r="A477" s="33" t="s">
        <v>1051</v>
      </c>
      <c r="B477" s="25" t="s">
        <v>1052</v>
      </c>
      <c r="C477" s="36" t="e">
        <f>IF(COUNTIF('Test Cases'!#REF!,"*"&amp;A477&amp;"*"),"Yes","No")</f>
        <v>#REF!</v>
      </c>
      <c r="D477" s="12">
        <f>IFERROR((COUNTIFS('Test Cases'!#REF!,"*"&amp;A477&amp;"*",'Test Cases'!$D$1:$D$407,"*"))/(COUNTIF('Test Cases'!#REF!,"*"&amp;A477&amp;"*")),0)</f>
        <v>0</v>
      </c>
      <c r="E477" s="12">
        <f>IFERROR((COUNTIFS('Test Cases'!#REF!,"*"&amp;A477&amp;"*",'Test Cases'!$F$1:$F$407,"Pass"))/(COUNTIF('Test Cases'!#REF!,"*"&amp;A477&amp;"*")),0)</f>
        <v>0</v>
      </c>
      <c r="F477" t="e">
        <f>IF(E477=1,"Yes",IF(COUNTIFS('Test Cases'!#REF!,"*"&amp;A477&amp;"*",'Test Cases'!#REF!,"&gt;0")&gt;0, "Yes","No"))</f>
        <v>#REF!</v>
      </c>
    </row>
    <row r="478" spans="1:6" ht="15" customHeight="1" x14ac:dyDescent="0.2">
      <c r="A478" s="33" t="s">
        <v>1053</v>
      </c>
      <c r="B478" s="25" t="s">
        <v>1054</v>
      </c>
      <c r="C478" s="36" t="e">
        <f>IF(COUNTIF('Test Cases'!#REF!,"*"&amp;A478&amp;"*"),"Yes","No")</f>
        <v>#REF!</v>
      </c>
      <c r="D478" s="12">
        <f>IFERROR((COUNTIFS('Test Cases'!#REF!,"*"&amp;A478&amp;"*",'Test Cases'!$D$1:$D$407,"*"))/(COUNTIF('Test Cases'!#REF!,"*"&amp;A478&amp;"*")),0)</f>
        <v>0</v>
      </c>
      <c r="E478" s="12">
        <f>IFERROR((COUNTIFS('Test Cases'!#REF!,"*"&amp;A478&amp;"*",'Test Cases'!$F$1:$F$407,"Pass"))/(COUNTIF('Test Cases'!#REF!,"*"&amp;A478&amp;"*")),0)</f>
        <v>0</v>
      </c>
      <c r="F478" t="e">
        <f>IF(E478=1,"Yes",IF(COUNTIFS('Test Cases'!#REF!,"*"&amp;A478&amp;"*",'Test Cases'!#REF!,"&gt;0")&gt;0, "Yes","No"))</f>
        <v>#REF!</v>
      </c>
    </row>
    <row r="479" spans="1:6" ht="15" customHeight="1" x14ac:dyDescent="0.2">
      <c r="A479" s="33" t="s">
        <v>1055</v>
      </c>
      <c r="B479" s="25" t="s">
        <v>1056</v>
      </c>
      <c r="C479" s="36" t="e">
        <f>IF(COUNTIF('Test Cases'!#REF!,"*"&amp;A479&amp;"*"),"Yes","No")</f>
        <v>#REF!</v>
      </c>
      <c r="D479" s="12">
        <f>IFERROR((COUNTIFS('Test Cases'!#REF!,"*"&amp;A479&amp;"*",'Test Cases'!$D$1:$D$407,"*"))/(COUNTIF('Test Cases'!#REF!,"*"&amp;A479&amp;"*")),0)</f>
        <v>0</v>
      </c>
      <c r="E479" s="12">
        <f>IFERROR((COUNTIFS('Test Cases'!#REF!,"*"&amp;A479&amp;"*",'Test Cases'!$F$1:$F$407,"Pass"))/(COUNTIF('Test Cases'!#REF!,"*"&amp;A479&amp;"*")),0)</f>
        <v>0</v>
      </c>
      <c r="F479" t="e">
        <f>IF(E479=1,"Yes",IF(COUNTIFS('Test Cases'!#REF!,"*"&amp;A479&amp;"*",'Test Cases'!#REF!,"&gt;0")&gt;0, "Yes","No"))</f>
        <v>#REF!</v>
      </c>
    </row>
    <row r="480" spans="1:6" ht="15" customHeight="1" x14ac:dyDescent="0.2">
      <c r="A480" s="33" t="s">
        <v>1057</v>
      </c>
      <c r="B480" s="25" t="s">
        <v>1058</v>
      </c>
      <c r="C480" s="36" t="e">
        <f>IF(COUNTIF('Test Cases'!#REF!,"*"&amp;A480&amp;"*"),"Yes","No")</f>
        <v>#REF!</v>
      </c>
      <c r="D480" s="12">
        <f>IFERROR((COUNTIFS('Test Cases'!#REF!,"*"&amp;A480&amp;"*",'Test Cases'!$D$1:$D$407,"*"))/(COUNTIF('Test Cases'!#REF!,"*"&amp;A480&amp;"*")),0)</f>
        <v>0</v>
      </c>
      <c r="E480" s="12">
        <f>IFERROR((COUNTIFS('Test Cases'!#REF!,"*"&amp;A480&amp;"*",'Test Cases'!$F$1:$F$407,"Pass"))/(COUNTIF('Test Cases'!#REF!,"*"&amp;A480&amp;"*")),0)</f>
        <v>0</v>
      </c>
      <c r="F480" t="e">
        <f>IF(E480=1,"Yes",IF(COUNTIFS('Test Cases'!#REF!,"*"&amp;A480&amp;"*",'Test Cases'!#REF!,"&gt;0")&gt;0, "Yes","No"))</f>
        <v>#REF!</v>
      </c>
    </row>
    <row r="481" spans="1:7" ht="15" customHeight="1" x14ac:dyDescent="0.2">
      <c r="A481" s="33" t="s">
        <v>1059</v>
      </c>
      <c r="B481" s="25" t="s">
        <v>1060</v>
      </c>
      <c r="C481" s="36" t="e">
        <f>IF(COUNTIF('Test Cases'!#REF!,"*"&amp;A481&amp;"*"),"Yes","No")</f>
        <v>#REF!</v>
      </c>
      <c r="D481" s="12">
        <f>IFERROR((COUNTIFS('Test Cases'!#REF!,"*"&amp;A481&amp;"*",'Test Cases'!$D$1:$D$407,"*"))/(COUNTIF('Test Cases'!#REF!,"*"&amp;A481&amp;"*")),0)</f>
        <v>0</v>
      </c>
      <c r="E481" s="12">
        <f>IFERROR((COUNTIFS('Test Cases'!#REF!,"*"&amp;A481&amp;"*",'Test Cases'!$F$1:$F$407,"Pass"))/(COUNTIF('Test Cases'!#REF!,"*"&amp;A481&amp;"*")),0)</f>
        <v>0</v>
      </c>
      <c r="F481" t="e">
        <f>IF(E481=1,"Yes",IF(COUNTIFS('Test Cases'!#REF!,"*"&amp;A481&amp;"*",'Test Cases'!#REF!,"&gt;0")&gt;0, "Yes","No"))</f>
        <v>#REF!</v>
      </c>
    </row>
    <row r="482" spans="1:7" ht="15" customHeight="1" x14ac:dyDescent="0.2">
      <c r="A482" s="33" t="s">
        <v>1061</v>
      </c>
      <c r="B482" s="25" t="s">
        <v>1062</v>
      </c>
      <c r="C482" s="36" t="e">
        <f>IF(COUNTIF('Test Cases'!#REF!,"*"&amp;A482&amp;"*"),"Yes","No")</f>
        <v>#REF!</v>
      </c>
      <c r="D482" s="12">
        <f>IFERROR((COUNTIFS('Test Cases'!#REF!,"*"&amp;A482&amp;"*",'Test Cases'!$D$1:$D$407,"*"))/(COUNTIF('Test Cases'!#REF!,"*"&amp;A482&amp;"*")),0)</f>
        <v>0</v>
      </c>
      <c r="E482" s="12">
        <f>IFERROR((COUNTIFS('Test Cases'!#REF!,"*"&amp;A482&amp;"*",'Test Cases'!$F$1:$F$407,"Pass"))/(COUNTIF('Test Cases'!#REF!,"*"&amp;A482&amp;"*")),0)</f>
        <v>0</v>
      </c>
      <c r="F482" t="e">
        <f>IF(E482=1,"Yes",IF(COUNTIFS('Test Cases'!#REF!,"*"&amp;A482&amp;"*",'Test Cases'!#REF!,"&gt;0")&gt;0, "Yes","No"))</f>
        <v>#REF!</v>
      </c>
    </row>
    <row r="483" spans="1:7" ht="15" customHeight="1" x14ac:dyDescent="0.2">
      <c r="A483" s="33" t="s">
        <v>1063</v>
      </c>
      <c r="B483" s="25" t="s">
        <v>1064</v>
      </c>
      <c r="C483" s="36" t="e">
        <f>IF(COUNTIF('Test Cases'!#REF!,"*"&amp;A483&amp;"*"),"Yes","No")</f>
        <v>#REF!</v>
      </c>
      <c r="D483" s="12">
        <f>IFERROR((COUNTIFS('Test Cases'!#REF!,"*"&amp;A483&amp;"*",'Test Cases'!$D$1:$D$407,"*"))/(COUNTIF('Test Cases'!#REF!,"*"&amp;A483&amp;"*")),0)</f>
        <v>0</v>
      </c>
      <c r="E483" s="12">
        <f>IFERROR((COUNTIFS('Test Cases'!#REF!,"*"&amp;A483&amp;"*",'Test Cases'!$F$1:$F$407,"Pass"))/(COUNTIF('Test Cases'!#REF!,"*"&amp;A483&amp;"*")),0)</f>
        <v>0</v>
      </c>
      <c r="F483" t="e">
        <f>IF(E483=1,"Yes",IF(COUNTIFS('Test Cases'!#REF!,"*"&amp;A483&amp;"*",'Test Cases'!#REF!,"&gt;0")&gt;0, "Yes","No"))</f>
        <v>#REF!</v>
      </c>
    </row>
    <row r="484" spans="1:7" ht="15" customHeight="1" x14ac:dyDescent="0.2">
      <c r="A484" s="33" t="s">
        <v>1065</v>
      </c>
      <c r="B484" s="25" t="s">
        <v>1066</v>
      </c>
      <c r="C484" s="36" t="e">
        <f>IF(COUNTIF('Test Cases'!#REF!,"*"&amp;A484&amp;"*"),"Yes","No")</f>
        <v>#REF!</v>
      </c>
      <c r="D484" s="12">
        <f>IFERROR((COUNTIFS('Test Cases'!#REF!,"*"&amp;A484&amp;"*",'Test Cases'!$D$1:$D$407,"*"))/(COUNTIF('Test Cases'!#REF!,"*"&amp;A484&amp;"*")),0)</f>
        <v>0</v>
      </c>
      <c r="E484" s="12">
        <f>IFERROR((COUNTIFS('Test Cases'!#REF!,"*"&amp;A484&amp;"*",'Test Cases'!$F$1:$F$407,"Pass"))/(COUNTIF('Test Cases'!#REF!,"*"&amp;A484&amp;"*")),0)</f>
        <v>0</v>
      </c>
      <c r="F484" t="e">
        <f>IF(E484=1,"Yes",IF(COUNTIFS('Test Cases'!#REF!,"*"&amp;A484&amp;"*",'Test Cases'!#REF!,"&gt;0")&gt;0, "Yes","No"))</f>
        <v>#REF!</v>
      </c>
    </row>
    <row r="485" spans="1:7" ht="15" customHeight="1" x14ac:dyDescent="0.2">
      <c r="A485" s="33" t="s">
        <v>1067</v>
      </c>
      <c r="B485" s="25" t="s">
        <v>1068</v>
      </c>
      <c r="C485" s="36" t="e">
        <f>IF(COUNTIF('Test Cases'!#REF!,"*"&amp;A485&amp;"*"),"Yes","No")</f>
        <v>#REF!</v>
      </c>
      <c r="D485" s="12">
        <f>IFERROR((COUNTIFS('Test Cases'!#REF!,"*"&amp;A485&amp;"*",'Test Cases'!$D$1:$D$407,"*"))/(COUNTIF('Test Cases'!#REF!,"*"&amp;A485&amp;"*")),0)</f>
        <v>0</v>
      </c>
      <c r="E485" s="12">
        <f>IFERROR((COUNTIFS('Test Cases'!#REF!,"*"&amp;A485&amp;"*",'Test Cases'!$F$1:$F$407,"Pass"))/(COUNTIF('Test Cases'!#REF!,"*"&amp;A485&amp;"*")),0)</f>
        <v>0</v>
      </c>
      <c r="F485" t="e">
        <f>IF(E485=1,"Yes",IF(COUNTIFS('Test Cases'!#REF!,"*"&amp;A485&amp;"*",'Test Cases'!#REF!,"&gt;0")&gt;0, "Yes","No"))</f>
        <v>#REF!</v>
      </c>
    </row>
    <row r="486" spans="1:7" ht="15" customHeight="1" x14ac:dyDescent="0.2">
      <c r="A486" s="33" t="s">
        <v>1069</v>
      </c>
      <c r="B486" s="25" t="s">
        <v>1070</v>
      </c>
      <c r="C486" s="36" t="e">
        <f>IF(COUNTIF('Test Cases'!#REF!,"*"&amp;A486&amp;"*"),"Yes","No")</f>
        <v>#REF!</v>
      </c>
      <c r="D486" s="12">
        <f>IFERROR((COUNTIFS('Test Cases'!#REF!,"*"&amp;A486&amp;"*",'Test Cases'!$D$1:$D$407,"*"))/(COUNTIF('Test Cases'!#REF!,"*"&amp;A486&amp;"*")),0)</f>
        <v>0</v>
      </c>
      <c r="E486" s="12">
        <f>IFERROR((COUNTIFS('Test Cases'!#REF!,"*"&amp;A486&amp;"*",'Test Cases'!$F$1:$F$407,"Pass"))/(COUNTIF('Test Cases'!#REF!,"*"&amp;A486&amp;"*")),0)</f>
        <v>0</v>
      </c>
      <c r="F486" t="e">
        <f>IF(E486=1,"Yes",IF(COUNTIFS('Test Cases'!#REF!,"*"&amp;A486&amp;"*",'Test Cases'!#REF!,"&gt;0")&gt;0, "Yes","No"))</f>
        <v>#REF!</v>
      </c>
    </row>
    <row r="487" spans="1:7" ht="15" customHeight="1" x14ac:dyDescent="0.2">
      <c r="A487" s="33" t="s">
        <v>1071</v>
      </c>
      <c r="B487" s="25" t="s">
        <v>1072</v>
      </c>
      <c r="C487" s="36" t="e">
        <f>IF(COUNTIF('Test Cases'!#REF!,"*"&amp;A487&amp;"*"),"Yes","No")</f>
        <v>#REF!</v>
      </c>
      <c r="D487" s="12">
        <f>IFERROR((COUNTIFS('Test Cases'!#REF!,"*"&amp;A487&amp;"*",'Test Cases'!$D$1:$D$407,"*"))/(COUNTIF('Test Cases'!#REF!,"*"&amp;A487&amp;"*")),0)</f>
        <v>0</v>
      </c>
      <c r="E487" s="12">
        <f>IFERROR((COUNTIFS('Test Cases'!#REF!,"*"&amp;A487&amp;"*",'Test Cases'!$F$1:$F$407,"Pass"))/(COUNTIF('Test Cases'!#REF!,"*"&amp;A487&amp;"*")),0)</f>
        <v>0</v>
      </c>
      <c r="F487" t="e">
        <f>IF(E487=1,"Yes",IF(COUNTIFS('Test Cases'!#REF!,"*"&amp;A487&amp;"*",'Test Cases'!#REF!,"&gt;0")&gt;0, "Yes","No"))</f>
        <v>#REF!</v>
      </c>
    </row>
    <row r="488" spans="1:7" ht="15" customHeight="1" x14ac:dyDescent="0.2">
      <c r="A488" s="33" t="s">
        <v>1073</v>
      </c>
      <c r="B488" s="25" t="s">
        <v>799</v>
      </c>
      <c r="C488" s="36" t="e">
        <f>IF(COUNTIF('Test Cases'!#REF!,"*"&amp;A488&amp;"*"),"Yes","No")</f>
        <v>#REF!</v>
      </c>
      <c r="D488" s="12">
        <f>IFERROR((COUNTIFS('Test Cases'!#REF!,"*"&amp;A488&amp;"*",'Test Cases'!$D$1:$D$407,"*"))/(COUNTIF('Test Cases'!#REF!,"*"&amp;A488&amp;"*")),0)</f>
        <v>0</v>
      </c>
      <c r="E488" s="12">
        <f>IFERROR((COUNTIFS('Test Cases'!#REF!,"*"&amp;A488&amp;"*",'Test Cases'!$F$1:$F$407,"Pass"))/(COUNTIF('Test Cases'!#REF!,"*"&amp;A488&amp;"*")),0)</f>
        <v>0</v>
      </c>
      <c r="F488" t="e">
        <f>IF(E488=1,"Yes",IF(COUNTIFS('Test Cases'!#REF!,"*"&amp;A488&amp;"*",'Test Cases'!#REF!,"&gt;0")&gt;0, "Yes","No"))</f>
        <v>#REF!</v>
      </c>
      <c r="G488" t="s">
        <v>123</v>
      </c>
    </row>
    <row r="489" spans="1:7" ht="15" customHeight="1" x14ac:dyDescent="0.2">
      <c r="A489" s="33" t="s">
        <v>1074</v>
      </c>
      <c r="B489" s="25" t="s">
        <v>1075</v>
      </c>
      <c r="C489" s="36" t="e">
        <f>IF(COUNTIF('Test Cases'!#REF!,"*"&amp;A489&amp;"*"),"Yes","No")</f>
        <v>#REF!</v>
      </c>
      <c r="D489" s="12">
        <f>IFERROR((COUNTIFS('Test Cases'!#REF!,"*"&amp;A489&amp;"*",'Test Cases'!$D$1:$D$407,"*"))/(COUNTIF('Test Cases'!#REF!,"*"&amp;A489&amp;"*")),0)</f>
        <v>0</v>
      </c>
      <c r="E489" s="12">
        <f>IFERROR((COUNTIFS('Test Cases'!#REF!,"*"&amp;A489&amp;"*",'Test Cases'!$F$1:$F$407,"Pass"))/(COUNTIF('Test Cases'!#REF!,"*"&amp;A489&amp;"*")),0)</f>
        <v>0</v>
      </c>
      <c r="F489" t="e">
        <f>IF(E489=1,"Yes",IF(COUNTIFS('Test Cases'!#REF!,"*"&amp;A489&amp;"*",'Test Cases'!#REF!,"&gt;0")&gt;0, "Yes","No"))</f>
        <v>#REF!</v>
      </c>
    </row>
    <row r="490" spans="1:7" ht="15" customHeight="1" x14ac:dyDescent="0.2">
      <c r="A490" s="33" t="s">
        <v>1076</v>
      </c>
      <c r="B490" s="25" t="s">
        <v>1077</v>
      </c>
      <c r="C490" s="36" t="e">
        <f>IF(COUNTIF('Test Cases'!#REF!,"*"&amp;A490&amp;"*"),"Yes","No")</f>
        <v>#REF!</v>
      </c>
      <c r="D490" s="12">
        <f>IFERROR((COUNTIFS('Test Cases'!#REF!,"*"&amp;A490&amp;"*",'Test Cases'!$D$1:$D$407,"*"))/(COUNTIF('Test Cases'!#REF!,"*"&amp;A490&amp;"*")),0)</f>
        <v>0</v>
      </c>
      <c r="E490" s="12">
        <f>IFERROR((COUNTIFS('Test Cases'!#REF!,"*"&amp;A490&amp;"*",'Test Cases'!$F$1:$F$407,"Pass"))/(COUNTIF('Test Cases'!#REF!,"*"&amp;A490&amp;"*")),0)</f>
        <v>0</v>
      </c>
      <c r="F490" t="e">
        <f>IF(E490=1,"Yes",IF(COUNTIFS('Test Cases'!#REF!,"*"&amp;A490&amp;"*",'Test Cases'!#REF!,"&gt;0")&gt;0, "Yes","No"))</f>
        <v>#REF!</v>
      </c>
      <c r="G490" t="s">
        <v>123</v>
      </c>
    </row>
    <row r="491" spans="1:7" ht="15" customHeight="1" x14ac:dyDescent="0.2">
      <c r="A491" s="33" t="s">
        <v>1078</v>
      </c>
      <c r="B491" s="25" t="s">
        <v>1079</v>
      </c>
      <c r="C491" s="36" t="e">
        <f>IF(COUNTIF('Test Cases'!#REF!,"*"&amp;A491&amp;"*"),"Yes","No")</f>
        <v>#REF!</v>
      </c>
      <c r="D491" s="12">
        <f>IFERROR((COUNTIFS('Test Cases'!#REF!,"*"&amp;A491&amp;"*",'Test Cases'!$D$1:$D$407,"*"))/(COUNTIF('Test Cases'!#REF!,"*"&amp;A491&amp;"*")),0)</f>
        <v>0</v>
      </c>
      <c r="E491" s="12">
        <f>IFERROR((COUNTIFS('Test Cases'!#REF!,"*"&amp;A491&amp;"*",'Test Cases'!$F$1:$F$407,"Pass"))/(COUNTIF('Test Cases'!#REF!,"*"&amp;A491&amp;"*")),0)</f>
        <v>0</v>
      </c>
      <c r="F491" t="e">
        <f>IF(E491=1,"Yes",IF(COUNTIFS('Test Cases'!#REF!,"*"&amp;A491&amp;"*",'Test Cases'!#REF!,"&gt;0")&gt;0, "Yes","No"))</f>
        <v>#REF!</v>
      </c>
    </row>
    <row r="492" spans="1:7" ht="15" customHeight="1" x14ac:dyDescent="0.2">
      <c r="A492" s="33" t="s">
        <v>1080</v>
      </c>
      <c r="B492" s="25" t="s">
        <v>1081</v>
      </c>
      <c r="C492" s="36" t="e">
        <f>IF(COUNTIF('Test Cases'!#REF!,"*"&amp;A492&amp;"*"),"Yes","No")</f>
        <v>#REF!</v>
      </c>
      <c r="D492" s="12">
        <f>IFERROR((COUNTIFS('Test Cases'!#REF!,"*"&amp;A492&amp;"*",'Test Cases'!$D$1:$D$407,"*"))/(COUNTIF('Test Cases'!#REF!,"*"&amp;A492&amp;"*")),0)</f>
        <v>0</v>
      </c>
      <c r="E492" s="12">
        <f>IFERROR((COUNTIFS('Test Cases'!#REF!,"*"&amp;A492&amp;"*",'Test Cases'!$F$1:$F$407,"Pass"))/(COUNTIF('Test Cases'!#REF!,"*"&amp;A492&amp;"*")),0)</f>
        <v>0</v>
      </c>
      <c r="F492" t="e">
        <f>IF(E492=1,"Yes",IF(COUNTIFS('Test Cases'!#REF!,"*"&amp;A492&amp;"*",'Test Cases'!#REF!,"&gt;0")&gt;0, "Yes","No"))</f>
        <v>#REF!</v>
      </c>
    </row>
    <row r="493" spans="1:7" ht="15" customHeight="1" x14ac:dyDescent="0.2">
      <c r="A493" s="33" t="s">
        <v>1082</v>
      </c>
      <c r="B493" s="25" t="s">
        <v>1083</v>
      </c>
      <c r="C493" s="36" t="e">
        <f>IF(COUNTIF('Test Cases'!#REF!,"*"&amp;A493&amp;"*"),"Yes","No")</f>
        <v>#REF!</v>
      </c>
      <c r="D493" s="12">
        <f>IFERROR((COUNTIFS('Test Cases'!#REF!,"*"&amp;A493&amp;"*",'Test Cases'!$D$1:$D$407,"*"))/(COUNTIF('Test Cases'!#REF!,"*"&amp;A493&amp;"*")),0)</f>
        <v>0</v>
      </c>
      <c r="E493" s="12">
        <f>IFERROR((COUNTIFS('Test Cases'!#REF!,"*"&amp;A493&amp;"*",'Test Cases'!$F$1:$F$407,"Pass"))/(COUNTIF('Test Cases'!#REF!,"*"&amp;A493&amp;"*")),0)</f>
        <v>0</v>
      </c>
      <c r="F493" t="e">
        <f>IF(E493=1,"Yes",IF(COUNTIFS('Test Cases'!#REF!,"*"&amp;A493&amp;"*",'Test Cases'!#REF!,"&gt;0")&gt;0, "Yes","No"))</f>
        <v>#REF!</v>
      </c>
    </row>
    <row r="494" spans="1:7" ht="15" customHeight="1" x14ac:dyDescent="0.2">
      <c r="A494" s="33" t="s">
        <v>1084</v>
      </c>
      <c r="B494" s="25" t="s">
        <v>1085</v>
      </c>
      <c r="C494" s="36" t="e">
        <f>IF(COUNTIF('Test Cases'!#REF!,"*"&amp;A494&amp;"*"),"Yes","No")</f>
        <v>#REF!</v>
      </c>
      <c r="D494" s="12">
        <f>IFERROR((COUNTIFS('Test Cases'!#REF!,"*"&amp;A494&amp;"*",'Test Cases'!$D$1:$D$407,"*"))/(COUNTIF('Test Cases'!#REF!,"*"&amp;A494&amp;"*")),0)</f>
        <v>0</v>
      </c>
      <c r="E494" s="12">
        <f>IFERROR((COUNTIFS('Test Cases'!#REF!,"*"&amp;A494&amp;"*",'Test Cases'!$F$1:$F$407,"Pass"))/(COUNTIF('Test Cases'!#REF!,"*"&amp;A494&amp;"*")),0)</f>
        <v>0</v>
      </c>
      <c r="F494" t="e">
        <f>IF(E494=1,"Yes",IF(COUNTIFS('Test Cases'!#REF!,"*"&amp;A494&amp;"*",'Test Cases'!#REF!,"&gt;0")&gt;0, "Yes","No"))</f>
        <v>#REF!</v>
      </c>
    </row>
    <row r="495" spans="1:7" ht="15" customHeight="1" x14ac:dyDescent="0.2">
      <c r="A495" s="33" t="s">
        <v>1086</v>
      </c>
      <c r="B495" s="25" t="s">
        <v>1087</v>
      </c>
      <c r="C495" s="36" t="e">
        <f>IF(COUNTIF('Test Cases'!#REF!,"*"&amp;A495&amp;"*"),"Yes","No")</f>
        <v>#REF!</v>
      </c>
      <c r="D495" s="12">
        <f>IFERROR((COUNTIFS('Test Cases'!#REF!,"*"&amp;A495&amp;"*",'Test Cases'!$D$1:$D$407,"*"))/(COUNTIF('Test Cases'!#REF!,"*"&amp;A495&amp;"*")),0)</f>
        <v>0</v>
      </c>
      <c r="E495" s="12">
        <f>IFERROR((COUNTIFS('Test Cases'!#REF!,"*"&amp;A495&amp;"*",'Test Cases'!$F$1:$F$407,"Pass"))/(COUNTIF('Test Cases'!#REF!,"*"&amp;A495&amp;"*")),0)</f>
        <v>0</v>
      </c>
      <c r="F495" t="e">
        <f>IF(E495=1,"Yes",IF(COUNTIFS('Test Cases'!#REF!,"*"&amp;A495&amp;"*",'Test Cases'!#REF!,"&gt;0")&gt;0, "Yes","No"))</f>
        <v>#REF!</v>
      </c>
    </row>
    <row r="496" spans="1:7" ht="15" customHeight="1" x14ac:dyDescent="0.2">
      <c r="A496" s="33" t="s">
        <v>1088</v>
      </c>
      <c r="B496" s="25" t="s">
        <v>1089</v>
      </c>
      <c r="C496" s="36" t="e">
        <f>IF(COUNTIF('Test Cases'!#REF!,"*"&amp;A496&amp;"*"),"Yes","No")</f>
        <v>#REF!</v>
      </c>
      <c r="D496" s="12">
        <f>IFERROR((COUNTIFS('Test Cases'!#REF!,"*"&amp;A496&amp;"*",'Test Cases'!$D$1:$D$407,"*"))/(COUNTIF('Test Cases'!#REF!,"*"&amp;A496&amp;"*")),0)</f>
        <v>0</v>
      </c>
      <c r="E496" s="12">
        <f>IFERROR((COUNTIFS('Test Cases'!#REF!,"*"&amp;A496&amp;"*",'Test Cases'!$F$1:$F$407,"Pass"))/(COUNTIF('Test Cases'!#REF!,"*"&amp;A496&amp;"*")),0)</f>
        <v>0</v>
      </c>
      <c r="F496" t="e">
        <f>IF(E496=1,"Yes",IF(COUNTIFS('Test Cases'!#REF!,"*"&amp;A496&amp;"*",'Test Cases'!#REF!,"&gt;0")&gt;0, "Yes","No"))</f>
        <v>#REF!</v>
      </c>
    </row>
    <row r="497" spans="1:6" ht="15" customHeight="1" x14ac:dyDescent="0.2">
      <c r="A497" s="33" t="s">
        <v>1090</v>
      </c>
      <c r="B497" s="25" t="s">
        <v>1029</v>
      </c>
      <c r="C497" s="36" t="e">
        <f>IF(COUNTIF('Test Cases'!#REF!,"*"&amp;A497&amp;"*"),"Yes","No")</f>
        <v>#REF!</v>
      </c>
      <c r="D497" s="12">
        <f>IFERROR((COUNTIFS('Test Cases'!#REF!,"*"&amp;A497&amp;"*",'Test Cases'!$D$1:$D$407,"*"))/(COUNTIF('Test Cases'!#REF!,"*"&amp;A497&amp;"*")),0)</f>
        <v>0</v>
      </c>
      <c r="E497" s="12">
        <f>IFERROR((COUNTIFS('Test Cases'!#REF!,"*"&amp;A497&amp;"*",'Test Cases'!$F$1:$F$407,"Pass"))/(COUNTIF('Test Cases'!#REF!,"*"&amp;A497&amp;"*")),0)</f>
        <v>0</v>
      </c>
      <c r="F497" t="e">
        <f>IF(E497=1,"Yes",IF(COUNTIFS('Test Cases'!#REF!,"*"&amp;A497&amp;"*",'Test Cases'!#REF!,"&gt;0")&gt;0, "Yes","No"))</f>
        <v>#REF!</v>
      </c>
    </row>
    <row r="498" spans="1:6" ht="15" customHeight="1" x14ac:dyDescent="0.2">
      <c r="A498" s="33" t="s">
        <v>1091</v>
      </c>
      <c r="B498" s="25" t="s">
        <v>1092</v>
      </c>
      <c r="C498" s="36" t="e">
        <f>IF(COUNTIF('Test Cases'!#REF!,"*"&amp;A498&amp;"*"),"Yes","No")</f>
        <v>#REF!</v>
      </c>
      <c r="D498" s="12">
        <f>IFERROR((COUNTIFS('Test Cases'!#REF!,"*"&amp;A498&amp;"*",'Test Cases'!$D$1:$D$407,"*"))/(COUNTIF('Test Cases'!#REF!,"*"&amp;A498&amp;"*")),0)</f>
        <v>0</v>
      </c>
      <c r="E498" s="12">
        <f>IFERROR((COUNTIFS('Test Cases'!#REF!,"*"&amp;A498&amp;"*",'Test Cases'!$F$1:$F$407,"Pass"))/(COUNTIF('Test Cases'!#REF!,"*"&amp;A498&amp;"*")),0)</f>
        <v>0</v>
      </c>
      <c r="F498" t="e">
        <f>IF(E498=1,"Yes",IF(COUNTIFS('Test Cases'!#REF!,"*"&amp;A498&amp;"*",'Test Cases'!#REF!,"&gt;0")&gt;0, "Yes","No"))</f>
        <v>#REF!</v>
      </c>
    </row>
    <row r="499" spans="1:6" ht="15" customHeight="1" x14ac:dyDescent="0.2">
      <c r="A499" s="33" t="s">
        <v>1093</v>
      </c>
      <c r="B499" s="25" t="s">
        <v>1094</v>
      </c>
      <c r="C499" s="36" t="e">
        <f>IF(COUNTIF('Test Cases'!#REF!,"*"&amp;A499&amp;"*"),"Yes","No")</f>
        <v>#REF!</v>
      </c>
      <c r="D499" s="12">
        <f>IFERROR((COUNTIFS('Test Cases'!#REF!,"*"&amp;A499&amp;"*",'Test Cases'!$D$1:$D$407,"*"))/(COUNTIF('Test Cases'!#REF!,"*"&amp;A499&amp;"*")),0)</f>
        <v>0</v>
      </c>
      <c r="E499" s="12">
        <f>IFERROR((COUNTIFS('Test Cases'!#REF!,"*"&amp;A499&amp;"*",'Test Cases'!$F$1:$F$407,"Pass"))/(COUNTIF('Test Cases'!#REF!,"*"&amp;A499&amp;"*")),0)</f>
        <v>0</v>
      </c>
      <c r="F499" t="e">
        <f>IF(E499=1,"Yes",IF(COUNTIFS('Test Cases'!#REF!,"*"&amp;A499&amp;"*",'Test Cases'!#REF!,"&gt;0")&gt;0, "Yes","No"))</f>
        <v>#REF!</v>
      </c>
    </row>
    <row r="500" spans="1:6" ht="15" customHeight="1" x14ac:dyDescent="0.2">
      <c r="A500" s="33" t="s">
        <v>1095</v>
      </c>
      <c r="B500" s="25" t="s">
        <v>765</v>
      </c>
      <c r="C500" s="36" t="e">
        <f>IF(COUNTIF('Test Cases'!#REF!,"*"&amp;A500&amp;"*"),"Yes","No")</f>
        <v>#REF!</v>
      </c>
      <c r="D500" s="12">
        <f>IFERROR((COUNTIFS('Test Cases'!#REF!,"*"&amp;A500&amp;"*",'Test Cases'!$D$1:$D$407,"*"))/(COUNTIF('Test Cases'!#REF!,"*"&amp;A500&amp;"*")),0)</f>
        <v>0</v>
      </c>
      <c r="E500" s="12">
        <f>IFERROR((COUNTIFS('Test Cases'!#REF!,"*"&amp;A500&amp;"*",'Test Cases'!$F$1:$F$407,"Pass"))/(COUNTIF('Test Cases'!#REF!,"*"&amp;A500&amp;"*")),0)</f>
        <v>0</v>
      </c>
      <c r="F500" t="e">
        <f>IF(E500=1,"Yes",IF(COUNTIFS('Test Cases'!#REF!,"*"&amp;A500&amp;"*",'Test Cases'!#REF!,"&gt;0")&gt;0, "Yes","No"))</f>
        <v>#REF!</v>
      </c>
    </row>
    <row r="501" spans="1:6" ht="15" customHeight="1" x14ac:dyDescent="0.2">
      <c r="A501" s="26" t="s">
        <v>1096</v>
      </c>
      <c r="B501" s="30" t="s">
        <v>1097</v>
      </c>
      <c r="C501" s="28" t="e">
        <f>IF(COUNTIF('Test Cases'!#REF!,"*"&amp;A501&amp;"*"),"Yes","No")</f>
        <v>#REF!</v>
      </c>
      <c r="D501" s="29">
        <f>IFERROR((COUNTIFS('Test Cases'!#REF!,"*"&amp;A501&amp;"*",'Test Cases'!$D$1:$D$407,"*"))/(COUNTIF('Test Cases'!#REF!,"*"&amp;A501&amp;"*")),0)</f>
        <v>0</v>
      </c>
      <c r="E501" s="29">
        <f>IFERROR((COUNTIFS('Test Cases'!#REF!,"*"&amp;A501&amp;"*",'Test Cases'!$F$1:$F$407,"Pass"))/(COUNTIF('Test Cases'!#REF!,"*"&amp;A501&amp;"*")),0)</f>
        <v>0</v>
      </c>
      <c r="F501" s="30" t="e">
        <f>IF(E501=1,"Yes",IF(COUNTIFS('Test Cases'!#REF!,"*"&amp;A501&amp;"*",'Test Cases'!#REF!,"&gt;0")&gt;0, "Yes","No"))</f>
        <v>#REF!</v>
      </c>
    </row>
    <row r="502" spans="1:6" ht="15" customHeight="1" x14ac:dyDescent="0.2">
      <c r="A502" s="33" t="s">
        <v>1098</v>
      </c>
      <c r="B502" s="25" t="s">
        <v>1099</v>
      </c>
      <c r="C502" s="36" t="e">
        <f>IF(COUNTIF('Test Cases'!#REF!,"*"&amp;A502&amp;"*"),"Yes","No")</f>
        <v>#REF!</v>
      </c>
      <c r="D502" s="12">
        <f>IFERROR((COUNTIFS('Test Cases'!#REF!,"*"&amp;A502&amp;"*",'Test Cases'!$D$1:$D$407,"*"))/(COUNTIF('Test Cases'!#REF!,"*"&amp;A502&amp;"*")),0)</f>
        <v>0</v>
      </c>
      <c r="E502" s="12">
        <f>IFERROR((COUNTIFS('Test Cases'!#REF!,"*"&amp;A502&amp;"*",'Test Cases'!$F$1:$F$407,"Pass"))/(COUNTIF('Test Cases'!#REF!,"*"&amp;A502&amp;"*")),0)</f>
        <v>0</v>
      </c>
      <c r="F502" t="e">
        <f>IF(E502=1,"Yes",IF(COUNTIFS('Test Cases'!#REF!,"*"&amp;A502&amp;"*",'Test Cases'!#REF!,"&gt;0")&gt;0, "Yes","No"))</f>
        <v>#REF!</v>
      </c>
    </row>
    <row r="503" spans="1:6" ht="15" customHeight="1" x14ac:dyDescent="0.2">
      <c r="A503" s="33" t="s">
        <v>1100</v>
      </c>
      <c r="B503" s="25" t="s">
        <v>1101</v>
      </c>
      <c r="C503" s="36" t="e">
        <f>IF(COUNTIF('Test Cases'!#REF!,"*"&amp;A503&amp;"*"),"Yes","No")</f>
        <v>#REF!</v>
      </c>
      <c r="D503" s="12">
        <f>IFERROR((COUNTIFS('Test Cases'!#REF!,"*"&amp;A503&amp;"*",'Test Cases'!$D$1:$D$407,"*"))/(COUNTIF('Test Cases'!#REF!,"*"&amp;A503&amp;"*")),0)</f>
        <v>0</v>
      </c>
      <c r="E503" s="12">
        <f>IFERROR((COUNTIFS('Test Cases'!#REF!,"*"&amp;A503&amp;"*",'Test Cases'!$F$1:$F$407,"Pass"))/(COUNTIF('Test Cases'!#REF!,"*"&amp;A503&amp;"*")),0)</f>
        <v>0</v>
      </c>
      <c r="F503" t="e">
        <f>IF(E503=1,"Yes",IF(COUNTIFS('Test Cases'!#REF!,"*"&amp;A503&amp;"*",'Test Cases'!#REF!,"&gt;0")&gt;0, "Yes","No"))</f>
        <v>#REF!</v>
      </c>
    </row>
    <row r="504" spans="1:6" ht="15" customHeight="1" x14ac:dyDescent="0.2">
      <c r="A504" s="33" t="s">
        <v>1102</v>
      </c>
      <c r="B504" s="25" t="s">
        <v>1103</v>
      </c>
      <c r="C504" s="36" t="e">
        <f>IF(COUNTIF('Test Cases'!#REF!,"*"&amp;A504&amp;"*"),"Yes","No")</f>
        <v>#REF!</v>
      </c>
      <c r="D504" s="12">
        <f>IFERROR((COUNTIFS('Test Cases'!#REF!,"*"&amp;A504&amp;"*",'Test Cases'!$D$1:$D$407,"*"))/(COUNTIF('Test Cases'!#REF!,"*"&amp;A504&amp;"*")),0)</f>
        <v>0</v>
      </c>
      <c r="E504" s="12">
        <f>IFERROR((COUNTIFS('Test Cases'!#REF!,"*"&amp;A504&amp;"*",'Test Cases'!$F$1:$F$407,"Pass"))/(COUNTIF('Test Cases'!#REF!,"*"&amp;A504&amp;"*")),0)</f>
        <v>0</v>
      </c>
      <c r="F504" t="e">
        <f>IF(E504=1,"Yes",IF(COUNTIFS('Test Cases'!#REF!,"*"&amp;A504&amp;"*",'Test Cases'!#REF!,"&gt;0")&gt;0, "Yes","No"))</f>
        <v>#REF!</v>
      </c>
    </row>
    <row r="505" spans="1:6" ht="15" customHeight="1" x14ac:dyDescent="0.2">
      <c r="A505" s="33" t="s">
        <v>1104</v>
      </c>
      <c r="B505" s="25" t="s">
        <v>1105</v>
      </c>
      <c r="C505" s="36" t="e">
        <f>IF(COUNTIF('Test Cases'!#REF!,"*"&amp;A505&amp;"*"),"Yes","No")</f>
        <v>#REF!</v>
      </c>
      <c r="D505" s="12">
        <f>IFERROR((COUNTIFS('Test Cases'!#REF!,"*"&amp;A505&amp;"*",'Test Cases'!$D$1:$D$407,"*"))/(COUNTIF('Test Cases'!#REF!,"*"&amp;A505&amp;"*")),0)</f>
        <v>0</v>
      </c>
      <c r="E505" s="12">
        <f>IFERROR((COUNTIFS('Test Cases'!#REF!,"*"&amp;A505&amp;"*",'Test Cases'!$F$1:$F$407,"Pass"))/(COUNTIF('Test Cases'!#REF!,"*"&amp;A505&amp;"*")),0)</f>
        <v>0</v>
      </c>
      <c r="F505" t="e">
        <f>IF(E505=1,"Yes",IF(COUNTIFS('Test Cases'!#REF!,"*"&amp;A505&amp;"*",'Test Cases'!#REF!,"&gt;0")&gt;0, "Yes","No"))</f>
        <v>#REF!</v>
      </c>
    </row>
    <row r="506" spans="1:6" ht="15" customHeight="1" x14ac:dyDescent="0.2">
      <c r="A506" s="33" t="s">
        <v>1106</v>
      </c>
      <c r="B506" s="25" t="s">
        <v>1107</v>
      </c>
      <c r="C506" s="36" t="e">
        <f>IF(COUNTIF('Test Cases'!#REF!,"*"&amp;A506&amp;"*"),"Yes","No")</f>
        <v>#REF!</v>
      </c>
      <c r="D506" s="12">
        <f>IFERROR((COUNTIFS('Test Cases'!#REF!,"*"&amp;A506&amp;"*",'Test Cases'!$D$1:$D$407,"*"))/(COUNTIF('Test Cases'!#REF!,"*"&amp;A506&amp;"*")),0)</f>
        <v>0</v>
      </c>
      <c r="E506" s="12">
        <f>IFERROR((COUNTIFS('Test Cases'!#REF!,"*"&amp;A506&amp;"*",'Test Cases'!$F$1:$F$407,"Pass"))/(COUNTIF('Test Cases'!#REF!,"*"&amp;A506&amp;"*")),0)</f>
        <v>0</v>
      </c>
      <c r="F506" t="e">
        <f>IF(E506=1,"Yes",IF(COUNTIFS('Test Cases'!#REF!,"*"&amp;A506&amp;"*",'Test Cases'!#REF!,"&gt;0")&gt;0, "Yes","No"))</f>
        <v>#REF!</v>
      </c>
    </row>
    <row r="507" spans="1:6" ht="15" customHeight="1" x14ac:dyDescent="0.2">
      <c r="A507" s="33" t="s">
        <v>1108</v>
      </c>
      <c r="B507" s="25" t="s">
        <v>1109</v>
      </c>
      <c r="C507" s="36" t="e">
        <f>IF(COUNTIF('Test Cases'!#REF!,"*"&amp;A507&amp;"*"),"Yes","No")</f>
        <v>#REF!</v>
      </c>
      <c r="D507" s="12">
        <f>IFERROR((COUNTIFS('Test Cases'!#REF!,"*"&amp;A507&amp;"*",'Test Cases'!$D$1:$D$407,"*"))/(COUNTIF('Test Cases'!#REF!,"*"&amp;A507&amp;"*")),0)</f>
        <v>0</v>
      </c>
      <c r="E507" s="12">
        <f>IFERROR((COUNTIFS('Test Cases'!#REF!,"*"&amp;A507&amp;"*",'Test Cases'!$F$1:$F$407,"Pass"))/(COUNTIF('Test Cases'!#REF!,"*"&amp;A507&amp;"*")),0)</f>
        <v>0</v>
      </c>
      <c r="F507" t="e">
        <f>IF(E507=1,"Yes",IF(COUNTIFS('Test Cases'!#REF!,"*"&amp;A507&amp;"*",'Test Cases'!#REF!,"&gt;0")&gt;0, "Yes","No"))</f>
        <v>#REF!</v>
      </c>
    </row>
    <row r="508" spans="1:6" ht="15" customHeight="1" x14ac:dyDescent="0.2">
      <c r="A508" s="33" t="s">
        <v>1110</v>
      </c>
      <c r="B508" s="25" t="s">
        <v>1111</v>
      </c>
      <c r="C508" s="36" t="e">
        <f>IF(COUNTIF('Test Cases'!#REF!,"*"&amp;A508&amp;"*"),"Yes","No")</f>
        <v>#REF!</v>
      </c>
      <c r="D508" s="12">
        <f>IFERROR((COUNTIFS('Test Cases'!#REF!,"*"&amp;A508&amp;"*",'Test Cases'!$D$1:$D$407,"*"))/(COUNTIF('Test Cases'!#REF!,"*"&amp;A508&amp;"*")),0)</f>
        <v>0</v>
      </c>
      <c r="E508" s="12">
        <f>IFERROR((COUNTIFS('Test Cases'!#REF!,"*"&amp;A508&amp;"*",'Test Cases'!$F$1:$F$407,"Pass"))/(COUNTIF('Test Cases'!#REF!,"*"&amp;A508&amp;"*")),0)</f>
        <v>0</v>
      </c>
      <c r="F508" t="e">
        <f>IF(E508=1,"Yes",IF(COUNTIFS('Test Cases'!#REF!,"*"&amp;A508&amp;"*",'Test Cases'!#REF!,"&gt;0")&gt;0, "Yes","No"))</f>
        <v>#REF!</v>
      </c>
    </row>
    <row r="509" spans="1:6" ht="15" customHeight="1" x14ac:dyDescent="0.2">
      <c r="A509" s="33" t="s">
        <v>1112</v>
      </c>
      <c r="B509" s="25" t="s">
        <v>1113</v>
      </c>
      <c r="C509" s="36" t="e">
        <f>IF(COUNTIF('Test Cases'!#REF!,"*"&amp;A509&amp;"*"),"Yes","No")</f>
        <v>#REF!</v>
      </c>
      <c r="D509" s="12">
        <f>IFERROR((COUNTIFS('Test Cases'!#REF!,"*"&amp;A509&amp;"*",'Test Cases'!$D$1:$D$407,"*"))/(COUNTIF('Test Cases'!#REF!,"*"&amp;A509&amp;"*")),0)</f>
        <v>0</v>
      </c>
      <c r="E509" s="12">
        <f>IFERROR((COUNTIFS('Test Cases'!#REF!,"*"&amp;A509&amp;"*",'Test Cases'!$F$1:$F$407,"Pass"))/(COUNTIF('Test Cases'!#REF!,"*"&amp;A509&amp;"*")),0)</f>
        <v>0</v>
      </c>
      <c r="F509" t="e">
        <f>IF(E509=1,"Yes",IF(COUNTIFS('Test Cases'!#REF!,"*"&amp;A509&amp;"*",'Test Cases'!#REF!,"&gt;0")&gt;0, "Yes","No"))</f>
        <v>#REF!</v>
      </c>
    </row>
    <row r="510" spans="1:6" ht="15" customHeight="1" x14ac:dyDescent="0.2">
      <c r="A510" s="33" t="s">
        <v>1114</v>
      </c>
      <c r="B510" s="25" t="s">
        <v>1115</v>
      </c>
      <c r="C510" s="36" t="e">
        <f>IF(COUNTIF('Test Cases'!#REF!,"*"&amp;A510&amp;"*"),"Yes","No")</f>
        <v>#REF!</v>
      </c>
      <c r="D510" s="12">
        <f>IFERROR((COUNTIFS('Test Cases'!#REF!,"*"&amp;A510&amp;"*",'Test Cases'!$D$1:$D$407,"*"))/(COUNTIF('Test Cases'!#REF!,"*"&amp;A510&amp;"*")),0)</f>
        <v>0</v>
      </c>
      <c r="E510" s="12">
        <f>IFERROR((COUNTIFS('Test Cases'!#REF!,"*"&amp;A510&amp;"*",'Test Cases'!$F$1:$F$407,"Pass"))/(COUNTIF('Test Cases'!#REF!,"*"&amp;A510&amp;"*")),0)</f>
        <v>0</v>
      </c>
      <c r="F510" t="e">
        <f>IF(E510=1,"Yes",IF(COUNTIFS('Test Cases'!#REF!,"*"&amp;A510&amp;"*",'Test Cases'!#REF!,"&gt;0")&gt;0, "Yes","No"))</f>
        <v>#REF!</v>
      </c>
    </row>
    <row r="511" spans="1:6" ht="15" customHeight="1" x14ac:dyDescent="0.2">
      <c r="A511" s="33" t="s">
        <v>1116</v>
      </c>
      <c r="B511" s="25" t="s">
        <v>1117</v>
      </c>
      <c r="C511" s="36" t="e">
        <f>IF(COUNTIF('Test Cases'!#REF!,"*"&amp;A511&amp;"*"),"Yes","No")</f>
        <v>#REF!</v>
      </c>
      <c r="D511" s="12">
        <f>IFERROR((COUNTIFS('Test Cases'!#REF!,"*"&amp;A511&amp;"*",'Test Cases'!$D$1:$D$407,"*"))/(COUNTIF('Test Cases'!#REF!,"*"&amp;A511&amp;"*")),0)</f>
        <v>0</v>
      </c>
      <c r="E511" s="12">
        <f>IFERROR((COUNTIFS('Test Cases'!#REF!,"*"&amp;A511&amp;"*",'Test Cases'!$F$1:$F$407,"Pass"))/(COUNTIF('Test Cases'!#REF!,"*"&amp;A511&amp;"*")),0)</f>
        <v>0</v>
      </c>
      <c r="F511" t="e">
        <f>IF(E511=1,"Yes",IF(COUNTIFS('Test Cases'!#REF!,"*"&amp;A511&amp;"*",'Test Cases'!#REF!,"&gt;0")&gt;0, "Yes","No"))</f>
        <v>#REF!</v>
      </c>
    </row>
    <row r="512" spans="1:6" ht="15" customHeight="1" x14ac:dyDescent="0.2">
      <c r="A512" s="33" t="s">
        <v>1118</v>
      </c>
      <c r="B512" s="25" t="s">
        <v>1119</v>
      </c>
      <c r="C512" s="36" t="e">
        <f>IF(COUNTIF('Test Cases'!#REF!,"*"&amp;A512&amp;"*"),"Yes","No")</f>
        <v>#REF!</v>
      </c>
      <c r="D512" s="12">
        <f>IFERROR((COUNTIFS('Test Cases'!#REF!,"*"&amp;A512&amp;"*",'Test Cases'!$D$1:$D$407,"*"))/(COUNTIF('Test Cases'!#REF!,"*"&amp;A512&amp;"*")),0)</f>
        <v>0</v>
      </c>
      <c r="E512" s="12">
        <f>IFERROR((COUNTIFS('Test Cases'!#REF!,"*"&amp;A512&amp;"*",'Test Cases'!$F$1:$F$407,"Pass"))/(COUNTIF('Test Cases'!#REF!,"*"&amp;A512&amp;"*")),0)</f>
        <v>0</v>
      </c>
      <c r="F512" t="e">
        <f>IF(E512=1,"Yes",IF(COUNTIFS('Test Cases'!#REF!,"*"&amp;A512&amp;"*",'Test Cases'!#REF!,"&gt;0")&gt;0, "Yes","No"))</f>
        <v>#REF!</v>
      </c>
    </row>
    <row r="513" spans="1:7" ht="15" customHeight="1" x14ac:dyDescent="0.2">
      <c r="A513" s="33" t="s">
        <v>1120</v>
      </c>
      <c r="B513" s="25" t="s">
        <v>1121</v>
      </c>
      <c r="C513" s="36" t="e">
        <f>IF(COUNTIF('Test Cases'!#REF!,"*"&amp;A513&amp;"*"),"Yes","No")</f>
        <v>#REF!</v>
      </c>
      <c r="D513" s="12">
        <f>IFERROR((COUNTIFS('Test Cases'!#REF!,"*"&amp;A513&amp;"*",'Test Cases'!$D$1:$D$407,"*"))/(COUNTIF('Test Cases'!#REF!,"*"&amp;A513&amp;"*")),0)</f>
        <v>0</v>
      </c>
      <c r="E513" s="12">
        <f>IFERROR((COUNTIFS('Test Cases'!#REF!,"*"&amp;A513&amp;"*",'Test Cases'!$F$1:$F$407,"Pass"))/(COUNTIF('Test Cases'!#REF!,"*"&amp;A513&amp;"*")),0)</f>
        <v>0</v>
      </c>
      <c r="F513" t="e">
        <f>IF(E513=1,"Yes",IF(COUNTIFS('Test Cases'!#REF!,"*"&amp;A513&amp;"*",'Test Cases'!#REF!,"&gt;0")&gt;0, "Yes","No"))</f>
        <v>#REF!</v>
      </c>
    </row>
    <row r="514" spans="1:7" ht="15" customHeight="1" x14ac:dyDescent="0.2">
      <c r="A514" s="33" t="s">
        <v>1122</v>
      </c>
      <c r="B514" s="25" t="s">
        <v>1123</v>
      </c>
      <c r="C514" s="36" t="e">
        <f>IF(COUNTIF('Test Cases'!#REF!,"*"&amp;A514&amp;"*"),"Yes","No")</f>
        <v>#REF!</v>
      </c>
      <c r="D514" s="12">
        <f>IFERROR((COUNTIFS('Test Cases'!#REF!,"*"&amp;A514&amp;"*",'Test Cases'!$D$1:$D$407,"*"))/(COUNTIF('Test Cases'!#REF!,"*"&amp;A514&amp;"*")),0)</f>
        <v>0</v>
      </c>
      <c r="E514" s="12">
        <f>IFERROR((COUNTIFS('Test Cases'!#REF!,"*"&amp;A514&amp;"*",'Test Cases'!$F$1:$F$407,"Pass"))/(COUNTIF('Test Cases'!#REF!,"*"&amp;A514&amp;"*")),0)</f>
        <v>0</v>
      </c>
      <c r="F514" t="e">
        <f>IF(E514=1,"Yes",IF(COUNTIFS('Test Cases'!#REF!,"*"&amp;A514&amp;"*",'Test Cases'!#REF!,"&gt;0")&gt;0, "Yes","No"))</f>
        <v>#REF!</v>
      </c>
    </row>
    <row r="515" spans="1:7" ht="15" customHeight="1" x14ac:dyDescent="0.2">
      <c r="A515" s="33" t="s">
        <v>1124</v>
      </c>
      <c r="B515" s="25" t="s">
        <v>1125</v>
      </c>
      <c r="C515" s="36" t="e">
        <f>IF(COUNTIF('Test Cases'!#REF!,"*"&amp;A515&amp;"*"),"Yes","No")</f>
        <v>#REF!</v>
      </c>
      <c r="D515" s="12">
        <f>IFERROR((COUNTIFS('Test Cases'!#REF!,"*"&amp;A515&amp;"*",'Test Cases'!$D$1:$D$407,"*"))/(COUNTIF('Test Cases'!#REF!,"*"&amp;A515&amp;"*")),0)</f>
        <v>0</v>
      </c>
      <c r="E515" s="12">
        <f>IFERROR((COUNTIFS('Test Cases'!#REF!,"*"&amp;A515&amp;"*",'Test Cases'!$F$1:$F$407,"Pass"))/(COUNTIF('Test Cases'!#REF!,"*"&amp;A515&amp;"*")),0)</f>
        <v>0</v>
      </c>
      <c r="F515" t="e">
        <f>IF(E515=1,"Yes",IF(COUNTIFS('Test Cases'!#REF!,"*"&amp;A515&amp;"*",'Test Cases'!#REF!,"&gt;0")&gt;0, "Yes","No"))</f>
        <v>#REF!</v>
      </c>
    </row>
    <row r="516" spans="1:7" ht="15" customHeight="1" x14ac:dyDescent="0.2">
      <c r="A516" s="33" t="s">
        <v>1126</v>
      </c>
      <c r="B516" s="25" t="s">
        <v>1127</v>
      </c>
      <c r="C516" s="36" t="e">
        <f>IF(COUNTIF('Test Cases'!#REF!,"*"&amp;A516&amp;"*"),"Yes","No")</f>
        <v>#REF!</v>
      </c>
      <c r="D516" s="12">
        <f>IFERROR((COUNTIFS('Test Cases'!#REF!,"*"&amp;A516&amp;"*",'Test Cases'!$D$1:$D$407,"*"))/(COUNTIF('Test Cases'!#REF!,"*"&amp;A516&amp;"*")),0)</f>
        <v>0</v>
      </c>
      <c r="E516" s="12">
        <f>IFERROR((COUNTIFS('Test Cases'!#REF!,"*"&amp;A516&amp;"*",'Test Cases'!$F$1:$F$407,"Pass"))/(COUNTIF('Test Cases'!#REF!,"*"&amp;A516&amp;"*")),0)</f>
        <v>0</v>
      </c>
      <c r="F516" t="e">
        <f>IF(E516=1,"Yes",IF(COUNTIFS('Test Cases'!#REF!,"*"&amp;A516&amp;"*",'Test Cases'!#REF!,"&gt;0")&gt;0, "Yes","No"))</f>
        <v>#REF!</v>
      </c>
    </row>
    <row r="517" spans="1:7" ht="15" customHeight="1" x14ac:dyDescent="0.2">
      <c r="A517" s="33" t="s">
        <v>1128</v>
      </c>
      <c r="B517" s="25" t="s">
        <v>863</v>
      </c>
      <c r="C517" s="36" t="e">
        <f>IF(COUNTIF('Test Cases'!#REF!,"*"&amp;A517&amp;"*"),"Yes","No")</f>
        <v>#REF!</v>
      </c>
      <c r="D517" s="12">
        <f>IFERROR((COUNTIFS('Test Cases'!#REF!,"*"&amp;A517&amp;"*",'Test Cases'!$D$1:$D$407,"*"))/(COUNTIF('Test Cases'!#REF!,"*"&amp;A517&amp;"*")),0)</f>
        <v>0</v>
      </c>
      <c r="E517" s="12">
        <f>IFERROR((COUNTIFS('Test Cases'!#REF!,"*"&amp;A517&amp;"*",'Test Cases'!$F$1:$F$407,"Pass"))/(COUNTIF('Test Cases'!#REF!,"*"&amp;A517&amp;"*")),0)</f>
        <v>0</v>
      </c>
      <c r="F517" t="e">
        <f>IF(E517=1,"Yes",IF(COUNTIFS('Test Cases'!#REF!,"*"&amp;A517&amp;"*",'Test Cases'!#REF!,"&gt;0")&gt;0, "Yes","No"))</f>
        <v>#REF!</v>
      </c>
    </row>
    <row r="518" spans="1:7" ht="15" customHeight="1" x14ac:dyDescent="0.2">
      <c r="A518" s="33" t="s">
        <v>1129</v>
      </c>
      <c r="B518" s="25" t="s">
        <v>1130</v>
      </c>
      <c r="C518" s="36" t="e">
        <f>IF(COUNTIF('Test Cases'!#REF!,"*"&amp;A518&amp;"*"),"Yes","No")</f>
        <v>#REF!</v>
      </c>
      <c r="D518" s="12">
        <f>IFERROR((COUNTIFS('Test Cases'!#REF!,"*"&amp;A518&amp;"*",'Test Cases'!$D$1:$D$407,"*"))/(COUNTIF('Test Cases'!#REF!,"*"&amp;A518&amp;"*")),0)</f>
        <v>0</v>
      </c>
      <c r="E518" s="12">
        <f>IFERROR((COUNTIFS('Test Cases'!#REF!,"*"&amp;A518&amp;"*",'Test Cases'!$F$1:$F$407,"Pass"))/(COUNTIF('Test Cases'!#REF!,"*"&amp;A518&amp;"*")),0)</f>
        <v>0</v>
      </c>
      <c r="F518" t="e">
        <f>IF(E518=1,"Yes",IF(COUNTIFS('Test Cases'!#REF!,"*"&amp;A518&amp;"*",'Test Cases'!#REF!,"&gt;0")&gt;0, "Yes","No"))</f>
        <v>#REF!</v>
      </c>
    </row>
    <row r="519" spans="1:7" ht="15" customHeight="1" x14ac:dyDescent="0.2">
      <c r="A519" s="33" t="s">
        <v>1131</v>
      </c>
      <c r="B519" s="25" t="s">
        <v>1132</v>
      </c>
      <c r="C519" s="36" t="e">
        <f>IF(COUNTIF('Test Cases'!#REF!,"*"&amp;A519&amp;"*"),"Yes","No")</f>
        <v>#REF!</v>
      </c>
      <c r="D519" s="12">
        <f>IFERROR((COUNTIFS('Test Cases'!#REF!,"*"&amp;A519&amp;"*",'Test Cases'!$D$1:$D$407,"*"))/(COUNTIF('Test Cases'!#REF!,"*"&amp;A519&amp;"*")),0)</f>
        <v>0</v>
      </c>
      <c r="E519" s="12">
        <f>IFERROR((COUNTIFS('Test Cases'!#REF!,"*"&amp;A519&amp;"*",'Test Cases'!$F$1:$F$407,"Pass"))/(COUNTIF('Test Cases'!#REF!,"*"&amp;A519&amp;"*")),0)</f>
        <v>0</v>
      </c>
      <c r="F519" t="e">
        <f>IF(E519=1,"Yes",IF(COUNTIFS('Test Cases'!#REF!,"*"&amp;A519&amp;"*",'Test Cases'!#REF!,"&gt;0")&gt;0, "Yes","No"))</f>
        <v>#REF!</v>
      </c>
      <c r="G519" t="s">
        <v>123</v>
      </c>
    </row>
    <row r="520" spans="1:7" ht="15" customHeight="1" x14ac:dyDescent="0.2">
      <c r="A520" s="33" t="s">
        <v>1133</v>
      </c>
      <c r="B520" s="25" t="s">
        <v>1134</v>
      </c>
      <c r="C520" s="36" t="e">
        <f>IF(COUNTIF('Test Cases'!#REF!,"*"&amp;A520&amp;"*"),"Yes","No")</f>
        <v>#REF!</v>
      </c>
      <c r="D520" s="12">
        <f>IFERROR((COUNTIFS('Test Cases'!#REF!,"*"&amp;A520&amp;"*",'Test Cases'!$D$1:$D$407,"*"))/(COUNTIF('Test Cases'!#REF!,"*"&amp;A520&amp;"*")),0)</f>
        <v>0</v>
      </c>
      <c r="E520" s="12">
        <f>IFERROR((COUNTIFS('Test Cases'!#REF!,"*"&amp;A520&amp;"*",'Test Cases'!$F$1:$F$407,"Pass"))/(COUNTIF('Test Cases'!#REF!,"*"&amp;A520&amp;"*")),0)</f>
        <v>0</v>
      </c>
      <c r="F520" t="e">
        <f>IF(E520=1,"Yes",IF(COUNTIFS('Test Cases'!#REF!,"*"&amp;A520&amp;"*",'Test Cases'!#REF!,"&gt;0")&gt;0, "Yes","No"))</f>
        <v>#REF!</v>
      </c>
    </row>
    <row r="521" spans="1:7" ht="15" customHeight="1" x14ac:dyDescent="0.2">
      <c r="A521" s="33" t="s">
        <v>1135</v>
      </c>
      <c r="B521" s="25" t="s">
        <v>1136</v>
      </c>
      <c r="C521" s="36" t="e">
        <f>IF(COUNTIF('Test Cases'!#REF!,"*"&amp;A521&amp;"*"),"Yes","No")</f>
        <v>#REF!</v>
      </c>
      <c r="D521" s="12">
        <f>IFERROR((COUNTIFS('Test Cases'!#REF!,"*"&amp;A521&amp;"*",'Test Cases'!$D$1:$D$407,"*"))/(COUNTIF('Test Cases'!#REF!,"*"&amp;A521&amp;"*")),0)</f>
        <v>0</v>
      </c>
      <c r="E521" s="12">
        <f>IFERROR((COUNTIFS('Test Cases'!#REF!,"*"&amp;A521&amp;"*",'Test Cases'!$F$1:$F$407,"Pass"))/(COUNTIF('Test Cases'!#REF!,"*"&amp;A521&amp;"*")),0)</f>
        <v>0</v>
      </c>
      <c r="F521" t="e">
        <f>IF(E521=1,"Yes",IF(COUNTIFS('Test Cases'!#REF!,"*"&amp;A521&amp;"*",'Test Cases'!#REF!,"&gt;0")&gt;0, "Yes","No"))</f>
        <v>#REF!</v>
      </c>
    </row>
    <row r="522" spans="1:7" ht="15" customHeight="1" x14ac:dyDescent="0.2">
      <c r="A522" s="33" t="s">
        <v>1137</v>
      </c>
      <c r="B522" s="25" t="s">
        <v>1138</v>
      </c>
      <c r="C522" s="36" t="e">
        <f>IF(COUNTIF('Test Cases'!#REF!,"*"&amp;A522&amp;"*"),"Yes","No")</f>
        <v>#REF!</v>
      </c>
      <c r="D522" s="12">
        <f>IFERROR((COUNTIFS('Test Cases'!#REF!,"*"&amp;A522&amp;"*",'Test Cases'!$D$1:$D$407,"*"))/(COUNTIF('Test Cases'!#REF!,"*"&amp;A522&amp;"*")),0)</f>
        <v>0</v>
      </c>
      <c r="E522" s="12">
        <f>IFERROR((COUNTIFS('Test Cases'!#REF!,"*"&amp;A522&amp;"*",'Test Cases'!$F$1:$F$407,"Pass"))/(COUNTIF('Test Cases'!#REF!,"*"&amp;A522&amp;"*")),0)</f>
        <v>0</v>
      </c>
      <c r="F522" t="e">
        <f>IF(E522=1,"Yes",IF(COUNTIFS('Test Cases'!#REF!,"*"&amp;A522&amp;"*",'Test Cases'!#REF!,"&gt;0")&gt;0, "Yes","No"))</f>
        <v>#REF!</v>
      </c>
    </row>
    <row r="523" spans="1:7" ht="15" customHeight="1" x14ac:dyDescent="0.2">
      <c r="A523" s="33" t="s">
        <v>1139</v>
      </c>
      <c r="B523" s="25" t="s">
        <v>1140</v>
      </c>
      <c r="C523" s="36" t="e">
        <f>IF(COUNTIF('Test Cases'!#REF!,"*"&amp;A523&amp;"*"),"Yes","No")</f>
        <v>#REF!</v>
      </c>
      <c r="D523" s="12">
        <f>IFERROR((COUNTIFS('Test Cases'!#REF!,"*"&amp;A523&amp;"*",'Test Cases'!$D$1:$D$407,"*"))/(COUNTIF('Test Cases'!#REF!,"*"&amp;A523&amp;"*")),0)</f>
        <v>0</v>
      </c>
      <c r="E523" s="12">
        <f>IFERROR((COUNTIFS('Test Cases'!#REF!,"*"&amp;A523&amp;"*",'Test Cases'!$F$1:$F$407,"Pass"))/(COUNTIF('Test Cases'!#REF!,"*"&amp;A523&amp;"*")),0)</f>
        <v>0</v>
      </c>
      <c r="F523" t="e">
        <f>IF(E523=1,"Yes",IF(COUNTIFS('Test Cases'!#REF!,"*"&amp;A523&amp;"*",'Test Cases'!#REF!,"&gt;0")&gt;0, "Yes","No"))</f>
        <v>#REF!</v>
      </c>
    </row>
    <row r="524" spans="1:7" ht="15" customHeight="1" x14ac:dyDescent="0.2">
      <c r="A524" s="33" t="s">
        <v>1141</v>
      </c>
      <c r="B524" s="25" t="s">
        <v>1142</v>
      </c>
      <c r="C524" s="36" t="e">
        <f>IF(COUNTIF('Test Cases'!#REF!,"*"&amp;A524&amp;"*"),"Yes","No")</f>
        <v>#REF!</v>
      </c>
      <c r="D524" s="12">
        <f>IFERROR((COUNTIFS('Test Cases'!#REF!,"*"&amp;A524&amp;"*",'Test Cases'!$D$1:$D$407,"*"))/(COUNTIF('Test Cases'!#REF!,"*"&amp;A524&amp;"*")),0)</f>
        <v>0</v>
      </c>
      <c r="E524" s="12">
        <f>IFERROR((COUNTIFS('Test Cases'!#REF!,"*"&amp;A524&amp;"*",'Test Cases'!$F$1:$F$407,"Pass"))/(COUNTIF('Test Cases'!#REF!,"*"&amp;A524&amp;"*")),0)</f>
        <v>0</v>
      </c>
      <c r="F524" t="e">
        <f>IF(E524=1,"Yes",IF(COUNTIFS('Test Cases'!#REF!,"*"&amp;A524&amp;"*",'Test Cases'!#REF!,"&gt;0")&gt;0, "Yes","No"))</f>
        <v>#REF!</v>
      </c>
    </row>
    <row r="525" spans="1:7" ht="15" customHeight="1" x14ac:dyDescent="0.2">
      <c r="A525" s="33" t="s">
        <v>1143</v>
      </c>
      <c r="B525" s="25" t="s">
        <v>1089</v>
      </c>
      <c r="C525" s="36" t="e">
        <f>IF(COUNTIF('Test Cases'!#REF!,"*"&amp;A525&amp;"*"),"Yes","No")</f>
        <v>#REF!</v>
      </c>
      <c r="D525" s="12">
        <f>IFERROR((COUNTIFS('Test Cases'!#REF!,"*"&amp;A525&amp;"*",'Test Cases'!$D$1:$D$407,"*"))/(COUNTIF('Test Cases'!#REF!,"*"&amp;A525&amp;"*")),0)</f>
        <v>0</v>
      </c>
      <c r="E525" s="12">
        <f>IFERROR((COUNTIFS('Test Cases'!#REF!,"*"&amp;A525&amp;"*",'Test Cases'!$F$1:$F$407,"Pass"))/(COUNTIF('Test Cases'!#REF!,"*"&amp;A525&amp;"*")),0)</f>
        <v>0</v>
      </c>
      <c r="F525" t="e">
        <f>IF(E525=1,"Yes",IF(COUNTIFS('Test Cases'!#REF!,"*"&amp;A525&amp;"*",'Test Cases'!#REF!,"&gt;0")&gt;0, "Yes","No"))</f>
        <v>#REF!</v>
      </c>
    </row>
    <row r="526" spans="1:7" ht="15" customHeight="1" x14ac:dyDescent="0.2">
      <c r="A526" s="33" t="s">
        <v>1144</v>
      </c>
      <c r="B526" s="25" t="s">
        <v>1029</v>
      </c>
      <c r="C526" s="36" t="e">
        <f>IF(COUNTIF('Test Cases'!#REF!,"*"&amp;A526&amp;"*"),"Yes","No")</f>
        <v>#REF!</v>
      </c>
      <c r="D526" s="12">
        <f>IFERROR((COUNTIFS('Test Cases'!#REF!,"*"&amp;A526&amp;"*",'Test Cases'!$D$1:$D$407,"*"))/(COUNTIF('Test Cases'!#REF!,"*"&amp;A526&amp;"*")),0)</f>
        <v>0</v>
      </c>
      <c r="E526" s="12">
        <f>IFERROR((COUNTIFS('Test Cases'!#REF!,"*"&amp;A526&amp;"*",'Test Cases'!$F$1:$F$407,"Pass"))/(COUNTIF('Test Cases'!#REF!,"*"&amp;A526&amp;"*")),0)</f>
        <v>0</v>
      </c>
      <c r="F526" t="e">
        <f>IF(E526=1,"Yes",IF(COUNTIFS('Test Cases'!#REF!,"*"&amp;A526&amp;"*",'Test Cases'!#REF!,"&gt;0")&gt;0, "Yes","No"))</f>
        <v>#REF!</v>
      </c>
    </row>
    <row r="527" spans="1:7" ht="15" customHeight="1" x14ac:dyDescent="0.2">
      <c r="A527" s="33" t="s">
        <v>1145</v>
      </c>
      <c r="B527" s="25" t="s">
        <v>1146</v>
      </c>
      <c r="C527" s="36" t="e">
        <f>IF(COUNTIF('Test Cases'!#REF!,"*"&amp;A527&amp;"*"),"Yes","No")</f>
        <v>#REF!</v>
      </c>
      <c r="D527" s="12">
        <f>IFERROR((COUNTIFS('Test Cases'!#REF!,"*"&amp;A527&amp;"*",'Test Cases'!$D$1:$D$407,"*"))/(COUNTIF('Test Cases'!#REF!,"*"&amp;A527&amp;"*")),0)</f>
        <v>0</v>
      </c>
      <c r="E527" s="12">
        <f>IFERROR((COUNTIFS('Test Cases'!#REF!,"*"&amp;A527&amp;"*",'Test Cases'!$F$1:$F$407,"Pass"))/(COUNTIF('Test Cases'!#REF!,"*"&amp;A527&amp;"*")),0)</f>
        <v>0</v>
      </c>
      <c r="F527" t="e">
        <f>IF(E527=1,"Yes",IF(COUNTIFS('Test Cases'!#REF!,"*"&amp;A527&amp;"*",'Test Cases'!#REF!,"&gt;0")&gt;0, "Yes","No"))</f>
        <v>#REF!</v>
      </c>
    </row>
    <row r="528" spans="1:7" ht="15" customHeight="1" x14ac:dyDescent="0.2">
      <c r="A528" s="33" t="s">
        <v>1147</v>
      </c>
      <c r="B528" s="25" t="s">
        <v>1148</v>
      </c>
      <c r="C528" s="36" t="e">
        <f>IF(COUNTIF('Test Cases'!#REF!,"*"&amp;A528&amp;"*"),"Yes","No")</f>
        <v>#REF!</v>
      </c>
      <c r="D528" s="12">
        <f>IFERROR((COUNTIFS('Test Cases'!#REF!,"*"&amp;A528&amp;"*",'Test Cases'!$D$1:$D$407,"*"))/(COUNTIF('Test Cases'!#REF!,"*"&amp;A528&amp;"*")),0)</f>
        <v>0</v>
      </c>
      <c r="E528" s="12">
        <f>IFERROR((COUNTIFS('Test Cases'!#REF!,"*"&amp;A528&amp;"*",'Test Cases'!$F$1:$F$407,"Pass"))/(COUNTIF('Test Cases'!#REF!,"*"&amp;A528&amp;"*")),0)</f>
        <v>0</v>
      </c>
      <c r="F528" t="e">
        <f>IF(E528=1,"Yes",IF(COUNTIFS('Test Cases'!#REF!,"*"&amp;A528&amp;"*",'Test Cases'!#REF!,"&gt;0")&gt;0, "Yes","No"))</f>
        <v>#REF!</v>
      </c>
    </row>
    <row r="529" spans="1:6" ht="15" customHeight="1" x14ac:dyDescent="0.2">
      <c r="A529" s="33" t="s">
        <v>1149</v>
      </c>
      <c r="B529" s="25" t="s">
        <v>765</v>
      </c>
      <c r="C529" s="36" t="e">
        <f>IF(COUNTIF('Test Cases'!#REF!,"*"&amp;A529&amp;"*"),"Yes","No")</f>
        <v>#REF!</v>
      </c>
      <c r="D529" s="12">
        <f>IFERROR((COUNTIFS('Test Cases'!#REF!,"*"&amp;A529&amp;"*",'Test Cases'!$D$1:$D$407,"*"))/(COUNTIF('Test Cases'!#REF!,"*"&amp;A529&amp;"*")),0)</f>
        <v>0</v>
      </c>
      <c r="E529" s="12">
        <f>IFERROR((COUNTIFS('Test Cases'!#REF!,"*"&amp;A529&amp;"*",'Test Cases'!$F$1:$F$407,"Pass"))/(COUNTIF('Test Cases'!#REF!,"*"&amp;A529&amp;"*")),0)</f>
        <v>0</v>
      </c>
      <c r="F529" t="e">
        <f>IF(E529=1,"Yes",IF(COUNTIFS('Test Cases'!#REF!,"*"&amp;A529&amp;"*",'Test Cases'!#REF!,"&gt;0")&gt;0, "Yes","No"))</f>
        <v>#REF!</v>
      </c>
    </row>
    <row r="530" spans="1:6" ht="15" customHeight="1" x14ac:dyDescent="0.2">
      <c r="A530" s="26" t="s">
        <v>1150</v>
      </c>
      <c r="B530" s="30" t="s">
        <v>1151</v>
      </c>
      <c r="C530" s="28" t="e">
        <f>IF(COUNTIF('Test Cases'!#REF!,"*"&amp;A530&amp;"*"),"Yes","No")</f>
        <v>#REF!</v>
      </c>
      <c r="D530" s="29">
        <f>IFERROR((COUNTIFS('Test Cases'!#REF!,"*"&amp;A530&amp;"*",'Test Cases'!$D$1:$D$407,"*"))/(COUNTIF('Test Cases'!#REF!,"*"&amp;A530&amp;"*")),0)</f>
        <v>0</v>
      </c>
      <c r="E530" s="29">
        <f>IFERROR((COUNTIFS('Test Cases'!#REF!,"*"&amp;A530&amp;"*",'Test Cases'!$F$1:$F$407,"Pass"))/(COUNTIF('Test Cases'!#REF!,"*"&amp;A530&amp;"*")),0)</f>
        <v>0</v>
      </c>
      <c r="F530" s="30" t="e">
        <f>IF(E530=1,"Yes",IF(COUNTIFS('Test Cases'!#REF!,"*"&amp;A530&amp;"*",'Test Cases'!#REF!,"&gt;0")&gt;0, "Yes","No"))</f>
        <v>#REF!</v>
      </c>
    </row>
    <row r="531" spans="1:6" ht="15" customHeight="1" x14ac:dyDescent="0.2">
      <c r="A531" s="33" t="s">
        <v>1152</v>
      </c>
      <c r="B531" s="25" t="s">
        <v>1153</v>
      </c>
      <c r="C531" s="36" t="e">
        <f>IF(COUNTIF('Test Cases'!#REF!,"*"&amp;A531&amp;"*"),"Yes","No")</f>
        <v>#REF!</v>
      </c>
      <c r="D531" s="12">
        <f>IFERROR((COUNTIFS('Test Cases'!#REF!,"*"&amp;A531&amp;"*",'Test Cases'!$D$1:$D$407,"*"))/(COUNTIF('Test Cases'!#REF!,"*"&amp;A531&amp;"*")),0)</f>
        <v>0</v>
      </c>
      <c r="E531" s="12">
        <f>IFERROR((COUNTIFS('Test Cases'!#REF!,"*"&amp;A531&amp;"*",'Test Cases'!$F$1:$F$407,"Pass"))/(COUNTIF('Test Cases'!#REF!,"*"&amp;A531&amp;"*")),0)</f>
        <v>0</v>
      </c>
      <c r="F531" t="e">
        <f>IF(E531=1,"Yes",IF(COUNTIFS('Test Cases'!#REF!,"*"&amp;A531&amp;"*",'Test Cases'!#REF!,"&gt;0")&gt;0, "Yes","No"))</f>
        <v>#REF!</v>
      </c>
    </row>
    <row r="532" spans="1:6" ht="15" customHeight="1" x14ac:dyDescent="0.2">
      <c r="A532" s="33" t="s">
        <v>1154</v>
      </c>
      <c r="B532" s="25" t="s">
        <v>1155</v>
      </c>
      <c r="C532" s="36" t="e">
        <f>IF(COUNTIF('Test Cases'!#REF!,"*"&amp;A532&amp;"*"),"Yes","No")</f>
        <v>#REF!</v>
      </c>
      <c r="D532" s="12">
        <f>IFERROR((COUNTIFS('Test Cases'!#REF!,"*"&amp;A532&amp;"*",'Test Cases'!$D$1:$D$407,"*"))/(COUNTIF('Test Cases'!#REF!,"*"&amp;A532&amp;"*")),0)</f>
        <v>0</v>
      </c>
      <c r="E532" s="12">
        <f>IFERROR((COUNTIFS('Test Cases'!#REF!,"*"&amp;A532&amp;"*",'Test Cases'!$F$1:$F$407,"Pass"))/(COUNTIF('Test Cases'!#REF!,"*"&amp;A532&amp;"*")),0)</f>
        <v>0</v>
      </c>
      <c r="F532" t="e">
        <f>IF(E532=1,"Yes",IF(COUNTIFS('Test Cases'!#REF!,"*"&amp;A532&amp;"*",'Test Cases'!#REF!,"&gt;0")&gt;0, "Yes","No"))</f>
        <v>#REF!</v>
      </c>
    </row>
    <row r="533" spans="1:6" ht="15" customHeight="1" x14ac:dyDescent="0.2">
      <c r="A533" s="33" t="s">
        <v>1156</v>
      </c>
      <c r="B533" s="25" t="s">
        <v>1157</v>
      </c>
      <c r="C533" s="36" t="e">
        <f>IF(COUNTIF('Test Cases'!#REF!,"*"&amp;A533&amp;"*"),"Yes","No")</f>
        <v>#REF!</v>
      </c>
      <c r="D533" s="12">
        <f>IFERROR((COUNTIFS('Test Cases'!#REF!,"*"&amp;A533&amp;"*",'Test Cases'!$D$1:$D$407,"*"))/(COUNTIF('Test Cases'!#REF!,"*"&amp;A533&amp;"*")),0)</f>
        <v>0</v>
      </c>
      <c r="E533" s="12">
        <f>IFERROR((COUNTIFS('Test Cases'!#REF!,"*"&amp;A533&amp;"*",'Test Cases'!$F$1:$F$407,"Pass"))/(COUNTIF('Test Cases'!#REF!,"*"&amp;A533&amp;"*")),0)</f>
        <v>0</v>
      </c>
      <c r="F533" t="e">
        <f>IF(E533=1,"Yes",IF(COUNTIFS('Test Cases'!#REF!,"*"&amp;A533&amp;"*",'Test Cases'!#REF!,"&gt;0")&gt;0, "Yes","No"))</f>
        <v>#REF!</v>
      </c>
    </row>
    <row r="534" spans="1:6" ht="15" customHeight="1" x14ac:dyDescent="0.2">
      <c r="A534" s="33" t="s">
        <v>1158</v>
      </c>
      <c r="B534" s="25" t="s">
        <v>1159</v>
      </c>
      <c r="C534" s="36" t="e">
        <f>IF(COUNTIF('Test Cases'!#REF!,"*"&amp;A534&amp;"*"),"Yes","No")</f>
        <v>#REF!</v>
      </c>
      <c r="D534" s="12">
        <f>IFERROR((COUNTIFS('Test Cases'!#REF!,"*"&amp;A534&amp;"*",'Test Cases'!$D$1:$D$407,"*"))/(COUNTIF('Test Cases'!#REF!,"*"&amp;A534&amp;"*")),0)</f>
        <v>0</v>
      </c>
      <c r="E534" s="12">
        <f>IFERROR((COUNTIFS('Test Cases'!#REF!,"*"&amp;A534&amp;"*",'Test Cases'!$F$1:$F$407,"Pass"))/(COUNTIF('Test Cases'!#REF!,"*"&amp;A534&amp;"*")),0)</f>
        <v>0</v>
      </c>
      <c r="F534" t="e">
        <f>IF(E534=1,"Yes",IF(COUNTIFS('Test Cases'!#REF!,"*"&amp;A534&amp;"*",'Test Cases'!#REF!,"&gt;0")&gt;0, "Yes","No"))</f>
        <v>#REF!</v>
      </c>
    </row>
    <row r="535" spans="1:6" ht="15" customHeight="1" x14ac:dyDescent="0.2">
      <c r="A535" s="33" t="s">
        <v>1160</v>
      </c>
      <c r="B535" s="25" t="s">
        <v>1161</v>
      </c>
      <c r="C535" s="36" t="e">
        <f>IF(COUNTIF('Test Cases'!#REF!,"*"&amp;A535&amp;"*"),"Yes","No")</f>
        <v>#REF!</v>
      </c>
      <c r="D535" s="12">
        <f>IFERROR((COUNTIFS('Test Cases'!#REF!,"*"&amp;A535&amp;"*",'Test Cases'!$D$1:$D$407,"*"))/(COUNTIF('Test Cases'!#REF!,"*"&amp;A535&amp;"*")),0)</f>
        <v>0</v>
      </c>
      <c r="E535" s="12">
        <f>IFERROR((COUNTIFS('Test Cases'!#REF!,"*"&amp;A535&amp;"*",'Test Cases'!$F$1:$F$407,"Pass"))/(COUNTIF('Test Cases'!#REF!,"*"&amp;A535&amp;"*")),0)</f>
        <v>0</v>
      </c>
      <c r="F535" t="e">
        <f>IF(E535=1,"Yes",IF(COUNTIFS('Test Cases'!#REF!,"*"&amp;A535&amp;"*",'Test Cases'!#REF!,"&gt;0")&gt;0, "Yes","No"))</f>
        <v>#REF!</v>
      </c>
    </row>
    <row r="536" spans="1:6" ht="15" customHeight="1" x14ac:dyDescent="0.2">
      <c r="A536" s="33" t="s">
        <v>1162</v>
      </c>
      <c r="B536" s="25" t="s">
        <v>1163</v>
      </c>
      <c r="C536" s="36" t="e">
        <f>IF(COUNTIF('Test Cases'!#REF!,"*"&amp;A536&amp;"*"),"Yes","No")</f>
        <v>#REF!</v>
      </c>
      <c r="D536" s="12">
        <f>IFERROR((COUNTIFS('Test Cases'!#REF!,"*"&amp;A536&amp;"*",'Test Cases'!$D$1:$D$407,"*"))/(COUNTIF('Test Cases'!#REF!,"*"&amp;A536&amp;"*")),0)</f>
        <v>0</v>
      </c>
      <c r="E536" s="12">
        <f>IFERROR((COUNTIFS('Test Cases'!#REF!,"*"&amp;A536&amp;"*",'Test Cases'!$F$1:$F$407,"Pass"))/(COUNTIF('Test Cases'!#REF!,"*"&amp;A536&amp;"*")),0)</f>
        <v>0</v>
      </c>
      <c r="F536" t="e">
        <f>IF(E536=1,"Yes",IF(COUNTIFS('Test Cases'!#REF!,"*"&amp;A536&amp;"*",'Test Cases'!#REF!,"&gt;0")&gt;0, "Yes","No"))</f>
        <v>#REF!</v>
      </c>
    </row>
    <row r="537" spans="1:6" ht="15" customHeight="1" x14ac:dyDescent="0.2">
      <c r="A537" s="33" t="s">
        <v>1164</v>
      </c>
      <c r="B537" s="25" t="s">
        <v>1165</v>
      </c>
      <c r="C537" s="36" t="e">
        <f>IF(COUNTIF('Test Cases'!#REF!,"*"&amp;A537&amp;"*"),"Yes","No")</f>
        <v>#REF!</v>
      </c>
      <c r="D537" s="12">
        <f>IFERROR((COUNTIFS('Test Cases'!#REF!,"*"&amp;A537&amp;"*",'Test Cases'!$D$1:$D$407,"*"))/(COUNTIF('Test Cases'!#REF!,"*"&amp;A537&amp;"*")),0)</f>
        <v>0</v>
      </c>
      <c r="E537" s="12">
        <f>IFERROR((COUNTIFS('Test Cases'!#REF!,"*"&amp;A537&amp;"*",'Test Cases'!$F$1:$F$407,"Pass"))/(COUNTIF('Test Cases'!#REF!,"*"&amp;A537&amp;"*")),0)</f>
        <v>0</v>
      </c>
      <c r="F537" t="e">
        <f>IF(E537=1,"Yes",IF(COUNTIFS('Test Cases'!#REF!,"*"&amp;A537&amp;"*",'Test Cases'!#REF!,"&gt;0")&gt;0, "Yes","No"))</f>
        <v>#REF!</v>
      </c>
    </row>
    <row r="538" spans="1:6" ht="15" customHeight="1" x14ac:dyDescent="0.2">
      <c r="A538" s="33" t="s">
        <v>1166</v>
      </c>
      <c r="B538" s="25" t="s">
        <v>1167</v>
      </c>
      <c r="C538" s="36" t="e">
        <f>IF(COUNTIF('Test Cases'!#REF!,"*"&amp;A538&amp;"*"),"Yes","No")</f>
        <v>#REF!</v>
      </c>
      <c r="D538" s="12">
        <f>IFERROR((COUNTIFS('Test Cases'!#REF!,"*"&amp;A538&amp;"*",'Test Cases'!$D$1:$D$407,"*"))/(COUNTIF('Test Cases'!#REF!,"*"&amp;A538&amp;"*")),0)</f>
        <v>0</v>
      </c>
      <c r="E538" s="12">
        <f>IFERROR((COUNTIFS('Test Cases'!#REF!,"*"&amp;A538&amp;"*",'Test Cases'!$F$1:$F$407,"Pass"))/(COUNTIF('Test Cases'!#REF!,"*"&amp;A538&amp;"*")),0)</f>
        <v>0</v>
      </c>
      <c r="F538" t="e">
        <f>IF(E538=1,"Yes",IF(COUNTIFS('Test Cases'!#REF!,"*"&amp;A538&amp;"*",'Test Cases'!#REF!,"&gt;0")&gt;0, "Yes","No"))</f>
        <v>#REF!</v>
      </c>
    </row>
    <row r="539" spans="1:6" ht="15" customHeight="1" x14ac:dyDescent="0.2">
      <c r="A539" s="33" t="s">
        <v>1168</v>
      </c>
      <c r="B539" s="25" t="s">
        <v>1169</v>
      </c>
      <c r="C539" s="36" t="e">
        <f>IF(COUNTIF('Test Cases'!#REF!,"*"&amp;A539&amp;"*"),"Yes","No")</f>
        <v>#REF!</v>
      </c>
      <c r="D539" s="12">
        <f>IFERROR((COUNTIFS('Test Cases'!#REF!,"*"&amp;A539&amp;"*",'Test Cases'!$D$1:$D$407,"*"))/(COUNTIF('Test Cases'!#REF!,"*"&amp;A539&amp;"*")),0)</f>
        <v>0</v>
      </c>
      <c r="E539" s="12">
        <f>IFERROR((COUNTIFS('Test Cases'!#REF!,"*"&amp;A539&amp;"*",'Test Cases'!$F$1:$F$407,"Pass"))/(COUNTIF('Test Cases'!#REF!,"*"&amp;A539&amp;"*")),0)</f>
        <v>0</v>
      </c>
      <c r="F539" t="e">
        <f>IF(E539=1,"Yes",IF(COUNTIFS('Test Cases'!#REF!,"*"&amp;A539&amp;"*",'Test Cases'!#REF!,"&gt;0")&gt;0, "Yes","No"))</f>
        <v>#REF!</v>
      </c>
    </row>
    <row r="540" spans="1:6" ht="15" customHeight="1" x14ac:dyDescent="0.2">
      <c r="A540" s="33" t="s">
        <v>1170</v>
      </c>
      <c r="B540" s="25" t="s">
        <v>1171</v>
      </c>
      <c r="C540" s="36" t="e">
        <f>IF(COUNTIF('Test Cases'!#REF!,"*"&amp;A540&amp;"*"),"Yes","No")</f>
        <v>#REF!</v>
      </c>
      <c r="D540" s="12">
        <f>IFERROR((COUNTIFS('Test Cases'!#REF!,"*"&amp;A540&amp;"*",'Test Cases'!$D$1:$D$407,"*"))/(COUNTIF('Test Cases'!#REF!,"*"&amp;A540&amp;"*")),0)</f>
        <v>0</v>
      </c>
      <c r="E540" s="12">
        <f>IFERROR((COUNTIFS('Test Cases'!#REF!,"*"&amp;A540&amp;"*",'Test Cases'!$F$1:$F$407,"Pass"))/(COUNTIF('Test Cases'!#REF!,"*"&amp;A540&amp;"*")),0)</f>
        <v>0</v>
      </c>
      <c r="F540" t="e">
        <f>IF(E540=1,"Yes",IF(COUNTIFS('Test Cases'!#REF!,"*"&amp;A540&amp;"*",'Test Cases'!#REF!,"&gt;0")&gt;0, "Yes","No"))</f>
        <v>#REF!</v>
      </c>
    </row>
    <row r="541" spans="1:6" ht="15" customHeight="1" x14ac:dyDescent="0.2">
      <c r="A541" s="33" t="s">
        <v>1172</v>
      </c>
      <c r="B541" s="25" t="s">
        <v>1173</v>
      </c>
      <c r="C541" s="36" t="e">
        <f>IF(COUNTIF('Test Cases'!#REF!,"*"&amp;A541&amp;"*"),"Yes","No")</f>
        <v>#REF!</v>
      </c>
      <c r="D541" s="12">
        <f>IFERROR((COUNTIFS('Test Cases'!#REF!,"*"&amp;A541&amp;"*",'Test Cases'!$D$1:$D$407,"*"))/(COUNTIF('Test Cases'!#REF!,"*"&amp;A541&amp;"*")),0)</f>
        <v>0</v>
      </c>
      <c r="E541" s="12">
        <f>IFERROR((COUNTIFS('Test Cases'!#REF!,"*"&amp;A541&amp;"*",'Test Cases'!$F$1:$F$407,"Pass"))/(COUNTIF('Test Cases'!#REF!,"*"&amp;A541&amp;"*")),0)</f>
        <v>0</v>
      </c>
      <c r="F541" t="e">
        <f>IF(E541=1,"Yes",IF(COUNTIFS('Test Cases'!#REF!,"*"&amp;A541&amp;"*",'Test Cases'!#REF!,"&gt;0")&gt;0, "Yes","No"))</f>
        <v>#REF!</v>
      </c>
    </row>
    <row r="542" spans="1:6" ht="15" customHeight="1" x14ac:dyDescent="0.2">
      <c r="A542" s="33" t="s">
        <v>1174</v>
      </c>
      <c r="B542" s="25" t="s">
        <v>1175</v>
      </c>
      <c r="C542" s="36" t="e">
        <f>IF(COUNTIF('Test Cases'!#REF!,"*"&amp;A542&amp;"*"),"Yes","No")</f>
        <v>#REF!</v>
      </c>
      <c r="D542" s="12">
        <f>IFERROR((COUNTIFS('Test Cases'!#REF!,"*"&amp;A542&amp;"*",'Test Cases'!$D$1:$D$407,"*"))/(COUNTIF('Test Cases'!#REF!,"*"&amp;A542&amp;"*")),0)</f>
        <v>0</v>
      </c>
      <c r="E542" s="12">
        <f>IFERROR((COUNTIFS('Test Cases'!#REF!,"*"&amp;A542&amp;"*",'Test Cases'!$F$1:$F$407,"Pass"))/(COUNTIF('Test Cases'!#REF!,"*"&amp;A542&amp;"*")),0)</f>
        <v>0</v>
      </c>
      <c r="F542" t="e">
        <f>IF(E542=1,"Yes",IF(COUNTIFS('Test Cases'!#REF!,"*"&amp;A542&amp;"*",'Test Cases'!#REF!,"&gt;0")&gt;0, "Yes","No"))</f>
        <v>#REF!</v>
      </c>
    </row>
    <row r="543" spans="1:6" ht="15" customHeight="1" x14ac:dyDescent="0.2">
      <c r="A543" s="33" t="s">
        <v>1176</v>
      </c>
      <c r="B543" s="25" t="s">
        <v>1177</v>
      </c>
      <c r="C543" s="36" t="e">
        <f>IF(COUNTIF('Test Cases'!#REF!,"*"&amp;A543&amp;"*"),"Yes","No")</f>
        <v>#REF!</v>
      </c>
      <c r="D543" s="12">
        <f>IFERROR((COUNTIFS('Test Cases'!#REF!,"*"&amp;A543&amp;"*",'Test Cases'!$D$1:$D$407,"*"))/(COUNTIF('Test Cases'!#REF!,"*"&amp;A543&amp;"*")),0)</f>
        <v>0</v>
      </c>
      <c r="E543" s="12">
        <f>IFERROR((COUNTIFS('Test Cases'!#REF!,"*"&amp;A543&amp;"*",'Test Cases'!$F$1:$F$407,"Pass"))/(COUNTIF('Test Cases'!#REF!,"*"&amp;A543&amp;"*")),0)</f>
        <v>0</v>
      </c>
      <c r="F543" t="e">
        <f>IF(E543=1,"Yes",IF(COUNTIFS('Test Cases'!#REF!,"*"&amp;A543&amp;"*",'Test Cases'!#REF!,"&gt;0")&gt;0, "Yes","No"))</f>
        <v>#REF!</v>
      </c>
    </row>
    <row r="544" spans="1:6" ht="15" customHeight="1" x14ac:dyDescent="0.2">
      <c r="A544" s="33" t="s">
        <v>1178</v>
      </c>
      <c r="B544" s="25" t="s">
        <v>1179</v>
      </c>
      <c r="C544" s="36" t="e">
        <f>IF(COUNTIF('Test Cases'!#REF!,"*"&amp;A544&amp;"*"),"Yes","No")</f>
        <v>#REF!</v>
      </c>
      <c r="D544" s="12">
        <f>IFERROR((COUNTIFS('Test Cases'!#REF!,"*"&amp;A544&amp;"*",'Test Cases'!$D$1:$D$407,"*"))/(COUNTIF('Test Cases'!#REF!,"*"&amp;A544&amp;"*")),0)</f>
        <v>0</v>
      </c>
      <c r="E544" s="12">
        <f>IFERROR((COUNTIFS('Test Cases'!#REF!,"*"&amp;A544&amp;"*",'Test Cases'!$F$1:$F$407,"Pass"))/(COUNTIF('Test Cases'!#REF!,"*"&amp;A544&amp;"*")),0)</f>
        <v>0</v>
      </c>
      <c r="F544" t="e">
        <f>IF(E544=1,"Yes",IF(COUNTIFS('Test Cases'!#REF!,"*"&amp;A544&amp;"*",'Test Cases'!#REF!,"&gt;0")&gt;0, "Yes","No"))</f>
        <v>#REF!</v>
      </c>
    </row>
    <row r="545" spans="1:6" ht="15" customHeight="1" x14ac:dyDescent="0.2">
      <c r="A545" s="33" t="s">
        <v>1180</v>
      </c>
      <c r="B545" s="25" t="s">
        <v>1181</v>
      </c>
      <c r="C545" s="36" t="e">
        <f>IF(COUNTIF('Test Cases'!#REF!,"*"&amp;A545&amp;"*"),"Yes","No")</f>
        <v>#REF!</v>
      </c>
      <c r="D545" s="12">
        <f>IFERROR((COUNTIFS('Test Cases'!#REF!,"*"&amp;A545&amp;"*",'Test Cases'!$D$1:$D$407,"*"))/(COUNTIF('Test Cases'!#REF!,"*"&amp;A545&amp;"*")),0)</f>
        <v>0</v>
      </c>
      <c r="E545" s="12">
        <f>IFERROR((COUNTIFS('Test Cases'!#REF!,"*"&amp;A545&amp;"*",'Test Cases'!$F$1:$F$407,"Pass"))/(COUNTIF('Test Cases'!#REF!,"*"&amp;A545&amp;"*")),0)</f>
        <v>0</v>
      </c>
      <c r="F545" t="e">
        <f>IF(E545=1,"Yes",IF(COUNTIFS('Test Cases'!#REF!,"*"&amp;A545&amp;"*",'Test Cases'!#REF!,"&gt;0")&gt;0, "Yes","No"))</f>
        <v>#REF!</v>
      </c>
    </row>
    <row r="546" spans="1:6" ht="15" customHeight="1" x14ac:dyDescent="0.2">
      <c r="A546" s="33" t="s">
        <v>1182</v>
      </c>
      <c r="B546" s="25" t="s">
        <v>1183</v>
      </c>
      <c r="C546" s="36" t="e">
        <f>IF(COUNTIF('Test Cases'!#REF!,"*"&amp;A546&amp;"*"),"Yes","No")</f>
        <v>#REF!</v>
      </c>
      <c r="D546" s="12">
        <f>IFERROR((COUNTIFS('Test Cases'!#REF!,"*"&amp;A546&amp;"*",'Test Cases'!$D$1:$D$407,"*"))/(COUNTIF('Test Cases'!#REF!,"*"&amp;A546&amp;"*")),0)</f>
        <v>0</v>
      </c>
      <c r="E546" s="12">
        <f>IFERROR((COUNTIFS('Test Cases'!#REF!,"*"&amp;A546&amp;"*",'Test Cases'!$F$1:$F$407,"Pass"))/(COUNTIF('Test Cases'!#REF!,"*"&amp;A546&amp;"*")),0)</f>
        <v>0</v>
      </c>
      <c r="F546" t="e">
        <f>IF(E546=1,"Yes",IF(COUNTIFS('Test Cases'!#REF!,"*"&amp;A546&amp;"*",'Test Cases'!#REF!,"&gt;0")&gt;0, "Yes","No"))</f>
        <v>#REF!</v>
      </c>
    </row>
    <row r="547" spans="1:6" ht="15" customHeight="1" x14ac:dyDescent="0.2">
      <c r="A547" s="33" t="s">
        <v>1184</v>
      </c>
      <c r="B547" s="25" t="s">
        <v>1185</v>
      </c>
      <c r="C547" s="36" t="e">
        <f>IF(COUNTIF('Test Cases'!#REF!,"*"&amp;A547&amp;"*"),"Yes","No")</f>
        <v>#REF!</v>
      </c>
      <c r="D547" s="12">
        <f>IFERROR((COUNTIFS('Test Cases'!#REF!,"*"&amp;A547&amp;"*",'Test Cases'!$D$1:$D$407,"*"))/(COUNTIF('Test Cases'!#REF!,"*"&amp;A547&amp;"*")),0)</f>
        <v>0</v>
      </c>
      <c r="E547" s="12">
        <f>IFERROR((COUNTIFS('Test Cases'!#REF!,"*"&amp;A547&amp;"*",'Test Cases'!$F$1:$F$407,"Pass"))/(COUNTIF('Test Cases'!#REF!,"*"&amp;A547&amp;"*")),0)</f>
        <v>0</v>
      </c>
      <c r="F547" t="e">
        <f>IF(E547=1,"Yes",IF(COUNTIFS('Test Cases'!#REF!,"*"&amp;A547&amp;"*",'Test Cases'!#REF!,"&gt;0")&gt;0, "Yes","No"))</f>
        <v>#REF!</v>
      </c>
    </row>
    <row r="548" spans="1:6" ht="15" customHeight="1" x14ac:dyDescent="0.2">
      <c r="A548" s="33" t="s">
        <v>1186</v>
      </c>
      <c r="B548" s="25" t="s">
        <v>1187</v>
      </c>
      <c r="C548" s="36" t="e">
        <f>IF(COUNTIF('Test Cases'!#REF!,"*"&amp;A548&amp;"*"),"Yes","No")</f>
        <v>#REF!</v>
      </c>
      <c r="D548" s="12">
        <f>IFERROR((COUNTIFS('Test Cases'!#REF!,"*"&amp;A548&amp;"*",'Test Cases'!$D$1:$D$407,"*"))/(COUNTIF('Test Cases'!#REF!,"*"&amp;A548&amp;"*")),0)</f>
        <v>0</v>
      </c>
      <c r="E548" s="12">
        <f>IFERROR((COUNTIFS('Test Cases'!#REF!,"*"&amp;A548&amp;"*",'Test Cases'!$F$1:$F$407,"Pass"))/(COUNTIF('Test Cases'!#REF!,"*"&amp;A548&amp;"*")),0)</f>
        <v>0</v>
      </c>
      <c r="F548" t="e">
        <f>IF(E548=1,"Yes",IF(COUNTIFS('Test Cases'!#REF!,"*"&amp;A548&amp;"*",'Test Cases'!#REF!,"&gt;0")&gt;0, "Yes","No"))</f>
        <v>#REF!</v>
      </c>
    </row>
    <row r="549" spans="1:6" ht="15" customHeight="1" x14ac:dyDescent="0.2">
      <c r="A549" s="33" t="s">
        <v>1188</v>
      </c>
      <c r="B549" s="25" t="s">
        <v>1033</v>
      </c>
      <c r="C549" s="36" t="e">
        <f>IF(COUNTIF('Test Cases'!#REF!,"*"&amp;A549&amp;"*"),"Yes","No")</f>
        <v>#REF!</v>
      </c>
      <c r="D549" s="12">
        <f>IFERROR((COUNTIFS('Test Cases'!#REF!,"*"&amp;A549&amp;"*",'Test Cases'!$D$1:$D$407,"*"))/(COUNTIF('Test Cases'!#REF!,"*"&amp;A549&amp;"*")),0)</f>
        <v>0</v>
      </c>
      <c r="E549" s="12">
        <f>IFERROR((COUNTIFS('Test Cases'!#REF!,"*"&amp;A549&amp;"*",'Test Cases'!$F$1:$F$407,"Pass"))/(COUNTIF('Test Cases'!#REF!,"*"&amp;A549&amp;"*")),0)</f>
        <v>0</v>
      </c>
      <c r="F549" t="e">
        <f>IF(E549=1,"Yes",IF(COUNTIFS('Test Cases'!#REF!,"*"&amp;A549&amp;"*",'Test Cases'!#REF!,"&gt;0")&gt;0, "Yes","No"))</f>
        <v>#REF!</v>
      </c>
    </row>
    <row r="550" spans="1:6" ht="15" customHeight="1" x14ac:dyDescent="0.2">
      <c r="A550" s="33" t="s">
        <v>1189</v>
      </c>
      <c r="B550" s="25" t="s">
        <v>1190</v>
      </c>
      <c r="C550" s="36" t="e">
        <f>IF(COUNTIF('Test Cases'!#REF!,"*"&amp;A550&amp;"*"),"Yes","No")</f>
        <v>#REF!</v>
      </c>
      <c r="D550" s="12">
        <f>IFERROR((COUNTIFS('Test Cases'!#REF!,"*"&amp;A550&amp;"*",'Test Cases'!$D$1:$D$407,"*"))/(COUNTIF('Test Cases'!#REF!,"*"&amp;A550&amp;"*")),0)</f>
        <v>0</v>
      </c>
      <c r="E550" s="12">
        <f>IFERROR((COUNTIFS('Test Cases'!#REF!,"*"&amp;A550&amp;"*",'Test Cases'!$F$1:$F$407,"Pass"))/(COUNTIF('Test Cases'!#REF!,"*"&amp;A550&amp;"*")),0)</f>
        <v>0</v>
      </c>
      <c r="F550" t="e">
        <f>IF(E550=1,"Yes",IF(COUNTIFS('Test Cases'!#REF!,"*"&amp;A550&amp;"*",'Test Cases'!#REF!,"&gt;0")&gt;0, "Yes","No"))</f>
        <v>#REF!</v>
      </c>
    </row>
    <row r="551" spans="1:6" ht="15" customHeight="1" x14ac:dyDescent="0.2">
      <c r="A551" s="33" t="s">
        <v>1191</v>
      </c>
      <c r="B551" s="25" t="s">
        <v>1192</v>
      </c>
      <c r="C551" s="36" t="e">
        <f>IF(COUNTIF('Test Cases'!#REF!,"*"&amp;A551&amp;"*"),"Yes","No")</f>
        <v>#REF!</v>
      </c>
      <c r="D551" s="12">
        <f>IFERROR((COUNTIFS('Test Cases'!#REF!,"*"&amp;A551&amp;"*",'Test Cases'!$D$1:$D$407,"*"))/(COUNTIF('Test Cases'!#REF!,"*"&amp;A551&amp;"*")),0)</f>
        <v>0</v>
      </c>
      <c r="E551" s="12">
        <f>IFERROR((COUNTIFS('Test Cases'!#REF!,"*"&amp;A551&amp;"*",'Test Cases'!$F$1:$F$407,"Pass"))/(COUNTIF('Test Cases'!#REF!,"*"&amp;A551&amp;"*")),0)</f>
        <v>0</v>
      </c>
      <c r="F551" t="e">
        <f>IF(E551=1,"Yes",IF(COUNTIFS('Test Cases'!#REF!,"*"&amp;A551&amp;"*",'Test Cases'!#REF!,"&gt;0")&gt;0, "Yes","No"))</f>
        <v>#REF!</v>
      </c>
    </row>
    <row r="552" spans="1:6" ht="15" customHeight="1" x14ac:dyDescent="0.2">
      <c r="A552" s="33" t="s">
        <v>1193</v>
      </c>
      <c r="B552" s="25" t="s">
        <v>1194</v>
      </c>
      <c r="C552" s="36" t="e">
        <f>IF(COUNTIF('Test Cases'!#REF!,"*"&amp;A552&amp;"*"),"Yes","No")</f>
        <v>#REF!</v>
      </c>
      <c r="D552" s="12">
        <f>IFERROR((COUNTIFS('Test Cases'!#REF!,"*"&amp;A552&amp;"*",'Test Cases'!$D$1:$D$407,"*"))/(COUNTIF('Test Cases'!#REF!,"*"&amp;A552&amp;"*")),0)</f>
        <v>0</v>
      </c>
      <c r="E552" s="12">
        <f>IFERROR((COUNTIFS('Test Cases'!#REF!,"*"&amp;A552&amp;"*",'Test Cases'!$F$1:$F$407,"Pass"))/(COUNTIF('Test Cases'!#REF!,"*"&amp;A552&amp;"*")),0)</f>
        <v>0</v>
      </c>
      <c r="F552" t="e">
        <f>IF(E552=1,"Yes",IF(COUNTIFS('Test Cases'!#REF!,"*"&amp;A552&amp;"*",'Test Cases'!#REF!,"&gt;0")&gt;0, "Yes","No"))</f>
        <v>#REF!</v>
      </c>
    </row>
    <row r="553" spans="1:6" ht="15" customHeight="1" x14ac:dyDescent="0.2">
      <c r="A553" s="33" t="s">
        <v>1195</v>
      </c>
      <c r="B553" s="25" t="s">
        <v>765</v>
      </c>
      <c r="C553" s="36" t="e">
        <f>IF(COUNTIF('Test Cases'!#REF!,"*"&amp;A553&amp;"*"),"Yes","No")</f>
        <v>#REF!</v>
      </c>
      <c r="D553" s="12">
        <f>IFERROR((COUNTIFS('Test Cases'!#REF!,"*"&amp;A553&amp;"*",'Test Cases'!$D$1:$D$407,"*"))/(COUNTIF('Test Cases'!#REF!,"*"&amp;A553&amp;"*")),0)</f>
        <v>0</v>
      </c>
      <c r="E553" s="12">
        <f>IFERROR((COUNTIFS('Test Cases'!#REF!,"*"&amp;A553&amp;"*",'Test Cases'!$F$1:$F$407,"Pass"))/(COUNTIF('Test Cases'!#REF!,"*"&amp;A553&amp;"*")),0)</f>
        <v>0</v>
      </c>
      <c r="F553" t="e">
        <f>IF(E553=1,"Yes",IF(COUNTIFS('Test Cases'!#REF!,"*"&amp;A553&amp;"*",'Test Cases'!#REF!,"&gt;0")&gt;0, "Yes","No"))</f>
        <v>#REF!</v>
      </c>
    </row>
    <row r="554" spans="1:6" ht="15" customHeight="1" x14ac:dyDescent="0.2">
      <c r="A554" s="33" t="s">
        <v>1196</v>
      </c>
      <c r="B554" s="25" t="s">
        <v>1197</v>
      </c>
      <c r="C554" s="36" t="e">
        <f>IF(COUNTIF('Test Cases'!#REF!,"*"&amp;A554&amp;"*"),"Yes","No")</f>
        <v>#REF!</v>
      </c>
      <c r="D554" s="12">
        <f>IFERROR((COUNTIFS('Test Cases'!#REF!,"*"&amp;A554&amp;"*",'Test Cases'!$D$1:$D$407,"*"))/(COUNTIF('Test Cases'!#REF!,"*"&amp;A554&amp;"*")),0)</f>
        <v>0</v>
      </c>
      <c r="E554" s="12">
        <f>IFERROR((COUNTIFS('Test Cases'!#REF!,"*"&amp;A554&amp;"*",'Test Cases'!$F$1:$F$407,"Pass"))/(COUNTIF('Test Cases'!#REF!,"*"&amp;A554&amp;"*")),0)</f>
        <v>0</v>
      </c>
      <c r="F554" t="e">
        <f>IF(E554=1,"Yes",IF(COUNTIFS('Test Cases'!#REF!,"*"&amp;A554&amp;"*",'Test Cases'!#REF!,"&gt;0")&gt;0, "Yes","No"))</f>
        <v>#REF!</v>
      </c>
    </row>
    <row r="555" spans="1:6" ht="15.75" customHeight="1" x14ac:dyDescent="0.2">
      <c r="A555" s="33"/>
    </row>
    <row r="556" spans="1:6" ht="15.75" customHeight="1" x14ac:dyDescent="0.2">
      <c r="A556" s="33"/>
    </row>
    <row r="557" spans="1:6" ht="15.75" customHeight="1" x14ac:dyDescent="0.2">
      <c r="A557" s="33"/>
    </row>
    <row r="558" spans="1:6" ht="15.75" customHeight="1" x14ac:dyDescent="0.2">
      <c r="A558" s="33"/>
    </row>
    <row r="559" spans="1:6" ht="15.75" customHeight="1" x14ac:dyDescent="0.2">
      <c r="A559" s="33"/>
    </row>
    <row r="560" spans="1:6" ht="15.75" customHeight="1" x14ac:dyDescent="0.2">
      <c r="A560" s="33"/>
    </row>
    <row r="561" spans="1:1" ht="15.75" customHeight="1" x14ac:dyDescent="0.2">
      <c r="A561" s="33"/>
    </row>
    <row r="562" spans="1:1" ht="15.75" customHeight="1" x14ac:dyDescent="0.2">
      <c r="A562" s="33"/>
    </row>
    <row r="563" spans="1:1" ht="15.75" customHeight="1" x14ac:dyDescent="0.2">
      <c r="A563" s="33"/>
    </row>
    <row r="564" spans="1:1" ht="15.75" customHeight="1" x14ac:dyDescent="0.2">
      <c r="A564" s="33"/>
    </row>
    <row r="565" spans="1:1" ht="15.75" customHeight="1" x14ac:dyDescent="0.2">
      <c r="A565" s="33"/>
    </row>
    <row r="566" spans="1:1" ht="15.75" customHeight="1" x14ac:dyDescent="0.2">
      <c r="A566" s="33"/>
    </row>
    <row r="567" spans="1:1" ht="15.75" customHeight="1" x14ac:dyDescent="0.2">
      <c r="A567" s="33"/>
    </row>
    <row r="568" spans="1:1" ht="15.75" customHeight="1" x14ac:dyDescent="0.2">
      <c r="A568" s="33"/>
    </row>
    <row r="569" spans="1:1" ht="15.75" customHeight="1" x14ac:dyDescent="0.2">
      <c r="A569" s="33"/>
    </row>
    <row r="570" spans="1:1" ht="15.75" customHeight="1" x14ac:dyDescent="0.2">
      <c r="A570" s="33"/>
    </row>
    <row r="571" spans="1:1" ht="15.75" customHeight="1" x14ac:dyDescent="0.2">
      <c r="A571" s="33"/>
    </row>
    <row r="572" spans="1:1" ht="15.75" customHeight="1" x14ac:dyDescent="0.2">
      <c r="A572" s="33"/>
    </row>
    <row r="573" spans="1:1" ht="15.75" customHeight="1" x14ac:dyDescent="0.2">
      <c r="A573" s="33"/>
    </row>
    <row r="574" spans="1:1" ht="15.75" customHeight="1" x14ac:dyDescent="0.2">
      <c r="A574" s="33"/>
    </row>
    <row r="575" spans="1:1" ht="15.75" customHeight="1" x14ac:dyDescent="0.2">
      <c r="A575" s="33"/>
    </row>
    <row r="576" spans="1:1" ht="15.75" customHeight="1" x14ac:dyDescent="0.2">
      <c r="A576" s="33"/>
    </row>
    <row r="577" spans="1:1" ht="15.75" customHeight="1" x14ac:dyDescent="0.2">
      <c r="A577" s="33"/>
    </row>
    <row r="578" spans="1:1" ht="15.75" customHeight="1" x14ac:dyDescent="0.2">
      <c r="A578" s="33"/>
    </row>
    <row r="579" spans="1:1" ht="15.75" customHeight="1" x14ac:dyDescent="0.2">
      <c r="A579" s="33"/>
    </row>
    <row r="580" spans="1:1" ht="15.75" customHeight="1" x14ac:dyDescent="0.2">
      <c r="A580" s="33"/>
    </row>
    <row r="581" spans="1:1" ht="15.75" customHeight="1" x14ac:dyDescent="0.2">
      <c r="A581" s="33"/>
    </row>
    <row r="582" spans="1:1" ht="15.75" customHeight="1" x14ac:dyDescent="0.2">
      <c r="A582" s="33"/>
    </row>
    <row r="583" spans="1:1" ht="15.75" customHeight="1" x14ac:dyDescent="0.2">
      <c r="A583" s="33"/>
    </row>
    <row r="584" spans="1:1" ht="15.75" customHeight="1" x14ac:dyDescent="0.2">
      <c r="A584" s="33"/>
    </row>
    <row r="585" spans="1:1" ht="15.75" customHeight="1" x14ac:dyDescent="0.2">
      <c r="A585" s="33"/>
    </row>
    <row r="586" spans="1:1" ht="15.75" customHeight="1" x14ac:dyDescent="0.2">
      <c r="A586" s="33"/>
    </row>
    <row r="587" spans="1:1" ht="15.75" customHeight="1" x14ac:dyDescent="0.2">
      <c r="A587" s="33"/>
    </row>
    <row r="588" spans="1:1" ht="15.75" customHeight="1" x14ac:dyDescent="0.2">
      <c r="A588" s="33"/>
    </row>
    <row r="589" spans="1:1" ht="15.75" customHeight="1" x14ac:dyDescent="0.2">
      <c r="A589" s="33"/>
    </row>
    <row r="590" spans="1:1" ht="15.75" customHeight="1" x14ac:dyDescent="0.2">
      <c r="A590" s="33"/>
    </row>
    <row r="591" spans="1:1" ht="15.75" customHeight="1" x14ac:dyDescent="0.2">
      <c r="A591" s="33"/>
    </row>
    <row r="592" spans="1:1" ht="15.75" customHeight="1" x14ac:dyDescent="0.2">
      <c r="A592" s="33"/>
    </row>
    <row r="593" spans="1:1" ht="15.75" customHeight="1" x14ac:dyDescent="0.2">
      <c r="A593" s="33"/>
    </row>
    <row r="594" spans="1:1" ht="15.75" customHeight="1" x14ac:dyDescent="0.2">
      <c r="A594" s="33"/>
    </row>
    <row r="595" spans="1:1" ht="15.75" customHeight="1" x14ac:dyDescent="0.2">
      <c r="A595" s="33"/>
    </row>
    <row r="596" spans="1:1" ht="15.75" customHeight="1" x14ac:dyDescent="0.2">
      <c r="A596" s="33"/>
    </row>
    <row r="597" spans="1:1" ht="15.75" customHeight="1" x14ac:dyDescent="0.2">
      <c r="A597" s="33"/>
    </row>
    <row r="598" spans="1:1" ht="15.75" customHeight="1" x14ac:dyDescent="0.2">
      <c r="A598" s="33"/>
    </row>
    <row r="599" spans="1:1" ht="15.75" customHeight="1" x14ac:dyDescent="0.2">
      <c r="A599" s="33"/>
    </row>
    <row r="600" spans="1:1" ht="15.75" customHeight="1" x14ac:dyDescent="0.2">
      <c r="A600" s="33"/>
    </row>
    <row r="601" spans="1:1" ht="15.75" customHeight="1" x14ac:dyDescent="0.2">
      <c r="A601" s="33"/>
    </row>
    <row r="602" spans="1:1" ht="15.75" customHeight="1" x14ac:dyDescent="0.2">
      <c r="A602" s="33"/>
    </row>
    <row r="603" spans="1:1" ht="15.75" customHeight="1" x14ac:dyDescent="0.2">
      <c r="A603" s="33"/>
    </row>
    <row r="604" spans="1:1" ht="15.75" customHeight="1" x14ac:dyDescent="0.2">
      <c r="A604" s="33"/>
    </row>
    <row r="605" spans="1:1" ht="15.75" customHeight="1" x14ac:dyDescent="0.2">
      <c r="A605" s="33"/>
    </row>
    <row r="606" spans="1:1" ht="15.75" customHeight="1" x14ac:dyDescent="0.2">
      <c r="A606" s="33"/>
    </row>
    <row r="607" spans="1:1" ht="15.75" customHeight="1" x14ac:dyDescent="0.2">
      <c r="A607" s="33"/>
    </row>
    <row r="608" spans="1:1" ht="15.75" customHeight="1" x14ac:dyDescent="0.2">
      <c r="A608" s="33"/>
    </row>
    <row r="609" spans="1:1" ht="15.75" customHeight="1" x14ac:dyDescent="0.2">
      <c r="A609" s="33"/>
    </row>
    <row r="610" spans="1:1" ht="15.75" customHeight="1" x14ac:dyDescent="0.2">
      <c r="A610" s="33"/>
    </row>
    <row r="611" spans="1:1" ht="15.75" customHeight="1" x14ac:dyDescent="0.2">
      <c r="A611" s="33"/>
    </row>
    <row r="612" spans="1:1" ht="15.75" customHeight="1" x14ac:dyDescent="0.2">
      <c r="A612" s="33"/>
    </row>
    <row r="613" spans="1:1" ht="15.75" customHeight="1" x14ac:dyDescent="0.2">
      <c r="A613" s="33"/>
    </row>
    <row r="614" spans="1:1" ht="15.75" customHeight="1" x14ac:dyDescent="0.2">
      <c r="A614" s="33"/>
    </row>
    <row r="615" spans="1:1" ht="15.75" customHeight="1" x14ac:dyDescent="0.2">
      <c r="A615" s="33"/>
    </row>
    <row r="616" spans="1:1" ht="15.75" customHeight="1" x14ac:dyDescent="0.2">
      <c r="A616" s="33"/>
    </row>
    <row r="617" spans="1:1" ht="15.75" customHeight="1" x14ac:dyDescent="0.2">
      <c r="A617" s="33"/>
    </row>
    <row r="618" spans="1:1" ht="15.75" customHeight="1" x14ac:dyDescent="0.2">
      <c r="A618" s="33"/>
    </row>
    <row r="619" spans="1:1" ht="15.75" customHeight="1" x14ac:dyDescent="0.2">
      <c r="A619" s="33"/>
    </row>
    <row r="620" spans="1:1" ht="15.75" customHeight="1" x14ac:dyDescent="0.2">
      <c r="A620" s="33"/>
    </row>
    <row r="621" spans="1:1" ht="15.75" customHeight="1" x14ac:dyDescent="0.2">
      <c r="A621" s="33"/>
    </row>
    <row r="622" spans="1:1" ht="15.75" customHeight="1" x14ac:dyDescent="0.2">
      <c r="A622" s="33"/>
    </row>
    <row r="623" spans="1:1" ht="15.75" customHeight="1" x14ac:dyDescent="0.2">
      <c r="A623" s="33"/>
    </row>
    <row r="624" spans="1:1" ht="15.75" customHeight="1" x14ac:dyDescent="0.2">
      <c r="A624" s="33"/>
    </row>
    <row r="625" spans="1:1" ht="15.75" customHeight="1" x14ac:dyDescent="0.2">
      <c r="A625" s="33"/>
    </row>
    <row r="626" spans="1:1" ht="15.75" customHeight="1" x14ac:dyDescent="0.2">
      <c r="A626" s="33"/>
    </row>
    <row r="627" spans="1:1" ht="15.75" customHeight="1" x14ac:dyDescent="0.2">
      <c r="A627" s="33"/>
    </row>
    <row r="628" spans="1:1" ht="15.75" customHeight="1" x14ac:dyDescent="0.2">
      <c r="A628" s="33"/>
    </row>
    <row r="629" spans="1:1" ht="15.75" customHeight="1" x14ac:dyDescent="0.2">
      <c r="A629" s="33"/>
    </row>
    <row r="630" spans="1:1" ht="15.75" customHeight="1" x14ac:dyDescent="0.2">
      <c r="A630" s="33"/>
    </row>
    <row r="631" spans="1:1" ht="15.75" customHeight="1" x14ac:dyDescent="0.2">
      <c r="A631" s="33"/>
    </row>
    <row r="632" spans="1:1" ht="15.75" customHeight="1" x14ac:dyDescent="0.2">
      <c r="A632" s="33"/>
    </row>
    <row r="633" spans="1:1" ht="15.75" customHeight="1" x14ac:dyDescent="0.2">
      <c r="A633" s="33"/>
    </row>
    <row r="634" spans="1:1" ht="15.75" customHeight="1" x14ac:dyDescent="0.2">
      <c r="A634" s="33"/>
    </row>
    <row r="635" spans="1:1" ht="15.75" customHeight="1" x14ac:dyDescent="0.2">
      <c r="A635" s="33"/>
    </row>
    <row r="636" spans="1:1" ht="15.75" customHeight="1" x14ac:dyDescent="0.2">
      <c r="A636" s="33"/>
    </row>
    <row r="637" spans="1:1" ht="15.75" customHeight="1" x14ac:dyDescent="0.2">
      <c r="A637" s="33"/>
    </row>
    <row r="638" spans="1:1" ht="15.75" customHeight="1" x14ac:dyDescent="0.2">
      <c r="A638" s="33"/>
    </row>
    <row r="639" spans="1:1" ht="15.75" customHeight="1" x14ac:dyDescent="0.2">
      <c r="A639" s="33"/>
    </row>
    <row r="640" spans="1:1" ht="15.75" customHeight="1" x14ac:dyDescent="0.2">
      <c r="A640" s="33"/>
    </row>
    <row r="641" spans="1:1" ht="15.75" customHeight="1" x14ac:dyDescent="0.2">
      <c r="A641" s="33"/>
    </row>
    <row r="642" spans="1:1" ht="15.75" customHeight="1" x14ac:dyDescent="0.2">
      <c r="A642" s="33"/>
    </row>
    <row r="643" spans="1:1" ht="15.75" customHeight="1" x14ac:dyDescent="0.2">
      <c r="A643" s="33"/>
    </row>
    <row r="644" spans="1:1" ht="15.75" customHeight="1" x14ac:dyDescent="0.2">
      <c r="A644" s="33"/>
    </row>
    <row r="645" spans="1:1" ht="15.75" customHeight="1" x14ac:dyDescent="0.2">
      <c r="A645" s="33"/>
    </row>
    <row r="646" spans="1:1" ht="15.75" customHeight="1" x14ac:dyDescent="0.2">
      <c r="A646" s="33"/>
    </row>
    <row r="647" spans="1:1" ht="15.75" customHeight="1" x14ac:dyDescent="0.2">
      <c r="A647" s="33"/>
    </row>
    <row r="648" spans="1:1" ht="15.75" customHeight="1" x14ac:dyDescent="0.2">
      <c r="A648" s="33"/>
    </row>
    <row r="649" spans="1:1" ht="15.75" customHeight="1" x14ac:dyDescent="0.2">
      <c r="A649" s="33"/>
    </row>
    <row r="650" spans="1:1" ht="15.75" customHeight="1" x14ac:dyDescent="0.2">
      <c r="A650" s="33"/>
    </row>
    <row r="651" spans="1:1" ht="15.75" customHeight="1" x14ac:dyDescent="0.2">
      <c r="A651" s="33"/>
    </row>
    <row r="652" spans="1:1" ht="15.75" customHeight="1" x14ac:dyDescent="0.2">
      <c r="A652" s="33"/>
    </row>
    <row r="653" spans="1:1" ht="15.75" customHeight="1" x14ac:dyDescent="0.2">
      <c r="A653" s="33"/>
    </row>
    <row r="654" spans="1:1" ht="15.75" customHeight="1" x14ac:dyDescent="0.2">
      <c r="A654" s="33"/>
    </row>
    <row r="655" spans="1:1" ht="15.75" customHeight="1" x14ac:dyDescent="0.2">
      <c r="A655" s="33"/>
    </row>
    <row r="656" spans="1:1" ht="15.75" customHeight="1" x14ac:dyDescent="0.2">
      <c r="A656" s="33"/>
    </row>
    <row r="657" spans="1:1" ht="15.75" customHeight="1" x14ac:dyDescent="0.2">
      <c r="A657" s="33"/>
    </row>
    <row r="658" spans="1:1" ht="15.75" customHeight="1" x14ac:dyDescent="0.2">
      <c r="A658" s="33"/>
    </row>
    <row r="659" spans="1:1" ht="15.75" customHeight="1" x14ac:dyDescent="0.2">
      <c r="A659" s="33"/>
    </row>
    <row r="660" spans="1:1" ht="15.75" customHeight="1" x14ac:dyDescent="0.2">
      <c r="A660" s="33"/>
    </row>
    <row r="661" spans="1:1" ht="15.75" customHeight="1" x14ac:dyDescent="0.2">
      <c r="A661" s="33"/>
    </row>
    <row r="662" spans="1:1" ht="15.75" customHeight="1" x14ac:dyDescent="0.2">
      <c r="A662" s="33"/>
    </row>
    <row r="663" spans="1:1" ht="15.75" customHeight="1" x14ac:dyDescent="0.2">
      <c r="A663" s="33"/>
    </row>
    <row r="664" spans="1:1" ht="15.75" customHeight="1" x14ac:dyDescent="0.2">
      <c r="A664" s="33"/>
    </row>
    <row r="665" spans="1:1" ht="15.75" customHeight="1" x14ac:dyDescent="0.2">
      <c r="A665" s="33"/>
    </row>
    <row r="666" spans="1:1" ht="15.75" customHeight="1" x14ac:dyDescent="0.2">
      <c r="A666" s="33"/>
    </row>
    <row r="667" spans="1:1" ht="15.75" customHeight="1" x14ac:dyDescent="0.2">
      <c r="A667" s="33"/>
    </row>
    <row r="668" spans="1:1" ht="15.75" customHeight="1" x14ac:dyDescent="0.2">
      <c r="A668" s="33"/>
    </row>
    <row r="669" spans="1:1" ht="15.75" customHeight="1" x14ac:dyDescent="0.2">
      <c r="A669" s="33"/>
    </row>
    <row r="670" spans="1:1" ht="15.75" customHeight="1" x14ac:dyDescent="0.2">
      <c r="A670" s="33"/>
    </row>
    <row r="671" spans="1:1" ht="15.75" customHeight="1" x14ac:dyDescent="0.2">
      <c r="A671" s="33"/>
    </row>
    <row r="672" spans="1:1" ht="15.75" customHeight="1" x14ac:dyDescent="0.2">
      <c r="A672" s="33"/>
    </row>
    <row r="673" spans="1:1" ht="15.75" customHeight="1" x14ac:dyDescent="0.2">
      <c r="A673" s="33"/>
    </row>
    <row r="674" spans="1:1" ht="15.75" customHeight="1" x14ac:dyDescent="0.2">
      <c r="A674" s="33"/>
    </row>
    <row r="675" spans="1:1" ht="15.75" customHeight="1" x14ac:dyDescent="0.2">
      <c r="A675" s="33"/>
    </row>
    <row r="676" spans="1:1" ht="15.75" customHeight="1" x14ac:dyDescent="0.2">
      <c r="A676" s="33"/>
    </row>
    <row r="677" spans="1:1" ht="15.75" customHeight="1" x14ac:dyDescent="0.2">
      <c r="A677" s="33"/>
    </row>
    <row r="678" spans="1:1" ht="15.75" customHeight="1" x14ac:dyDescent="0.2">
      <c r="A678" s="33"/>
    </row>
    <row r="679" spans="1:1" ht="15.75" customHeight="1" x14ac:dyDescent="0.2">
      <c r="A679" s="33"/>
    </row>
    <row r="680" spans="1:1" ht="15.75" customHeight="1" x14ac:dyDescent="0.2">
      <c r="A680" s="33"/>
    </row>
    <row r="681" spans="1:1" ht="15.75" customHeight="1" x14ac:dyDescent="0.2">
      <c r="A681" s="33"/>
    </row>
    <row r="682" spans="1:1" ht="15.75" customHeight="1" x14ac:dyDescent="0.2">
      <c r="A682" s="33"/>
    </row>
    <row r="683" spans="1:1" ht="15.75" customHeight="1" x14ac:dyDescent="0.2">
      <c r="A683" s="33"/>
    </row>
    <row r="684" spans="1:1" ht="15.75" customHeight="1" x14ac:dyDescent="0.2">
      <c r="A684" s="33"/>
    </row>
    <row r="685" spans="1:1" ht="15.75" customHeight="1" x14ac:dyDescent="0.2">
      <c r="A685" s="33"/>
    </row>
    <row r="686" spans="1:1" ht="15.75" customHeight="1" x14ac:dyDescent="0.2">
      <c r="A686" s="33"/>
    </row>
    <row r="687" spans="1:1" ht="15.75" customHeight="1" x14ac:dyDescent="0.2">
      <c r="A687" s="33"/>
    </row>
    <row r="688" spans="1:1" ht="15.75" customHeight="1" x14ac:dyDescent="0.2">
      <c r="A688" s="33"/>
    </row>
    <row r="689" spans="1:1" ht="15.75" customHeight="1" x14ac:dyDescent="0.2">
      <c r="A689" s="33"/>
    </row>
    <row r="690" spans="1:1" ht="15.75" customHeight="1" x14ac:dyDescent="0.2">
      <c r="A690" s="33"/>
    </row>
    <row r="691" spans="1:1" ht="15.75" customHeight="1" x14ac:dyDescent="0.2">
      <c r="A691" s="33"/>
    </row>
    <row r="692" spans="1:1" ht="15.75" customHeight="1" x14ac:dyDescent="0.2">
      <c r="A692" s="33"/>
    </row>
    <row r="693" spans="1:1" ht="15.75" customHeight="1" x14ac:dyDescent="0.2">
      <c r="A693" s="33"/>
    </row>
    <row r="694" spans="1:1" ht="15.75" customHeight="1" x14ac:dyDescent="0.2">
      <c r="A694" s="33"/>
    </row>
    <row r="695" spans="1:1" ht="15.75" customHeight="1" x14ac:dyDescent="0.2">
      <c r="A695" s="33"/>
    </row>
    <row r="696" spans="1:1" ht="15.75" customHeight="1" x14ac:dyDescent="0.2">
      <c r="A696" s="33"/>
    </row>
    <row r="697" spans="1:1" ht="15.75" customHeight="1" x14ac:dyDescent="0.2">
      <c r="A697" s="33"/>
    </row>
    <row r="698" spans="1:1" ht="15.75" customHeight="1" x14ac:dyDescent="0.2">
      <c r="A698" s="33"/>
    </row>
    <row r="699" spans="1:1" ht="15.75" customHeight="1" x14ac:dyDescent="0.2">
      <c r="A699" s="33"/>
    </row>
    <row r="700" spans="1:1" ht="15.75" customHeight="1" x14ac:dyDescent="0.2">
      <c r="A700" s="33"/>
    </row>
    <row r="701" spans="1:1" ht="15.75" customHeight="1" x14ac:dyDescent="0.2">
      <c r="A701" s="33"/>
    </row>
    <row r="702" spans="1:1" ht="15.75" customHeight="1" x14ac:dyDescent="0.2">
      <c r="A702" s="33"/>
    </row>
    <row r="703" spans="1:1" ht="15.75" customHeight="1" x14ac:dyDescent="0.2">
      <c r="A703" s="33"/>
    </row>
    <row r="704" spans="1:1" ht="15.75" customHeight="1" x14ac:dyDescent="0.2">
      <c r="A704" s="33"/>
    </row>
    <row r="705" spans="1:1" ht="15.75" customHeight="1" x14ac:dyDescent="0.2">
      <c r="A705" s="33"/>
    </row>
    <row r="706" spans="1:1" ht="15.75" customHeight="1" x14ac:dyDescent="0.2">
      <c r="A706" s="33"/>
    </row>
    <row r="707" spans="1:1" ht="15.75" customHeight="1" x14ac:dyDescent="0.2">
      <c r="A707" s="33"/>
    </row>
    <row r="708" spans="1:1" ht="15.75" customHeight="1" x14ac:dyDescent="0.2">
      <c r="A708" s="33"/>
    </row>
    <row r="709" spans="1:1" ht="15.75" customHeight="1" x14ac:dyDescent="0.2">
      <c r="A709" s="33"/>
    </row>
    <row r="710" spans="1:1" ht="15.75" customHeight="1" x14ac:dyDescent="0.2">
      <c r="A710" s="33"/>
    </row>
    <row r="711" spans="1:1" ht="15.75" customHeight="1" x14ac:dyDescent="0.2">
      <c r="A711" s="33"/>
    </row>
    <row r="712" spans="1:1" ht="15.75" customHeight="1" x14ac:dyDescent="0.2">
      <c r="A712" s="33"/>
    </row>
    <row r="713" spans="1:1" ht="15.75" customHeight="1" x14ac:dyDescent="0.2">
      <c r="A713" s="33"/>
    </row>
    <row r="714" spans="1:1" ht="15.75" customHeight="1" x14ac:dyDescent="0.2">
      <c r="A714" s="33"/>
    </row>
    <row r="715" spans="1:1" ht="15.75" customHeight="1" x14ac:dyDescent="0.2">
      <c r="A715" s="33"/>
    </row>
    <row r="716" spans="1:1" ht="15.75" customHeight="1" x14ac:dyDescent="0.2">
      <c r="A716" s="33"/>
    </row>
    <row r="717" spans="1:1" ht="15.75" customHeight="1" x14ac:dyDescent="0.2">
      <c r="A717" s="33"/>
    </row>
    <row r="718" spans="1:1" ht="15.75" customHeight="1" x14ac:dyDescent="0.2">
      <c r="A718" s="33"/>
    </row>
    <row r="719" spans="1:1" ht="15.75" customHeight="1" x14ac:dyDescent="0.2">
      <c r="A719" s="33"/>
    </row>
    <row r="720" spans="1:1" ht="15.75" customHeight="1" x14ac:dyDescent="0.2">
      <c r="A720" s="33"/>
    </row>
    <row r="721" spans="1:1" ht="15.75" customHeight="1" x14ac:dyDescent="0.2">
      <c r="A721" s="33"/>
    </row>
    <row r="722" spans="1:1" ht="15.75" customHeight="1" x14ac:dyDescent="0.2">
      <c r="A722" s="33"/>
    </row>
    <row r="723" spans="1:1" ht="15.75" customHeight="1" x14ac:dyDescent="0.2">
      <c r="A723" s="33"/>
    </row>
    <row r="724" spans="1:1" ht="15.75" customHeight="1" x14ac:dyDescent="0.2">
      <c r="A724" s="33"/>
    </row>
    <row r="725" spans="1:1" ht="15.75" customHeight="1" x14ac:dyDescent="0.2">
      <c r="A725" s="33"/>
    </row>
    <row r="726" spans="1:1" ht="15.75" customHeight="1" x14ac:dyDescent="0.2">
      <c r="A726" s="33"/>
    </row>
    <row r="727" spans="1:1" ht="15.75" customHeight="1" x14ac:dyDescent="0.2">
      <c r="A727" s="33"/>
    </row>
    <row r="728" spans="1:1" ht="15.75" customHeight="1" x14ac:dyDescent="0.2">
      <c r="A728" s="33"/>
    </row>
    <row r="729" spans="1:1" ht="15.75" customHeight="1" x14ac:dyDescent="0.2">
      <c r="A729" s="33"/>
    </row>
    <row r="730" spans="1:1" ht="15.75" customHeight="1" x14ac:dyDescent="0.2">
      <c r="A730" s="33"/>
    </row>
    <row r="731" spans="1:1" ht="15.75" customHeight="1" x14ac:dyDescent="0.2">
      <c r="A731" s="33"/>
    </row>
    <row r="732" spans="1:1" ht="15.75" customHeight="1" x14ac:dyDescent="0.2">
      <c r="A732" s="33"/>
    </row>
    <row r="733" spans="1:1" ht="15.75" customHeight="1" x14ac:dyDescent="0.2">
      <c r="A733" s="33"/>
    </row>
    <row r="734" spans="1:1" ht="15.75" customHeight="1" x14ac:dyDescent="0.2">
      <c r="A734" s="33"/>
    </row>
    <row r="735" spans="1:1" ht="15.75" customHeight="1" x14ac:dyDescent="0.2">
      <c r="A735" s="33"/>
    </row>
    <row r="736" spans="1:1" ht="15.75" customHeight="1" x14ac:dyDescent="0.2">
      <c r="A736" s="33"/>
    </row>
    <row r="737" spans="1:1" ht="15.75" customHeight="1" x14ac:dyDescent="0.2">
      <c r="A737" s="33"/>
    </row>
    <row r="738" spans="1:1" ht="15.75" customHeight="1" x14ac:dyDescent="0.2">
      <c r="A738" s="33"/>
    </row>
    <row r="739" spans="1:1" ht="15.75" customHeight="1" x14ac:dyDescent="0.2">
      <c r="A739" s="33"/>
    </row>
    <row r="740" spans="1:1" ht="15.75" customHeight="1" x14ac:dyDescent="0.2">
      <c r="A740" s="33"/>
    </row>
    <row r="741" spans="1:1" ht="15.75" customHeight="1" x14ac:dyDescent="0.2">
      <c r="A741" s="33"/>
    </row>
    <row r="742" spans="1:1" ht="15.75" customHeight="1" x14ac:dyDescent="0.2">
      <c r="A742" s="33"/>
    </row>
    <row r="743" spans="1:1" ht="15.75" customHeight="1" x14ac:dyDescent="0.2">
      <c r="A743" s="33"/>
    </row>
    <row r="744" spans="1:1" ht="15.75" customHeight="1" x14ac:dyDescent="0.2">
      <c r="A744" s="33"/>
    </row>
    <row r="745" spans="1:1" ht="15.75" customHeight="1" x14ac:dyDescent="0.2">
      <c r="A745" s="33"/>
    </row>
    <row r="746" spans="1:1" ht="15.75" customHeight="1" x14ac:dyDescent="0.2">
      <c r="A746" s="33"/>
    </row>
    <row r="747" spans="1:1" ht="15.75" customHeight="1" x14ac:dyDescent="0.2">
      <c r="A747" s="33"/>
    </row>
    <row r="748" spans="1:1" ht="15.75" customHeight="1" x14ac:dyDescent="0.2">
      <c r="A748" s="33"/>
    </row>
    <row r="749" spans="1:1" ht="15.75" customHeight="1" x14ac:dyDescent="0.2">
      <c r="A749" s="33"/>
    </row>
    <row r="750" spans="1:1" ht="15.75" customHeight="1" x14ac:dyDescent="0.2">
      <c r="A750" s="33"/>
    </row>
    <row r="751" spans="1:1" ht="15.75" customHeight="1" x14ac:dyDescent="0.2">
      <c r="A751" s="33"/>
    </row>
    <row r="752" spans="1:1" ht="15.75" customHeight="1" x14ac:dyDescent="0.2">
      <c r="A752" s="33"/>
    </row>
    <row r="753" spans="1:1" ht="15.75" customHeight="1" x14ac:dyDescent="0.2">
      <c r="A753" s="33"/>
    </row>
    <row r="754" spans="1:1" ht="15.75" customHeight="1" x14ac:dyDescent="0.2">
      <c r="A754" s="33"/>
    </row>
    <row r="755" spans="1:1" ht="15.75" customHeight="1" x14ac:dyDescent="0.2">
      <c r="A755" s="33"/>
    </row>
    <row r="756" spans="1:1" ht="15.75" customHeight="1" x14ac:dyDescent="0.2">
      <c r="A756" s="33"/>
    </row>
    <row r="757" spans="1:1" ht="15.75" customHeight="1" x14ac:dyDescent="0.2">
      <c r="A757" s="33"/>
    </row>
    <row r="758" spans="1:1" ht="15.75" customHeight="1" x14ac:dyDescent="0.2">
      <c r="A758" s="33"/>
    </row>
    <row r="759" spans="1:1" ht="15.75" customHeight="1" x14ac:dyDescent="0.2">
      <c r="A759" s="33"/>
    </row>
    <row r="760" spans="1:1" ht="15.75" customHeight="1" x14ac:dyDescent="0.2">
      <c r="A760" s="33"/>
    </row>
    <row r="761" spans="1:1" ht="15.75" customHeight="1" x14ac:dyDescent="0.2">
      <c r="A761" s="33"/>
    </row>
    <row r="762" spans="1:1" ht="15.75" customHeight="1" x14ac:dyDescent="0.2">
      <c r="A762" s="33"/>
    </row>
    <row r="763" spans="1:1" ht="15.75" customHeight="1" x14ac:dyDescent="0.2">
      <c r="A763" s="33"/>
    </row>
    <row r="764" spans="1:1" ht="15.75" customHeight="1" x14ac:dyDescent="0.2">
      <c r="A764" s="33"/>
    </row>
    <row r="765" spans="1:1" ht="15.75" customHeight="1" x14ac:dyDescent="0.2">
      <c r="A765" s="33"/>
    </row>
    <row r="766" spans="1:1" ht="15.75" customHeight="1" x14ac:dyDescent="0.2">
      <c r="A766" s="33"/>
    </row>
    <row r="767" spans="1:1" ht="15.75" customHeight="1" x14ac:dyDescent="0.2">
      <c r="A767" s="33"/>
    </row>
    <row r="768" spans="1:1" ht="15.75" customHeight="1" x14ac:dyDescent="0.2">
      <c r="A768" s="33"/>
    </row>
    <row r="769" spans="1:1" ht="15.75" customHeight="1" x14ac:dyDescent="0.2">
      <c r="A769" s="33"/>
    </row>
    <row r="770" spans="1:1" ht="15.75" customHeight="1" x14ac:dyDescent="0.2">
      <c r="A770" s="33"/>
    </row>
    <row r="771" spans="1:1" ht="15.75" customHeight="1" x14ac:dyDescent="0.2">
      <c r="A771" s="33"/>
    </row>
    <row r="772" spans="1:1" ht="15.75" customHeight="1" x14ac:dyDescent="0.2">
      <c r="A772" s="33"/>
    </row>
    <row r="773" spans="1:1" ht="15.75" customHeight="1" x14ac:dyDescent="0.2">
      <c r="A773" s="33"/>
    </row>
    <row r="774" spans="1:1" ht="15.75" customHeight="1" x14ac:dyDescent="0.2">
      <c r="A774" s="33"/>
    </row>
    <row r="775" spans="1:1" ht="15.75" customHeight="1" x14ac:dyDescent="0.2">
      <c r="A775" s="33"/>
    </row>
    <row r="776" spans="1:1" ht="15.75" customHeight="1" x14ac:dyDescent="0.2">
      <c r="A776" s="33"/>
    </row>
    <row r="777" spans="1:1" ht="15.75" customHeight="1" x14ac:dyDescent="0.2">
      <c r="A777" s="33"/>
    </row>
    <row r="778" spans="1:1" ht="15.75" customHeight="1" x14ac:dyDescent="0.2">
      <c r="A778" s="33"/>
    </row>
    <row r="779" spans="1:1" ht="15.75" customHeight="1" x14ac:dyDescent="0.2">
      <c r="A779" s="33"/>
    </row>
    <row r="780" spans="1:1" ht="15.75" customHeight="1" x14ac:dyDescent="0.2">
      <c r="A780" s="33"/>
    </row>
    <row r="781" spans="1:1" ht="15.75" customHeight="1" x14ac:dyDescent="0.2">
      <c r="A781" s="33"/>
    </row>
    <row r="782" spans="1:1" ht="15.75" customHeight="1" x14ac:dyDescent="0.2">
      <c r="A782" s="33"/>
    </row>
    <row r="783" spans="1:1" ht="15.75" customHeight="1" x14ac:dyDescent="0.2">
      <c r="A783" s="33"/>
    </row>
    <row r="784" spans="1:1" ht="15.75" customHeight="1" x14ac:dyDescent="0.2">
      <c r="A784" s="33"/>
    </row>
    <row r="785" spans="1:1" ht="15.75" customHeight="1" x14ac:dyDescent="0.2">
      <c r="A785" s="33"/>
    </row>
    <row r="786" spans="1:1" ht="15.75" customHeight="1" x14ac:dyDescent="0.2">
      <c r="A786" s="33"/>
    </row>
    <row r="787" spans="1:1" ht="15.75" customHeight="1" x14ac:dyDescent="0.2">
      <c r="A787" s="33"/>
    </row>
    <row r="788" spans="1:1" ht="15.75" customHeight="1" x14ac:dyDescent="0.2">
      <c r="A788" s="33"/>
    </row>
    <row r="789" spans="1:1" ht="15.75" customHeight="1" x14ac:dyDescent="0.2">
      <c r="A789" s="33"/>
    </row>
    <row r="790" spans="1:1" ht="15.75" customHeight="1" x14ac:dyDescent="0.2">
      <c r="A790" s="33"/>
    </row>
    <row r="791" spans="1:1" ht="15.75" customHeight="1" x14ac:dyDescent="0.2">
      <c r="A791" s="33"/>
    </row>
    <row r="792" spans="1:1" ht="15.75" customHeight="1" x14ac:dyDescent="0.2">
      <c r="A792" s="33"/>
    </row>
    <row r="793" spans="1:1" ht="15.75" customHeight="1" x14ac:dyDescent="0.2">
      <c r="A793" s="33"/>
    </row>
    <row r="794" spans="1:1" ht="15.75" customHeight="1" x14ac:dyDescent="0.2">
      <c r="A794" s="33"/>
    </row>
    <row r="795" spans="1:1" ht="15.75" customHeight="1" x14ac:dyDescent="0.2">
      <c r="A795" s="33"/>
    </row>
    <row r="796" spans="1:1" ht="15.75" customHeight="1" x14ac:dyDescent="0.2">
      <c r="A796" s="33"/>
    </row>
    <row r="797" spans="1:1" ht="15.75" customHeight="1" x14ac:dyDescent="0.2">
      <c r="A797" s="33"/>
    </row>
    <row r="798" spans="1:1" ht="15.75" customHeight="1" x14ac:dyDescent="0.2">
      <c r="A798" s="33"/>
    </row>
    <row r="799" spans="1:1" ht="15.75" customHeight="1" x14ac:dyDescent="0.2">
      <c r="A799" s="33"/>
    </row>
    <row r="800" spans="1:1" ht="15.75" customHeight="1" x14ac:dyDescent="0.2">
      <c r="A800" s="33"/>
    </row>
    <row r="801" spans="1:1" ht="15.75" customHeight="1" x14ac:dyDescent="0.2">
      <c r="A801" s="33"/>
    </row>
    <row r="802" spans="1:1" ht="15.75" customHeight="1" x14ac:dyDescent="0.2">
      <c r="A802" s="33"/>
    </row>
    <row r="803" spans="1:1" ht="15.75" customHeight="1" x14ac:dyDescent="0.2">
      <c r="A803" s="33"/>
    </row>
    <row r="804" spans="1:1" ht="15.75" customHeight="1" x14ac:dyDescent="0.2">
      <c r="A804" s="33"/>
    </row>
    <row r="805" spans="1:1" ht="15.75" customHeight="1" x14ac:dyDescent="0.2">
      <c r="A805" s="33"/>
    </row>
    <row r="806" spans="1:1" ht="15.75" customHeight="1" x14ac:dyDescent="0.2">
      <c r="A806" s="33"/>
    </row>
    <row r="807" spans="1:1" ht="15.75" customHeight="1" x14ac:dyDescent="0.2">
      <c r="A807" s="33"/>
    </row>
    <row r="808" spans="1:1" ht="15.75" customHeight="1" x14ac:dyDescent="0.2">
      <c r="A808" s="33"/>
    </row>
    <row r="809" spans="1:1" ht="15.75" customHeight="1" x14ac:dyDescent="0.2">
      <c r="A809" s="33"/>
    </row>
    <row r="810" spans="1:1" ht="15.75" customHeight="1" x14ac:dyDescent="0.2">
      <c r="A810" s="33"/>
    </row>
    <row r="811" spans="1:1" ht="15.75" customHeight="1" x14ac:dyDescent="0.2">
      <c r="A811" s="33"/>
    </row>
    <row r="812" spans="1:1" ht="15.75" customHeight="1" x14ac:dyDescent="0.2">
      <c r="A812" s="33"/>
    </row>
    <row r="813" spans="1:1" ht="15.75" customHeight="1" x14ac:dyDescent="0.2">
      <c r="A813" s="33"/>
    </row>
    <row r="814" spans="1:1" ht="15.75" customHeight="1" x14ac:dyDescent="0.2">
      <c r="A814" s="33"/>
    </row>
    <row r="815" spans="1:1" ht="15.75" customHeight="1" x14ac:dyDescent="0.2">
      <c r="A815" s="33"/>
    </row>
    <row r="816" spans="1:1" ht="15.75" customHeight="1" x14ac:dyDescent="0.2">
      <c r="A816" s="33"/>
    </row>
    <row r="817" spans="1:1" ht="15.75" customHeight="1" x14ac:dyDescent="0.2">
      <c r="A817" s="33"/>
    </row>
    <row r="818" spans="1:1" ht="15.75" customHeight="1" x14ac:dyDescent="0.2">
      <c r="A818" s="33"/>
    </row>
    <row r="819" spans="1:1" ht="15.75" customHeight="1" x14ac:dyDescent="0.2">
      <c r="A819" s="33"/>
    </row>
    <row r="820" spans="1:1" ht="15.75" customHeight="1" x14ac:dyDescent="0.2">
      <c r="A820" s="33"/>
    </row>
    <row r="821" spans="1:1" ht="15.75" customHeight="1" x14ac:dyDescent="0.2">
      <c r="A821" s="33"/>
    </row>
    <row r="822" spans="1:1" ht="15.75" customHeight="1" x14ac:dyDescent="0.2">
      <c r="A822" s="33"/>
    </row>
    <row r="823" spans="1:1" ht="15.75" customHeight="1" x14ac:dyDescent="0.2">
      <c r="A823" s="33"/>
    </row>
    <row r="824" spans="1:1" ht="15.75" customHeight="1" x14ac:dyDescent="0.2">
      <c r="A824" s="33"/>
    </row>
    <row r="825" spans="1:1" ht="15.75" customHeight="1" x14ac:dyDescent="0.2">
      <c r="A825" s="33"/>
    </row>
    <row r="826" spans="1:1" ht="15.75" customHeight="1" x14ac:dyDescent="0.2">
      <c r="A826" s="33"/>
    </row>
    <row r="827" spans="1:1" ht="15.75" customHeight="1" x14ac:dyDescent="0.2">
      <c r="A827" s="33"/>
    </row>
    <row r="828" spans="1:1" ht="15.75" customHeight="1" x14ac:dyDescent="0.2">
      <c r="A828" s="33"/>
    </row>
    <row r="829" spans="1:1" ht="15.75" customHeight="1" x14ac:dyDescent="0.2">
      <c r="A829" s="33"/>
    </row>
    <row r="830" spans="1:1" ht="15.75" customHeight="1" x14ac:dyDescent="0.2">
      <c r="A830" s="33"/>
    </row>
    <row r="831" spans="1:1" ht="15.75" customHeight="1" x14ac:dyDescent="0.2">
      <c r="A831" s="33"/>
    </row>
    <row r="832" spans="1:1" ht="15.75" customHeight="1" x14ac:dyDescent="0.2">
      <c r="A832" s="33"/>
    </row>
    <row r="833" spans="1:1" ht="15.75" customHeight="1" x14ac:dyDescent="0.2">
      <c r="A833" s="33"/>
    </row>
    <row r="834" spans="1:1" ht="15.75" customHeight="1" x14ac:dyDescent="0.2">
      <c r="A834" s="33"/>
    </row>
    <row r="835" spans="1:1" ht="15.75" customHeight="1" x14ac:dyDescent="0.2">
      <c r="A835" s="33"/>
    </row>
    <row r="836" spans="1:1" ht="15.75" customHeight="1" x14ac:dyDescent="0.2">
      <c r="A836" s="33"/>
    </row>
    <row r="837" spans="1:1" ht="15.75" customHeight="1" x14ac:dyDescent="0.2">
      <c r="A837" s="33"/>
    </row>
    <row r="838" spans="1:1" ht="15.75" customHeight="1" x14ac:dyDescent="0.2">
      <c r="A838" s="33"/>
    </row>
    <row r="839" spans="1:1" ht="15.75" customHeight="1" x14ac:dyDescent="0.2">
      <c r="A839" s="33"/>
    </row>
    <row r="840" spans="1:1" ht="15.75" customHeight="1" x14ac:dyDescent="0.2">
      <c r="A840" s="33"/>
    </row>
    <row r="841" spans="1:1" ht="15.75" customHeight="1" x14ac:dyDescent="0.2">
      <c r="A841" s="33"/>
    </row>
    <row r="842" spans="1:1" ht="15.75" customHeight="1" x14ac:dyDescent="0.2">
      <c r="A842" s="33"/>
    </row>
    <row r="843" spans="1:1" ht="15.75" customHeight="1" x14ac:dyDescent="0.2">
      <c r="A843" s="33"/>
    </row>
    <row r="844" spans="1:1" ht="15.75" customHeight="1" x14ac:dyDescent="0.2">
      <c r="A844" s="33"/>
    </row>
    <row r="845" spans="1:1" ht="15.75" customHeight="1" x14ac:dyDescent="0.2">
      <c r="A845" s="33"/>
    </row>
    <row r="846" spans="1:1" ht="15.75" customHeight="1" x14ac:dyDescent="0.2">
      <c r="A846" s="33"/>
    </row>
    <row r="847" spans="1:1" ht="15.75" customHeight="1" x14ac:dyDescent="0.2">
      <c r="A847" s="33"/>
    </row>
    <row r="848" spans="1:1" ht="15.75" customHeight="1" x14ac:dyDescent="0.2">
      <c r="A848" s="33"/>
    </row>
    <row r="849" spans="1:1" ht="15.75" customHeight="1" x14ac:dyDescent="0.2">
      <c r="A849" s="33"/>
    </row>
    <row r="850" spans="1:1" ht="15.75" customHeight="1" x14ac:dyDescent="0.2">
      <c r="A850" s="33"/>
    </row>
    <row r="851" spans="1:1" ht="15.75" customHeight="1" x14ac:dyDescent="0.2">
      <c r="A851" s="33"/>
    </row>
    <row r="852" spans="1:1" ht="15.75" customHeight="1" x14ac:dyDescent="0.2">
      <c r="A852" s="33"/>
    </row>
    <row r="853" spans="1:1" ht="15.75" customHeight="1" x14ac:dyDescent="0.2">
      <c r="A853" s="33"/>
    </row>
    <row r="854" spans="1:1" ht="15.75" customHeight="1" x14ac:dyDescent="0.2">
      <c r="A854" s="33"/>
    </row>
    <row r="855" spans="1:1" ht="15.75" customHeight="1" x14ac:dyDescent="0.2">
      <c r="A855" s="33"/>
    </row>
    <row r="856" spans="1:1" ht="15.75" customHeight="1" x14ac:dyDescent="0.2">
      <c r="A856" s="33"/>
    </row>
    <row r="857" spans="1:1" ht="15.75" customHeight="1" x14ac:dyDescent="0.2">
      <c r="A857" s="33"/>
    </row>
    <row r="858" spans="1:1" ht="15.75" customHeight="1" x14ac:dyDescent="0.2">
      <c r="A858" s="33"/>
    </row>
    <row r="859" spans="1:1" ht="15.75" customHeight="1" x14ac:dyDescent="0.2">
      <c r="A859" s="33"/>
    </row>
    <row r="860" spans="1:1" ht="15.75" customHeight="1" x14ac:dyDescent="0.2">
      <c r="A860" s="33"/>
    </row>
    <row r="861" spans="1:1" ht="15.75" customHeight="1" x14ac:dyDescent="0.2">
      <c r="A861" s="33"/>
    </row>
    <row r="862" spans="1:1" ht="15.75" customHeight="1" x14ac:dyDescent="0.2">
      <c r="A862" s="33"/>
    </row>
    <row r="863" spans="1:1" ht="15.75" customHeight="1" x14ac:dyDescent="0.2">
      <c r="A863" s="33"/>
    </row>
    <row r="864" spans="1:1" ht="15.75" customHeight="1" x14ac:dyDescent="0.2">
      <c r="A864" s="33"/>
    </row>
    <row r="865" spans="1:1" ht="15.75" customHeight="1" x14ac:dyDescent="0.2">
      <c r="A865" s="33"/>
    </row>
    <row r="866" spans="1:1" ht="15.75" customHeight="1" x14ac:dyDescent="0.2">
      <c r="A866" s="33"/>
    </row>
    <row r="867" spans="1:1" ht="15.75" customHeight="1" x14ac:dyDescent="0.2">
      <c r="A867" s="33"/>
    </row>
    <row r="868" spans="1:1" ht="15.75" customHeight="1" x14ac:dyDescent="0.2">
      <c r="A868" s="33"/>
    </row>
    <row r="869" spans="1:1" ht="15.75" customHeight="1" x14ac:dyDescent="0.2">
      <c r="A869" s="33"/>
    </row>
    <row r="870" spans="1:1" ht="15.75" customHeight="1" x14ac:dyDescent="0.2">
      <c r="A870" s="33"/>
    </row>
    <row r="871" spans="1:1" ht="15.75" customHeight="1" x14ac:dyDescent="0.2">
      <c r="A871" s="33"/>
    </row>
    <row r="872" spans="1:1" ht="15.75" customHeight="1" x14ac:dyDescent="0.2">
      <c r="A872" s="33"/>
    </row>
    <row r="873" spans="1:1" ht="15.75" customHeight="1" x14ac:dyDescent="0.2">
      <c r="A873" s="33"/>
    </row>
    <row r="874" spans="1:1" ht="15.75" customHeight="1" x14ac:dyDescent="0.2">
      <c r="A874" s="33"/>
    </row>
    <row r="875" spans="1:1" ht="15.75" customHeight="1" x14ac:dyDescent="0.2">
      <c r="A875" s="33"/>
    </row>
    <row r="876" spans="1:1" ht="15.75" customHeight="1" x14ac:dyDescent="0.2">
      <c r="A876" s="33"/>
    </row>
    <row r="877" spans="1:1" ht="15.75" customHeight="1" x14ac:dyDescent="0.2">
      <c r="A877" s="33"/>
    </row>
    <row r="878" spans="1:1" ht="15.75" customHeight="1" x14ac:dyDescent="0.2">
      <c r="A878" s="33"/>
    </row>
    <row r="879" spans="1:1" ht="15.75" customHeight="1" x14ac:dyDescent="0.2">
      <c r="A879" s="33"/>
    </row>
    <row r="880" spans="1:1" ht="15.75" customHeight="1" x14ac:dyDescent="0.2">
      <c r="A880" s="33"/>
    </row>
    <row r="881" spans="1:1" ht="15.75" customHeight="1" x14ac:dyDescent="0.2">
      <c r="A881" s="33"/>
    </row>
    <row r="882" spans="1:1" ht="15.75" customHeight="1" x14ac:dyDescent="0.2">
      <c r="A882" s="33"/>
    </row>
    <row r="883" spans="1:1" ht="15.75" customHeight="1" x14ac:dyDescent="0.2">
      <c r="A883" s="33"/>
    </row>
    <row r="884" spans="1:1" ht="15.75" customHeight="1" x14ac:dyDescent="0.2">
      <c r="A884" s="33"/>
    </row>
    <row r="885" spans="1:1" ht="15.75" customHeight="1" x14ac:dyDescent="0.2">
      <c r="A885" s="33"/>
    </row>
    <row r="886" spans="1:1" ht="15.75" customHeight="1" x14ac:dyDescent="0.2">
      <c r="A886" s="33"/>
    </row>
    <row r="887" spans="1:1" ht="15.75" customHeight="1" x14ac:dyDescent="0.2">
      <c r="A887" s="33"/>
    </row>
    <row r="888" spans="1:1" ht="15.75" customHeight="1" x14ac:dyDescent="0.2">
      <c r="A888" s="33"/>
    </row>
    <row r="889" spans="1:1" ht="15.75" customHeight="1" x14ac:dyDescent="0.2">
      <c r="A889" s="33"/>
    </row>
    <row r="890" spans="1:1" ht="15.75" customHeight="1" x14ac:dyDescent="0.2">
      <c r="A890" s="33"/>
    </row>
    <row r="891" spans="1:1" ht="15.75" customHeight="1" x14ac:dyDescent="0.2">
      <c r="A891" s="33"/>
    </row>
    <row r="892" spans="1:1" ht="15.75" customHeight="1" x14ac:dyDescent="0.2">
      <c r="A892" s="33"/>
    </row>
    <row r="893" spans="1:1" ht="15.75" customHeight="1" x14ac:dyDescent="0.2">
      <c r="A893" s="33"/>
    </row>
    <row r="894" spans="1:1" ht="15.75" customHeight="1" x14ac:dyDescent="0.2">
      <c r="A894" s="33"/>
    </row>
    <row r="895" spans="1:1" ht="15.75" customHeight="1" x14ac:dyDescent="0.2">
      <c r="A895" s="33"/>
    </row>
    <row r="896" spans="1:1" ht="15.75" customHeight="1" x14ac:dyDescent="0.2">
      <c r="A896" s="33"/>
    </row>
    <row r="897" spans="1:1" ht="15.75" customHeight="1" x14ac:dyDescent="0.2">
      <c r="A897" s="33"/>
    </row>
    <row r="898" spans="1:1" ht="15.75" customHeight="1" x14ac:dyDescent="0.2">
      <c r="A898" s="33"/>
    </row>
    <row r="899" spans="1:1" ht="15.75" customHeight="1" x14ac:dyDescent="0.2">
      <c r="A899" s="33"/>
    </row>
    <row r="900" spans="1:1" ht="15.75" customHeight="1" x14ac:dyDescent="0.2">
      <c r="A900" s="33"/>
    </row>
    <row r="901" spans="1:1" ht="15.75" customHeight="1" x14ac:dyDescent="0.2">
      <c r="A901" s="33"/>
    </row>
    <row r="902" spans="1:1" ht="15.75" customHeight="1" x14ac:dyDescent="0.2">
      <c r="A902" s="33"/>
    </row>
    <row r="903" spans="1:1" ht="15.75" customHeight="1" x14ac:dyDescent="0.2">
      <c r="A903" s="33"/>
    </row>
    <row r="904" spans="1:1" ht="15.75" customHeight="1" x14ac:dyDescent="0.2">
      <c r="A904" s="33"/>
    </row>
    <row r="905" spans="1:1" ht="15.75" customHeight="1" x14ac:dyDescent="0.2">
      <c r="A905" s="33"/>
    </row>
    <row r="906" spans="1:1" ht="15.75" customHeight="1" x14ac:dyDescent="0.2">
      <c r="A906" s="33"/>
    </row>
    <row r="907" spans="1:1" ht="15.75" customHeight="1" x14ac:dyDescent="0.2">
      <c r="A907" s="33"/>
    </row>
    <row r="908" spans="1:1" ht="15.75" customHeight="1" x14ac:dyDescent="0.2">
      <c r="A908" s="33"/>
    </row>
    <row r="909" spans="1:1" ht="15.75" customHeight="1" x14ac:dyDescent="0.2">
      <c r="A909" s="33"/>
    </row>
    <row r="910" spans="1:1" ht="15.75" customHeight="1" x14ac:dyDescent="0.2">
      <c r="A910" s="33"/>
    </row>
    <row r="911" spans="1:1" ht="15.75" customHeight="1" x14ac:dyDescent="0.2">
      <c r="A911" s="33"/>
    </row>
    <row r="912" spans="1:1" ht="15.75" customHeight="1" x14ac:dyDescent="0.2">
      <c r="A912" s="33"/>
    </row>
    <row r="913" spans="1:1" ht="15.75" customHeight="1" x14ac:dyDescent="0.2">
      <c r="A913" s="33"/>
    </row>
    <row r="914" spans="1:1" ht="15.75" customHeight="1" x14ac:dyDescent="0.2">
      <c r="A914" s="33"/>
    </row>
    <row r="915" spans="1:1" ht="15.75" customHeight="1" x14ac:dyDescent="0.2">
      <c r="A915" s="33"/>
    </row>
    <row r="916" spans="1:1" ht="15.75" customHeight="1" x14ac:dyDescent="0.2">
      <c r="A916" s="33"/>
    </row>
    <row r="917" spans="1:1" ht="15.75" customHeight="1" x14ac:dyDescent="0.2">
      <c r="A917" s="33"/>
    </row>
    <row r="918" spans="1:1" ht="15.75" customHeight="1" x14ac:dyDescent="0.2">
      <c r="A918" s="33"/>
    </row>
    <row r="919" spans="1:1" ht="15.75" customHeight="1" x14ac:dyDescent="0.2">
      <c r="A919" s="33"/>
    </row>
    <row r="920" spans="1:1" ht="15.75" customHeight="1" x14ac:dyDescent="0.2">
      <c r="A920" s="33"/>
    </row>
    <row r="921" spans="1:1" ht="15.75" customHeight="1" x14ac:dyDescent="0.2">
      <c r="A921" s="33"/>
    </row>
    <row r="922" spans="1:1" ht="15.75" customHeight="1" x14ac:dyDescent="0.2">
      <c r="A922" s="33"/>
    </row>
    <row r="923" spans="1:1" ht="15.75" customHeight="1" x14ac:dyDescent="0.2">
      <c r="A923" s="33"/>
    </row>
    <row r="924" spans="1:1" ht="15.75" customHeight="1" x14ac:dyDescent="0.2">
      <c r="A924" s="33"/>
    </row>
    <row r="925" spans="1:1" ht="15.75" customHeight="1" x14ac:dyDescent="0.2">
      <c r="A925" s="33"/>
    </row>
    <row r="926" spans="1:1" ht="15.75" customHeight="1" x14ac:dyDescent="0.2">
      <c r="A926" s="33"/>
    </row>
    <row r="927" spans="1:1" ht="15.75" customHeight="1" x14ac:dyDescent="0.2">
      <c r="A927" s="33"/>
    </row>
    <row r="928" spans="1:1" ht="15.75" customHeight="1" x14ac:dyDescent="0.2">
      <c r="A928" s="33"/>
    </row>
    <row r="929" spans="1:1" ht="15.75" customHeight="1" x14ac:dyDescent="0.2">
      <c r="A929" s="33"/>
    </row>
    <row r="930" spans="1:1" ht="15.75" customHeight="1" x14ac:dyDescent="0.2">
      <c r="A930" s="33"/>
    </row>
    <row r="931" spans="1:1" ht="15.75" customHeight="1" x14ac:dyDescent="0.2">
      <c r="A931" s="33"/>
    </row>
    <row r="932" spans="1:1" ht="15.75" customHeight="1" x14ac:dyDescent="0.2">
      <c r="A932" s="33"/>
    </row>
    <row r="933" spans="1:1" ht="15.75" customHeight="1" x14ac:dyDescent="0.2">
      <c r="A933" s="33"/>
    </row>
    <row r="934" spans="1:1" ht="15.75" customHeight="1" x14ac:dyDescent="0.2">
      <c r="A934" s="33"/>
    </row>
    <row r="935" spans="1:1" ht="15.75" customHeight="1" x14ac:dyDescent="0.2">
      <c r="A935" s="33"/>
    </row>
    <row r="936" spans="1:1" ht="15.75" customHeight="1" x14ac:dyDescent="0.2">
      <c r="A936" s="33"/>
    </row>
    <row r="937" spans="1:1" ht="15.75" customHeight="1" x14ac:dyDescent="0.2">
      <c r="A937" s="33"/>
    </row>
    <row r="938" spans="1:1" ht="15.75" customHeight="1" x14ac:dyDescent="0.2">
      <c r="A938" s="33"/>
    </row>
    <row r="939" spans="1:1" ht="15.75" customHeight="1" x14ac:dyDescent="0.2">
      <c r="A939" s="33"/>
    </row>
    <row r="940" spans="1:1" ht="15.75" customHeight="1" x14ac:dyDescent="0.2">
      <c r="A940" s="33"/>
    </row>
    <row r="941" spans="1:1" ht="15.75" customHeight="1" x14ac:dyDescent="0.2">
      <c r="A941" s="33"/>
    </row>
    <row r="942" spans="1:1" ht="15.75" customHeight="1" x14ac:dyDescent="0.2">
      <c r="A942" s="33"/>
    </row>
    <row r="943" spans="1:1" ht="15.75" customHeight="1" x14ac:dyDescent="0.2">
      <c r="A943" s="33"/>
    </row>
    <row r="944" spans="1:1" ht="15.75" customHeight="1" x14ac:dyDescent="0.2">
      <c r="A944" s="33"/>
    </row>
    <row r="945" spans="1:1" ht="15.75" customHeight="1" x14ac:dyDescent="0.2">
      <c r="A945" s="33"/>
    </row>
    <row r="946" spans="1:1" ht="15.75" customHeight="1" x14ac:dyDescent="0.2">
      <c r="A946" s="33"/>
    </row>
    <row r="947" spans="1:1" ht="15.75" customHeight="1" x14ac:dyDescent="0.2">
      <c r="A947" s="33"/>
    </row>
    <row r="948" spans="1:1" ht="15.75" customHeight="1" x14ac:dyDescent="0.2">
      <c r="A948" s="33"/>
    </row>
    <row r="949" spans="1:1" ht="15.75" customHeight="1" x14ac:dyDescent="0.2">
      <c r="A949" s="33"/>
    </row>
    <row r="950" spans="1:1" ht="15.75" customHeight="1" x14ac:dyDescent="0.2">
      <c r="A950" s="33"/>
    </row>
    <row r="951" spans="1:1" ht="15.75" customHeight="1" x14ac:dyDescent="0.2">
      <c r="A951" s="33"/>
    </row>
    <row r="952" spans="1:1" ht="15.75" customHeight="1" x14ac:dyDescent="0.2">
      <c r="A952" s="33"/>
    </row>
    <row r="953" spans="1:1" ht="15.75" customHeight="1" x14ac:dyDescent="0.2">
      <c r="A953" s="33"/>
    </row>
    <row r="954" spans="1:1" ht="15.75" customHeight="1" x14ac:dyDescent="0.2">
      <c r="A954" s="33"/>
    </row>
    <row r="955" spans="1:1" ht="15.75" customHeight="1" x14ac:dyDescent="0.2">
      <c r="A955" s="33"/>
    </row>
    <row r="956" spans="1:1" ht="15.75" customHeight="1" x14ac:dyDescent="0.2">
      <c r="A956" s="33"/>
    </row>
    <row r="957" spans="1:1" ht="15.75" customHeight="1" x14ac:dyDescent="0.2">
      <c r="A957" s="33"/>
    </row>
    <row r="958" spans="1:1" ht="15.75" customHeight="1" x14ac:dyDescent="0.2">
      <c r="A958" s="33"/>
    </row>
    <row r="959" spans="1:1" ht="15.75" customHeight="1" x14ac:dyDescent="0.2">
      <c r="A959" s="33"/>
    </row>
    <row r="960" spans="1:1" ht="15.75" customHeight="1" x14ac:dyDescent="0.2">
      <c r="A960" s="33"/>
    </row>
    <row r="961" spans="1:1" ht="15.75" customHeight="1" x14ac:dyDescent="0.2">
      <c r="A961" s="33"/>
    </row>
    <row r="962" spans="1:1" ht="15.75" customHeight="1" x14ac:dyDescent="0.2">
      <c r="A962" s="33"/>
    </row>
    <row r="963" spans="1:1" ht="15.75" customHeight="1" x14ac:dyDescent="0.2">
      <c r="A963" s="33"/>
    </row>
    <row r="964" spans="1:1" ht="15.75" customHeight="1" x14ac:dyDescent="0.2">
      <c r="A964" s="33"/>
    </row>
    <row r="965" spans="1:1" ht="15.75" customHeight="1" x14ac:dyDescent="0.2">
      <c r="A965" s="33"/>
    </row>
    <row r="966" spans="1:1" ht="15.75" customHeight="1" x14ac:dyDescent="0.2">
      <c r="A966" s="33"/>
    </row>
    <row r="967" spans="1:1" ht="15.75" customHeight="1" x14ac:dyDescent="0.2">
      <c r="A967" s="33"/>
    </row>
    <row r="968" spans="1:1" ht="15.75" customHeight="1" x14ac:dyDescent="0.2">
      <c r="A968" s="33"/>
    </row>
    <row r="969" spans="1:1" ht="15.75" customHeight="1" x14ac:dyDescent="0.2">
      <c r="A969" s="33"/>
    </row>
    <row r="970" spans="1:1" ht="15.75" customHeight="1" x14ac:dyDescent="0.2">
      <c r="A970" s="33"/>
    </row>
    <row r="971" spans="1:1" ht="15.75" customHeight="1" x14ac:dyDescent="0.2">
      <c r="A971" s="33"/>
    </row>
    <row r="972" spans="1:1" ht="15.75" customHeight="1" x14ac:dyDescent="0.2">
      <c r="A972" s="33"/>
    </row>
    <row r="973" spans="1:1" ht="15.75" customHeight="1" x14ac:dyDescent="0.2">
      <c r="A973" s="33"/>
    </row>
    <row r="974" spans="1:1" ht="15.75" customHeight="1" x14ac:dyDescent="0.2">
      <c r="A974" s="33"/>
    </row>
    <row r="975" spans="1:1" ht="15.75" customHeight="1" x14ac:dyDescent="0.2">
      <c r="A975" s="33"/>
    </row>
    <row r="976" spans="1:1" ht="15.75" customHeight="1" x14ac:dyDescent="0.2">
      <c r="A976" s="33"/>
    </row>
    <row r="977" spans="1:1" ht="15.75" customHeight="1" x14ac:dyDescent="0.2">
      <c r="A977" s="33"/>
    </row>
    <row r="978" spans="1:1" ht="15.75" customHeight="1" x14ac:dyDescent="0.2">
      <c r="A978" s="33"/>
    </row>
    <row r="979" spans="1:1" ht="15.75" customHeight="1" x14ac:dyDescent="0.2">
      <c r="A979" s="33"/>
    </row>
    <row r="980" spans="1:1" ht="15.75" customHeight="1" x14ac:dyDescent="0.2">
      <c r="A980" s="33"/>
    </row>
    <row r="981" spans="1:1" ht="15.75" customHeight="1" x14ac:dyDescent="0.2">
      <c r="A981" s="33"/>
    </row>
    <row r="982" spans="1:1" ht="15.75" customHeight="1" x14ac:dyDescent="0.2">
      <c r="A982" s="33"/>
    </row>
    <row r="983" spans="1:1" ht="15.75" customHeight="1" x14ac:dyDescent="0.2">
      <c r="A983" s="33"/>
    </row>
    <row r="984" spans="1:1" ht="15.75" customHeight="1" x14ac:dyDescent="0.2">
      <c r="A984" s="33"/>
    </row>
    <row r="985" spans="1:1" ht="15.75" customHeight="1" x14ac:dyDescent="0.2">
      <c r="A985" s="33"/>
    </row>
    <row r="986" spans="1:1" ht="15.75" customHeight="1" x14ac:dyDescent="0.2">
      <c r="A986" s="33"/>
    </row>
    <row r="987" spans="1:1" ht="15.75" customHeight="1" x14ac:dyDescent="0.2">
      <c r="A987" s="33"/>
    </row>
    <row r="988" spans="1:1" ht="15.75" customHeight="1" x14ac:dyDescent="0.2">
      <c r="A988" s="33"/>
    </row>
    <row r="989" spans="1:1" ht="15.75" customHeight="1" x14ac:dyDescent="0.2">
      <c r="A989" s="33"/>
    </row>
    <row r="990" spans="1:1" ht="15.75" customHeight="1" x14ac:dyDescent="0.2">
      <c r="A990" s="33"/>
    </row>
    <row r="991" spans="1:1" ht="15.75" customHeight="1" x14ac:dyDescent="0.2">
      <c r="A991" s="33"/>
    </row>
    <row r="992" spans="1:1" ht="15.75" customHeight="1" x14ac:dyDescent="0.2">
      <c r="A992" s="33"/>
    </row>
    <row r="993" spans="1:1" ht="15.75" customHeight="1" x14ac:dyDescent="0.2">
      <c r="A993" s="33"/>
    </row>
    <row r="994" spans="1:1" ht="15.75" customHeight="1" x14ac:dyDescent="0.2">
      <c r="A994" s="33"/>
    </row>
    <row r="995" spans="1:1" ht="15.75" customHeight="1" x14ac:dyDescent="0.2">
      <c r="A995" s="33"/>
    </row>
    <row r="996" spans="1:1" ht="15.75" customHeight="1" x14ac:dyDescent="0.2">
      <c r="A996" s="33"/>
    </row>
    <row r="997" spans="1:1" ht="15.75" customHeight="1" x14ac:dyDescent="0.2">
      <c r="A997" s="33"/>
    </row>
    <row r="998" spans="1:1" ht="15.75" customHeight="1" x14ac:dyDescent="0.2">
      <c r="A998" s="33"/>
    </row>
    <row r="999" spans="1:1" ht="15.75" customHeight="1" x14ac:dyDescent="0.2">
      <c r="A999" s="33"/>
    </row>
    <row r="1000" spans="1:1" ht="15.75" customHeight="1" x14ac:dyDescent="0.2">
      <c r="A1000" s="33"/>
    </row>
  </sheetData>
  <autoFilter ref="C1:E1048576" xr:uid="{00000000-0009-0000-0000-000003000000}"/>
  <conditionalFormatting sqref="E2:E156 C70:D70 C103:D103">
    <cfRule type="cellIs" dxfId="176" priority="1" operator="equal">
      <formula>"Fail"</formula>
    </cfRule>
  </conditionalFormatting>
  <conditionalFormatting sqref="E2:E156 C70:D70 C103:D103">
    <cfRule type="cellIs" dxfId="175" priority="2" operator="equal">
      <formula>"Not Tested"</formula>
    </cfRule>
  </conditionalFormatting>
  <conditionalFormatting sqref="E2:E156 C70:D70 C103:D103">
    <cfRule type="cellIs" dxfId="174" priority="3" operator="equal">
      <formula>1</formula>
    </cfRule>
  </conditionalFormatting>
  <conditionalFormatting sqref="F1:F161 G1:G43 C2:C26 C34:C69 G45:G161 C71:C102 C104:C156 F163:G164 F166:G184 F186:G192 F194:G198 F201:G208 F244:G258 F260:G267 F272:G284 F286:F554 G286">
    <cfRule type="cellIs" dxfId="173" priority="4" operator="equal">
      <formula>"Yes"</formula>
    </cfRule>
  </conditionalFormatting>
  <conditionalFormatting sqref="F1:F161 G1:G43 C2:C26 C34:C69 G45:G161 C71:C102 C104:C156 F163:G164 F166:G184 F186:G192 F194:G198 F201:G208 F244:G258 F260:G267 F272:G284 F286:F554 G286">
    <cfRule type="cellIs" dxfId="172" priority="5" operator="equal">
      <formula>"No"</formula>
    </cfRule>
  </conditionalFormatting>
  <conditionalFormatting sqref="C27:C33">
    <cfRule type="cellIs" dxfId="171" priority="6" operator="equal">
      <formula>"Yes"</formula>
    </cfRule>
  </conditionalFormatting>
  <conditionalFormatting sqref="C27:C33">
    <cfRule type="cellIs" dxfId="170" priority="7" operator="equal">
      <formula>"No"</formula>
    </cfRule>
  </conditionalFormatting>
  <conditionalFormatting sqref="E157:E164 E166:E184 F162 E186:E192 E194:E198 E201:E208 E244:E258 E260:E286">
    <cfRule type="cellIs" dxfId="169" priority="8" operator="equal">
      <formula>"Fail"</formula>
    </cfRule>
  </conditionalFormatting>
  <conditionalFormatting sqref="E157:E164 E166:E184 F162 E186:E192 E194:E198 E201:E208 E244:E258 E260:E286">
    <cfRule type="cellIs" dxfId="168" priority="9" operator="equal">
      <formula>"Not Tested"</formula>
    </cfRule>
  </conditionalFormatting>
  <conditionalFormatting sqref="E157:E164 E166:E184 F162 E186:E192 E194:E198 E201:E208 E244:E258 E260:E286">
    <cfRule type="cellIs" dxfId="167" priority="10" operator="equal">
      <formula>1</formula>
    </cfRule>
  </conditionalFormatting>
  <conditionalFormatting sqref="C157:C164 C166:C184 C186:C192 C194:C198 C201:C208 C244:C258 C260:C286 D162">
    <cfRule type="cellIs" dxfId="166" priority="11" operator="equal">
      <formula>"Yes"</formula>
    </cfRule>
  </conditionalFormatting>
  <conditionalFormatting sqref="C157:C164 C166:C184 C186:C192 C194:C198 C201:C208 C244:C258 C260:C286 D162">
    <cfRule type="cellIs" dxfId="165" priority="12" operator="equal">
      <formula>"No"</formula>
    </cfRule>
  </conditionalFormatting>
  <conditionalFormatting sqref="G162 F268:F271">
    <cfRule type="cellIs" dxfId="164" priority="13" operator="equal">
      <formula>"Yes"</formula>
    </cfRule>
  </conditionalFormatting>
  <conditionalFormatting sqref="G162 F268:F271">
    <cfRule type="cellIs" dxfId="163" priority="14" operator="equal">
      <formula>"No"</formula>
    </cfRule>
  </conditionalFormatting>
  <conditionalFormatting sqref="E165:F165">
    <cfRule type="cellIs" dxfId="162" priority="15" operator="equal">
      <formula>"Fail"</formula>
    </cfRule>
  </conditionalFormatting>
  <conditionalFormatting sqref="E165:F165">
    <cfRule type="cellIs" dxfId="161" priority="16" operator="equal">
      <formula>"Not Tested"</formula>
    </cfRule>
  </conditionalFormatting>
  <conditionalFormatting sqref="E165:F165">
    <cfRule type="cellIs" dxfId="160" priority="17" operator="equal">
      <formula>1</formula>
    </cfRule>
  </conditionalFormatting>
  <conditionalFormatting sqref="C165:D165">
    <cfRule type="cellIs" dxfId="159" priority="18" operator="equal">
      <formula>"Yes"</formula>
    </cfRule>
  </conditionalFormatting>
  <conditionalFormatting sqref="C165:D165">
    <cfRule type="cellIs" dxfId="158" priority="19" operator="equal">
      <formula>"No"</formula>
    </cfRule>
  </conditionalFormatting>
  <conditionalFormatting sqref="G165">
    <cfRule type="cellIs" dxfId="157" priority="20" operator="equal">
      <formula>"Yes"</formula>
    </cfRule>
  </conditionalFormatting>
  <conditionalFormatting sqref="G165">
    <cfRule type="cellIs" dxfId="156" priority="21" operator="equal">
      <formula>"No"</formula>
    </cfRule>
  </conditionalFormatting>
  <conditionalFormatting sqref="E185:F185">
    <cfRule type="cellIs" dxfId="155" priority="22" operator="equal">
      <formula>"Fail"</formula>
    </cfRule>
  </conditionalFormatting>
  <conditionalFormatting sqref="E185:F185">
    <cfRule type="cellIs" dxfId="154" priority="23" operator="equal">
      <formula>"Not Tested"</formula>
    </cfRule>
  </conditionalFormatting>
  <conditionalFormatting sqref="E185:F185">
    <cfRule type="cellIs" dxfId="153" priority="24" operator="equal">
      <formula>1</formula>
    </cfRule>
  </conditionalFormatting>
  <conditionalFormatting sqref="C185:D185">
    <cfRule type="cellIs" dxfId="152" priority="25" operator="equal">
      <formula>"Yes"</formula>
    </cfRule>
  </conditionalFormatting>
  <conditionalFormatting sqref="C185:D185">
    <cfRule type="cellIs" dxfId="151" priority="26" operator="equal">
      <formula>"No"</formula>
    </cfRule>
  </conditionalFormatting>
  <conditionalFormatting sqref="G185">
    <cfRule type="cellIs" dxfId="150" priority="27" operator="equal">
      <formula>"Yes"</formula>
    </cfRule>
  </conditionalFormatting>
  <conditionalFormatting sqref="G185">
    <cfRule type="cellIs" dxfId="149" priority="28" operator="equal">
      <formula>"No"</formula>
    </cfRule>
  </conditionalFormatting>
  <conditionalFormatting sqref="E193:F193">
    <cfRule type="cellIs" dxfId="148" priority="29" operator="equal">
      <formula>"Fail"</formula>
    </cfRule>
  </conditionalFormatting>
  <conditionalFormatting sqref="E193:F193">
    <cfRule type="cellIs" dxfId="147" priority="30" operator="equal">
      <formula>"Not Tested"</formula>
    </cfRule>
  </conditionalFormatting>
  <conditionalFormatting sqref="E193:F193">
    <cfRule type="cellIs" dxfId="146" priority="31" operator="equal">
      <formula>1</formula>
    </cfRule>
  </conditionalFormatting>
  <conditionalFormatting sqref="C193:D193">
    <cfRule type="cellIs" dxfId="145" priority="32" operator="equal">
      <formula>"Yes"</formula>
    </cfRule>
  </conditionalFormatting>
  <conditionalFormatting sqref="C193:D193">
    <cfRule type="cellIs" dxfId="144" priority="33" operator="equal">
      <formula>"No"</formula>
    </cfRule>
  </conditionalFormatting>
  <conditionalFormatting sqref="G193">
    <cfRule type="cellIs" dxfId="143" priority="34" operator="equal">
      <formula>"Yes"</formula>
    </cfRule>
  </conditionalFormatting>
  <conditionalFormatting sqref="G193">
    <cfRule type="cellIs" dxfId="142" priority="35" operator="equal">
      <formula>"No"</formula>
    </cfRule>
  </conditionalFormatting>
  <conditionalFormatting sqref="E199:F199">
    <cfRule type="cellIs" dxfId="141" priority="36" operator="equal">
      <formula>"Fail"</formula>
    </cfRule>
  </conditionalFormatting>
  <conditionalFormatting sqref="E199:F199">
    <cfRule type="cellIs" dxfId="140" priority="37" operator="equal">
      <formula>"Not Tested"</formula>
    </cfRule>
  </conditionalFormatting>
  <conditionalFormatting sqref="E199:F199">
    <cfRule type="cellIs" dxfId="139" priority="38" operator="equal">
      <formula>1</formula>
    </cfRule>
  </conditionalFormatting>
  <conditionalFormatting sqref="C199:D199">
    <cfRule type="cellIs" dxfId="138" priority="39" operator="equal">
      <formula>"Yes"</formula>
    </cfRule>
  </conditionalFormatting>
  <conditionalFormatting sqref="C199:D199">
    <cfRule type="cellIs" dxfId="137" priority="40" operator="equal">
      <formula>"No"</formula>
    </cfRule>
  </conditionalFormatting>
  <conditionalFormatting sqref="G199">
    <cfRule type="cellIs" dxfId="136" priority="41" operator="equal">
      <formula>"Yes"</formula>
    </cfRule>
  </conditionalFormatting>
  <conditionalFormatting sqref="G199">
    <cfRule type="cellIs" dxfId="135" priority="42" operator="equal">
      <formula>"No"</formula>
    </cfRule>
  </conditionalFormatting>
  <conditionalFormatting sqref="E200:F200">
    <cfRule type="cellIs" dxfId="134" priority="43" operator="equal">
      <formula>"Fail"</formula>
    </cfRule>
  </conditionalFormatting>
  <conditionalFormatting sqref="E200:F200">
    <cfRule type="cellIs" dxfId="133" priority="44" operator="equal">
      <formula>"Not Tested"</formula>
    </cfRule>
  </conditionalFormatting>
  <conditionalFormatting sqref="E200:F200">
    <cfRule type="cellIs" dxfId="132" priority="45" operator="equal">
      <formula>1</formula>
    </cfRule>
  </conditionalFormatting>
  <conditionalFormatting sqref="C200:D200">
    <cfRule type="cellIs" dxfId="131" priority="46" operator="equal">
      <formula>"Yes"</formula>
    </cfRule>
  </conditionalFormatting>
  <conditionalFormatting sqref="C200:D200">
    <cfRule type="cellIs" dxfId="130" priority="47" operator="equal">
      <formula>"No"</formula>
    </cfRule>
  </conditionalFormatting>
  <conditionalFormatting sqref="G200">
    <cfRule type="cellIs" dxfId="129" priority="48" operator="equal">
      <formula>"Yes"</formula>
    </cfRule>
  </conditionalFormatting>
  <conditionalFormatting sqref="G200">
    <cfRule type="cellIs" dxfId="128" priority="49" operator="equal">
      <formula>"No"</formula>
    </cfRule>
  </conditionalFormatting>
  <conditionalFormatting sqref="E209:F209">
    <cfRule type="cellIs" dxfId="127" priority="50" operator="equal">
      <formula>"Fail"</formula>
    </cfRule>
  </conditionalFormatting>
  <conditionalFormatting sqref="E209:F209">
    <cfRule type="cellIs" dxfId="126" priority="51" operator="equal">
      <formula>"Not Tested"</formula>
    </cfRule>
  </conditionalFormatting>
  <conditionalFormatting sqref="E209:F209">
    <cfRule type="cellIs" dxfId="125" priority="52" operator="equal">
      <formula>1</formula>
    </cfRule>
  </conditionalFormatting>
  <conditionalFormatting sqref="C209:D209">
    <cfRule type="cellIs" dxfId="124" priority="53" operator="equal">
      <formula>"Yes"</formula>
    </cfRule>
  </conditionalFormatting>
  <conditionalFormatting sqref="C209:D209">
    <cfRule type="cellIs" dxfId="123" priority="54" operator="equal">
      <formula>"No"</formula>
    </cfRule>
  </conditionalFormatting>
  <conditionalFormatting sqref="G209:G231">
    <cfRule type="cellIs" dxfId="122" priority="55" operator="equal">
      <formula>"Yes"</formula>
    </cfRule>
  </conditionalFormatting>
  <conditionalFormatting sqref="G209:G231">
    <cfRule type="cellIs" dxfId="121" priority="56" operator="equal">
      <formula>"No"</formula>
    </cfRule>
  </conditionalFormatting>
  <conditionalFormatting sqref="E232:F232">
    <cfRule type="cellIs" dxfId="120" priority="57" operator="equal">
      <formula>"Fail"</formula>
    </cfRule>
  </conditionalFormatting>
  <conditionalFormatting sqref="E232:F232">
    <cfRule type="cellIs" dxfId="119" priority="58" operator="equal">
      <formula>"Not Tested"</formula>
    </cfRule>
  </conditionalFormatting>
  <conditionalFormatting sqref="E232:F232">
    <cfRule type="cellIs" dxfId="118" priority="59" operator="equal">
      <formula>1</formula>
    </cfRule>
  </conditionalFormatting>
  <conditionalFormatting sqref="C232:D232">
    <cfRule type="cellIs" dxfId="117" priority="60" operator="equal">
      <formula>"Yes"</formula>
    </cfRule>
  </conditionalFormatting>
  <conditionalFormatting sqref="C232:D232">
    <cfRule type="cellIs" dxfId="116" priority="61" operator="equal">
      <formula>"No"</formula>
    </cfRule>
  </conditionalFormatting>
  <conditionalFormatting sqref="G232">
    <cfRule type="cellIs" dxfId="115" priority="62" operator="equal">
      <formula>"Yes"</formula>
    </cfRule>
  </conditionalFormatting>
  <conditionalFormatting sqref="G232">
    <cfRule type="cellIs" dxfId="114" priority="63" operator="equal">
      <formula>"No"</formula>
    </cfRule>
  </conditionalFormatting>
  <conditionalFormatting sqref="E233:F233">
    <cfRule type="cellIs" dxfId="113" priority="64" operator="equal">
      <formula>"Fail"</formula>
    </cfRule>
  </conditionalFormatting>
  <conditionalFormatting sqref="E233:F233">
    <cfRule type="cellIs" dxfId="112" priority="65" operator="equal">
      <formula>"Not Tested"</formula>
    </cfRule>
  </conditionalFormatting>
  <conditionalFormatting sqref="E233:F233">
    <cfRule type="cellIs" dxfId="111" priority="66" operator="equal">
      <formula>1</formula>
    </cfRule>
  </conditionalFormatting>
  <conditionalFormatting sqref="C233:D233">
    <cfRule type="cellIs" dxfId="110" priority="67" operator="equal">
      <formula>"Yes"</formula>
    </cfRule>
  </conditionalFormatting>
  <conditionalFormatting sqref="C233:D233">
    <cfRule type="cellIs" dxfId="109" priority="68" operator="equal">
      <formula>"No"</formula>
    </cfRule>
  </conditionalFormatting>
  <conditionalFormatting sqref="G233">
    <cfRule type="cellIs" dxfId="108" priority="69" operator="equal">
      <formula>"Yes"</formula>
    </cfRule>
  </conditionalFormatting>
  <conditionalFormatting sqref="G233">
    <cfRule type="cellIs" dxfId="107" priority="70" operator="equal">
      <formula>"No"</formula>
    </cfRule>
  </conditionalFormatting>
  <conditionalFormatting sqref="E234:F234">
    <cfRule type="cellIs" dxfId="106" priority="71" operator="equal">
      <formula>"Fail"</formula>
    </cfRule>
  </conditionalFormatting>
  <conditionalFormatting sqref="E234:F234">
    <cfRule type="cellIs" dxfId="105" priority="72" operator="equal">
      <formula>"Not Tested"</formula>
    </cfRule>
  </conditionalFormatting>
  <conditionalFormatting sqref="E234:F234">
    <cfRule type="cellIs" dxfId="104" priority="73" operator="equal">
      <formula>1</formula>
    </cfRule>
  </conditionalFormatting>
  <conditionalFormatting sqref="C234:D234">
    <cfRule type="cellIs" dxfId="103" priority="74" operator="equal">
      <formula>"Yes"</formula>
    </cfRule>
  </conditionalFormatting>
  <conditionalFormatting sqref="C234:D234">
    <cfRule type="cellIs" dxfId="102" priority="75" operator="equal">
      <formula>"No"</formula>
    </cfRule>
  </conditionalFormatting>
  <conditionalFormatting sqref="G234">
    <cfRule type="cellIs" dxfId="101" priority="76" operator="equal">
      <formula>"Yes"</formula>
    </cfRule>
  </conditionalFormatting>
  <conditionalFormatting sqref="G234">
    <cfRule type="cellIs" dxfId="100" priority="77" operator="equal">
      <formula>"No"</formula>
    </cfRule>
  </conditionalFormatting>
  <conditionalFormatting sqref="E235:F235">
    <cfRule type="cellIs" dxfId="99" priority="78" operator="equal">
      <formula>"Fail"</formula>
    </cfRule>
  </conditionalFormatting>
  <conditionalFormatting sqref="E235:F235">
    <cfRule type="cellIs" dxfId="98" priority="79" operator="equal">
      <formula>"Not Tested"</formula>
    </cfRule>
  </conditionalFormatting>
  <conditionalFormatting sqref="E235:F235">
    <cfRule type="cellIs" dxfId="97" priority="80" operator="equal">
      <formula>1</formula>
    </cfRule>
  </conditionalFormatting>
  <conditionalFormatting sqref="C235:D235">
    <cfRule type="cellIs" dxfId="96" priority="81" operator="equal">
      <formula>"Yes"</formula>
    </cfRule>
  </conditionalFormatting>
  <conditionalFormatting sqref="C235:D235">
    <cfRule type="cellIs" dxfId="95" priority="82" operator="equal">
      <formula>"No"</formula>
    </cfRule>
  </conditionalFormatting>
  <conditionalFormatting sqref="G235">
    <cfRule type="cellIs" dxfId="94" priority="83" operator="equal">
      <formula>"Yes"</formula>
    </cfRule>
  </conditionalFormatting>
  <conditionalFormatting sqref="G235">
    <cfRule type="cellIs" dxfId="93" priority="84" operator="equal">
      <formula>"No"</formula>
    </cfRule>
  </conditionalFormatting>
  <conditionalFormatting sqref="E243:F243">
    <cfRule type="cellIs" dxfId="92" priority="85" operator="equal">
      <formula>"Fail"</formula>
    </cfRule>
  </conditionalFormatting>
  <conditionalFormatting sqref="E243:F243">
    <cfRule type="cellIs" dxfId="91" priority="86" operator="equal">
      <formula>"Not Tested"</formula>
    </cfRule>
  </conditionalFormatting>
  <conditionalFormatting sqref="E243:F243">
    <cfRule type="cellIs" dxfId="90" priority="87" operator="equal">
      <formula>1</formula>
    </cfRule>
  </conditionalFormatting>
  <conditionalFormatting sqref="C243:D243">
    <cfRule type="cellIs" dxfId="89" priority="88" operator="equal">
      <formula>"Yes"</formula>
    </cfRule>
  </conditionalFormatting>
  <conditionalFormatting sqref="C243:D243">
    <cfRule type="cellIs" dxfId="88" priority="89" operator="equal">
      <formula>"No"</formula>
    </cfRule>
  </conditionalFormatting>
  <conditionalFormatting sqref="G243">
    <cfRule type="cellIs" dxfId="87" priority="90" operator="equal">
      <formula>"Yes"</formula>
    </cfRule>
  </conditionalFormatting>
  <conditionalFormatting sqref="G243">
    <cfRule type="cellIs" dxfId="86" priority="91" operator="equal">
      <formula>"No"</formula>
    </cfRule>
  </conditionalFormatting>
  <conditionalFormatting sqref="G242">
    <cfRule type="cellIs" dxfId="85" priority="92" operator="equal">
      <formula>"Yes"</formula>
    </cfRule>
  </conditionalFormatting>
  <conditionalFormatting sqref="G242">
    <cfRule type="cellIs" dxfId="84" priority="93" operator="equal">
      <formula>"No"</formula>
    </cfRule>
  </conditionalFormatting>
  <conditionalFormatting sqref="E259:F259">
    <cfRule type="cellIs" dxfId="83" priority="94" operator="equal">
      <formula>"Fail"</formula>
    </cfRule>
  </conditionalFormatting>
  <conditionalFormatting sqref="E259:F259">
    <cfRule type="cellIs" dxfId="82" priority="95" operator="equal">
      <formula>"Not Tested"</formula>
    </cfRule>
  </conditionalFormatting>
  <conditionalFormatting sqref="E259:F259">
    <cfRule type="cellIs" dxfId="81" priority="96" operator="equal">
      <formula>1</formula>
    </cfRule>
  </conditionalFormatting>
  <conditionalFormatting sqref="C259:D259">
    <cfRule type="cellIs" dxfId="80" priority="97" operator="equal">
      <formula>"Yes"</formula>
    </cfRule>
  </conditionalFormatting>
  <conditionalFormatting sqref="C259:D259">
    <cfRule type="cellIs" dxfId="79" priority="98" operator="equal">
      <formula>"No"</formula>
    </cfRule>
  </conditionalFormatting>
  <conditionalFormatting sqref="G259">
    <cfRule type="cellIs" dxfId="78" priority="99" operator="equal">
      <formula>"Yes"</formula>
    </cfRule>
  </conditionalFormatting>
  <conditionalFormatting sqref="G259">
    <cfRule type="cellIs" dxfId="77" priority="100" operator="equal">
      <formula>"No"</formula>
    </cfRule>
  </conditionalFormatting>
  <conditionalFormatting sqref="F285">
    <cfRule type="cellIs" dxfId="76" priority="101" operator="equal">
      <formula>"Fail"</formula>
    </cfRule>
  </conditionalFormatting>
  <conditionalFormatting sqref="F285">
    <cfRule type="cellIs" dxfId="75" priority="102" operator="equal">
      <formula>"Not Tested"</formula>
    </cfRule>
  </conditionalFormatting>
  <conditionalFormatting sqref="F285">
    <cfRule type="cellIs" dxfId="74" priority="103" operator="equal">
      <formula>1</formula>
    </cfRule>
  </conditionalFormatting>
  <conditionalFormatting sqref="E210:E231">
    <cfRule type="cellIs" dxfId="73" priority="104" operator="equal">
      <formula>"Fail"</formula>
    </cfRule>
  </conditionalFormatting>
  <conditionalFormatting sqref="E210:E231">
    <cfRule type="cellIs" dxfId="72" priority="105" operator="equal">
      <formula>"Not Tested"</formula>
    </cfRule>
  </conditionalFormatting>
  <conditionalFormatting sqref="E210:E231">
    <cfRule type="cellIs" dxfId="71" priority="106" operator="equal">
      <formula>1</formula>
    </cfRule>
  </conditionalFormatting>
  <conditionalFormatting sqref="C210:C231">
    <cfRule type="cellIs" dxfId="70" priority="107" operator="equal">
      <formula>"Yes"</formula>
    </cfRule>
  </conditionalFormatting>
  <conditionalFormatting sqref="C210:C231">
    <cfRule type="cellIs" dxfId="69" priority="108" operator="equal">
      <formula>"No"</formula>
    </cfRule>
  </conditionalFormatting>
  <conditionalFormatting sqref="F210:F231">
    <cfRule type="cellIs" dxfId="68" priority="109" operator="equal">
      <formula>"Yes"</formula>
    </cfRule>
  </conditionalFormatting>
  <conditionalFormatting sqref="F210:F231">
    <cfRule type="cellIs" dxfId="67" priority="110" operator="equal">
      <formula>"No"</formula>
    </cfRule>
  </conditionalFormatting>
  <conditionalFormatting sqref="E236:E241">
    <cfRule type="cellIs" dxfId="66" priority="111" operator="equal">
      <formula>"Fail"</formula>
    </cfRule>
  </conditionalFormatting>
  <conditionalFormatting sqref="E236:E241">
    <cfRule type="cellIs" dxfId="65" priority="112" operator="equal">
      <formula>"Not Tested"</formula>
    </cfRule>
  </conditionalFormatting>
  <conditionalFormatting sqref="E236:E241">
    <cfRule type="cellIs" dxfId="64" priority="113" operator="equal">
      <formula>1</formula>
    </cfRule>
  </conditionalFormatting>
  <conditionalFormatting sqref="C236:C241">
    <cfRule type="cellIs" dxfId="63" priority="114" operator="equal">
      <formula>"Yes"</formula>
    </cfRule>
  </conditionalFormatting>
  <conditionalFormatting sqref="C236:C241">
    <cfRule type="cellIs" dxfId="62" priority="115" operator="equal">
      <formula>"No"</formula>
    </cfRule>
  </conditionalFormatting>
  <conditionalFormatting sqref="F236:F241">
    <cfRule type="cellIs" dxfId="61" priority="116" operator="equal">
      <formula>"Yes"</formula>
    </cfRule>
  </conditionalFormatting>
  <conditionalFormatting sqref="F236:F241">
    <cfRule type="cellIs" dxfId="60" priority="117" operator="equal">
      <formula>"No"</formula>
    </cfRule>
  </conditionalFormatting>
  <conditionalFormatting sqref="G236:G241">
    <cfRule type="cellIs" dxfId="59" priority="118" operator="equal">
      <formula>"Yes"</formula>
    </cfRule>
  </conditionalFormatting>
  <conditionalFormatting sqref="G236:G241">
    <cfRule type="cellIs" dxfId="58" priority="119" operator="equal">
      <formula>"No"</formula>
    </cfRule>
  </conditionalFormatting>
  <conditionalFormatting sqref="G268:G271">
    <cfRule type="cellIs" dxfId="57" priority="120" operator="equal">
      <formula>"Yes"</formula>
    </cfRule>
  </conditionalFormatting>
  <conditionalFormatting sqref="G268:G271">
    <cfRule type="cellIs" dxfId="56" priority="121" operator="equal">
      <formula>"No"</formula>
    </cfRule>
  </conditionalFormatting>
  <conditionalFormatting sqref="E242:F242">
    <cfRule type="cellIs" dxfId="55" priority="122" operator="equal">
      <formula>"Fail"</formula>
    </cfRule>
  </conditionalFormatting>
  <conditionalFormatting sqref="E242:F242">
    <cfRule type="cellIs" dxfId="54" priority="123" operator="equal">
      <formula>"Not Tested"</formula>
    </cfRule>
  </conditionalFormatting>
  <conditionalFormatting sqref="E242:F242">
    <cfRule type="cellIs" dxfId="53" priority="124" operator="equal">
      <formula>1</formula>
    </cfRule>
  </conditionalFormatting>
  <conditionalFormatting sqref="C242:D242">
    <cfRule type="cellIs" dxfId="52" priority="125" operator="equal">
      <formula>"Yes"</formula>
    </cfRule>
  </conditionalFormatting>
  <conditionalFormatting sqref="C242:D242">
    <cfRule type="cellIs" dxfId="51" priority="126" operator="equal">
      <formula>"No"</formula>
    </cfRule>
  </conditionalFormatting>
  <conditionalFormatting sqref="E287:E329">
    <cfRule type="cellIs" dxfId="50" priority="127" operator="equal">
      <formula>1</formula>
    </cfRule>
  </conditionalFormatting>
  <conditionalFormatting sqref="E287:E329">
    <cfRule type="cellIs" dxfId="49" priority="128" operator="equal">
      <formula>"Fail"</formula>
    </cfRule>
  </conditionalFormatting>
  <conditionalFormatting sqref="E287:E329">
    <cfRule type="cellIs" dxfId="48" priority="129" operator="equal">
      <formula>"Not Tested"</formula>
    </cfRule>
  </conditionalFormatting>
  <conditionalFormatting sqref="E287:E329">
    <cfRule type="cellIs" dxfId="47" priority="130" operator="equal">
      <formula>"Pass"</formula>
    </cfRule>
  </conditionalFormatting>
  <conditionalFormatting sqref="C287:C329">
    <cfRule type="cellIs" dxfId="46" priority="131" operator="equal">
      <formula>"Yes"</formula>
    </cfRule>
  </conditionalFormatting>
  <conditionalFormatting sqref="C287:C329">
    <cfRule type="cellIs" dxfId="45" priority="132" operator="equal">
      <formula>"No"</formula>
    </cfRule>
  </conditionalFormatting>
  <conditionalFormatting sqref="C330:C360">
    <cfRule type="cellIs" dxfId="44" priority="133" operator="equal">
      <formula>"Yes"</formula>
    </cfRule>
  </conditionalFormatting>
  <conditionalFormatting sqref="C330:C360">
    <cfRule type="cellIs" dxfId="43" priority="134" operator="equal">
      <formula>"No"</formula>
    </cfRule>
  </conditionalFormatting>
  <conditionalFormatting sqref="E330:E360">
    <cfRule type="cellIs" dxfId="42" priority="135" operator="equal">
      <formula>"Fail"</formula>
    </cfRule>
  </conditionalFormatting>
  <conditionalFormatting sqref="E330:E360">
    <cfRule type="cellIs" dxfId="41" priority="136" operator="equal">
      <formula>"Not Tested"</formula>
    </cfRule>
  </conditionalFormatting>
  <conditionalFormatting sqref="E330:E360">
    <cfRule type="cellIs" dxfId="40" priority="137" operator="equal">
      <formula>1</formula>
    </cfRule>
  </conditionalFormatting>
  <conditionalFormatting sqref="C361:C397 D370">
    <cfRule type="cellIs" dxfId="39" priority="138" operator="equal">
      <formula>"Yes"</formula>
    </cfRule>
  </conditionalFormatting>
  <conditionalFormatting sqref="C361:C397 D370">
    <cfRule type="cellIs" dxfId="38" priority="139" operator="equal">
      <formula>"No"</formula>
    </cfRule>
  </conditionalFormatting>
  <conditionalFormatting sqref="E361:E397">
    <cfRule type="cellIs" dxfId="37" priority="140" operator="equal">
      <formula>"Fail"</formula>
    </cfRule>
  </conditionalFormatting>
  <conditionalFormatting sqref="E361:E397">
    <cfRule type="cellIs" dxfId="36" priority="141" operator="equal">
      <formula>"Not Tested"</formula>
    </cfRule>
  </conditionalFormatting>
  <conditionalFormatting sqref="E361:E397">
    <cfRule type="cellIs" dxfId="35" priority="142" operator="equal">
      <formula>1</formula>
    </cfRule>
  </conditionalFormatting>
  <conditionalFormatting sqref="C361:C397 E361:E397 D370">
    <cfRule type="cellIs" dxfId="34" priority="143" operator="equal">
      <formula>"N/A"</formula>
    </cfRule>
  </conditionalFormatting>
  <conditionalFormatting sqref="C398:C435 D407">
    <cfRule type="cellIs" dxfId="33" priority="144" operator="equal">
      <formula>"Yes"</formula>
    </cfRule>
  </conditionalFormatting>
  <conditionalFormatting sqref="C398:C435 D407">
    <cfRule type="cellIs" dxfId="32" priority="145" operator="equal">
      <formula>"No"</formula>
    </cfRule>
  </conditionalFormatting>
  <conditionalFormatting sqref="E398:E435">
    <cfRule type="cellIs" dxfId="31" priority="146" operator="equal">
      <formula>"Fail"</formula>
    </cfRule>
  </conditionalFormatting>
  <conditionalFormatting sqref="E398:E435">
    <cfRule type="cellIs" dxfId="30" priority="147" operator="equal">
      <formula>"Not Tested"</formula>
    </cfRule>
  </conditionalFormatting>
  <conditionalFormatting sqref="E398:E435">
    <cfRule type="cellIs" dxfId="29" priority="148" operator="equal">
      <formula>1</formula>
    </cfRule>
  </conditionalFormatting>
  <conditionalFormatting sqref="C436:C471">
    <cfRule type="cellIs" dxfId="28" priority="149" operator="equal">
      <formula>"Yes"</formula>
    </cfRule>
  </conditionalFormatting>
  <conditionalFormatting sqref="C436:C471">
    <cfRule type="cellIs" dxfId="27" priority="150" operator="equal">
      <formula>"No"</formula>
    </cfRule>
  </conditionalFormatting>
  <conditionalFormatting sqref="E436:E471">
    <cfRule type="cellIs" dxfId="26" priority="151" operator="equal">
      <formula>"Fail"</formula>
    </cfRule>
  </conditionalFormatting>
  <conditionalFormatting sqref="E436:E471">
    <cfRule type="cellIs" dxfId="25" priority="152" operator="equal">
      <formula>"Not Tested"</formula>
    </cfRule>
  </conditionalFormatting>
  <conditionalFormatting sqref="E436:E471">
    <cfRule type="cellIs" dxfId="24" priority="153" operator="equal">
      <formula>1</formula>
    </cfRule>
  </conditionalFormatting>
  <conditionalFormatting sqref="C472:C501">
    <cfRule type="cellIs" dxfId="23" priority="154" operator="equal">
      <formula>"Yes"</formula>
    </cfRule>
  </conditionalFormatting>
  <conditionalFormatting sqref="C472:C501">
    <cfRule type="cellIs" dxfId="22" priority="155" operator="equal">
      <formula>"No"</formula>
    </cfRule>
  </conditionalFormatting>
  <conditionalFormatting sqref="E472:E501">
    <cfRule type="cellIs" dxfId="21" priority="156" operator="equal">
      <formula>"Fail"</formula>
    </cfRule>
  </conditionalFormatting>
  <conditionalFormatting sqref="E472:E501">
    <cfRule type="cellIs" dxfId="20" priority="157" operator="equal">
      <formula>"Not Tested"</formula>
    </cfRule>
  </conditionalFormatting>
  <conditionalFormatting sqref="E472:E501">
    <cfRule type="cellIs" dxfId="19" priority="158" operator="equal">
      <formula>1</formula>
    </cfRule>
  </conditionalFormatting>
  <conditionalFormatting sqref="C502:C530">
    <cfRule type="cellIs" dxfId="18" priority="159" operator="equal">
      <formula>"Yes"</formula>
    </cfRule>
  </conditionalFormatting>
  <conditionalFormatting sqref="C502:C530">
    <cfRule type="cellIs" dxfId="17" priority="160" operator="equal">
      <formula>"No"</formula>
    </cfRule>
  </conditionalFormatting>
  <conditionalFormatting sqref="E502:E530">
    <cfRule type="cellIs" dxfId="16" priority="161" operator="equal">
      <formula>"Fail"</formula>
    </cfRule>
  </conditionalFormatting>
  <conditionalFormatting sqref="E502:E530">
    <cfRule type="cellIs" dxfId="15" priority="162" operator="equal">
      <formula>"Not Tested"</formula>
    </cfRule>
  </conditionalFormatting>
  <conditionalFormatting sqref="E502:E530">
    <cfRule type="cellIs" dxfId="14" priority="163" operator="equal">
      <formula>1</formula>
    </cfRule>
  </conditionalFormatting>
  <conditionalFormatting sqref="C531:C554">
    <cfRule type="cellIs" dxfId="13" priority="164" operator="equal">
      <formula>"Yes"</formula>
    </cfRule>
  </conditionalFormatting>
  <conditionalFormatting sqref="C531:C554">
    <cfRule type="cellIs" dxfId="12" priority="165" operator="equal">
      <formula>"No"</formula>
    </cfRule>
  </conditionalFormatting>
  <conditionalFormatting sqref="E531:E554">
    <cfRule type="cellIs" dxfId="11" priority="166" operator="equal">
      <formula>"Fail"</formula>
    </cfRule>
  </conditionalFormatting>
  <conditionalFormatting sqref="E531:E554">
    <cfRule type="cellIs" dxfId="10" priority="167" operator="equal">
      <formula>"Not Tested"</formula>
    </cfRule>
  </conditionalFormatting>
  <conditionalFormatting sqref="E531:E554">
    <cfRule type="cellIs" dxfId="9" priority="168" operator="equal">
      <formula>1</formula>
    </cfRule>
  </conditionalFormatting>
  <conditionalFormatting sqref="D2:D69 D163:D164 D166:D184 D186:D192 D194:D198 D71:D102 D104:D161 D201:D208 D210:D231 D236:D241 D244:D258 D260:D369 D371:D406 D408:D554">
    <cfRule type="cellIs" dxfId="8" priority="169" operator="equal">
      <formula>"Fail"</formula>
    </cfRule>
  </conditionalFormatting>
  <conditionalFormatting sqref="D2:D69 D163:D164 D166:D184 D186:D192 D194:D198 D71:D102 D104:D161 D201:D208 D210:D231 D236:D241 D244:D258 D260:D369 D371:D406 D408:D554">
    <cfRule type="cellIs" dxfId="7" priority="170" operator="equal">
      <formula>"Not Tested"</formula>
    </cfRule>
  </conditionalFormatting>
  <conditionalFormatting sqref="D2:D69 D163:D164 D166:D184 D186:D192 D194:D198 D71:D102 D104:D161 D201:D208 D210:D231 D236:D241 D244:D258 D260:D369 D371:D406 D408:D554">
    <cfRule type="cellIs" dxfId="6" priority="171" operator="equal">
      <formula>1</formula>
    </cfRule>
  </conditionalFormatting>
  <conditionalFormatting sqref="G285">
    <cfRule type="cellIs" dxfId="5" priority="172" operator="equal">
      <formula>"Yes"</formula>
    </cfRule>
  </conditionalFormatting>
  <conditionalFormatting sqref="G285">
    <cfRule type="cellIs" dxfId="4" priority="173" operator="equal">
      <formula>"No"</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96"/>
  <sheetViews>
    <sheetView tabSelected="1" workbookViewId="0">
      <pane ySplit="1" topLeftCell="A2" activePane="bottomLeft" state="frozen"/>
      <selection pane="bottomLeft" activeCell="A7" sqref="A7"/>
    </sheetView>
  </sheetViews>
  <sheetFormatPr baseColWidth="10" defaultColWidth="14.5" defaultRowHeight="15" x14ac:dyDescent="0.2"/>
  <cols>
    <col min="1" max="1" width="16.1640625" customWidth="1"/>
    <col min="2" max="2" width="30" customWidth="1"/>
    <col min="3" max="3" width="20.83203125" customWidth="1"/>
    <col min="4" max="4" width="30.83203125" customWidth="1"/>
    <col min="5" max="5" width="21" customWidth="1"/>
    <col min="6" max="6" width="9.6640625" customWidth="1"/>
    <col min="7" max="7" width="14.1640625" customWidth="1"/>
    <col min="8" max="8" width="14.1640625" style="34" customWidth="1"/>
  </cols>
  <sheetData>
    <row r="1" spans="1:8" ht="32" customHeight="1" x14ac:dyDescent="0.2">
      <c r="A1" s="59" t="s">
        <v>1198</v>
      </c>
      <c r="B1" s="59" t="s">
        <v>1199</v>
      </c>
      <c r="C1" s="59" t="s">
        <v>1200</v>
      </c>
      <c r="D1" s="59" t="s">
        <v>1201</v>
      </c>
      <c r="E1" s="59" t="s">
        <v>1202</v>
      </c>
      <c r="F1" s="59" t="s">
        <v>1203</v>
      </c>
      <c r="G1" s="59" t="s">
        <v>1204</v>
      </c>
      <c r="H1" s="60" t="s">
        <v>106</v>
      </c>
    </row>
    <row r="2" spans="1:8" x14ac:dyDescent="0.2">
      <c r="A2" s="61" t="s">
        <v>1205</v>
      </c>
      <c r="B2" s="62"/>
      <c r="C2" s="61"/>
      <c r="D2" s="62"/>
      <c r="E2" s="61"/>
      <c r="F2" s="61" t="s">
        <v>76</v>
      </c>
      <c r="G2" s="61"/>
      <c r="H2" s="62"/>
    </row>
    <row r="3" spans="1:8" x14ac:dyDescent="0.2">
      <c r="A3" s="61" t="s">
        <v>1206</v>
      </c>
      <c r="B3" s="62"/>
      <c r="C3" s="61"/>
      <c r="D3" s="61"/>
      <c r="E3" s="61"/>
      <c r="F3" s="61"/>
      <c r="G3" s="61"/>
      <c r="H3" s="62"/>
    </row>
    <row r="4" spans="1:8" x14ac:dyDescent="0.2">
      <c r="A4" s="61" t="s">
        <v>1207</v>
      </c>
      <c r="B4" s="62"/>
      <c r="C4" s="61"/>
      <c r="D4" s="61"/>
      <c r="E4" s="61"/>
      <c r="F4" s="61"/>
      <c r="G4" s="61"/>
      <c r="H4" s="62"/>
    </row>
    <row r="5" spans="1:8" x14ac:dyDescent="0.2">
      <c r="A5" s="61"/>
      <c r="B5" s="62"/>
      <c r="C5" s="61"/>
      <c r="D5" s="61"/>
      <c r="E5" s="61"/>
      <c r="F5" s="61"/>
      <c r="G5" s="61"/>
      <c r="H5" s="62"/>
    </row>
    <row r="6" spans="1:8" x14ac:dyDescent="0.2">
      <c r="A6" s="61"/>
      <c r="B6" s="62"/>
      <c r="C6" s="61"/>
      <c r="D6" s="61"/>
      <c r="E6" s="61"/>
      <c r="F6" s="61"/>
      <c r="G6" s="61"/>
      <c r="H6" s="62"/>
    </row>
    <row r="7" spans="1:8" x14ac:dyDescent="0.2">
      <c r="A7" s="61"/>
      <c r="B7" s="62"/>
      <c r="C7" s="61"/>
      <c r="D7" s="61"/>
      <c r="E7" s="61"/>
      <c r="F7" s="61"/>
      <c r="G7" s="61"/>
      <c r="H7" s="62"/>
    </row>
    <row r="8" spans="1:8" x14ac:dyDescent="0.2">
      <c r="A8" s="61"/>
      <c r="B8" s="62"/>
      <c r="C8" s="61"/>
      <c r="D8" s="61"/>
      <c r="E8" s="61"/>
      <c r="F8" s="61"/>
      <c r="G8" s="61"/>
      <c r="H8" s="62"/>
    </row>
    <row r="9" spans="1:8" x14ac:dyDescent="0.2">
      <c r="A9" s="61"/>
      <c r="B9" s="62"/>
      <c r="C9" s="61"/>
      <c r="D9" s="61"/>
      <c r="E9" s="61"/>
      <c r="F9" s="61"/>
      <c r="G9" s="61"/>
      <c r="H9" s="62"/>
    </row>
    <row r="10" spans="1:8" x14ac:dyDescent="0.2">
      <c r="A10" s="61"/>
      <c r="B10" s="62"/>
      <c r="C10" s="61"/>
      <c r="D10" s="61"/>
      <c r="E10" s="61"/>
      <c r="F10" s="61"/>
      <c r="G10" s="61"/>
      <c r="H10" s="62"/>
    </row>
    <row r="11" spans="1:8" x14ac:dyDescent="0.2">
      <c r="A11" s="61"/>
      <c r="B11" s="62"/>
      <c r="C11" s="61"/>
      <c r="D11" s="61"/>
      <c r="E11" s="61"/>
      <c r="F11" s="61"/>
      <c r="G11" s="61"/>
      <c r="H11" s="62"/>
    </row>
    <row r="12" spans="1:8" x14ac:dyDescent="0.2">
      <c r="A12" s="61"/>
      <c r="B12" s="62"/>
      <c r="C12" s="61"/>
      <c r="D12" s="61"/>
      <c r="E12" s="61"/>
      <c r="F12" s="61"/>
      <c r="G12" s="61"/>
      <c r="H12" s="62"/>
    </row>
    <row r="13" spans="1:8" x14ac:dyDescent="0.2">
      <c r="A13" s="61"/>
      <c r="B13" s="62"/>
      <c r="C13" s="61"/>
      <c r="D13" s="61"/>
      <c r="E13" s="61"/>
      <c r="F13" s="61"/>
      <c r="G13" s="61"/>
      <c r="H13" s="62"/>
    </row>
    <row r="14" spans="1:8" x14ac:dyDescent="0.2">
      <c r="A14" s="61"/>
      <c r="B14" s="62"/>
      <c r="C14" s="61"/>
      <c r="D14" s="61"/>
      <c r="E14" s="61"/>
      <c r="F14" s="61"/>
      <c r="G14" s="61"/>
      <c r="H14" s="62"/>
    </row>
    <row r="15" spans="1:8" x14ac:dyDescent="0.2">
      <c r="A15" s="61"/>
      <c r="B15" s="62"/>
      <c r="C15" s="61"/>
      <c r="D15" s="61"/>
      <c r="E15" s="61"/>
      <c r="F15" s="61"/>
      <c r="G15" s="61"/>
      <c r="H15" s="62"/>
    </row>
    <row r="16" spans="1:8" x14ac:dyDescent="0.2">
      <c r="A16" s="61"/>
      <c r="B16" s="62"/>
      <c r="C16" s="61"/>
      <c r="D16" s="61"/>
      <c r="E16" s="61"/>
      <c r="F16" s="61"/>
      <c r="G16" s="61"/>
      <c r="H16" s="62"/>
    </row>
    <row r="17" spans="1:8" x14ac:dyDescent="0.2">
      <c r="A17" s="61"/>
      <c r="B17" s="62"/>
      <c r="C17" s="61"/>
      <c r="D17" s="61"/>
      <c r="E17" s="61"/>
      <c r="F17" s="61"/>
      <c r="G17" s="61"/>
      <c r="H17" s="62"/>
    </row>
    <row r="18" spans="1:8" x14ac:dyDescent="0.2">
      <c r="A18" s="61"/>
      <c r="B18" s="62"/>
      <c r="C18" s="61"/>
      <c r="D18" s="61"/>
      <c r="E18" s="61"/>
      <c r="F18" s="61"/>
      <c r="G18" s="61"/>
      <c r="H18" s="62"/>
    </row>
    <row r="19" spans="1:8" x14ac:dyDescent="0.2">
      <c r="A19" s="61"/>
      <c r="B19" s="62"/>
      <c r="C19" s="61"/>
      <c r="D19" s="61"/>
      <c r="E19" s="61"/>
      <c r="F19" s="61"/>
      <c r="G19" s="61"/>
      <c r="H19" s="62"/>
    </row>
    <row r="20" spans="1:8" x14ac:dyDescent="0.2">
      <c r="A20" s="61"/>
      <c r="B20" s="62"/>
      <c r="C20" s="61"/>
      <c r="D20" s="61"/>
      <c r="E20" s="61"/>
      <c r="F20" s="61"/>
      <c r="G20" s="61"/>
      <c r="H20" s="62"/>
    </row>
    <row r="21" spans="1:8" x14ac:dyDescent="0.2">
      <c r="A21" s="61"/>
      <c r="B21" s="62"/>
      <c r="C21" s="61"/>
      <c r="D21" s="61"/>
      <c r="E21" s="61"/>
      <c r="F21" s="61"/>
      <c r="G21" s="61"/>
      <c r="H21" s="62"/>
    </row>
    <row r="22" spans="1:8" x14ac:dyDescent="0.2">
      <c r="A22" s="24"/>
      <c r="B22" s="31"/>
      <c r="C22" s="24"/>
      <c r="D22" s="24"/>
      <c r="E22" s="24"/>
      <c r="F22" s="24"/>
      <c r="G22" s="24"/>
      <c r="H22" s="31"/>
    </row>
    <row r="23" spans="1:8" x14ac:dyDescent="0.2">
      <c r="A23" s="24"/>
      <c r="B23" s="31"/>
      <c r="C23" s="24"/>
      <c r="D23" s="24"/>
      <c r="E23" s="24"/>
      <c r="F23" s="24"/>
      <c r="G23" s="24"/>
      <c r="H23" s="31"/>
    </row>
    <row r="24" spans="1:8" x14ac:dyDescent="0.2">
      <c r="A24" s="24"/>
      <c r="B24" s="31"/>
      <c r="C24" s="24"/>
      <c r="D24" s="24"/>
      <c r="E24" s="24"/>
      <c r="F24" s="24"/>
      <c r="G24" s="24"/>
      <c r="H24" s="31"/>
    </row>
    <row r="25" spans="1:8" x14ac:dyDescent="0.2">
      <c r="A25" s="24"/>
      <c r="B25" s="31"/>
      <c r="C25" s="24"/>
      <c r="D25" s="24"/>
      <c r="E25" s="24"/>
      <c r="F25" s="24"/>
      <c r="G25" s="24"/>
      <c r="H25" s="31"/>
    </row>
    <row r="26" spans="1:8" x14ac:dyDescent="0.2">
      <c r="A26" s="24"/>
      <c r="B26" s="31"/>
      <c r="C26" s="24"/>
      <c r="D26" s="24"/>
      <c r="E26" s="24"/>
      <c r="F26" s="24"/>
      <c r="G26" s="24"/>
      <c r="H26" s="31"/>
    </row>
    <row r="27" spans="1:8" x14ac:dyDescent="0.2">
      <c r="A27" s="24"/>
      <c r="B27" s="31"/>
      <c r="C27" s="24"/>
      <c r="D27" s="24"/>
      <c r="E27" s="24"/>
      <c r="F27" s="24"/>
      <c r="G27" s="24"/>
      <c r="H27" s="31"/>
    </row>
    <row r="28" spans="1:8" x14ac:dyDescent="0.2">
      <c r="A28" s="24"/>
      <c r="B28" s="31"/>
      <c r="C28" s="24"/>
      <c r="D28" s="24"/>
      <c r="E28" s="24"/>
      <c r="F28" s="24"/>
      <c r="G28" s="24"/>
      <c r="H28" s="31"/>
    </row>
    <row r="29" spans="1:8" x14ac:dyDescent="0.2">
      <c r="A29" s="24"/>
      <c r="B29" s="31"/>
      <c r="C29" s="24"/>
      <c r="D29" s="24"/>
      <c r="E29" s="24"/>
      <c r="F29" s="24"/>
      <c r="G29" s="24"/>
      <c r="H29" s="31"/>
    </row>
    <row r="30" spans="1:8" x14ac:dyDescent="0.2">
      <c r="A30" s="24"/>
      <c r="B30" s="31"/>
      <c r="C30" s="24"/>
      <c r="D30" s="24"/>
      <c r="E30" s="24"/>
      <c r="F30" s="24"/>
      <c r="G30" s="24"/>
      <c r="H30" s="31"/>
    </row>
    <row r="31" spans="1:8" x14ac:dyDescent="0.2">
      <c r="A31" s="24"/>
      <c r="B31" s="31"/>
      <c r="C31" s="24"/>
      <c r="D31" s="24"/>
      <c r="E31" s="24"/>
      <c r="F31" s="24"/>
      <c r="G31" s="24"/>
      <c r="H31" s="31"/>
    </row>
    <row r="32" spans="1:8" x14ac:dyDescent="0.2">
      <c r="A32" s="24"/>
      <c r="B32" s="31"/>
      <c r="C32" s="24"/>
      <c r="D32" s="24"/>
      <c r="E32" s="24"/>
      <c r="F32" s="24"/>
      <c r="G32" s="24"/>
      <c r="H32" s="31"/>
    </row>
    <row r="33" spans="1:8" x14ac:dyDescent="0.2">
      <c r="A33" s="24"/>
      <c r="B33" s="31"/>
      <c r="C33" s="24"/>
      <c r="D33" s="24"/>
      <c r="E33" s="24"/>
      <c r="F33" s="24"/>
      <c r="G33" s="24"/>
      <c r="H33" s="31"/>
    </row>
    <row r="34" spans="1:8" x14ac:dyDescent="0.2">
      <c r="A34" s="24"/>
      <c r="B34" s="31"/>
      <c r="C34" s="24"/>
      <c r="D34" s="24"/>
      <c r="E34" s="24"/>
      <c r="F34" s="24"/>
      <c r="G34" s="24"/>
      <c r="H34" s="31"/>
    </row>
    <row r="35" spans="1:8" x14ac:dyDescent="0.2">
      <c r="A35" s="24"/>
      <c r="B35" s="31"/>
      <c r="C35" s="24"/>
      <c r="D35" s="24"/>
      <c r="E35" s="24"/>
      <c r="F35" s="24"/>
      <c r="G35" s="24"/>
      <c r="H35" s="31"/>
    </row>
    <row r="36" spans="1:8" x14ac:dyDescent="0.2">
      <c r="A36" s="24"/>
      <c r="B36" s="31"/>
      <c r="C36" s="24"/>
      <c r="D36" s="24"/>
      <c r="E36" s="24"/>
      <c r="F36" s="24"/>
      <c r="G36" s="24"/>
      <c r="H36" s="31"/>
    </row>
    <row r="37" spans="1:8" x14ac:dyDescent="0.2">
      <c r="A37" s="24"/>
      <c r="B37" s="31"/>
      <c r="C37" s="24"/>
      <c r="D37" s="24"/>
      <c r="E37" s="24"/>
      <c r="F37" s="24"/>
      <c r="G37" s="24"/>
      <c r="H37" s="31"/>
    </row>
    <row r="38" spans="1:8" x14ac:dyDescent="0.2">
      <c r="A38" s="24"/>
      <c r="B38" s="31"/>
      <c r="C38" s="24"/>
      <c r="D38" s="24"/>
      <c r="E38" s="24"/>
      <c r="F38" s="24"/>
      <c r="G38" s="24"/>
      <c r="H38" s="31"/>
    </row>
    <row r="39" spans="1:8" x14ac:dyDescent="0.2">
      <c r="A39" s="24"/>
      <c r="B39" s="31"/>
      <c r="C39" s="24"/>
      <c r="D39" s="24"/>
      <c r="E39" s="24"/>
      <c r="F39" s="24"/>
      <c r="G39" s="24"/>
      <c r="H39" s="31"/>
    </row>
    <row r="40" spans="1:8" x14ac:dyDescent="0.2">
      <c r="A40" s="24"/>
      <c r="B40" s="31"/>
      <c r="C40" s="24"/>
      <c r="D40" s="24"/>
      <c r="E40" s="24"/>
      <c r="F40" s="24"/>
      <c r="G40" s="24"/>
      <c r="H40" s="31"/>
    </row>
    <row r="41" spans="1:8" x14ac:dyDescent="0.2">
      <c r="A41" s="24"/>
      <c r="B41" s="31"/>
      <c r="C41" s="24"/>
      <c r="D41" s="24"/>
      <c r="E41" s="24"/>
      <c r="F41" s="24"/>
      <c r="G41" s="24"/>
      <c r="H41" s="31"/>
    </row>
    <row r="42" spans="1:8" x14ac:dyDescent="0.2">
      <c r="A42" s="24"/>
      <c r="B42" s="31"/>
      <c r="C42" s="24"/>
      <c r="D42" s="24"/>
      <c r="E42" s="24"/>
      <c r="F42" s="24"/>
      <c r="G42" s="24"/>
      <c r="H42" s="31"/>
    </row>
    <row r="43" spans="1:8" x14ac:dyDescent="0.2">
      <c r="A43" s="24"/>
      <c r="B43" s="31"/>
      <c r="C43" s="24"/>
      <c r="D43" s="24"/>
      <c r="E43" s="24"/>
      <c r="F43" s="24"/>
      <c r="G43" s="24"/>
      <c r="H43" s="31"/>
    </row>
    <row r="44" spans="1:8" x14ac:dyDescent="0.2">
      <c r="A44" s="24"/>
      <c r="B44" s="31"/>
      <c r="C44" s="24"/>
      <c r="D44" s="24"/>
      <c r="E44" s="24"/>
      <c r="F44" s="24"/>
      <c r="G44" s="24"/>
      <c r="H44" s="31"/>
    </row>
    <row r="45" spans="1:8" x14ac:dyDescent="0.2">
      <c r="A45" s="24"/>
      <c r="B45" s="31"/>
      <c r="C45" s="24"/>
      <c r="D45" s="24"/>
      <c r="E45" s="24"/>
      <c r="F45" s="24"/>
      <c r="G45" s="24"/>
      <c r="H45" s="31"/>
    </row>
    <row r="46" spans="1:8" x14ac:dyDescent="0.2">
      <c r="A46" s="24"/>
      <c r="B46" s="31"/>
      <c r="C46" s="24"/>
      <c r="D46" s="24"/>
      <c r="E46" s="24"/>
      <c r="F46" s="24"/>
      <c r="G46" s="24"/>
      <c r="H46" s="31"/>
    </row>
    <row r="47" spans="1:8" x14ac:dyDescent="0.2">
      <c r="A47" s="24"/>
      <c r="B47" s="31"/>
      <c r="C47" s="24"/>
      <c r="D47" s="24"/>
      <c r="E47" s="24"/>
      <c r="F47" s="24"/>
      <c r="G47" s="24"/>
      <c r="H47" s="31"/>
    </row>
    <row r="48" spans="1:8" x14ac:dyDescent="0.2">
      <c r="A48" s="24"/>
      <c r="B48" s="31"/>
      <c r="C48" s="24"/>
      <c r="D48" s="24"/>
      <c r="E48" s="24"/>
      <c r="F48" s="24"/>
      <c r="G48" s="24"/>
      <c r="H48" s="31"/>
    </row>
    <row r="49" spans="1:8" x14ac:dyDescent="0.2">
      <c r="A49" s="24"/>
      <c r="B49" s="31"/>
      <c r="C49" s="24"/>
      <c r="D49" s="24"/>
      <c r="E49" s="24"/>
      <c r="F49" s="24"/>
      <c r="G49" s="24"/>
      <c r="H49" s="31"/>
    </row>
    <row r="50" spans="1:8" x14ac:dyDescent="0.2">
      <c r="A50" s="24"/>
      <c r="B50" s="31"/>
      <c r="C50" s="24"/>
      <c r="D50" s="24"/>
      <c r="E50" s="24"/>
      <c r="F50" s="24"/>
      <c r="G50" s="24"/>
      <c r="H50" s="31"/>
    </row>
    <row r="51" spans="1:8" x14ac:dyDescent="0.2">
      <c r="A51" s="24"/>
      <c r="B51" s="31"/>
      <c r="C51" s="24"/>
      <c r="D51" s="24"/>
      <c r="E51" s="24"/>
      <c r="F51" s="24"/>
      <c r="G51" s="24"/>
      <c r="H51" s="31"/>
    </row>
    <row r="52" spans="1:8" x14ac:dyDescent="0.2">
      <c r="A52" s="24"/>
      <c r="B52" s="31"/>
      <c r="C52" s="24"/>
      <c r="D52" s="24"/>
      <c r="E52" s="24"/>
      <c r="F52" s="24"/>
      <c r="G52" s="24"/>
      <c r="H52" s="31"/>
    </row>
    <row r="53" spans="1:8" x14ac:dyDescent="0.2">
      <c r="A53" s="24"/>
      <c r="B53" s="31"/>
      <c r="C53" s="24"/>
      <c r="D53" s="24"/>
      <c r="E53" s="24"/>
      <c r="F53" s="24"/>
      <c r="G53" s="24"/>
      <c r="H53" s="31"/>
    </row>
    <row r="54" spans="1:8" x14ac:dyDescent="0.2">
      <c r="A54" s="24"/>
      <c r="B54" s="31"/>
      <c r="C54" s="24"/>
      <c r="D54" s="24"/>
      <c r="E54" s="24"/>
      <c r="F54" s="24"/>
      <c r="G54" s="24"/>
      <c r="H54" s="31"/>
    </row>
    <row r="55" spans="1:8" x14ac:dyDescent="0.2">
      <c r="A55" s="24"/>
      <c r="B55" s="31"/>
      <c r="C55" s="24"/>
      <c r="D55" s="24"/>
      <c r="E55" s="24"/>
      <c r="F55" s="24"/>
      <c r="G55" s="24"/>
      <c r="H55" s="31"/>
    </row>
    <row r="56" spans="1:8" x14ac:dyDescent="0.2">
      <c r="A56" s="24"/>
      <c r="B56" s="31"/>
      <c r="C56" s="24"/>
      <c r="D56" s="24"/>
      <c r="E56" s="24"/>
      <c r="F56" s="24"/>
      <c r="G56" s="24"/>
      <c r="H56" s="31"/>
    </row>
    <row r="57" spans="1:8" x14ac:dyDescent="0.2">
      <c r="A57" s="24"/>
      <c r="B57" s="31"/>
      <c r="C57" s="24"/>
      <c r="D57" s="24"/>
      <c r="E57" s="24"/>
      <c r="F57" s="24"/>
      <c r="G57" s="24"/>
      <c r="H57" s="31"/>
    </row>
    <row r="58" spans="1:8" x14ac:dyDescent="0.2">
      <c r="A58" s="24"/>
      <c r="B58" s="31"/>
      <c r="C58" s="24"/>
      <c r="D58" s="24"/>
      <c r="E58" s="24"/>
      <c r="F58" s="24"/>
      <c r="G58" s="24"/>
      <c r="H58" s="31"/>
    </row>
    <row r="59" spans="1:8" x14ac:dyDescent="0.2">
      <c r="A59" s="24"/>
      <c r="B59" s="31"/>
      <c r="C59" s="24"/>
      <c r="D59" s="24"/>
      <c r="E59" s="24"/>
      <c r="F59" s="24"/>
      <c r="G59" s="24"/>
      <c r="H59" s="31"/>
    </row>
    <row r="60" spans="1:8" x14ac:dyDescent="0.2">
      <c r="A60" s="24"/>
      <c r="B60" s="31"/>
      <c r="C60" s="24"/>
      <c r="D60" s="24"/>
      <c r="E60" s="24"/>
      <c r="F60" s="24"/>
      <c r="G60" s="24"/>
      <c r="H60" s="31"/>
    </row>
    <row r="61" spans="1:8" x14ac:dyDescent="0.2">
      <c r="A61" s="24"/>
      <c r="B61" s="31"/>
      <c r="C61" s="24"/>
      <c r="D61" s="24"/>
      <c r="E61" s="24"/>
      <c r="F61" s="24"/>
      <c r="G61" s="24"/>
      <c r="H61" s="31"/>
    </row>
    <row r="62" spans="1:8" x14ac:dyDescent="0.2">
      <c r="A62" s="24"/>
      <c r="B62" s="31"/>
      <c r="C62" s="24"/>
      <c r="D62" s="24"/>
      <c r="E62" s="24"/>
      <c r="F62" s="24"/>
      <c r="G62" s="24"/>
      <c r="H62" s="31"/>
    </row>
    <row r="63" spans="1:8" x14ac:dyDescent="0.2">
      <c r="A63" s="24"/>
      <c r="B63" s="31"/>
      <c r="C63" s="24"/>
      <c r="D63" s="24"/>
      <c r="E63" s="24"/>
      <c r="F63" s="24"/>
      <c r="G63" s="24"/>
      <c r="H63" s="31"/>
    </row>
    <row r="64" spans="1:8" x14ac:dyDescent="0.2">
      <c r="A64" s="24"/>
      <c r="B64" s="31"/>
      <c r="C64" s="24"/>
      <c r="D64" s="24"/>
      <c r="E64" s="24"/>
      <c r="F64" s="24"/>
      <c r="G64" s="24"/>
      <c r="H64" s="31"/>
    </row>
    <row r="65" spans="1:8" x14ac:dyDescent="0.2">
      <c r="A65" s="24"/>
      <c r="B65" s="31"/>
      <c r="C65" s="24"/>
      <c r="D65" s="24"/>
      <c r="E65" s="24"/>
      <c r="F65" s="24"/>
      <c r="G65" s="24"/>
      <c r="H65" s="31"/>
    </row>
    <row r="66" spans="1:8" x14ac:dyDescent="0.2">
      <c r="A66" s="24"/>
      <c r="B66" s="31"/>
      <c r="C66" s="24"/>
      <c r="D66" s="24"/>
      <c r="E66" s="24"/>
      <c r="F66" s="24"/>
      <c r="G66" s="24"/>
      <c r="H66" s="31"/>
    </row>
    <row r="67" spans="1:8" x14ac:dyDescent="0.2">
      <c r="A67" s="24"/>
      <c r="B67" s="31"/>
      <c r="C67" s="24"/>
      <c r="D67" s="24"/>
      <c r="E67" s="24"/>
      <c r="F67" s="24"/>
      <c r="G67" s="24"/>
      <c r="H67" s="31"/>
    </row>
    <row r="68" spans="1:8" x14ac:dyDescent="0.2">
      <c r="A68" s="24"/>
      <c r="B68" s="31"/>
      <c r="C68" s="24"/>
      <c r="D68" s="24"/>
      <c r="E68" s="24"/>
      <c r="F68" s="24"/>
      <c r="G68" s="24"/>
      <c r="H68" s="31"/>
    </row>
    <row r="69" spans="1:8" x14ac:dyDescent="0.2">
      <c r="A69" s="24"/>
      <c r="B69" s="31"/>
      <c r="C69" s="24"/>
      <c r="D69" s="24"/>
      <c r="E69" s="24"/>
      <c r="F69" s="24"/>
      <c r="G69" s="24"/>
      <c r="H69" s="31"/>
    </row>
    <row r="70" spans="1:8" x14ac:dyDescent="0.2">
      <c r="A70" s="24"/>
      <c r="B70" s="31"/>
      <c r="C70" s="24"/>
      <c r="D70" s="24"/>
      <c r="E70" s="24"/>
      <c r="F70" s="24"/>
      <c r="G70" s="24"/>
      <c r="H70" s="31"/>
    </row>
    <row r="71" spans="1:8" x14ac:dyDescent="0.2">
      <c r="A71" s="24"/>
      <c r="B71" s="31"/>
      <c r="C71" s="24"/>
      <c r="D71" s="24"/>
      <c r="E71" s="24"/>
      <c r="F71" s="24"/>
      <c r="G71" s="24"/>
      <c r="H71" s="31"/>
    </row>
    <row r="72" spans="1:8" x14ac:dyDescent="0.2">
      <c r="A72" s="24"/>
      <c r="B72" s="31"/>
      <c r="C72" s="24"/>
      <c r="D72" s="24"/>
      <c r="E72" s="24"/>
      <c r="F72" s="24"/>
      <c r="G72" s="24"/>
      <c r="H72" s="31"/>
    </row>
    <row r="73" spans="1:8" x14ac:dyDescent="0.2">
      <c r="A73" s="24"/>
      <c r="B73" s="31"/>
      <c r="C73" s="24"/>
      <c r="D73" s="24"/>
      <c r="E73" s="24"/>
      <c r="F73" s="24"/>
      <c r="G73" s="24"/>
      <c r="H73" s="31"/>
    </row>
    <row r="74" spans="1:8" x14ac:dyDescent="0.2">
      <c r="A74" s="24"/>
      <c r="B74" s="31"/>
      <c r="C74" s="24"/>
      <c r="D74" s="24"/>
      <c r="E74" s="24"/>
      <c r="F74" s="24"/>
      <c r="G74" s="24"/>
      <c r="H74" s="31"/>
    </row>
    <row r="75" spans="1:8" x14ac:dyDescent="0.2">
      <c r="A75" s="24"/>
      <c r="B75" s="31"/>
      <c r="C75" s="24"/>
      <c r="D75" s="24"/>
      <c r="E75" s="24"/>
      <c r="F75" s="24"/>
      <c r="G75" s="24"/>
      <c r="H75" s="31"/>
    </row>
    <row r="76" spans="1:8" x14ac:dyDescent="0.2">
      <c r="A76" s="24"/>
      <c r="B76" s="31"/>
      <c r="C76" s="24"/>
      <c r="D76" s="24"/>
      <c r="E76" s="24"/>
      <c r="F76" s="24"/>
      <c r="G76" s="24"/>
      <c r="H76" s="31"/>
    </row>
    <row r="77" spans="1:8" x14ac:dyDescent="0.2">
      <c r="A77" s="24"/>
      <c r="B77" s="31"/>
      <c r="C77" s="24"/>
      <c r="D77" s="24"/>
      <c r="E77" s="24"/>
      <c r="F77" s="24"/>
      <c r="G77" s="24"/>
      <c r="H77" s="31"/>
    </row>
    <row r="78" spans="1:8" x14ac:dyDescent="0.2">
      <c r="A78" s="24"/>
      <c r="B78" s="31"/>
      <c r="C78" s="24"/>
      <c r="D78" s="24"/>
      <c r="E78" s="24"/>
      <c r="F78" s="24"/>
      <c r="G78" s="24"/>
      <c r="H78" s="31"/>
    </row>
    <row r="79" spans="1:8" x14ac:dyDescent="0.2">
      <c r="A79" s="24"/>
      <c r="B79" s="31"/>
      <c r="C79" s="24"/>
      <c r="D79" s="24"/>
      <c r="E79" s="24"/>
      <c r="F79" s="24"/>
      <c r="G79" s="24"/>
      <c r="H79" s="31"/>
    </row>
    <row r="80" spans="1:8" x14ac:dyDescent="0.2">
      <c r="A80" s="24"/>
      <c r="B80" s="31"/>
      <c r="C80" s="24"/>
      <c r="D80" s="24"/>
      <c r="E80" s="24"/>
      <c r="F80" s="24"/>
      <c r="G80" s="24"/>
      <c r="H80" s="31"/>
    </row>
    <row r="81" spans="1:8" x14ac:dyDescent="0.2">
      <c r="A81" s="24"/>
      <c r="B81" s="31"/>
      <c r="C81" s="24"/>
      <c r="D81" s="24"/>
      <c r="E81" s="24"/>
      <c r="F81" s="24"/>
      <c r="G81" s="24"/>
      <c r="H81" s="31"/>
    </row>
    <row r="82" spans="1:8" x14ac:dyDescent="0.2">
      <c r="A82" s="24"/>
      <c r="B82" s="31"/>
      <c r="C82" s="24"/>
      <c r="D82" s="24"/>
      <c r="E82" s="24"/>
      <c r="F82" s="24"/>
      <c r="G82" s="24"/>
      <c r="H82" s="31"/>
    </row>
    <row r="83" spans="1:8" x14ac:dyDescent="0.2">
      <c r="A83" s="24"/>
      <c r="B83" s="31"/>
      <c r="C83" s="24"/>
      <c r="D83" s="24"/>
      <c r="E83" s="24"/>
      <c r="F83" s="24"/>
      <c r="G83" s="24"/>
      <c r="H83" s="31"/>
    </row>
    <row r="84" spans="1:8" x14ac:dyDescent="0.2">
      <c r="A84" s="24"/>
      <c r="B84" s="31"/>
      <c r="C84" s="24"/>
      <c r="D84" s="24"/>
      <c r="E84" s="24"/>
      <c r="F84" s="24"/>
      <c r="G84" s="24"/>
      <c r="H84" s="31"/>
    </row>
    <row r="85" spans="1:8" x14ac:dyDescent="0.2">
      <c r="A85" s="24"/>
      <c r="B85" s="31"/>
      <c r="C85" s="24"/>
      <c r="D85" s="24"/>
      <c r="E85" s="24"/>
      <c r="F85" s="24"/>
      <c r="G85" s="24"/>
      <c r="H85" s="31"/>
    </row>
    <row r="86" spans="1:8" x14ac:dyDescent="0.2">
      <c r="A86" s="24"/>
      <c r="B86" s="31"/>
      <c r="C86" s="24"/>
      <c r="D86" s="24"/>
      <c r="E86" s="24"/>
      <c r="F86" s="24"/>
      <c r="G86" s="24"/>
      <c r="H86" s="31"/>
    </row>
    <row r="87" spans="1:8" x14ac:dyDescent="0.2">
      <c r="A87" s="24"/>
      <c r="B87" s="31"/>
      <c r="C87" s="24"/>
      <c r="D87" s="24"/>
      <c r="E87" s="24"/>
      <c r="F87" s="24"/>
      <c r="G87" s="24"/>
      <c r="H87" s="31"/>
    </row>
    <row r="88" spans="1:8" x14ac:dyDescent="0.2">
      <c r="A88" s="24"/>
      <c r="B88" s="31"/>
      <c r="C88" s="24"/>
      <c r="D88" s="24"/>
      <c r="E88" s="24"/>
      <c r="F88" s="24"/>
      <c r="G88" s="24"/>
      <c r="H88" s="31"/>
    </row>
    <row r="89" spans="1:8" x14ac:dyDescent="0.2">
      <c r="A89" s="24"/>
      <c r="B89" s="31"/>
      <c r="C89" s="24"/>
      <c r="D89" s="24"/>
      <c r="E89" s="24"/>
      <c r="F89" s="24"/>
      <c r="G89" s="24"/>
      <c r="H89" s="31"/>
    </row>
    <row r="90" spans="1:8" x14ac:dyDescent="0.2">
      <c r="A90" s="24"/>
      <c r="B90" s="31"/>
      <c r="C90" s="24"/>
      <c r="D90" s="24"/>
      <c r="E90" s="24"/>
      <c r="F90" s="24"/>
      <c r="G90" s="24"/>
      <c r="H90" s="31"/>
    </row>
    <row r="91" spans="1:8" x14ac:dyDescent="0.2">
      <c r="A91" s="24"/>
      <c r="B91" s="31"/>
      <c r="C91" s="24"/>
      <c r="D91" s="24"/>
      <c r="E91" s="24"/>
      <c r="F91" s="24"/>
      <c r="G91" s="24"/>
      <c r="H91" s="31"/>
    </row>
    <row r="92" spans="1:8" x14ac:dyDescent="0.2">
      <c r="A92" s="24"/>
      <c r="B92" s="31"/>
      <c r="C92" s="24"/>
      <c r="D92" s="24"/>
      <c r="E92" s="24"/>
      <c r="F92" s="24"/>
      <c r="G92" s="24"/>
      <c r="H92" s="31"/>
    </row>
    <row r="93" spans="1:8" x14ac:dyDescent="0.2">
      <c r="A93" s="24"/>
      <c r="B93" s="31"/>
      <c r="C93" s="24"/>
      <c r="D93" s="24"/>
      <c r="E93" s="24"/>
      <c r="F93" s="24"/>
      <c r="G93" s="24"/>
      <c r="H93" s="31"/>
    </row>
    <row r="94" spans="1:8" x14ac:dyDescent="0.2">
      <c r="A94" s="24"/>
      <c r="B94" s="31"/>
      <c r="C94" s="24"/>
      <c r="D94" s="24"/>
      <c r="E94" s="24"/>
      <c r="F94" s="24"/>
      <c r="G94" s="24"/>
      <c r="H94" s="31"/>
    </row>
    <row r="95" spans="1:8" x14ac:dyDescent="0.2">
      <c r="A95" s="24"/>
      <c r="B95" s="31"/>
      <c r="C95" s="24"/>
      <c r="D95" s="24"/>
      <c r="E95" s="24"/>
      <c r="F95" s="24"/>
      <c r="G95" s="24"/>
      <c r="H95" s="31"/>
    </row>
    <row r="96" spans="1:8" x14ac:dyDescent="0.2">
      <c r="A96" s="24"/>
      <c r="B96" s="31"/>
      <c r="C96" s="24"/>
      <c r="D96" s="24"/>
      <c r="E96" s="24"/>
      <c r="F96" s="24"/>
      <c r="G96" s="24"/>
      <c r="H96" s="31"/>
    </row>
    <row r="97" spans="1:8" x14ac:dyDescent="0.2">
      <c r="A97" s="24"/>
      <c r="B97" s="31"/>
      <c r="C97" s="24"/>
      <c r="D97" s="24"/>
      <c r="E97" s="24"/>
      <c r="F97" s="24"/>
      <c r="G97" s="24"/>
      <c r="H97" s="31"/>
    </row>
    <row r="98" spans="1:8" x14ac:dyDescent="0.2">
      <c r="A98" s="24"/>
      <c r="B98" s="31"/>
      <c r="C98" s="24"/>
      <c r="D98" s="24"/>
      <c r="E98" s="24"/>
      <c r="F98" s="24"/>
      <c r="G98" s="24"/>
      <c r="H98" s="31"/>
    </row>
    <row r="99" spans="1:8" x14ac:dyDescent="0.2">
      <c r="A99" s="24"/>
      <c r="B99" s="31"/>
      <c r="C99" s="24"/>
      <c r="D99" s="24"/>
      <c r="E99" s="24"/>
      <c r="F99" s="24"/>
      <c r="G99" s="24"/>
      <c r="H99" s="31"/>
    </row>
    <row r="100" spans="1:8" x14ac:dyDescent="0.2">
      <c r="A100" s="24"/>
      <c r="B100" s="31"/>
      <c r="C100" s="24"/>
      <c r="D100" s="24"/>
      <c r="E100" s="24"/>
      <c r="F100" s="24"/>
      <c r="G100" s="24"/>
      <c r="H100" s="31"/>
    </row>
    <row r="101" spans="1:8" x14ac:dyDescent="0.2">
      <c r="A101" s="24"/>
      <c r="B101" s="31"/>
      <c r="C101" s="24"/>
      <c r="D101" s="24"/>
      <c r="E101" s="24"/>
      <c r="F101" s="24"/>
      <c r="G101" s="24"/>
      <c r="H101" s="31"/>
    </row>
    <row r="102" spans="1:8" x14ac:dyDescent="0.2">
      <c r="A102" s="24"/>
      <c r="B102" s="31"/>
      <c r="C102" s="24"/>
      <c r="D102" s="24"/>
      <c r="E102" s="24"/>
      <c r="F102" s="24"/>
      <c r="G102" s="24"/>
      <c r="H102" s="31"/>
    </row>
    <row r="103" spans="1:8" x14ac:dyDescent="0.2">
      <c r="A103" s="24"/>
      <c r="B103" s="31"/>
      <c r="C103" s="24"/>
      <c r="D103" s="24"/>
      <c r="E103" s="24"/>
      <c r="F103" s="24"/>
      <c r="G103" s="24"/>
      <c r="H103" s="31"/>
    </row>
    <row r="104" spans="1:8" x14ac:dyDescent="0.2">
      <c r="A104" s="24"/>
      <c r="B104" s="31"/>
      <c r="C104" s="24"/>
      <c r="D104" s="24"/>
      <c r="E104" s="24"/>
      <c r="F104" s="24"/>
      <c r="G104" s="24"/>
      <c r="H104" s="31"/>
    </row>
    <row r="105" spans="1:8" x14ac:dyDescent="0.2">
      <c r="A105" s="24"/>
      <c r="B105" s="31"/>
      <c r="C105" s="24"/>
      <c r="D105" s="24"/>
      <c r="E105" s="24"/>
      <c r="F105" s="24"/>
      <c r="G105" s="24"/>
      <c r="H105" s="31"/>
    </row>
    <row r="106" spans="1:8" x14ac:dyDescent="0.2">
      <c r="A106" s="24"/>
      <c r="B106" s="31"/>
      <c r="C106" s="24"/>
      <c r="D106" s="24"/>
      <c r="E106" s="24"/>
      <c r="F106" s="24"/>
      <c r="G106" s="24"/>
      <c r="H106" s="31"/>
    </row>
    <row r="107" spans="1:8" x14ac:dyDescent="0.2">
      <c r="A107" s="24"/>
      <c r="B107" s="31"/>
      <c r="C107" s="24"/>
      <c r="D107" s="24"/>
      <c r="E107" s="24"/>
      <c r="F107" s="24"/>
      <c r="G107" s="24"/>
      <c r="H107" s="31"/>
    </row>
    <row r="108" spans="1:8" x14ac:dyDescent="0.2">
      <c r="A108" s="24"/>
      <c r="B108" s="31"/>
      <c r="C108" s="24"/>
      <c r="D108" s="24"/>
      <c r="E108" s="24"/>
      <c r="F108" s="24"/>
      <c r="G108" s="24"/>
      <c r="H108" s="31"/>
    </row>
    <row r="109" spans="1:8" x14ac:dyDescent="0.2">
      <c r="A109" s="24"/>
      <c r="B109" s="31"/>
      <c r="C109" s="24"/>
      <c r="D109" s="24"/>
      <c r="E109" s="24"/>
      <c r="F109" s="24"/>
      <c r="G109" s="24"/>
      <c r="H109" s="31"/>
    </row>
    <row r="110" spans="1:8" x14ac:dyDescent="0.2">
      <c r="A110" s="24"/>
      <c r="B110" s="31"/>
      <c r="C110" s="24"/>
      <c r="D110" s="24"/>
      <c r="E110" s="24"/>
      <c r="F110" s="24"/>
      <c r="G110" s="24"/>
      <c r="H110" s="31"/>
    </row>
    <row r="111" spans="1:8" x14ac:dyDescent="0.2">
      <c r="A111" s="24"/>
      <c r="B111" s="31"/>
      <c r="C111" s="24"/>
      <c r="D111" s="24"/>
      <c r="E111" s="24"/>
      <c r="F111" s="24"/>
      <c r="G111" s="24"/>
      <c r="H111" s="31"/>
    </row>
    <row r="112" spans="1:8" x14ac:dyDescent="0.2">
      <c r="A112" s="24"/>
      <c r="B112" s="31"/>
      <c r="C112" s="24"/>
      <c r="D112" s="24"/>
      <c r="E112" s="24"/>
      <c r="F112" s="24"/>
      <c r="G112" s="24"/>
      <c r="H112" s="31"/>
    </row>
    <row r="113" spans="1:8" x14ac:dyDescent="0.2">
      <c r="A113" s="24"/>
      <c r="B113" s="31"/>
      <c r="C113" s="24"/>
      <c r="D113" s="24"/>
      <c r="E113" s="24"/>
      <c r="F113" s="24"/>
      <c r="G113" s="24"/>
      <c r="H113" s="31"/>
    </row>
    <row r="114" spans="1:8" x14ac:dyDescent="0.2">
      <c r="A114" s="24"/>
      <c r="B114" s="31"/>
      <c r="C114" s="24"/>
      <c r="D114" s="24"/>
      <c r="E114" s="24"/>
      <c r="F114" s="24"/>
      <c r="G114" s="24"/>
      <c r="H114" s="31"/>
    </row>
    <row r="115" spans="1:8" x14ac:dyDescent="0.2">
      <c r="A115" s="24"/>
      <c r="B115" s="31"/>
      <c r="C115" s="24"/>
      <c r="D115" s="24"/>
      <c r="E115" s="24"/>
      <c r="F115" s="24"/>
      <c r="G115" s="24"/>
      <c r="H115" s="31"/>
    </row>
    <row r="116" spans="1:8" x14ac:dyDescent="0.2">
      <c r="A116" s="24"/>
      <c r="B116" s="31"/>
      <c r="C116" s="24"/>
      <c r="D116" s="24"/>
      <c r="E116" s="24"/>
      <c r="F116" s="24"/>
      <c r="G116" s="24"/>
      <c r="H116" s="31"/>
    </row>
    <row r="117" spans="1:8" x14ac:dyDescent="0.2">
      <c r="A117" s="24"/>
      <c r="B117" s="31"/>
      <c r="C117" s="24"/>
      <c r="D117" s="24"/>
      <c r="E117" s="24"/>
      <c r="F117" s="24"/>
      <c r="G117" s="24"/>
      <c r="H117" s="31"/>
    </row>
    <row r="118" spans="1:8" x14ac:dyDescent="0.2">
      <c r="A118" s="24"/>
      <c r="B118" s="31"/>
      <c r="C118" s="24"/>
      <c r="D118" s="24"/>
      <c r="E118" s="24"/>
      <c r="F118" s="24"/>
      <c r="G118" s="24"/>
      <c r="H118" s="31"/>
    </row>
    <row r="119" spans="1:8" x14ac:dyDescent="0.2">
      <c r="A119" s="24"/>
      <c r="B119" s="31"/>
      <c r="C119" s="24"/>
      <c r="D119" s="24"/>
      <c r="E119" s="24"/>
      <c r="F119" s="24"/>
      <c r="G119" s="24"/>
      <c r="H119" s="31"/>
    </row>
    <row r="120" spans="1:8" x14ac:dyDescent="0.2">
      <c r="A120" s="24"/>
      <c r="B120" s="31"/>
      <c r="C120" s="24"/>
      <c r="D120" s="24"/>
      <c r="E120" s="24"/>
      <c r="F120" s="24"/>
      <c r="G120" s="24"/>
      <c r="H120" s="31"/>
    </row>
    <row r="121" spans="1:8" x14ac:dyDescent="0.2">
      <c r="A121" s="24"/>
      <c r="B121" s="31"/>
      <c r="C121" s="24"/>
      <c r="D121" s="24"/>
      <c r="E121" s="24"/>
      <c r="F121" s="24"/>
      <c r="G121" s="24"/>
      <c r="H121" s="31"/>
    </row>
    <row r="122" spans="1:8" x14ac:dyDescent="0.2">
      <c r="A122" s="24"/>
      <c r="B122" s="31"/>
      <c r="C122" s="24"/>
      <c r="D122" s="24"/>
      <c r="E122" s="24"/>
      <c r="F122" s="24"/>
      <c r="G122" s="24"/>
      <c r="H122" s="31"/>
    </row>
    <row r="123" spans="1:8" x14ac:dyDescent="0.2">
      <c r="A123" s="24"/>
      <c r="B123" s="31"/>
      <c r="C123" s="24"/>
      <c r="D123" s="24"/>
      <c r="E123" s="24"/>
      <c r="F123" s="24"/>
      <c r="G123" s="24"/>
      <c r="H123" s="31"/>
    </row>
    <row r="124" spans="1:8" x14ac:dyDescent="0.2">
      <c r="A124" s="24"/>
      <c r="B124" s="31"/>
      <c r="C124" s="24"/>
      <c r="D124" s="24"/>
      <c r="E124" s="24"/>
      <c r="F124" s="24"/>
      <c r="G124" s="24"/>
      <c r="H124" s="31"/>
    </row>
    <row r="125" spans="1:8" x14ac:dyDescent="0.2">
      <c r="A125" s="24"/>
      <c r="B125" s="31"/>
      <c r="C125" s="24"/>
      <c r="D125" s="24"/>
      <c r="E125" s="24"/>
      <c r="F125" s="24"/>
      <c r="G125" s="24"/>
      <c r="H125" s="31"/>
    </row>
    <row r="126" spans="1:8" x14ac:dyDescent="0.2">
      <c r="A126" s="24"/>
      <c r="B126" s="31"/>
      <c r="C126" s="24"/>
      <c r="D126" s="24"/>
      <c r="E126" s="24"/>
      <c r="F126" s="24"/>
      <c r="G126" s="24"/>
      <c r="H126" s="31"/>
    </row>
    <row r="127" spans="1:8" x14ac:dyDescent="0.2">
      <c r="A127" s="24"/>
      <c r="B127" s="31"/>
      <c r="C127" s="24"/>
      <c r="D127" s="24"/>
      <c r="E127" s="24"/>
      <c r="F127" s="24"/>
      <c r="G127" s="24"/>
      <c r="H127" s="31"/>
    </row>
    <row r="128" spans="1:8" x14ac:dyDescent="0.2">
      <c r="A128" s="24"/>
      <c r="B128" s="31"/>
      <c r="C128" s="24"/>
      <c r="D128" s="24"/>
      <c r="E128" s="24"/>
      <c r="F128" s="24"/>
      <c r="G128" s="24"/>
      <c r="H128" s="31"/>
    </row>
    <row r="129" spans="1:8" x14ac:dyDescent="0.2">
      <c r="A129" s="24"/>
      <c r="B129" s="31"/>
      <c r="C129" s="24"/>
      <c r="D129" s="24"/>
      <c r="E129" s="24"/>
      <c r="F129" s="24"/>
      <c r="G129" s="24"/>
      <c r="H129" s="31"/>
    </row>
    <row r="130" spans="1:8" x14ac:dyDescent="0.2">
      <c r="A130" s="24"/>
      <c r="B130" s="31"/>
      <c r="C130" s="24"/>
      <c r="D130" s="24"/>
      <c r="E130" s="24"/>
      <c r="F130" s="24"/>
      <c r="G130" s="24"/>
      <c r="H130" s="31"/>
    </row>
    <row r="131" spans="1:8" x14ac:dyDescent="0.2">
      <c r="A131" s="24"/>
      <c r="B131" s="31"/>
      <c r="C131" s="24"/>
      <c r="D131" s="24"/>
      <c r="E131" s="24"/>
      <c r="F131" s="24"/>
      <c r="G131" s="24"/>
      <c r="H131" s="31"/>
    </row>
    <row r="132" spans="1:8" x14ac:dyDescent="0.2">
      <c r="A132" s="24"/>
      <c r="B132" s="31"/>
      <c r="C132" s="24"/>
      <c r="D132" s="24"/>
      <c r="E132" s="24"/>
      <c r="F132" s="24"/>
      <c r="G132" s="24"/>
      <c r="H132" s="31"/>
    </row>
    <row r="133" spans="1:8" x14ac:dyDescent="0.2">
      <c r="A133" s="24"/>
      <c r="B133" s="31"/>
      <c r="C133" s="24"/>
      <c r="D133" s="24"/>
      <c r="E133" s="24"/>
      <c r="F133" s="24"/>
      <c r="G133" s="24"/>
      <c r="H133" s="31"/>
    </row>
    <row r="134" spans="1:8" x14ac:dyDescent="0.2">
      <c r="A134" s="24"/>
      <c r="B134" s="31"/>
      <c r="C134" s="24"/>
      <c r="D134" s="24"/>
      <c r="E134" s="24"/>
      <c r="F134" s="24"/>
      <c r="G134" s="24"/>
      <c r="H134" s="31"/>
    </row>
    <row r="135" spans="1:8" x14ac:dyDescent="0.2">
      <c r="A135" s="24"/>
      <c r="B135" s="31"/>
      <c r="C135" s="24"/>
      <c r="D135" s="24"/>
      <c r="E135" s="24"/>
      <c r="F135" s="24"/>
      <c r="G135" s="24"/>
      <c r="H135" s="31"/>
    </row>
    <row r="136" spans="1:8" x14ac:dyDescent="0.2">
      <c r="A136" s="24"/>
      <c r="B136" s="31"/>
      <c r="C136" s="24"/>
      <c r="D136" s="24"/>
      <c r="E136" s="24"/>
      <c r="F136" s="24"/>
      <c r="G136" s="24"/>
      <c r="H136" s="31"/>
    </row>
    <row r="137" spans="1:8" x14ac:dyDescent="0.2">
      <c r="A137" s="24"/>
      <c r="B137" s="31"/>
      <c r="C137" s="24"/>
      <c r="D137" s="24"/>
      <c r="E137" s="24"/>
      <c r="F137" s="24"/>
      <c r="G137" s="24"/>
      <c r="H137" s="31"/>
    </row>
    <row r="138" spans="1:8" x14ac:dyDescent="0.2">
      <c r="A138" s="24"/>
      <c r="B138" s="31"/>
      <c r="C138" s="24"/>
      <c r="D138" s="24"/>
      <c r="E138" s="24"/>
      <c r="F138" s="24"/>
      <c r="G138" s="24"/>
      <c r="H138" s="31"/>
    </row>
    <row r="139" spans="1:8" x14ac:dyDescent="0.2">
      <c r="A139" s="24"/>
      <c r="B139" s="31"/>
      <c r="C139" s="24"/>
      <c r="D139" s="24"/>
      <c r="E139" s="24"/>
      <c r="F139" s="24"/>
      <c r="G139" s="24"/>
      <c r="H139" s="31"/>
    </row>
    <row r="140" spans="1:8" x14ac:dyDescent="0.2">
      <c r="A140" s="24"/>
      <c r="B140" s="31"/>
      <c r="C140" s="24"/>
      <c r="D140" s="24"/>
      <c r="E140" s="24"/>
      <c r="F140" s="24"/>
      <c r="G140" s="24"/>
      <c r="H140" s="31"/>
    </row>
    <row r="141" spans="1:8" x14ac:dyDescent="0.2">
      <c r="A141" s="24"/>
      <c r="B141" s="31"/>
      <c r="C141" s="24"/>
      <c r="D141" s="24"/>
      <c r="E141" s="24"/>
      <c r="F141" s="24"/>
      <c r="G141" s="24"/>
      <c r="H141" s="31"/>
    </row>
    <row r="142" spans="1:8" x14ac:dyDescent="0.2">
      <c r="A142" s="24"/>
      <c r="B142" s="31"/>
      <c r="C142" s="24"/>
      <c r="D142" s="24"/>
      <c r="E142" s="24"/>
      <c r="F142" s="24"/>
      <c r="G142" s="24"/>
      <c r="H142" s="31"/>
    </row>
    <row r="143" spans="1:8" x14ac:dyDescent="0.2">
      <c r="A143" s="24"/>
      <c r="B143" s="31"/>
      <c r="C143" s="24"/>
      <c r="D143" s="24"/>
      <c r="E143" s="24"/>
      <c r="F143" s="24"/>
      <c r="G143" s="24"/>
      <c r="H143" s="31"/>
    </row>
    <row r="144" spans="1:8" x14ac:dyDescent="0.2">
      <c r="A144" s="24"/>
      <c r="B144" s="31"/>
      <c r="C144" s="24"/>
      <c r="D144" s="24"/>
      <c r="E144" s="24"/>
      <c r="F144" s="24"/>
      <c r="G144" s="24"/>
      <c r="H144" s="31"/>
    </row>
    <row r="145" spans="1:8" x14ac:dyDescent="0.2">
      <c r="A145" s="24"/>
      <c r="B145" s="31"/>
      <c r="C145" s="24"/>
      <c r="D145" s="24"/>
      <c r="E145" s="24"/>
      <c r="F145" s="24"/>
      <c r="G145" s="24"/>
      <c r="H145" s="31"/>
    </row>
    <row r="146" spans="1:8" x14ac:dyDescent="0.2">
      <c r="A146" s="24"/>
      <c r="B146" s="31"/>
      <c r="C146" s="24"/>
      <c r="D146" s="24"/>
      <c r="E146" s="24"/>
      <c r="F146" s="24"/>
      <c r="G146" s="24"/>
      <c r="H146" s="31"/>
    </row>
    <row r="147" spans="1:8" x14ac:dyDescent="0.2">
      <c r="A147" s="24"/>
      <c r="B147" s="31"/>
      <c r="C147" s="24"/>
      <c r="D147" s="24"/>
      <c r="E147" s="24"/>
      <c r="F147" s="24"/>
      <c r="G147" s="24"/>
      <c r="H147" s="31"/>
    </row>
    <row r="148" spans="1:8" x14ac:dyDescent="0.2">
      <c r="A148" s="24"/>
      <c r="B148" s="31"/>
      <c r="C148" s="24"/>
      <c r="D148" s="24"/>
      <c r="E148" s="24"/>
      <c r="F148" s="24"/>
      <c r="G148" s="24"/>
      <c r="H148" s="31"/>
    </row>
    <row r="149" spans="1:8" x14ac:dyDescent="0.2">
      <c r="A149" s="24"/>
      <c r="B149" s="31"/>
      <c r="C149" s="24"/>
      <c r="D149" s="24"/>
      <c r="E149" s="24"/>
      <c r="F149" s="24"/>
      <c r="G149" s="24"/>
      <c r="H149" s="31"/>
    </row>
    <row r="150" spans="1:8" x14ac:dyDescent="0.2">
      <c r="A150" s="24"/>
      <c r="B150" s="31"/>
      <c r="C150" s="24"/>
      <c r="D150" s="24"/>
      <c r="E150" s="24"/>
      <c r="F150" s="24"/>
      <c r="G150" s="24"/>
      <c r="H150" s="31"/>
    </row>
    <row r="151" spans="1:8" x14ac:dyDescent="0.2">
      <c r="A151" s="24"/>
      <c r="B151" s="31"/>
      <c r="C151" s="24"/>
      <c r="D151" s="24"/>
      <c r="E151" s="24"/>
      <c r="F151" s="24"/>
      <c r="G151" s="24"/>
      <c r="H151" s="31"/>
    </row>
    <row r="152" spans="1:8" x14ac:dyDescent="0.2">
      <c r="A152" s="24"/>
      <c r="B152" s="31"/>
      <c r="C152" s="24"/>
      <c r="D152" s="24"/>
      <c r="E152" s="24"/>
      <c r="F152" s="24"/>
      <c r="G152" s="24"/>
      <c r="H152" s="31"/>
    </row>
    <row r="153" spans="1:8" x14ac:dyDescent="0.2">
      <c r="A153" s="24"/>
      <c r="B153" s="31"/>
      <c r="C153" s="24"/>
      <c r="D153" s="24"/>
      <c r="E153" s="24"/>
      <c r="F153" s="24"/>
      <c r="G153" s="24"/>
      <c r="H153" s="31"/>
    </row>
    <row r="154" spans="1:8" x14ac:dyDescent="0.2">
      <c r="A154" s="24"/>
      <c r="B154" s="31"/>
      <c r="C154" s="24"/>
      <c r="D154" s="24"/>
      <c r="E154" s="24"/>
      <c r="F154" s="24"/>
      <c r="G154" s="24"/>
      <c r="H154" s="31"/>
    </row>
    <row r="155" spans="1:8" x14ac:dyDescent="0.2">
      <c r="A155" s="24"/>
      <c r="B155" s="31"/>
      <c r="C155" s="24"/>
      <c r="D155" s="24"/>
      <c r="E155" s="24"/>
      <c r="F155" s="24"/>
      <c r="G155" s="24"/>
      <c r="H155" s="31"/>
    </row>
    <row r="156" spans="1:8" x14ac:dyDescent="0.2">
      <c r="A156" s="24"/>
      <c r="B156" s="31"/>
      <c r="C156" s="24"/>
      <c r="D156" s="24"/>
      <c r="E156" s="24"/>
      <c r="F156" s="24"/>
      <c r="G156" s="24"/>
      <c r="H156" s="31"/>
    </row>
    <row r="157" spans="1:8" x14ac:dyDescent="0.2">
      <c r="A157" s="24"/>
      <c r="B157" s="31"/>
      <c r="C157" s="24"/>
      <c r="D157" s="24"/>
      <c r="E157" s="24"/>
      <c r="F157" s="24"/>
      <c r="G157" s="24"/>
      <c r="H157" s="31"/>
    </row>
    <row r="158" spans="1:8" x14ac:dyDescent="0.2">
      <c r="A158" s="24"/>
      <c r="B158" s="31"/>
      <c r="C158" s="24"/>
      <c r="D158" s="24"/>
      <c r="E158" s="24"/>
      <c r="F158" s="24"/>
      <c r="G158" s="24"/>
      <c r="H158" s="31"/>
    </row>
    <row r="159" spans="1:8" x14ac:dyDescent="0.2">
      <c r="A159" s="24"/>
      <c r="B159" s="31"/>
      <c r="C159" s="24"/>
      <c r="D159" s="24"/>
      <c r="E159" s="24"/>
      <c r="F159" s="24"/>
      <c r="G159" s="24"/>
      <c r="H159" s="31"/>
    </row>
    <row r="160" spans="1:8" x14ac:dyDescent="0.2">
      <c r="A160" s="24"/>
      <c r="B160" s="31"/>
      <c r="C160" s="24"/>
      <c r="D160" s="24"/>
      <c r="E160" s="24"/>
      <c r="F160" s="24"/>
      <c r="G160" s="24"/>
      <c r="H160" s="31"/>
    </row>
    <row r="161" spans="1:8" x14ac:dyDescent="0.2">
      <c r="A161" s="24"/>
      <c r="B161" s="31"/>
      <c r="C161" s="24"/>
      <c r="D161" s="24"/>
      <c r="E161" s="24"/>
      <c r="F161" s="24"/>
      <c r="G161" s="24"/>
      <c r="H161" s="31"/>
    </row>
    <row r="162" spans="1:8" x14ac:dyDescent="0.2">
      <c r="A162" s="24"/>
      <c r="B162" s="24"/>
      <c r="C162" s="24"/>
      <c r="D162" s="24"/>
      <c r="E162" s="24"/>
      <c r="F162" s="24"/>
      <c r="G162" s="24"/>
      <c r="H162" s="31"/>
    </row>
    <row r="163" spans="1:8" x14ac:dyDescent="0.2">
      <c r="A163" s="24"/>
      <c r="B163" s="24"/>
      <c r="C163" s="24"/>
      <c r="D163" s="24"/>
      <c r="E163" s="24"/>
      <c r="F163" s="24"/>
      <c r="G163" s="24"/>
      <c r="H163" s="31"/>
    </row>
    <row r="164" spans="1:8" x14ac:dyDescent="0.2">
      <c r="A164" s="24"/>
      <c r="B164" s="24"/>
      <c r="C164" s="24"/>
      <c r="D164" s="24"/>
      <c r="E164" s="24"/>
      <c r="F164" s="24"/>
      <c r="G164" s="24"/>
      <c r="H164" s="31"/>
    </row>
    <row r="165" spans="1:8" x14ac:dyDescent="0.2">
      <c r="A165" s="24"/>
      <c r="B165" s="24"/>
      <c r="C165" s="24"/>
      <c r="D165" s="24"/>
      <c r="E165" s="24"/>
      <c r="F165" s="24"/>
      <c r="G165" s="24"/>
      <c r="H165" s="31"/>
    </row>
    <row r="166" spans="1:8" x14ac:dyDescent="0.2">
      <c r="A166" s="24"/>
      <c r="B166" s="24"/>
      <c r="C166" s="24"/>
      <c r="D166" s="24"/>
      <c r="E166" s="24"/>
      <c r="F166" s="24"/>
      <c r="G166" s="24"/>
      <c r="H166" s="31"/>
    </row>
    <row r="167" spans="1:8" x14ac:dyDescent="0.2">
      <c r="A167" s="24"/>
      <c r="B167" s="24"/>
      <c r="C167" s="24"/>
      <c r="D167" s="24"/>
      <c r="E167" s="24"/>
      <c r="F167" s="24"/>
      <c r="G167" s="24"/>
      <c r="H167" s="31"/>
    </row>
    <row r="168" spans="1:8" x14ac:dyDescent="0.2">
      <c r="A168" s="24"/>
      <c r="B168" s="24"/>
      <c r="C168" s="24"/>
      <c r="D168" s="24"/>
      <c r="E168" s="24"/>
      <c r="F168" s="24"/>
      <c r="G168" s="24"/>
      <c r="H168" s="31"/>
    </row>
    <row r="169" spans="1:8" x14ac:dyDescent="0.2">
      <c r="A169" s="24"/>
      <c r="B169" s="24"/>
      <c r="C169" s="24"/>
      <c r="D169" s="24"/>
      <c r="E169" s="24"/>
      <c r="F169" s="24"/>
      <c r="G169" s="24"/>
      <c r="H169" s="31"/>
    </row>
    <row r="170" spans="1:8" x14ac:dyDescent="0.2">
      <c r="A170" s="24"/>
      <c r="B170" s="24"/>
      <c r="C170" s="24"/>
      <c r="D170" s="24"/>
      <c r="E170" s="24"/>
      <c r="F170" s="24"/>
      <c r="G170" s="24"/>
      <c r="H170" s="31"/>
    </row>
    <row r="171" spans="1:8" x14ac:dyDescent="0.2">
      <c r="A171" s="24"/>
      <c r="B171" s="24"/>
      <c r="C171" s="24"/>
      <c r="D171" s="24"/>
      <c r="E171" s="24"/>
      <c r="F171" s="24"/>
      <c r="G171" s="24"/>
      <c r="H171" s="31"/>
    </row>
    <row r="172" spans="1:8" x14ac:dyDescent="0.2">
      <c r="A172" s="24"/>
      <c r="B172" s="24"/>
      <c r="C172" s="24"/>
      <c r="D172" s="24"/>
      <c r="E172" s="24"/>
      <c r="F172" s="24"/>
      <c r="G172" s="24"/>
      <c r="H172" s="31"/>
    </row>
    <row r="173" spans="1:8" x14ac:dyDescent="0.2">
      <c r="A173" s="24"/>
      <c r="B173" s="24"/>
      <c r="C173" s="24"/>
      <c r="D173" s="24"/>
      <c r="E173" s="24"/>
      <c r="F173" s="24"/>
      <c r="G173" s="24"/>
      <c r="H173" s="31"/>
    </row>
    <row r="174" spans="1:8" x14ac:dyDescent="0.2">
      <c r="A174" s="24"/>
      <c r="B174" s="24"/>
      <c r="C174" s="24"/>
      <c r="D174" s="24"/>
      <c r="E174" s="24"/>
      <c r="F174" s="24"/>
      <c r="G174" s="24"/>
      <c r="H174" s="31"/>
    </row>
    <row r="175" spans="1:8" x14ac:dyDescent="0.2">
      <c r="A175" s="24"/>
      <c r="B175" s="24"/>
      <c r="C175" s="24"/>
      <c r="D175" s="24"/>
      <c r="E175" s="24"/>
      <c r="F175" s="24"/>
      <c r="G175" s="24"/>
      <c r="H175" s="31"/>
    </row>
    <row r="176" spans="1:8" x14ac:dyDescent="0.2">
      <c r="A176" s="24"/>
      <c r="B176" s="24"/>
      <c r="C176" s="24"/>
      <c r="D176" s="24"/>
      <c r="E176" s="24"/>
      <c r="F176" s="24"/>
      <c r="G176" s="24"/>
      <c r="H176" s="31"/>
    </row>
    <row r="177" spans="1:8" x14ac:dyDescent="0.2">
      <c r="A177" s="24"/>
      <c r="B177" s="24"/>
      <c r="C177" s="24"/>
      <c r="D177" s="24"/>
      <c r="E177" s="24"/>
      <c r="F177" s="24"/>
      <c r="G177" s="24"/>
      <c r="H177" s="31"/>
    </row>
    <row r="178" spans="1:8" x14ac:dyDescent="0.2">
      <c r="A178" s="24"/>
      <c r="B178" s="24"/>
      <c r="C178" s="24"/>
      <c r="D178" s="24"/>
      <c r="E178" s="24"/>
      <c r="F178" s="24"/>
      <c r="G178" s="24"/>
      <c r="H178" s="31"/>
    </row>
    <row r="179" spans="1:8" x14ac:dyDescent="0.2">
      <c r="A179" s="24"/>
      <c r="B179" s="24"/>
      <c r="C179" s="24"/>
      <c r="D179" s="24"/>
      <c r="E179" s="24"/>
      <c r="F179" s="24"/>
      <c r="G179" s="24"/>
      <c r="H179" s="31"/>
    </row>
    <row r="180" spans="1:8" x14ac:dyDescent="0.2">
      <c r="A180" s="24"/>
      <c r="B180" s="24"/>
      <c r="C180" s="24"/>
      <c r="D180" s="24"/>
      <c r="E180" s="24"/>
      <c r="F180" s="24"/>
      <c r="G180" s="24"/>
      <c r="H180" s="31"/>
    </row>
    <row r="181" spans="1:8" x14ac:dyDescent="0.2">
      <c r="A181" s="24"/>
      <c r="B181" s="24"/>
      <c r="C181" s="24"/>
      <c r="D181" s="24"/>
      <c r="E181" s="24"/>
      <c r="F181" s="24"/>
      <c r="G181" s="24"/>
      <c r="H181" s="31"/>
    </row>
    <row r="182" spans="1:8" x14ac:dyDescent="0.2">
      <c r="A182" s="24"/>
      <c r="B182" s="24"/>
      <c r="C182" s="24"/>
      <c r="D182" s="24"/>
      <c r="E182" s="24"/>
      <c r="F182" s="24"/>
      <c r="G182" s="24"/>
      <c r="H182" s="31"/>
    </row>
    <row r="183" spans="1:8" x14ac:dyDescent="0.2">
      <c r="A183" s="24"/>
      <c r="B183" s="24"/>
      <c r="C183" s="24"/>
      <c r="D183" s="24"/>
      <c r="E183" s="24"/>
      <c r="F183" s="24"/>
      <c r="G183" s="24"/>
      <c r="H183" s="31"/>
    </row>
    <row r="184" spans="1:8" x14ac:dyDescent="0.2">
      <c r="A184" s="24"/>
      <c r="B184" s="24"/>
      <c r="C184" s="24"/>
      <c r="D184" s="24"/>
      <c r="E184" s="24"/>
      <c r="F184" s="24"/>
      <c r="G184" s="24"/>
      <c r="H184" s="31"/>
    </row>
    <row r="185" spans="1:8" x14ac:dyDescent="0.2">
      <c r="A185" s="24"/>
      <c r="B185" s="24"/>
      <c r="C185" s="24"/>
      <c r="D185" s="24"/>
      <c r="E185" s="24"/>
      <c r="F185" s="24"/>
      <c r="G185" s="24"/>
      <c r="H185" s="31"/>
    </row>
    <row r="186" spans="1:8" x14ac:dyDescent="0.2">
      <c r="A186" s="24"/>
      <c r="B186" s="24"/>
      <c r="C186" s="24"/>
      <c r="D186" s="24"/>
      <c r="E186" s="24"/>
      <c r="F186" s="24"/>
      <c r="G186" s="24"/>
      <c r="H186" s="31"/>
    </row>
    <row r="187" spans="1:8" x14ac:dyDescent="0.2">
      <c r="A187" s="24"/>
      <c r="B187" s="24"/>
      <c r="C187" s="24"/>
      <c r="D187" s="24"/>
      <c r="E187" s="24"/>
      <c r="F187" s="24"/>
      <c r="G187" s="24"/>
      <c r="H187" s="31"/>
    </row>
    <row r="188" spans="1:8" x14ac:dyDescent="0.2">
      <c r="A188" s="24"/>
      <c r="B188" s="24"/>
      <c r="C188" s="24"/>
      <c r="D188" s="24"/>
      <c r="E188" s="24"/>
      <c r="F188" s="24"/>
      <c r="G188" s="24"/>
      <c r="H188" s="31"/>
    </row>
    <row r="189" spans="1:8" x14ac:dyDescent="0.2">
      <c r="A189" s="24"/>
      <c r="B189" s="24"/>
      <c r="C189" s="24"/>
      <c r="D189" s="24"/>
      <c r="E189" s="24"/>
      <c r="F189" s="24"/>
      <c r="G189" s="24"/>
      <c r="H189" s="31"/>
    </row>
    <row r="190" spans="1:8" x14ac:dyDescent="0.2">
      <c r="A190" s="24"/>
      <c r="B190" s="24"/>
      <c r="C190" s="24"/>
      <c r="D190" s="24"/>
      <c r="E190" s="24"/>
      <c r="F190" s="24"/>
      <c r="G190" s="24"/>
      <c r="H190" s="31"/>
    </row>
    <row r="191" spans="1:8" x14ac:dyDescent="0.2">
      <c r="A191" s="24"/>
      <c r="B191" s="24"/>
      <c r="C191" s="24"/>
      <c r="D191" s="24"/>
      <c r="E191" s="24"/>
      <c r="F191" s="24"/>
      <c r="G191" s="24"/>
      <c r="H191" s="31"/>
    </row>
    <row r="192" spans="1:8" x14ac:dyDescent="0.2">
      <c r="A192" s="24"/>
      <c r="B192" s="24"/>
      <c r="C192" s="24"/>
      <c r="D192" s="24"/>
      <c r="E192" s="24"/>
      <c r="F192" s="24"/>
      <c r="G192" s="24"/>
      <c r="H192" s="31"/>
    </row>
    <row r="193" spans="1:8" x14ac:dyDescent="0.2">
      <c r="A193" s="24"/>
      <c r="B193" s="24"/>
      <c r="C193" s="24"/>
      <c r="D193" s="24"/>
      <c r="E193" s="24"/>
      <c r="F193" s="24"/>
      <c r="G193" s="24"/>
      <c r="H193" s="31"/>
    </row>
    <row r="194" spans="1:8" x14ac:dyDescent="0.2">
      <c r="A194" s="24"/>
      <c r="B194" s="24"/>
      <c r="C194" s="24"/>
      <c r="D194" s="24"/>
      <c r="E194" s="24"/>
      <c r="F194" s="24"/>
      <c r="G194" s="24"/>
      <c r="H194" s="31"/>
    </row>
    <row r="195" spans="1:8" x14ac:dyDescent="0.2">
      <c r="A195" s="24"/>
      <c r="B195" s="24"/>
      <c r="C195" s="24"/>
      <c r="D195" s="24"/>
      <c r="E195" s="24"/>
      <c r="F195" s="24"/>
      <c r="G195" s="24"/>
      <c r="H195" s="31"/>
    </row>
    <row r="196" spans="1:8" x14ac:dyDescent="0.2">
      <c r="A196" s="24"/>
      <c r="B196" s="24"/>
      <c r="C196" s="24"/>
      <c r="D196" s="24"/>
      <c r="E196" s="24"/>
      <c r="F196" s="24"/>
      <c r="G196" s="24"/>
      <c r="H196" s="31"/>
    </row>
    <row r="197" spans="1:8" x14ac:dyDescent="0.2">
      <c r="A197" s="24"/>
      <c r="B197" s="24"/>
      <c r="C197" s="24"/>
      <c r="D197" s="24"/>
      <c r="E197" s="24"/>
      <c r="F197" s="24"/>
      <c r="G197" s="24"/>
      <c r="H197" s="31"/>
    </row>
    <row r="198" spans="1:8" x14ac:dyDescent="0.2">
      <c r="A198" s="24"/>
      <c r="B198" s="24"/>
      <c r="C198" s="24"/>
      <c r="D198" s="24"/>
      <c r="E198" s="24"/>
      <c r="F198" s="24"/>
      <c r="G198" s="24"/>
      <c r="H198" s="31"/>
    </row>
    <row r="199" spans="1:8" x14ac:dyDescent="0.2">
      <c r="A199" s="24"/>
      <c r="B199" s="24"/>
      <c r="C199" s="24"/>
      <c r="D199" s="24"/>
      <c r="E199" s="24"/>
      <c r="F199" s="24"/>
      <c r="G199" s="24"/>
      <c r="H199" s="31"/>
    </row>
    <row r="200" spans="1:8" x14ac:dyDescent="0.2">
      <c r="A200" s="24"/>
      <c r="B200" s="24"/>
      <c r="C200" s="24"/>
      <c r="D200" s="24"/>
      <c r="E200" s="24"/>
      <c r="F200" s="24"/>
      <c r="G200" s="24"/>
      <c r="H200" s="31"/>
    </row>
    <row r="201" spans="1:8" x14ac:dyDescent="0.2">
      <c r="A201" s="24"/>
      <c r="B201" s="24"/>
      <c r="C201" s="24"/>
      <c r="D201" s="24"/>
      <c r="E201" s="24"/>
      <c r="F201" s="24"/>
      <c r="G201" s="24"/>
      <c r="H201" s="31"/>
    </row>
    <row r="202" spans="1:8" x14ac:dyDescent="0.2">
      <c r="A202" s="24"/>
      <c r="B202" s="24"/>
      <c r="C202" s="24"/>
      <c r="D202" s="24"/>
      <c r="E202" s="24"/>
      <c r="F202" s="24"/>
      <c r="G202" s="24"/>
      <c r="H202" s="31"/>
    </row>
    <row r="203" spans="1:8" x14ac:dyDescent="0.2">
      <c r="A203" s="24"/>
      <c r="B203" s="24"/>
      <c r="C203" s="24"/>
      <c r="D203" s="24"/>
      <c r="E203" s="24"/>
      <c r="F203" s="24"/>
      <c r="G203" s="24"/>
      <c r="H203" s="31"/>
    </row>
    <row r="204" spans="1:8" x14ac:dyDescent="0.2">
      <c r="A204" s="24"/>
      <c r="B204" s="24"/>
      <c r="C204" s="24"/>
      <c r="D204" s="24"/>
      <c r="E204" s="24"/>
      <c r="F204" s="24"/>
      <c r="G204" s="24"/>
      <c r="H204" s="31"/>
    </row>
    <row r="205" spans="1:8" x14ac:dyDescent="0.2">
      <c r="A205" s="24"/>
      <c r="B205" s="24"/>
      <c r="C205" s="24"/>
      <c r="D205" s="24"/>
      <c r="E205" s="24"/>
      <c r="F205" s="24"/>
      <c r="G205" s="24"/>
      <c r="H205" s="31"/>
    </row>
    <row r="206" spans="1:8" x14ac:dyDescent="0.2">
      <c r="A206" s="24"/>
      <c r="B206" s="24"/>
      <c r="C206" s="24"/>
      <c r="D206" s="24"/>
      <c r="E206" s="24"/>
      <c r="F206" s="24"/>
      <c r="G206" s="24"/>
      <c r="H206" s="31"/>
    </row>
    <row r="207" spans="1:8" x14ac:dyDescent="0.2">
      <c r="A207" s="24"/>
      <c r="B207" s="24"/>
      <c r="C207" s="24"/>
      <c r="D207" s="24"/>
      <c r="E207" s="24"/>
      <c r="F207" s="24"/>
      <c r="G207" s="24"/>
      <c r="H207" s="31"/>
    </row>
    <row r="208" spans="1:8" x14ac:dyDescent="0.2">
      <c r="A208" s="24"/>
      <c r="B208" s="24"/>
      <c r="C208" s="24"/>
      <c r="D208" s="24"/>
      <c r="E208" s="24"/>
      <c r="F208" s="24"/>
      <c r="G208" s="24"/>
      <c r="H208" s="31"/>
    </row>
    <row r="209" spans="1:8" x14ac:dyDescent="0.2">
      <c r="A209" s="24"/>
      <c r="B209" s="24"/>
      <c r="C209" s="24"/>
      <c r="D209" s="24"/>
      <c r="E209" s="24"/>
      <c r="F209" s="24"/>
      <c r="G209" s="24"/>
      <c r="H209" s="31"/>
    </row>
    <row r="210" spans="1:8" x14ac:dyDescent="0.2">
      <c r="A210" s="24"/>
      <c r="B210" s="24"/>
      <c r="C210" s="24"/>
      <c r="D210" s="24"/>
      <c r="E210" s="24"/>
      <c r="F210" s="24"/>
      <c r="G210" s="24"/>
      <c r="H210" s="31"/>
    </row>
    <row r="211" spans="1:8" x14ac:dyDescent="0.2">
      <c r="A211" s="24"/>
      <c r="B211" s="24"/>
      <c r="C211" s="24"/>
      <c r="D211" s="24"/>
      <c r="E211" s="24"/>
      <c r="F211" s="24"/>
      <c r="G211" s="24"/>
      <c r="H211" s="31"/>
    </row>
    <row r="212" spans="1:8" x14ac:dyDescent="0.2">
      <c r="A212" s="24"/>
      <c r="B212" s="24"/>
      <c r="C212" s="24"/>
      <c r="D212" s="24"/>
      <c r="E212" s="24"/>
      <c r="F212" s="24"/>
      <c r="G212" s="24"/>
      <c r="H212" s="31"/>
    </row>
    <row r="213" spans="1:8" x14ac:dyDescent="0.2">
      <c r="A213" s="24"/>
      <c r="B213" s="24"/>
      <c r="C213" s="24"/>
      <c r="D213" s="24"/>
      <c r="E213" s="24"/>
      <c r="F213" s="24"/>
      <c r="G213" s="24"/>
      <c r="H213" s="31"/>
    </row>
    <row r="214" spans="1:8" x14ac:dyDescent="0.2">
      <c r="A214" s="24"/>
      <c r="B214" s="24"/>
      <c r="C214" s="24"/>
      <c r="D214" s="24"/>
      <c r="E214" s="24"/>
      <c r="F214" s="24"/>
      <c r="G214" s="24"/>
      <c r="H214" s="31"/>
    </row>
    <row r="215" spans="1:8" x14ac:dyDescent="0.2">
      <c r="A215" s="24"/>
      <c r="B215" s="24"/>
      <c r="C215" s="24"/>
      <c r="D215" s="24"/>
      <c r="E215" s="24"/>
      <c r="F215" s="24"/>
      <c r="G215" s="24"/>
      <c r="H215" s="31"/>
    </row>
    <row r="216" spans="1:8" x14ac:dyDescent="0.2">
      <c r="A216" s="24"/>
      <c r="B216" s="24"/>
      <c r="C216" s="24"/>
      <c r="D216" s="24"/>
      <c r="E216" s="24"/>
      <c r="F216" s="24"/>
      <c r="G216" s="24"/>
      <c r="H216" s="31"/>
    </row>
    <row r="217" spans="1:8" x14ac:dyDescent="0.2">
      <c r="A217" s="24"/>
      <c r="B217" s="24"/>
      <c r="C217" s="24"/>
      <c r="D217" s="24"/>
      <c r="E217" s="24"/>
      <c r="F217" s="24"/>
      <c r="G217" s="24"/>
      <c r="H217" s="31"/>
    </row>
    <row r="218" spans="1:8" x14ac:dyDescent="0.2">
      <c r="A218" s="24"/>
      <c r="B218" s="24"/>
      <c r="C218" s="24"/>
      <c r="D218" s="24"/>
      <c r="E218" s="24"/>
      <c r="F218" s="24"/>
      <c r="G218" s="24"/>
      <c r="H218" s="31"/>
    </row>
    <row r="219" spans="1:8" x14ac:dyDescent="0.2">
      <c r="A219" s="24"/>
      <c r="B219" s="24"/>
      <c r="C219" s="24"/>
      <c r="D219" s="24"/>
      <c r="E219" s="24"/>
      <c r="F219" s="24"/>
      <c r="G219" s="24"/>
      <c r="H219" s="31"/>
    </row>
    <row r="220" spans="1:8" x14ac:dyDescent="0.2">
      <c r="A220" s="24"/>
      <c r="B220" s="24"/>
      <c r="C220" s="24"/>
      <c r="D220" s="24"/>
      <c r="E220" s="24"/>
      <c r="F220" s="24"/>
      <c r="G220" s="24"/>
      <c r="H220" s="31"/>
    </row>
    <row r="221" spans="1:8" x14ac:dyDescent="0.2">
      <c r="A221" s="24"/>
      <c r="B221" s="24"/>
      <c r="C221" s="24"/>
      <c r="D221" s="24"/>
      <c r="E221" s="24"/>
      <c r="F221" s="24"/>
      <c r="G221" s="24"/>
      <c r="H221" s="31"/>
    </row>
    <row r="222" spans="1:8" x14ac:dyDescent="0.2">
      <c r="A222" s="24"/>
      <c r="B222" s="24"/>
      <c r="C222" s="24"/>
      <c r="D222" s="24"/>
      <c r="E222" s="24"/>
      <c r="F222" s="24"/>
      <c r="G222" s="24"/>
      <c r="H222" s="31"/>
    </row>
    <row r="223" spans="1:8" x14ac:dyDescent="0.2">
      <c r="A223" s="24"/>
      <c r="B223" s="24"/>
      <c r="C223" s="24"/>
      <c r="D223" s="24"/>
      <c r="E223" s="24"/>
      <c r="F223" s="24"/>
      <c r="G223" s="24"/>
      <c r="H223" s="31"/>
    </row>
    <row r="224" spans="1:8" x14ac:dyDescent="0.2">
      <c r="A224" s="24"/>
      <c r="B224" s="24"/>
      <c r="C224" s="24"/>
      <c r="D224" s="24"/>
      <c r="E224" s="24"/>
      <c r="F224" s="24"/>
      <c r="G224" s="24"/>
      <c r="H224" s="31"/>
    </row>
    <row r="225" spans="1:8" x14ac:dyDescent="0.2">
      <c r="A225" s="24"/>
      <c r="B225" s="24"/>
      <c r="C225" s="24"/>
      <c r="D225" s="24"/>
      <c r="E225" s="24"/>
      <c r="F225" s="24"/>
      <c r="G225" s="24"/>
      <c r="H225" s="31"/>
    </row>
    <row r="226" spans="1:8" x14ac:dyDescent="0.2">
      <c r="A226" s="24"/>
      <c r="B226" s="24"/>
      <c r="C226" s="24"/>
      <c r="D226" s="24"/>
      <c r="E226" s="24"/>
      <c r="F226" s="24"/>
      <c r="G226" s="24"/>
      <c r="H226" s="31"/>
    </row>
    <row r="227" spans="1:8" x14ac:dyDescent="0.2">
      <c r="A227" s="24"/>
      <c r="B227" s="24"/>
      <c r="C227" s="24"/>
      <c r="D227" s="24"/>
      <c r="E227" s="24"/>
      <c r="F227" s="24"/>
      <c r="G227" s="24"/>
      <c r="H227" s="31"/>
    </row>
    <row r="228" spans="1:8" x14ac:dyDescent="0.2">
      <c r="A228" s="24"/>
      <c r="B228" s="24"/>
      <c r="C228" s="24"/>
      <c r="D228" s="24"/>
      <c r="E228" s="24"/>
      <c r="F228" s="24"/>
      <c r="G228" s="24"/>
      <c r="H228" s="31"/>
    </row>
    <row r="229" spans="1:8" x14ac:dyDescent="0.2">
      <c r="A229" s="24"/>
      <c r="B229" s="24"/>
      <c r="C229" s="24"/>
      <c r="D229" s="24"/>
      <c r="E229" s="24"/>
      <c r="F229" s="24"/>
      <c r="G229" s="24"/>
      <c r="H229" s="31"/>
    </row>
    <row r="230" spans="1:8" x14ac:dyDescent="0.2">
      <c r="A230" s="24"/>
      <c r="B230" s="24"/>
      <c r="C230" s="24"/>
      <c r="D230" s="24"/>
      <c r="E230" s="24"/>
      <c r="F230" s="24"/>
      <c r="G230" s="24"/>
      <c r="H230" s="31"/>
    </row>
    <row r="231" spans="1:8" x14ac:dyDescent="0.2">
      <c r="A231" s="24"/>
      <c r="B231" s="24"/>
      <c r="C231" s="24"/>
      <c r="D231" s="24"/>
      <c r="E231" s="24"/>
      <c r="F231" s="24"/>
      <c r="G231" s="24"/>
      <c r="H231" s="31"/>
    </row>
    <row r="232" spans="1:8" x14ac:dyDescent="0.2">
      <c r="A232" s="24"/>
      <c r="B232" s="24"/>
      <c r="C232" s="24"/>
      <c r="D232" s="24"/>
      <c r="E232" s="24"/>
      <c r="F232" s="24"/>
      <c r="G232" s="24"/>
      <c r="H232" s="31"/>
    </row>
    <row r="233" spans="1:8" x14ac:dyDescent="0.2">
      <c r="A233" s="24"/>
      <c r="B233" s="24"/>
      <c r="C233" s="24"/>
      <c r="D233" s="24"/>
      <c r="E233" s="24"/>
      <c r="F233" s="24"/>
      <c r="G233" s="24"/>
      <c r="H233" s="31"/>
    </row>
    <row r="234" spans="1:8" x14ac:dyDescent="0.2">
      <c r="A234" s="24"/>
      <c r="B234" s="24"/>
      <c r="C234" s="24"/>
      <c r="D234" s="24"/>
      <c r="E234" s="24"/>
      <c r="F234" s="24"/>
      <c r="G234" s="24"/>
      <c r="H234" s="31"/>
    </row>
    <row r="235" spans="1:8" x14ac:dyDescent="0.2">
      <c r="A235" s="24"/>
      <c r="B235" s="24"/>
      <c r="C235" s="24"/>
      <c r="D235" s="24"/>
      <c r="E235" s="24"/>
      <c r="F235" s="24"/>
      <c r="G235" s="24"/>
      <c r="H235" s="31"/>
    </row>
    <row r="236" spans="1:8" x14ac:dyDescent="0.2">
      <c r="A236" s="24"/>
      <c r="B236" s="24"/>
      <c r="C236" s="24"/>
      <c r="D236" s="24"/>
      <c r="E236" s="24"/>
      <c r="F236" s="24"/>
      <c r="G236" s="24"/>
      <c r="H236" s="31"/>
    </row>
    <row r="237" spans="1:8" x14ac:dyDescent="0.2">
      <c r="A237" s="24"/>
      <c r="B237" s="24"/>
      <c r="C237" s="24"/>
      <c r="D237" s="24"/>
      <c r="E237" s="24"/>
      <c r="F237" s="24"/>
      <c r="G237" s="24"/>
      <c r="H237" s="31"/>
    </row>
    <row r="238" spans="1:8" x14ac:dyDescent="0.2">
      <c r="A238" s="24"/>
      <c r="B238" s="24"/>
      <c r="C238" s="24"/>
      <c r="D238" s="24"/>
      <c r="E238" s="24"/>
      <c r="F238" s="24"/>
      <c r="G238" s="24"/>
      <c r="H238" s="31"/>
    </row>
    <row r="239" spans="1:8" x14ac:dyDescent="0.2">
      <c r="A239" s="24"/>
      <c r="B239" s="24"/>
      <c r="C239" s="24"/>
      <c r="D239" s="24"/>
      <c r="E239" s="24"/>
      <c r="F239" s="24"/>
      <c r="G239" s="24"/>
      <c r="H239" s="31"/>
    </row>
    <row r="240" spans="1:8" x14ac:dyDescent="0.2">
      <c r="A240" s="24"/>
      <c r="B240" s="24"/>
      <c r="C240" s="24"/>
      <c r="D240" s="24"/>
      <c r="E240" s="24"/>
      <c r="F240" s="24"/>
      <c r="G240" s="24"/>
      <c r="H240" s="31"/>
    </row>
    <row r="241" spans="1:8" x14ac:dyDescent="0.2">
      <c r="A241" s="24"/>
      <c r="B241" s="24"/>
      <c r="C241" s="24"/>
      <c r="D241" s="24"/>
      <c r="E241" s="24"/>
      <c r="F241" s="24"/>
      <c r="G241" s="24"/>
      <c r="H241" s="31"/>
    </row>
    <row r="242" spans="1:8" x14ac:dyDescent="0.2">
      <c r="A242" s="24"/>
      <c r="B242" s="24"/>
      <c r="C242" s="24"/>
      <c r="D242" s="24"/>
      <c r="E242" s="24"/>
      <c r="F242" s="24"/>
      <c r="G242" s="24"/>
      <c r="H242" s="31"/>
    </row>
    <row r="243" spans="1:8" x14ac:dyDescent="0.2">
      <c r="A243" s="24"/>
      <c r="B243" s="24"/>
      <c r="C243" s="24"/>
      <c r="D243" s="24"/>
      <c r="E243" s="24"/>
      <c r="F243" s="24"/>
      <c r="G243" s="24"/>
      <c r="H243" s="31"/>
    </row>
    <row r="244" spans="1:8" x14ac:dyDescent="0.2">
      <c r="A244" s="24"/>
      <c r="B244" s="24"/>
      <c r="C244" s="24"/>
      <c r="D244" s="24"/>
      <c r="E244" s="24"/>
      <c r="F244" s="24"/>
      <c r="G244" s="24"/>
      <c r="H244" s="31"/>
    </row>
    <row r="245" spans="1:8" x14ac:dyDescent="0.2">
      <c r="A245" s="24"/>
      <c r="B245" s="24"/>
      <c r="C245" s="24"/>
      <c r="D245" s="24"/>
      <c r="E245" s="24"/>
      <c r="F245" s="24"/>
      <c r="G245" s="24"/>
      <c r="H245" s="31"/>
    </row>
    <row r="246" spans="1:8" x14ac:dyDescent="0.2">
      <c r="A246" s="24"/>
      <c r="B246" s="24"/>
      <c r="C246" s="24"/>
      <c r="D246" s="24"/>
      <c r="E246" s="24"/>
      <c r="F246" s="24"/>
      <c r="G246" s="24"/>
      <c r="H246" s="31"/>
    </row>
    <row r="247" spans="1:8" x14ac:dyDescent="0.2">
      <c r="A247" s="24"/>
      <c r="B247" s="24"/>
      <c r="C247" s="24"/>
      <c r="D247" s="24"/>
      <c r="E247" s="24"/>
      <c r="F247" s="24"/>
      <c r="G247" s="24"/>
      <c r="H247" s="31"/>
    </row>
    <row r="248" spans="1:8" x14ac:dyDescent="0.2">
      <c r="A248" s="24"/>
      <c r="B248" s="24"/>
      <c r="C248" s="24"/>
      <c r="D248" s="24"/>
      <c r="E248" s="24"/>
      <c r="F248" s="24"/>
      <c r="G248" s="24"/>
      <c r="H248" s="31"/>
    </row>
    <row r="249" spans="1:8" x14ac:dyDescent="0.2">
      <c r="A249" s="24"/>
      <c r="B249" s="24"/>
      <c r="C249" s="24"/>
      <c r="D249" s="24"/>
      <c r="E249" s="24"/>
      <c r="F249" s="24"/>
      <c r="G249" s="24"/>
      <c r="H249" s="31"/>
    </row>
    <row r="250" spans="1:8" x14ac:dyDescent="0.2">
      <c r="A250" s="24"/>
      <c r="B250" s="24"/>
      <c r="C250" s="24"/>
      <c r="D250" s="24"/>
      <c r="E250" s="24"/>
      <c r="F250" s="24"/>
      <c r="G250" s="24"/>
      <c r="H250" s="31"/>
    </row>
    <row r="251" spans="1:8" x14ac:dyDescent="0.2">
      <c r="A251" s="24"/>
      <c r="B251" s="24"/>
      <c r="C251" s="24"/>
      <c r="D251" s="24"/>
      <c r="E251" s="24"/>
      <c r="F251" s="24"/>
      <c r="G251" s="24"/>
      <c r="H251" s="31"/>
    </row>
    <row r="252" spans="1:8" x14ac:dyDescent="0.2">
      <c r="A252" s="24"/>
      <c r="B252" s="24"/>
      <c r="C252" s="24"/>
      <c r="D252" s="24"/>
      <c r="E252" s="24"/>
      <c r="F252" s="24"/>
      <c r="G252" s="24"/>
      <c r="H252" s="31"/>
    </row>
    <row r="253" spans="1:8" x14ac:dyDescent="0.2">
      <c r="A253" s="24"/>
      <c r="B253" s="24"/>
      <c r="C253" s="24"/>
      <c r="D253" s="24"/>
      <c r="E253" s="24"/>
      <c r="F253" s="24"/>
      <c r="G253" s="24"/>
      <c r="H253" s="31"/>
    </row>
    <row r="254" spans="1:8" x14ac:dyDescent="0.2">
      <c r="A254" s="24"/>
      <c r="B254" s="24"/>
      <c r="C254" s="24"/>
      <c r="D254" s="24"/>
      <c r="E254" s="24"/>
      <c r="F254" s="24"/>
      <c r="G254" s="24"/>
      <c r="H254" s="31"/>
    </row>
    <row r="255" spans="1:8" x14ac:dyDescent="0.2">
      <c r="A255" s="24"/>
      <c r="B255" s="24"/>
      <c r="C255" s="24"/>
      <c r="D255" s="24"/>
      <c r="E255" s="24"/>
      <c r="F255" s="24"/>
      <c r="G255" s="24"/>
      <c r="H255" s="31"/>
    </row>
    <row r="256" spans="1:8" x14ac:dyDescent="0.2">
      <c r="A256" s="24"/>
      <c r="B256" s="24"/>
      <c r="C256" s="24"/>
      <c r="D256" s="24"/>
      <c r="E256" s="24"/>
      <c r="F256" s="24"/>
      <c r="G256" s="24"/>
      <c r="H256" s="31"/>
    </row>
    <row r="257" spans="1:8" x14ac:dyDescent="0.2">
      <c r="A257" s="24"/>
      <c r="B257" s="24"/>
      <c r="C257" s="24"/>
      <c r="D257" s="24"/>
      <c r="E257" s="24"/>
      <c r="F257" s="24"/>
      <c r="G257" s="24"/>
      <c r="H257" s="31"/>
    </row>
    <row r="258" spans="1:8" x14ac:dyDescent="0.2">
      <c r="A258" s="24"/>
      <c r="B258" s="24"/>
      <c r="C258" s="24"/>
      <c r="D258" s="24"/>
      <c r="E258" s="24"/>
      <c r="F258" s="24"/>
      <c r="G258" s="24"/>
      <c r="H258" s="31"/>
    </row>
    <row r="259" spans="1:8" x14ac:dyDescent="0.2">
      <c r="A259" s="24"/>
      <c r="B259" s="24"/>
      <c r="C259" s="24"/>
      <c r="D259" s="24"/>
      <c r="E259" s="24"/>
      <c r="F259" s="24"/>
      <c r="G259" s="24"/>
      <c r="H259" s="31"/>
    </row>
    <row r="260" spans="1:8" x14ac:dyDescent="0.2">
      <c r="A260" s="24"/>
      <c r="B260" s="24"/>
      <c r="C260" s="24"/>
      <c r="D260" s="24"/>
      <c r="E260" s="24"/>
      <c r="F260" s="24"/>
      <c r="G260" s="24"/>
      <c r="H260" s="31"/>
    </row>
    <row r="261" spans="1:8" x14ac:dyDescent="0.2">
      <c r="A261" s="24"/>
      <c r="B261" s="24"/>
      <c r="C261" s="24"/>
      <c r="D261" s="24"/>
      <c r="E261" s="24"/>
      <c r="F261" s="24"/>
      <c r="G261" s="24"/>
      <c r="H261" s="31"/>
    </row>
    <row r="262" spans="1:8" x14ac:dyDescent="0.2">
      <c r="A262" s="24"/>
      <c r="B262" s="24"/>
      <c r="C262" s="24"/>
      <c r="D262" s="24"/>
      <c r="E262" s="24"/>
      <c r="F262" s="24"/>
      <c r="G262" s="24"/>
      <c r="H262" s="31"/>
    </row>
    <row r="263" spans="1:8" x14ac:dyDescent="0.2">
      <c r="A263" s="24"/>
      <c r="B263" s="24"/>
      <c r="C263" s="24"/>
      <c r="D263" s="24"/>
      <c r="E263" s="24"/>
      <c r="F263" s="24"/>
      <c r="G263" s="24"/>
      <c r="H263" s="31"/>
    </row>
    <row r="264" spans="1:8" x14ac:dyDescent="0.2">
      <c r="A264" s="24"/>
      <c r="B264" s="24"/>
      <c r="C264" s="24"/>
      <c r="D264" s="24"/>
      <c r="E264" s="24"/>
      <c r="F264" s="24"/>
      <c r="G264" s="24"/>
      <c r="H264" s="31"/>
    </row>
    <row r="265" spans="1:8" x14ac:dyDescent="0.2">
      <c r="A265" s="24"/>
      <c r="B265" s="24"/>
      <c r="C265" s="24"/>
      <c r="D265" s="24"/>
      <c r="E265" s="24"/>
      <c r="F265" s="24"/>
      <c r="G265" s="24"/>
      <c r="H265" s="31"/>
    </row>
    <row r="266" spans="1:8" x14ac:dyDescent="0.2">
      <c r="A266" s="24"/>
      <c r="B266" s="24"/>
      <c r="C266" s="24"/>
      <c r="D266" s="24"/>
      <c r="E266" s="24"/>
      <c r="F266" s="24"/>
      <c r="G266" s="24"/>
      <c r="H266" s="31"/>
    </row>
    <row r="267" spans="1:8" x14ac:dyDescent="0.2">
      <c r="A267" s="24"/>
      <c r="B267" s="24"/>
      <c r="C267" s="24"/>
      <c r="D267" s="24"/>
      <c r="E267" s="24"/>
      <c r="F267" s="24"/>
      <c r="G267" s="24"/>
      <c r="H267" s="31"/>
    </row>
    <row r="268" spans="1:8" x14ac:dyDescent="0.2">
      <c r="A268" s="24"/>
      <c r="B268" s="24"/>
      <c r="C268" s="24"/>
      <c r="D268" s="24"/>
      <c r="E268" s="24"/>
      <c r="F268" s="24"/>
      <c r="G268" s="24"/>
      <c r="H268" s="31"/>
    </row>
    <row r="269" spans="1:8" x14ac:dyDescent="0.2">
      <c r="A269" s="24"/>
      <c r="B269" s="24"/>
      <c r="C269" s="24"/>
      <c r="D269" s="24"/>
      <c r="E269" s="24"/>
      <c r="F269" s="24"/>
      <c r="G269" s="24"/>
      <c r="H269" s="31"/>
    </row>
    <row r="270" spans="1:8" x14ac:dyDescent="0.2">
      <c r="A270" s="24"/>
      <c r="B270" s="24"/>
      <c r="C270" s="24"/>
      <c r="D270" s="24"/>
      <c r="E270" s="24"/>
      <c r="F270" s="24"/>
      <c r="G270" s="24"/>
      <c r="H270" s="31"/>
    </row>
    <row r="271" spans="1:8" x14ac:dyDescent="0.2">
      <c r="A271" s="24"/>
      <c r="B271" s="24"/>
      <c r="C271" s="24"/>
      <c r="D271" s="24"/>
      <c r="E271" s="24"/>
      <c r="F271" s="24"/>
      <c r="G271" s="24"/>
      <c r="H271" s="31"/>
    </row>
    <row r="272" spans="1:8" x14ac:dyDescent="0.2">
      <c r="A272" s="24"/>
      <c r="B272" s="24"/>
      <c r="C272" s="24"/>
      <c r="D272" s="24"/>
      <c r="E272" s="24"/>
      <c r="F272" s="24"/>
      <c r="G272" s="24"/>
      <c r="H272" s="31"/>
    </row>
    <row r="273" spans="1:8" x14ac:dyDescent="0.2">
      <c r="A273" s="24"/>
      <c r="B273" s="24"/>
      <c r="C273" s="24"/>
      <c r="D273" s="24"/>
      <c r="E273" s="24"/>
      <c r="F273" s="24"/>
      <c r="G273" s="24"/>
      <c r="H273" s="31"/>
    </row>
    <row r="274" spans="1:8" x14ac:dyDescent="0.2">
      <c r="A274" s="24"/>
      <c r="B274" s="24"/>
      <c r="C274" s="24"/>
      <c r="D274" s="24"/>
      <c r="E274" s="24"/>
      <c r="F274" s="24"/>
      <c r="G274" s="24"/>
      <c r="H274" s="31"/>
    </row>
    <row r="275" spans="1:8" x14ac:dyDescent="0.2">
      <c r="A275" s="24"/>
      <c r="B275" s="24"/>
      <c r="C275" s="24"/>
      <c r="D275" s="24"/>
      <c r="E275" s="24"/>
      <c r="F275" s="24"/>
      <c r="G275" s="24"/>
      <c r="H275" s="31"/>
    </row>
    <row r="276" spans="1:8" x14ac:dyDescent="0.2">
      <c r="A276" s="24"/>
      <c r="B276" s="24"/>
      <c r="C276" s="24"/>
      <c r="D276" s="24"/>
      <c r="E276" s="24"/>
      <c r="F276" s="24"/>
      <c r="G276" s="24"/>
      <c r="H276" s="31"/>
    </row>
    <row r="277" spans="1:8" x14ac:dyDescent="0.2">
      <c r="A277" s="24"/>
      <c r="B277" s="24"/>
      <c r="C277" s="24"/>
      <c r="D277" s="24"/>
      <c r="E277" s="24"/>
      <c r="F277" s="24"/>
      <c r="G277" s="24"/>
      <c r="H277" s="31"/>
    </row>
    <row r="278" spans="1:8" x14ac:dyDescent="0.2">
      <c r="A278" s="24"/>
      <c r="B278" s="24"/>
      <c r="C278" s="24"/>
      <c r="D278" s="24"/>
      <c r="E278" s="24"/>
      <c r="F278" s="24"/>
      <c r="G278" s="24"/>
      <c r="H278" s="31"/>
    </row>
    <row r="279" spans="1:8" x14ac:dyDescent="0.2">
      <c r="A279" s="24"/>
      <c r="B279" s="24"/>
      <c r="C279" s="24"/>
      <c r="D279" s="24"/>
      <c r="E279" s="24"/>
      <c r="F279" s="24"/>
      <c r="G279" s="24"/>
      <c r="H279" s="31"/>
    </row>
    <row r="280" spans="1:8" x14ac:dyDescent="0.2">
      <c r="A280" s="24"/>
      <c r="B280" s="24"/>
      <c r="C280" s="24"/>
      <c r="D280" s="24"/>
      <c r="E280" s="24"/>
      <c r="F280" s="24"/>
      <c r="G280" s="24"/>
      <c r="H280" s="31"/>
    </row>
    <row r="281" spans="1:8" x14ac:dyDescent="0.2">
      <c r="A281" s="24"/>
      <c r="B281" s="24"/>
      <c r="C281" s="24"/>
      <c r="D281" s="24"/>
      <c r="E281" s="24"/>
      <c r="F281" s="24"/>
      <c r="G281" s="24"/>
      <c r="H281" s="31"/>
    </row>
    <row r="282" spans="1:8" x14ac:dyDescent="0.2">
      <c r="A282" s="24"/>
      <c r="B282" s="24"/>
      <c r="C282" s="24"/>
      <c r="D282" s="24"/>
      <c r="E282" s="24"/>
      <c r="F282" s="24"/>
      <c r="G282" s="24"/>
      <c r="H282" s="31"/>
    </row>
    <row r="283" spans="1:8" x14ac:dyDescent="0.2">
      <c r="A283" s="24"/>
      <c r="B283" s="24"/>
      <c r="C283" s="24"/>
      <c r="D283" s="24"/>
      <c r="E283" s="24"/>
      <c r="F283" s="24"/>
      <c r="G283" s="24"/>
      <c r="H283" s="31"/>
    </row>
    <row r="284" spans="1:8" x14ac:dyDescent="0.2">
      <c r="A284" s="24"/>
      <c r="B284" s="24"/>
      <c r="C284" s="24"/>
      <c r="D284" s="24"/>
      <c r="E284" s="24"/>
      <c r="F284" s="24"/>
      <c r="G284" s="24"/>
      <c r="H284" s="31"/>
    </row>
    <row r="285" spans="1:8" x14ac:dyDescent="0.2">
      <c r="A285" s="24"/>
      <c r="B285" s="24"/>
      <c r="C285" s="24"/>
      <c r="D285" s="24"/>
      <c r="E285" s="24"/>
      <c r="F285" s="24"/>
      <c r="G285" s="24"/>
      <c r="H285" s="31"/>
    </row>
    <row r="286" spans="1:8" x14ac:dyDescent="0.2">
      <c r="A286" s="24"/>
      <c r="B286" s="24"/>
      <c r="C286" s="24"/>
      <c r="D286" s="24"/>
      <c r="E286" s="24"/>
      <c r="F286" s="24"/>
      <c r="G286" s="24"/>
      <c r="H286" s="31"/>
    </row>
    <row r="287" spans="1:8" x14ac:dyDescent="0.2">
      <c r="A287" s="24"/>
      <c r="B287" s="24"/>
      <c r="C287" s="24"/>
      <c r="D287" s="24"/>
      <c r="E287" s="24"/>
      <c r="F287" s="24"/>
      <c r="G287" s="24"/>
      <c r="H287" s="31"/>
    </row>
    <row r="288" spans="1:8" x14ac:dyDescent="0.2">
      <c r="A288" s="24"/>
      <c r="B288" s="24"/>
      <c r="C288" s="24"/>
      <c r="D288" s="24"/>
      <c r="E288" s="24"/>
      <c r="F288" s="24"/>
      <c r="G288" s="24"/>
      <c r="H288" s="31"/>
    </row>
    <row r="289" spans="1:8" x14ac:dyDescent="0.2">
      <c r="A289" s="24"/>
      <c r="B289" s="24"/>
      <c r="C289" s="24"/>
      <c r="D289" s="24"/>
      <c r="E289" s="24"/>
      <c r="F289" s="24"/>
      <c r="G289" s="24"/>
      <c r="H289" s="31"/>
    </row>
    <row r="290" spans="1:8" x14ac:dyDescent="0.2">
      <c r="A290" s="24"/>
      <c r="B290" s="24"/>
      <c r="C290" s="24"/>
      <c r="D290" s="24"/>
      <c r="E290" s="24"/>
      <c r="F290" s="24"/>
      <c r="G290" s="24"/>
      <c r="H290" s="31"/>
    </row>
    <row r="291" spans="1:8" x14ac:dyDescent="0.2">
      <c r="A291" s="24"/>
      <c r="B291" s="24"/>
      <c r="C291" s="24"/>
      <c r="D291" s="24"/>
      <c r="E291" s="24"/>
      <c r="F291" s="24"/>
      <c r="G291" s="24"/>
      <c r="H291" s="31"/>
    </row>
    <row r="292" spans="1:8" x14ac:dyDescent="0.2">
      <c r="A292" s="24"/>
      <c r="B292" s="24"/>
      <c r="C292" s="24"/>
      <c r="D292" s="24"/>
      <c r="E292" s="24"/>
      <c r="F292" s="24"/>
      <c r="G292" s="24"/>
      <c r="H292" s="31"/>
    </row>
    <row r="293" spans="1:8" x14ac:dyDescent="0.2">
      <c r="A293" s="24"/>
      <c r="B293" s="24"/>
      <c r="C293" s="24"/>
      <c r="D293" s="24"/>
      <c r="E293" s="24"/>
      <c r="F293" s="24"/>
      <c r="G293" s="24"/>
      <c r="H293" s="31"/>
    </row>
    <row r="294" spans="1:8" x14ac:dyDescent="0.2">
      <c r="A294" s="24"/>
      <c r="B294" s="24"/>
      <c r="C294" s="24"/>
      <c r="D294" s="24"/>
      <c r="E294" s="24"/>
      <c r="F294" s="24"/>
      <c r="G294" s="24"/>
      <c r="H294" s="31"/>
    </row>
    <row r="295" spans="1:8" x14ac:dyDescent="0.2">
      <c r="A295" s="24"/>
      <c r="B295" s="24"/>
      <c r="C295" s="24"/>
      <c r="D295" s="24"/>
      <c r="E295" s="24"/>
      <c r="F295" s="24"/>
      <c r="G295" s="24"/>
      <c r="H295" s="31"/>
    </row>
    <row r="296" spans="1:8" x14ac:dyDescent="0.2">
      <c r="A296" s="24"/>
      <c r="B296" s="24"/>
      <c r="C296" s="24"/>
      <c r="D296" s="24"/>
      <c r="E296" s="24"/>
      <c r="F296" s="24"/>
      <c r="G296" s="24"/>
      <c r="H296" s="31"/>
    </row>
    <row r="297" spans="1:8" x14ac:dyDescent="0.2">
      <c r="A297" s="24"/>
      <c r="B297" s="24"/>
      <c r="C297" s="24"/>
      <c r="D297" s="24"/>
      <c r="E297" s="24"/>
      <c r="F297" s="24"/>
      <c r="G297" s="24"/>
      <c r="H297" s="31"/>
    </row>
    <row r="298" spans="1:8" x14ac:dyDescent="0.2">
      <c r="A298" s="24"/>
      <c r="B298" s="24"/>
      <c r="C298" s="24"/>
      <c r="D298" s="24"/>
      <c r="E298" s="24"/>
      <c r="F298" s="24"/>
      <c r="G298" s="24"/>
      <c r="H298" s="31"/>
    </row>
    <row r="299" spans="1:8" x14ac:dyDescent="0.2">
      <c r="A299" s="24"/>
      <c r="B299" s="24"/>
      <c r="C299" s="24"/>
      <c r="D299" s="24"/>
      <c r="E299" s="24"/>
      <c r="F299" s="24"/>
      <c r="G299" s="24"/>
      <c r="H299" s="31"/>
    </row>
    <row r="300" spans="1:8" x14ac:dyDescent="0.2">
      <c r="A300" s="24"/>
      <c r="B300" s="24"/>
      <c r="C300" s="24"/>
      <c r="D300" s="24"/>
      <c r="E300" s="24"/>
      <c r="F300" s="24"/>
      <c r="G300" s="24"/>
      <c r="H300" s="31"/>
    </row>
    <row r="301" spans="1:8" x14ac:dyDescent="0.2">
      <c r="A301" s="24"/>
      <c r="B301" s="24"/>
      <c r="C301" s="24"/>
      <c r="D301" s="24"/>
      <c r="E301" s="24"/>
      <c r="F301" s="24"/>
      <c r="G301" s="24"/>
      <c r="H301" s="31"/>
    </row>
    <row r="302" spans="1:8" x14ac:dyDescent="0.2">
      <c r="A302" s="24"/>
      <c r="B302" s="24"/>
      <c r="C302" s="24"/>
      <c r="D302" s="24"/>
      <c r="E302" s="24"/>
      <c r="F302" s="24"/>
      <c r="G302" s="24"/>
      <c r="H302" s="31"/>
    </row>
    <row r="303" spans="1:8" x14ac:dyDescent="0.2">
      <c r="A303" s="24"/>
      <c r="B303" s="24"/>
      <c r="C303" s="24"/>
      <c r="D303" s="24"/>
      <c r="E303" s="24"/>
      <c r="F303" s="24"/>
      <c r="G303" s="24"/>
      <c r="H303" s="31"/>
    </row>
    <row r="304" spans="1:8" x14ac:dyDescent="0.2">
      <c r="A304" s="24"/>
      <c r="B304" s="24"/>
      <c r="C304" s="24"/>
      <c r="D304" s="24"/>
      <c r="E304" s="24"/>
      <c r="F304" s="24"/>
      <c r="G304" s="24"/>
      <c r="H304" s="31"/>
    </row>
    <row r="305" spans="1:8" x14ac:dyDescent="0.2">
      <c r="A305" s="24"/>
      <c r="B305" s="24"/>
      <c r="C305" s="24"/>
      <c r="D305" s="24"/>
      <c r="E305" s="24"/>
      <c r="F305" s="24"/>
      <c r="G305" s="24"/>
      <c r="H305" s="31"/>
    </row>
    <row r="306" spans="1:8" x14ac:dyDescent="0.2">
      <c r="A306" s="24"/>
      <c r="B306" s="24"/>
      <c r="C306" s="24"/>
      <c r="D306" s="24"/>
      <c r="E306" s="24"/>
      <c r="F306" s="24"/>
      <c r="G306" s="24"/>
      <c r="H306" s="31"/>
    </row>
    <row r="307" spans="1:8" x14ac:dyDescent="0.2">
      <c r="A307" s="24"/>
      <c r="B307" s="24"/>
      <c r="C307" s="24"/>
      <c r="D307" s="24"/>
      <c r="E307" s="24"/>
      <c r="F307" s="24"/>
      <c r="G307" s="24"/>
      <c r="H307" s="31"/>
    </row>
    <row r="308" spans="1:8" x14ac:dyDescent="0.2">
      <c r="A308" s="24"/>
      <c r="B308" s="24"/>
      <c r="C308" s="24"/>
      <c r="D308" s="24"/>
      <c r="E308" s="24"/>
      <c r="F308" s="24"/>
      <c r="G308" s="24"/>
      <c r="H308" s="31"/>
    </row>
    <row r="309" spans="1:8" x14ac:dyDescent="0.2">
      <c r="A309" s="24"/>
      <c r="B309" s="24"/>
      <c r="C309" s="24"/>
      <c r="D309" s="24"/>
      <c r="E309" s="24"/>
      <c r="F309" s="24"/>
      <c r="G309" s="24"/>
      <c r="H309" s="31"/>
    </row>
    <row r="310" spans="1:8" x14ac:dyDescent="0.2">
      <c r="A310" s="24"/>
      <c r="B310" s="24"/>
      <c r="C310" s="24"/>
      <c r="D310" s="24"/>
      <c r="E310" s="24"/>
      <c r="F310" s="24"/>
      <c r="G310" s="24"/>
      <c r="H310" s="31"/>
    </row>
    <row r="311" spans="1:8" x14ac:dyDescent="0.2">
      <c r="A311" s="24"/>
      <c r="B311" s="24"/>
      <c r="C311" s="24"/>
      <c r="D311" s="24"/>
      <c r="E311" s="24"/>
      <c r="F311" s="24"/>
      <c r="G311" s="24"/>
      <c r="H311" s="31"/>
    </row>
    <row r="312" spans="1:8" x14ac:dyDescent="0.2">
      <c r="A312" s="24"/>
      <c r="B312" s="24"/>
      <c r="C312" s="24"/>
      <c r="D312" s="24"/>
      <c r="E312" s="24"/>
      <c r="F312" s="24"/>
      <c r="G312" s="24"/>
      <c r="H312" s="31"/>
    </row>
    <row r="313" spans="1:8" x14ac:dyDescent="0.2">
      <c r="A313" s="24"/>
      <c r="B313" s="24"/>
      <c r="C313" s="24"/>
      <c r="D313" s="24"/>
      <c r="E313" s="24"/>
      <c r="F313" s="24"/>
      <c r="G313" s="24"/>
      <c r="H313" s="31"/>
    </row>
    <row r="314" spans="1:8" x14ac:dyDescent="0.2">
      <c r="A314" s="24"/>
      <c r="B314" s="24"/>
      <c r="C314" s="24"/>
      <c r="D314" s="24"/>
      <c r="E314" s="24"/>
      <c r="F314" s="24"/>
      <c r="G314" s="24"/>
      <c r="H314" s="31"/>
    </row>
    <row r="315" spans="1:8" x14ac:dyDescent="0.2">
      <c r="A315" s="24"/>
      <c r="B315" s="24"/>
      <c r="C315" s="24"/>
      <c r="D315" s="24"/>
      <c r="E315" s="24"/>
      <c r="F315" s="24"/>
      <c r="G315" s="24"/>
      <c r="H315" s="31"/>
    </row>
    <row r="316" spans="1:8" x14ac:dyDescent="0.2">
      <c r="A316" s="24"/>
      <c r="B316" s="24"/>
      <c r="C316" s="24"/>
      <c r="D316" s="24"/>
      <c r="E316" s="24"/>
      <c r="F316" s="24"/>
      <c r="G316" s="24"/>
      <c r="H316" s="31"/>
    </row>
    <row r="317" spans="1:8" x14ac:dyDescent="0.2">
      <c r="A317" s="24"/>
      <c r="B317" s="24"/>
      <c r="C317" s="24"/>
      <c r="D317" s="24"/>
      <c r="E317" s="24"/>
      <c r="F317" s="24"/>
      <c r="G317" s="24"/>
      <c r="H317" s="31"/>
    </row>
    <row r="318" spans="1:8" x14ac:dyDescent="0.2">
      <c r="A318" s="24"/>
      <c r="B318" s="24"/>
      <c r="C318" s="24"/>
      <c r="D318" s="24"/>
      <c r="E318" s="24"/>
      <c r="F318" s="24"/>
      <c r="G318" s="24"/>
      <c r="H318" s="31"/>
    </row>
    <row r="319" spans="1:8" x14ac:dyDescent="0.2">
      <c r="A319" s="24"/>
      <c r="B319" s="24"/>
      <c r="C319" s="24"/>
      <c r="D319" s="24"/>
      <c r="E319" s="24"/>
      <c r="F319" s="24"/>
      <c r="G319" s="24"/>
      <c r="H319" s="31"/>
    </row>
    <row r="320" spans="1:8" x14ac:dyDescent="0.2">
      <c r="A320" s="24"/>
      <c r="B320" s="24"/>
      <c r="C320" s="24"/>
      <c r="D320" s="24"/>
      <c r="E320" s="24"/>
      <c r="F320" s="24"/>
      <c r="G320" s="24"/>
      <c r="H320" s="31"/>
    </row>
    <row r="321" spans="1:8" x14ac:dyDescent="0.2">
      <c r="A321" s="24"/>
      <c r="B321" s="24"/>
      <c r="C321" s="24"/>
      <c r="D321" s="24"/>
      <c r="E321" s="24"/>
      <c r="F321" s="24"/>
      <c r="G321" s="24"/>
      <c r="H321" s="31"/>
    </row>
    <row r="322" spans="1:8" x14ac:dyDescent="0.2">
      <c r="A322" s="24"/>
      <c r="B322" s="24"/>
      <c r="C322" s="24"/>
      <c r="D322" s="24"/>
      <c r="E322" s="24"/>
      <c r="F322" s="24"/>
      <c r="G322" s="24"/>
      <c r="H322" s="31"/>
    </row>
    <row r="323" spans="1:8" x14ac:dyDescent="0.2">
      <c r="A323" s="24"/>
      <c r="B323" s="24"/>
      <c r="C323" s="24"/>
      <c r="D323" s="24"/>
      <c r="E323" s="24"/>
      <c r="F323" s="24"/>
      <c r="G323" s="24"/>
      <c r="H323" s="31"/>
    </row>
    <row r="324" spans="1:8" x14ac:dyDescent="0.2">
      <c r="A324" s="24"/>
      <c r="B324" s="24"/>
      <c r="C324" s="24"/>
      <c r="D324" s="24"/>
      <c r="E324" s="24"/>
      <c r="F324" s="24"/>
      <c r="G324" s="24"/>
      <c r="H324" s="31"/>
    </row>
    <row r="325" spans="1:8" x14ac:dyDescent="0.2">
      <c r="A325" s="24"/>
      <c r="B325" s="24"/>
      <c r="C325" s="24"/>
      <c r="D325" s="24"/>
      <c r="E325" s="24"/>
      <c r="F325" s="24"/>
      <c r="G325" s="24"/>
      <c r="H325" s="31"/>
    </row>
    <row r="326" spans="1:8" x14ac:dyDescent="0.2">
      <c r="A326" s="24"/>
      <c r="B326" s="24"/>
      <c r="C326" s="24"/>
      <c r="D326" s="24"/>
      <c r="E326" s="24"/>
      <c r="F326" s="24"/>
      <c r="G326" s="24"/>
      <c r="H326" s="31"/>
    </row>
    <row r="327" spans="1:8" x14ac:dyDescent="0.2">
      <c r="A327" s="24"/>
      <c r="B327" s="24"/>
      <c r="C327" s="24"/>
      <c r="D327" s="24"/>
      <c r="E327" s="24"/>
      <c r="F327" s="24"/>
      <c r="G327" s="24"/>
      <c r="H327" s="31"/>
    </row>
    <row r="328" spans="1:8" x14ac:dyDescent="0.2">
      <c r="A328" s="24"/>
      <c r="B328" s="24"/>
      <c r="C328" s="24"/>
      <c r="D328" s="24"/>
      <c r="E328" s="24"/>
      <c r="F328" s="24"/>
      <c r="G328" s="24"/>
      <c r="H328" s="31"/>
    </row>
    <row r="329" spans="1:8" x14ac:dyDescent="0.2">
      <c r="A329" s="24"/>
      <c r="B329" s="24"/>
      <c r="C329" s="24"/>
      <c r="D329" s="24"/>
      <c r="E329" s="24"/>
      <c r="F329" s="24"/>
      <c r="G329" s="24"/>
      <c r="H329" s="31"/>
    </row>
    <row r="330" spans="1:8" x14ac:dyDescent="0.2">
      <c r="A330" s="24"/>
      <c r="B330" s="24"/>
      <c r="C330" s="24"/>
      <c r="D330" s="24"/>
      <c r="E330" s="24"/>
      <c r="F330" s="24"/>
      <c r="G330" s="24"/>
      <c r="H330" s="31"/>
    </row>
    <row r="331" spans="1:8" x14ac:dyDescent="0.2">
      <c r="A331" s="24"/>
      <c r="B331" s="24"/>
      <c r="C331" s="24"/>
      <c r="D331" s="24"/>
      <c r="E331" s="24"/>
      <c r="F331" s="24"/>
      <c r="G331" s="24"/>
      <c r="H331" s="31"/>
    </row>
    <row r="332" spans="1:8" x14ac:dyDescent="0.2">
      <c r="A332" s="24"/>
      <c r="B332" s="24"/>
      <c r="C332" s="24"/>
      <c r="D332" s="24"/>
      <c r="E332" s="24"/>
      <c r="F332" s="24"/>
      <c r="G332" s="24"/>
      <c r="H332" s="31"/>
    </row>
    <row r="333" spans="1:8" x14ac:dyDescent="0.2">
      <c r="A333" s="24"/>
      <c r="B333" s="24"/>
      <c r="C333" s="24"/>
      <c r="D333" s="24"/>
      <c r="E333" s="24"/>
      <c r="F333" s="24"/>
      <c r="G333" s="24"/>
      <c r="H333" s="31"/>
    </row>
    <row r="334" spans="1:8" x14ac:dyDescent="0.2">
      <c r="A334" s="24"/>
      <c r="B334" s="24"/>
      <c r="C334" s="24"/>
      <c r="D334" s="24"/>
      <c r="E334" s="24"/>
      <c r="F334" s="24"/>
      <c r="G334" s="24"/>
      <c r="H334" s="31"/>
    </row>
    <row r="335" spans="1:8" x14ac:dyDescent="0.2">
      <c r="A335" s="24"/>
      <c r="B335" s="24"/>
      <c r="C335" s="24"/>
      <c r="D335" s="24"/>
      <c r="E335" s="24"/>
      <c r="F335" s="24"/>
      <c r="G335" s="24"/>
      <c r="H335" s="31"/>
    </row>
    <row r="336" spans="1:8" x14ac:dyDescent="0.2">
      <c r="A336" s="24"/>
      <c r="B336" s="24"/>
      <c r="C336" s="24"/>
      <c r="D336" s="24"/>
      <c r="E336" s="24"/>
      <c r="F336" s="24"/>
      <c r="G336" s="24"/>
      <c r="H336" s="31"/>
    </row>
    <row r="337" spans="1:8" x14ac:dyDescent="0.2">
      <c r="A337" s="24"/>
      <c r="B337" s="24"/>
      <c r="C337" s="24"/>
      <c r="D337" s="24"/>
      <c r="E337" s="24"/>
      <c r="F337" s="24"/>
      <c r="G337" s="24"/>
      <c r="H337" s="31"/>
    </row>
    <row r="338" spans="1:8" x14ac:dyDescent="0.2">
      <c r="A338" s="24"/>
      <c r="B338" s="24"/>
      <c r="C338" s="24"/>
      <c r="D338" s="24"/>
      <c r="E338" s="24"/>
      <c r="F338" s="24"/>
      <c r="G338" s="24"/>
      <c r="H338" s="31"/>
    </row>
    <row r="339" spans="1:8" x14ac:dyDescent="0.2">
      <c r="A339" s="24"/>
      <c r="B339" s="24"/>
      <c r="C339" s="24"/>
      <c r="D339" s="24"/>
      <c r="E339" s="24"/>
      <c r="F339" s="24"/>
      <c r="G339" s="24"/>
      <c r="H339" s="31"/>
    </row>
    <row r="340" spans="1:8" x14ac:dyDescent="0.2">
      <c r="A340" s="24"/>
      <c r="B340" s="24"/>
      <c r="C340" s="24"/>
      <c r="D340" s="24"/>
      <c r="E340" s="24"/>
      <c r="F340" s="24"/>
      <c r="G340" s="24"/>
      <c r="H340" s="31"/>
    </row>
    <row r="341" spans="1:8" x14ac:dyDescent="0.2">
      <c r="A341" s="24"/>
      <c r="B341" s="24"/>
      <c r="C341" s="24"/>
      <c r="D341" s="24"/>
      <c r="E341" s="24"/>
      <c r="F341" s="24"/>
      <c r="G341" s="24"/>
      <c r="H341" s="31"/>
    </row>
    <row r="342" spans="1:8" x14ac:dyDescent="0.2">
      <c r="A342" s="24"/>
      <c r="B342" s="24"/>
      <c r="C342" s="24"/>
      <c r="D342" s="24"/>
      <c r="E342" s="24"/>
      <c r="F342" s="24"/>
      <c r="G342" s="24"/>
      <c r="H342" s="31"/>
    </row>
    <row r="343" spans="1:8" x14ac:dyDescent="0.2">
      <c r="A343" s="24"/>
      <c r="B343" s="24"/>
      <c r="C343" s="24"/>
      <c r="D343" s="24"/>
      <c r="E343" s="24"/>
      <c r="F343" s="24"/>
      <c r="G343" s="24"/>
      <c r="H343" s="31"/>
    </row>
    <row r="344" spans="1:8" x14ac:dyDescent="0.2">
      <c r="A344" s="24"/>
      <c r="B344" s="24"/>
      <c r="C344" s="24"/>
      <c r="D344" s="24"/>
      <c r="E344" s="24"/>
      <c r="F344" s="24"/>
      <c r="G344" s="24"/>
      <c r="H344" s="31"/>
    </row>
    <row r="345" spans="1:8" x14ac:dyDescent="0.2">
      <c r="A345" s="24"/>
      <c r="B345" s="24"/>
      <c r="C345" s="24"/>
      <c r="D345" s="24"/>
      <c r="E345" s="24"/>
      <c r="F345" s="24"/>
      <c r="G345" s="24"/>
      <c r="H345" s="31"/>
    </row>
    <row r="346" spans="1:8" x14ac:dyDescent="0.2">
      <c r="A346" s="24"/>
      <c r="B346" s="24"/>
      <c r="C346" s="24"/>
      <c r="D346" s="24"/>
      <c r="E346" s="24"/>
      <c r="F346" s="24"/>
      <c r="G346" s="24"/>
      <c r="H346" s="31"/>
    </row>
    <row r="347" spans="1:8" x14ac:dyDescent="0.2">
      <c r="A347" s="24"/>
      <c r="B347" s="24"/>
      <c r="C347" s="24"/>
      <c r="D347" s="24"/>
      <c r="E347" s="24"/>
      <c r="F347" s="24"/>
      <c r="G347" s="24"/>
      <c r="H347" s="31"/>
    </row>
    <row r="348" spans="1:8" x14ac:dyDescent="0.2">
      <c r="A348" s="24"/>
      <c r="B348" s="24"/>
      <c r="C348" s="24"/>
      <c r="D348" s="24"/>
      <c r="E348" s="24"/>
      <c r="F348" s="24"/>
      <c r="G348" s="24"/>
      <c r="H348" s="31"/>
    </row>
    <row r="349" spans="1:8" x14ac:dyDescent="0.2">
      <c r="A349" s="24"/>
      <c r="B349" s="24"/>
      <c r="C349" s="24"/>
      <c r="D349" s="24"/>
      <c r="E349" s="24"/>
      <c r="F349" s="24"/>
      <c r="G349" s="24"/>
      <c r="H349" s="31"/>
    </row>
    <row r="350" spans="1:8" x14ac:dyDescent="0.2">
      <c r="A350" s="24"/>
      <c r="B350" s="24"/>
      <c r="C350" s="24"/>
      <c r="D350" s="24"/>
      <c r="E350" s="24"/>
      <c r="F350" s="24"/>
      <c r="G350" s="24"/>
      <c r="H350" s="31"/>
    </row>
    <row r="351" spans="1:8" x14ac:dyDescent="0.2">
      <c r="A351" s="24"/>
      <c r="B351" s="24"/>
      <c r="C351" s="24"/>
      <c r="D351" s="24"/>
      <c r="E351" s="24"/>
      <c r="F351" s="24"/>
      <c r="G351" s="24"/>
      <c r="H351" s="31"/>
    </row>
    <row r="352" spans="1:8" x14ac:dyDescent="0.2">
      <c r="A352" s="24"/>
      <c r="B352" s="24"/>
      <c r="C352" s="24"/>
      <c r="D352" s="24"/>
      <c r="E352" s="24"/>
      <c r="F352" s="24"/>
      <c r="G352" s="24"/>
      <c r="H352" s="31"/>
    </row>
    <row r="353" spans="1:8" x14ac:dyDescent="0.2">
      <c r="A353" s="24"/>
      <c r="B353" s="24"/>
      <c r="C353" s="24"/>
      <c r="D353" s="24"/>
      <c r="E353" s="24"/>
      <c r="F353" s="24"/>
      <c r="G353" s="24"/>
      <c r="H353" s="31"/>
    </row>
    <row r="354" spans="1:8" x14ac:dyDescent="0.2">
      <c r="A354" s="24"/>
      <c r="B354" s="24"/>
      <c r="C354" s="24"/>
      <c r="D354" s="24"/>
      <c r="E354" s="24"/>
      <c r="F354" s="24"/>
      <c r="G354" s="24"/>
      <c r="H354" s="31"/>
    </row>
    <row r="355" spans="1:8" x14ac:dyDescent="0.2">
      <c r="A355" s="24"/>
      <c r="B355" s="24"/>
      <c r="C355" s="24"/>
      <c r="D355" s="24"/>
      <c r="E355" s="24"/>
      <c r="F355" s="24"/>
      <c r="G355" s="24"/>
      <c r="H355" s="31"/>
    </row>
    <row r="356" spans="1:8" x14ac:dyDescent="0.2">
      <c r="A356" s="24"/>
      <c r="B356" s="24"/>
      <c r="C356" s="24"/>
      <c r="D356" s="24"/>
      <c r="E356" s="24"/>
      <c r="F356" s="24"/>
      <c r="G356" s="24"/>
      <c r="H356" s="31"/>
    </row>
    <row r="357" spans="1:8" x14ac:dyDescent="0.2">
      <c r="A357" s="24"/>
      <c r="B357" s="24"/>
      <c r="C357" s="24"/>
      <c r="D357" s="24"/>
      <c r="E357" s="24"/>
      <c r="F357" s="24"/>
      <c r="G357" s="24"/>
      <c r="H357" s="31"/>
    </row>
    <row r="358" spans="1:8" x14ac:dyDescent="0.2">
      <c r="A358" s="24"/>
      <c r="B358" s="24"/>
      <c r="C358" s="24"/>
      <c r="D358" s="24"/>
      <c r="E358" s="24"/>
      <c r="F358" s="24"/>
      <c r="G358" s="24"/>
      <c r="H358" s="31"/>
    </row>
    <row r="359" spans="1:8" x14ac:dyDescent="0.2">
      <c r="A359" s="24"/>
      <c r="B359" s="24"/>
      <c r="C359" s="24"/>
      <c r="D359" s="24"/>
      <c r="E359" s="24"/>
      <c r="F359" s="24"/>
      <c r="G359" s="24"/>
      <c r="H359" s="31"/>
    </row>
    <row r="360" spans="1:8" x14ac:dyDescent="0.2">
      <c r="A360" s="24"/>
      <c r="B360" s="24"/>
      <c r="C360" s="24"/>
      <c r="D360" s="24"/>
      <c r="E360" s="24"/>
      <c r="F360" s="24"/>
      <c r="G360" s="24"/>
      <c r="H360" s="31"/>
    </row>
    <row r="361" spans="1:8" x14ac:dyDescent="0.2">
      <c r="A361" s="24"/>
      <c r="B361" s="24"/>
      <c r="C361" s="24"/>
      <c r="D361" s="24"/>
      <c r="E361" s="24"/>
      <c r="F361" s="24"/>
      <c r="G361" s="24"/>
      <c r="H361" s="31"/>
    </row>
    <row r="362" spans="1:8" x14ac:dyDescent="0.2">
      <c r="A362" s="24"/>
      <c r="B362" s="24"/>
      <c r="C362" s="24"/>
      <c r="D362" s="24"/>
      <c r="E362" s="24"/>
      <c r="F362" s="24"/>
      <c r="G362" s="24"/>
      <c r="H362" s="31"/>
    </row>
    <row r="363" spans="1:8" x14ac:dyDescent="0.2">
      <c r="A363" s="24"/>
      <c r="B363" s="24"/>
      <c r="C363" s="24"/>
      <c r="D363" s="24"/>
      <c r="E363" s="24"/>
      <c r="F363" s="24"/>
      <c r="G363" s="24"/>
      <c r="H363" s="31"/>
    </row>
    <row r="364" spans="1:8" x14ac:dyDescent="0.2">
      <c r="A364" s="24"/>
      <c r="B364" s="24"/>
      <c r="C364" s="24"/>
      <c r="D364" s="24"/>
      <c r="E364" s="24"/>
      <c r="F364" s="24"/>
      <c r="G364" s="24"/>
      <c r="H364" s="31"/>
    </row>
    <row r="365" spans="1:8" x14ac:dyDescent="0.2">
      <c r="A365" s="24"/>
      <c r="B365" s="24"/>
      <c r="C365" s="24"/>
      <c r="D365" s="24"/>
      <c r="E365" s="24"/>
      <c r="F365" s="24"/>
      <c r="G365" s="24"/>
      <c r="H365" s="31"/>
    </row>
    <row r="366" spans="1:8" x14ac:dyDescent="0.2">
      <c r="A366" s="24"/>
      <c r="B366" s="24"/>
      <c r="C366" s="24"/>
      <c r="D366" s="24"/>
      <c r="E366" s="24"/>
      <c r="F366" s="24"/>
      <c r="G366" s="24"/>
      <c r="H366" s="31"/>
    </row>
    <row r="367" spans="1:8" x14ac:dyDescent="0.2">
      <c r="A367" s="24"/>
      <c r="B367" s="24"/>
      <c r="C367" s="24"/>
      <c r="D367" s="24"/>
      <c r="E367" s="24"/>
      <c r="F367" s="24"/>
      <c r="G367" s="24"/>
      <c r="H367" s="31"/>
    </row>
    <row r="368" spans="1:8" x14ac:dyDescent="0.2">
      <c r="A368" s="24"/>
      <c r="B368" s="24"/>
      <c r="C368" s="24"/>
      <c r="D368" s="24"/>
      <c r="E368" s="24"/>
      <c r="F368" s="24"/>
      <c r="G368" s="24"/>
      <c r="H368" s="31"/>
    </row>
    <row r="369" spans="1:8" x14ac:dyDescent="0.2">
      <c r="A369" s="24"/>
      <c r="B369" s="24"/>
      <c r="C369" s="24"/>
      <c r="D369" s="24"/>
      <c r="E369" s="24"/>
      <c r="F369" s="24"/>
      <c r="G369" s="24"/>
      <c r="H369" s="31"/>
    </row>
    <row r="370" spans="1:8" x14ac:dyDescent="0.2">
      <c r="A370" s="24"/>
      <c r="B370" s="24"/>
      <c r="C370" s="24"/>
      <c r="D370" s="24"/>
      <c r="E370" s="24"/>
      <c r="F370" s="24"/>
      <c r="G370" s="24"/>
      <c r="H370" s="31"/>
    </row>
    <row r="371" spans="1:8" x14ac:dyDescent="0.2">
      <c r="A371" s="24"/>
      <c r="B371" s="24"/>
      <c r="C371" s="24"/>
      <c r="D371" s="24"/>
      <c r="E371" s="24"/>
      <c r="F371" s="24"/>
      <c r="G371" s="24"/>
      <c r="H371" s="31"/>
    </row>
    <row r="372" spans="1:8" x14ac:dyDescent="0.2">
      <c r="A372" s="24"/>
      <c r="B372" s="24"/>
      <c r="C372" s="24"/>
      <c r="D372" s="24"/>
      <c r="E372" s="24"/>
      <c r="F372" s="24"/>
      <c r="G372" s="24"/>
      <c r="H372" s="31"/>
    </row>
    <row r="373" spans="1:8" x14ac:dyDescent="0.2">
      <c r="A373" s="24"/>
      <c r="B373" s="24"/>
      <c r="C373" s="24"/>
      <c r="D373" s="24"/>
      <c r="E373" s="24"/>
      <c r="F373" s="24"/>
      <c r="G373" s="24"/>
      <c r="H373" s="31"/>
    </row>
    <row r="374" spans="1:8" x14ac:dyDescent="0.2">
      <c r="A374" s="24"/>
      <c r="B374" s="24"/>
      <c r="C374" s="24"/>
      <c r="D374" s="24"/>
      <c r="E374" s="24"/>
      <c r="F374" s="24"/>
      <c r="G374" s="24"/>
      <c r="H374" s="31"/>
    </row>
    <row r="375" spans="1:8" x14ac:dyDescent="0.2">
      <c r="A375" s="24"/>
      <c r="B375" s="24"/>
      <c r="C375" s="24"/>
      <c r="D375" s="24"/>
      <c r="E375" s="24"/>
      <c r="F375" s="24"/>
      <c r="G375" s="24"/>
      <c r="H375" s="31"/>
    </row>
    <row r="376" spans="1:8" x14ac:dyDescent="0.2">
      <c r="A376" s="24"/>
      <c r="B376" s="24"/>
      <c r="C376" s="24"/>
      <c r="D376" s="24"/>
      <c r="E376" s="24"/>
      <c r="F376" s="24"/>
      <c r="G376" s="24"/>
      <c r="H376" s="31"/>
    </row>
    <row r="377" spans="1:8" x14ac:dyDescent="0.2">
      <c r="A377" s="24"/>
      <c r="B377" s="24"/>
      <c r="C377" s="24"/>
      <c r="D377" s="24"/>
      <c r="E377" s="24"/>
      <c r="F377" s="24"/>
      <c r="G377" s="24"/>
      <c r="H377" s="31"/>
    </row>
    <row r="378" spans="1:8" x14ac:dyDescent="0.2">
      <c r="A378" s="24"/>
      <c r="B378" s="24"/>
      <c r="C378" s="24"/>
      <c r="D378" s="24"/>
      <c r="E378" s="24"/>
      <c r="F378" s="24"/>
      <c r="G378" s="24"/>
      <c r="H378" s="31"/>
    </row>
    <row r="379" spans="1:8" x14ac:dyDescent="0.2">
      <c r="A379" s="24"/>
      <c r="B379" s="24"/>
      <c r="C379" s="24"/>
      <c r="D379" s="24"/>
      <c r="E379" s="24"/>
      <c r="F379" s="24"/>
      <c r="G379" s="24"/>
      <c r="H379" s="31"/>
    </row>
    <row r="380" spans="1:8" x14ac:dyDescent="0.2">
      <c r="A380" s="24"/>
      <c r="B380" s="24"/>
      <c r="C380" s="24"/>
      <c r="D380" s="24"/>
      <c r="E380" s="24"/>
      <c r="F380" s="24"/>
      <c r="G380" s="24"/>
      <c r="H380" s="31"/>
    </row>
    <row r="381" spans="1:8" x14ac:dyDescent="0.2">
      <c r="A381" s="24"/>
      <c r="B381" s="24"/>
      <c r="C381" s="24"/>
      <c r="D381" s="24"/>
      <c r="E381" s="24"/>
      <c r="F381" s="24"/>
      <c r="G381" s="24"/>
      <c r="H381" s="31"/>
    </row>
    <row r="382" spans="1:8" x14ac:dyDescent="0.2">
      <c r="A382" s="24"/>
      <c r="B382" s="24"/>
      <c r="C382" s="24"/>
      <c r="D382" s="24"/>
      <c r="E382" s="24"/>
      <c r="F382" s="24"/>
      <c r="G382" s="24"/>
      <c r="H382" s="31"/>
    </row>
    <row r="383" spans="1:8" x14ac:dyDescent="0.2">
      <c r="A383" s="24"/>
      <c r="B383" s="24"/>
      <c r="C383" s="24"/>
      <c r="D383" s="24"/>
      <c r="E383" s="24"/>
      <c r="F383" s="24"/>
      <c r="G383" s="24"/>
      <c r="H383" s="31"/>
    </row>
    <row r="384" spans="1:8" x14ac:dyDescent="0.2">
      <c r="A384" s="24"/>
      <c r="B384" s="24"/>
      <c r="C384" s="24"/>
      <c r="D384" s="24"/>
      <c r="E384" s="24"/>
      <c r="F384" s="24"/>
      <c r="G384" s="24"/>
      <c r="H384" s="31"/>
    </row>
    <row r="385" spans="1:8" x14ac:dyDescent="0.2">
      <c r="A385" s="24"/>
      <c r="B385" s="24"/>
      <c r="C385" s="24"/>
      <c r="D385" s="24"/>
      <c r="E385" s="24"/>
      <c r="F385" s="24"/>
      <c r="G385" s="24"/>
      <c r="H385" s="31"/>
    </row>
    <row r="386" spans="1:8" x14ac:dyDescent="0.2">
      <c r="A386" s="24"/>
      <c r="B386" s="24"/>
      <c r="C386" s="24"/>
      <c r="D386" s="24"/>
      <c r="E386" s="24"/>
      <c r="F386" s="24"/>
      <c r="G386" s="24"/>
      <c r="H386" s="31"/>
    </row>
    <row r="387" spans="1:8" x14ac:dyDescent="0.2">
      <c r="A387" s="24"/>
      <c r="B387" s="24"/>
      <c r="C387" s="24"/>
      <c r="D387" s="24"/>
      <c r="E387" s="24"/>
      <c r="F387" s="24"/>
      <c r="G387" s="24"/>
      <c r="H387" s="31"/>
    </row>
    <row r="388" spans="1:8" x14ac:dyDescent="0.2">
      <c r="A388" s="24"/>
      <c r="B388" s="24"/>
      <c r="C388" s="24"/>
      <c r="D388" s="24"/>
      <c r="E388" s="24"/>
      <c r="F388" s="24"/>
      <c r="G388" s="24"/>
      <c r="H388" s="31"/>
    </row>
    <row r="389" spans="1:8" x14ac:dyDescent="0.2">
      <c r="A389" s="24"/>
      <c r="B389" s="24"/>
      <c r="C389" s="24"/>
      <c r="D389" s="24"/>
      <c r="E389" s="24"/>
      <c r="F389" s="24"/>
      <c r="G389" s="24"/>
      <c r="H389" s="31"/>
    </row>
    <row r="390" spans="1:8" x14ac:dyDescent="0.2">
      <c r="A390" s="24"/>
      <c r="B390" s="24"/>
      <c r="C390" s="24"/>
      <c r="D390" s="24"/>
      <c r="E390" s="24"/>
      <c r="F390" s="24"/>
      <c r="G390" s="24"/>
      <c r="H390" s="31"/>
    </row>
    <row r="391" spans="1:8" x14ac:dyDescent="0.2">
      <c r="A391" s="24"/>
      <c r="B391" s="24"/>
      <c r="C391" s="24"/>
      <c r="D391" s="24"/>
      <c r="E391" s="24"/>
      <c r="F391" s="24"/>
      <c r="G391" s="24"/>
      <c r="H391" s="31"/>
    </row>
    <row r="392" spans="1:8" x14ac:dyDescent="0.2">
      <c r="A392" s="24"/>
      <c r="B392" s="24"/>
      <c r="C392" s="24"/>
      <c r="D392" s="24"/>
      <c r="E392" s="24"/>
      <c r="F392" s="24"/>
      <c r="G392" s="24"/>
      <c r="H392" s="31"/>
    </row>
    <row r="393" spans="1:8" x14ac:dyDescent="0.2">
      <c r="A393" s="24"/>
      <c r="B393" s="24"/>
      <c r="C393" s="24"/>
      <c r="D393" s="24"/>
      <c r="E393" s="24"/>
      <c r="F393" s="24"/>
      <c r="G393" s="24"/>
      <c r="H393" s="31"/>
    </row>
    <row r="394" spans="1:8" x14ac:dyDescent="0.2">
      <c r="A394" s="24"/>
      <c r="B394" s="24"/>
      <c r="C394" s="24"/>
      <c r="D394" s="24"/>
      <c r="E394" s="24"/>
      <c r="F394" s="24"/>
      <c r="G394" s="24"/>
      <c r="H394" s="31"/>
    </row>
    <row r="395" spans="1:8" x14ac:dyDescent="0.2">
      <c r="A395" s="24"/>
      <c r="B395" s="24"/>
      <c r="C395" s="24"/>
      <c r="D395" s="24"/>
      <c r="E395" s="24"/>
      <c r="F395" s="24"/>
      <c r="G395" s="24"/>
      <c r="H395" s="31"/>
    </row>
    <row r="396" spans="1:8" x14ac:dyDescent="0.2">
      <c r="A396" s="24"/>
      <c r="B396" s="24"/>
      <c r="C396" s="24"/>
      <c r="D396" s="24"/>
      <c r="E396" s="24"/>
      <c r="F396" s="24"/>
      <c r="G396" s="24"/>
      <c r="H396" s="31"/>
    </row>
    <row r="397" spans="1:8" x14ac:dyDescent="0.2">
      <c r="A397" s="24"/>
      <c r="B397" s="24"/>
      <c r="C397" s="24"/>
      <c r="D397" s="24"/>
      <c r="E397" s="24"/>
      <c r="F397" s="24"/>
      <c r="G397" s="24"/>
      <c r="H397" s="31"/>
    </row>
    <row r="398" spans="1:8" x14ac:dyDescent="0.2">
      <c r="A398" s="24"/>
      <c r="B398" s="24"/>
      <c r="C398" s="24"/>
      <c r="D398" s="24"/>
      <c r="E398" s="24"/>
      <c r="F398" s="24"/>
      <c r="G398" s="24"/>
      <c r="H398" s="31"/>
    </row>
    <row r="399" spans="1:8" x14ac:dyDescent="0.2">
      <c r="A399" s="24"/>
      <c r="B399" s="24"/>
      <c r="C399" s="24"/>
      <c r="D399" s="24"/>
      <c r="E399" s="24"/>
      <c r="F399" s="24"/>
      <c r="G399" s="24"/>
      <c r="H399" s="31"/>
    </row>
    <row r="400" spans="1:8" x14ac:dyDescent="0.2">
      <c r="A400" s="24"/>
      <c r="B400" s="24"/>
      <c r="C400" s="24"/>
      <c r="D400" s="24"/>
      <c r="E400" s="24"/>
      <c r="F400" s="24"/>
      <c r="G400" s="24"/>
      <c r="H400" s="31"/>
    </row>
    <row r="401" spans="1:8" x14ac:dyDescent="0.2">
      <c r="A401" s="24"/>
      <c r="B401" s="24"/>
      <c r="C401" s="24"/>
      <c r="D401" s="24"/>
      <c r="E401" s="24"/>
      <c r="F401" s="24"/>
      <c r="G401" s="24"/>
      <c r="H401" s="31"/>
    </row>
    <row r="402" spans="1:8" x14ac:dyDescent="0.2">
      <c r="A402" s="24"/>
      <c r="B402" s="24"/>
      <c r="C402" s="24"/>
      <c r="D402" s="24"/>
      <c r="E402" s="24"/>
      <c r="F402" s="24"/>
      <c r="G402" s="24"/>
      <c r="H402" s="31"/>
    </row>
    <row r="403" spans="1:8" x14ac:dyDescent="0.2">
      <c r="A403" s="24"/>
      <c r="B403" s="24"/>
      <c r="C403" s="24"/>
      <c r="D403" s="24"/>
      <c r="E403" s="24"/>
      <c r="F403" s="24"/>
      <c r="G403" s="24"/>
      <c r="H403" s="31"/>
    </row>
    <row r="404" spans="1:8" x14ac:dyDescent="0.2">
      <c r="A404" s="24"/>
      <c r="B404" s="24"/>
      <c r="C404" s="24"/>
      <c r="D404" s="24"/>
      <c r="E404" s="24"/>
      <c r="F404" s="24"/>
      <c r="G404" s="24"/>
      <c r="H404" s="31"/>
    </row>
    <row r="405" spans="1:8" x14ac:dyDescent="0.2">
      <c r="A405" s="24"/>
      <c r="B405" s="24"/>
      <c r="C405" s="24"/>
      <c r="D405" s="24"/>
      <c r="E405" s="24"/>
      <c r="F405" s="24"/>
      <c r="G405" s="24"/>
      <c r="H405" s="31"/>
    </row>
    <row r="406" spans="1:8" x14ac:dyDescent="0.2">
      <c r="A406" s="24"/>
      <c r="B406" s="24"/>
      <c r="C406" s="24"/>
      <c r="D406" s="24"/>
      <c r="E406" s="24"/>
      <c r="F406" s="24"/>
      <c r="G406" s="24"/>
      <c r="H406" s="31"/>
    </row>
    <row r="407" spans="1:8" x14ac:dyDescent="0.2">
      <c r="A407" s="24"/>
      <c r="B407" s="24"/>
      <c r="C407" s="24"/>
      <c r="D407" s="24"/>
      <c r="E407" s="24"/>
      <c r="F407" s="24"/>
      <c r="G407" s="24"/>
      <c r="H407" s="31"/>
    </row>
    <row r="408" spans="1:8" x14ac:dyDescent="0.2">
      <c r="A408" s="24"/>
      <c r="B408" s="24"/>
      <c r="C408" s="24"/>
      <c r="D408" s="24"/>
      <c r="E408" s="24"/>
      <c r="F408" s="24"/>
      <c r="G408" s="24"/>
      <c r="H408" s="31"/>
    </row>
    <row r="409" spans="1:8" x14ac:dyDescent="0.2">
      <c r="A409" s="24"/>
      <c r="B409" s="24"/>
      <c r="C409" s="24"/>
      <c r="D409" s="24"/>
      <c r="E409" s="24"/>
      <c r="F409" s="24"/>
      <c r="G409" s="24"/>
      <c r="H409" s="31"/>
    </row>
    <row r="410" spans="1:8" x14ac:dyDescent="0.2">
      <c r="A410" s="24"/>
      <c r="B410" s="24"/>
      <c r="C410" s="24"/>
      <c r="D410" s="24"/>
      <c r="E410" s="24"/>
      <c r="F410" s="24"/>
      <c r="G410" s="24"/>
      <c r="H410" s="31"/>
    </row>
    <row r="411" spans="1:8" x14ac:dyDescent="0.2">
      <c r="A411" s="24"/>
      <c r="B411" s="24"/>
      <c r="C411" s="24"/>
      <c r="D411" s="24"/>
      <c r="E411" s="24"/>
      <c r="F411" s="24"/>
      <c r="G411" s="24"/>
      <c r="H411" s="31"/>
    </row>
    <row r="412" spans="1:8" x14ac:dyDescent="0.2">
      <c r="A412" s="24"/>
      <c r="B412" s="24"/>
      <c r="C412" s="24"/>
      <c r="D412" s="24"/>
      <c r="E412" s="24"/>
      <c r="F412" s="24"/>
      <c r="G412" s="24"/>
      <c r="H412" s="31"/>
    </row>
    <row r="413" spans="1:8" x14ac:dyDescent="0.2">
      <c r="A413" s="24"/>
      <c r="B413" s="24"/>
      <c r="C413" s="24"/>
      <c r="D413" s="24"/>
      <c r="E413" s="24"/>
      <c r="F413" s="24"/>
      <c r="G413" s="24"/>
      <c r="H413" s="31"/>
    </row>
    <row r="414" spans="1:8" x14ac:dyDescent="0.2">
      <c r="A414" s="24"/>
      <c r="B414" s="24"/>
      <c r="C414" s="24"/>
      <c r="D414" s="24"/>
      <c r="E414" s="24"/>
      <c r="F414" s="24"/>
      <c r="G414" s="24"/>
      <c r="H414" s="31"/>
    </row>
    <row r="415" spans="1:8" x14ac:dyDescent="0.2">
      <c r="A415" s="24"/>
      <c r="B415" s="24"/>
      <c r="C415" s="24"/>
      <c r="D415" s="24"/>
      <c r="E415" s="24"/>
      <c r="F415" s="24"/>
      <c r="G415" s="24"/>
      <c r="H415" s="31"/>
    </row>
    <row r="416" spans="1:8" x14ac:dyDescent="0.2">
      <c r="A416" s="24"/>
      <c r="B416" s="24"/>
      <c r="C416" s="24"/>
      <c r="D416" s="24"/>
      <c r="E416" s="24"/>
      <c r="F416" s="24"/>
      <c r="G416" s="24"/>
      <c r="H416" s="31"/>
    </row>
    <row r="417" spans="1:8" x14ac:dyDescent="0.2">
      <c r="A417" s="24"/>
      <c r="B417" s="24"/>
      <c r="C417" s="24"/>
      <c r="D417" s="24"/>
      <c r="E417" s="24"/>
      <c r="F417" s="24"/>
      <c r="G417" s="24"/>
      <c r="H417" s="31"/>
    </row>
    <row r="418" spans="1:8" x14ac:dyDescent="0.2">
      <c r="A418" s="24"/>
      <c r="B418" s="24"/>
      <c r="C418" s="24"/>
      <c r="D418" s="24"/>
      <c r="E418" s="24"/>
      <c r="F418" s="24"/>
      <c r="G418" s="24"/>
      <c r="H418" s="31"/>
    </row>
    <row r="419" spans="1:8" x14ac:dyDescent="0.2">
      <c r="A419" s="24"/>
      <c r="B419" s="24"/>
      <c r="C419" s="24"/>
      <c r="D419" s="24"/>
      <c r="E419" s="24"/>
      <c r="F419" s="24"/>
      <c r="G419" s="24"/>
      <c r="H419" s="31"/>
    </row>
    <row r="420" spans="1:8" x14ac:dyDescent="0.2">
      <c r="A420" s="24"/>
      <c r="B420" s="24"/>
      <c r="C420" s="24"/>
      <c r="D420" s="24"/>
      <c r="E420" s="24"/>
      <c r="F420" s="24"/>
      <c r="G420" s="24"/>
      <c r="H420" s="31"/>
    </row>
    <row r="421" spans="1:8" x14ac:dyDescent="0.2">
      <c r="A421" s="24"/>
      <c r="B421" s="24"/>
      <c r="C421" s="24"/>
      <c r="D421" s="24"/>
      <c r="E421" s="24"/>
      <c r="F421" s="24"/>
      <c r="G421" s="24"/>
      <c r="H421" s="31"/>
    </row>
    <row r="422" spans="1:8" x14ac:dyDescent="0.2">
      <c r="A422" s="24"/>
      <c r="B422" s="24"/>
      <c r="C422" s="24"/>
      <c r="D422" s="24"/>
      <c r="E422" s="24"/>
      <c r="F422" s="24"/>
      <c r="G422" s="24"/>
      <c r="H422" s="31"/>
    </row>
    <row r="423" spans="1:8" x14ac:dyDescent="0.2">
      <c r="A423" s="24"/>
      <c r="B423" s="24"/>
      <c r="C423" s="24"/>
      <c r="D423" s="24"/>
      <c r="E423" s="24"/>
      <c r="F423" s="24"/>
      <c r="G423" s="24"/>
      <c r="H423" s="31"/>
    </row>
    <row r="424" spans="1:8" x14ac:dyDescent="0.2">
      <c r="A424" s="24"/>
      <c r="B424" s="24"/>
      <c r="C424" s="24"/>
      <c r="D424" s="24"/>
      <c r="E424" s="24"/>
      <c r="F424" s="24"/>
      <c r="G424" s="24"/>
      <c r="H424" s="31"/>
    </row>
    <row r="425" spans="1:8" x14ac:dyDescent="0.2">
      <c r="A425" s="24"/>
      <c r="B425" s="24"/>
      <c r="C425" s="24"/>
      <c r="D425" s="24"/>
      <c r="E425" s="24"/>
      <c r="F425" s="24"/>
      <c r="G425" s="24"/>
      <c r="H425" s="31"/>
    </row>
    <row r="426" spans="1:8" x14ac:dyDescent="0.2">
      <c r="A426" s="24"/>
      <c r="B426" s="24"/>
      <c r="C426" s="24"/>
      <c r="D426" s="24"/>
      <c r="E426" s="24"/>
      <c r="F426" s="24"/>
      <c r="G426" s="24"/>
      <c r="H426" s="31"/>
    </row>
    <row r="427" spans="1:8" x14ac:dyDescent="0.2">
      <c r="A427" s="24"/>
      <c r="B427" s="24"/>
      <c r="C427" s="24"/>
      <c r="D427" s="24"/>
      <c r="E427" s="24"/>
      <c r="F427" s="24"/>
      <c r="G427" s="24"/>
      <c r="H427" s="31"/>
    </row>
    <row r="428" spans="1:8" x14ac:dyDescent="0.2">
      <c r="A428" s="24"/>
      <c r="B428" s="24"/>
      <c r="C428" s="24"/>
      <c r="D428" s="24"/>
      <c r="E428" s="24"/>
      <c r="F428" s="24"/>
      <c r="G428" s="24"/>
      <c r="H428" s="31"/>
    </row>
    <row r="429" spans="1:8" x14ac:dyDescent="0.2">
      <c r="A429" s="24"/>
      <c r="B429" s="24"/>
      <c r="C429" s="24"/>
      <c r="D429" s="24"/>
      <c r="E429" s="24"/>
      <c r="F429" s="24"/>
      <c r="G429" s="24"/>
      <c r="H429" s="31"/>
    </row>
    <row r="430" spans="1:8" x14ac:dyDescent="0.2">
      <c r="A430" s="24"/>
      <c r="B430" s="24"/>
      <c r="C430" s="24"/>
      <c r="D430" s="24"/>
      <c r="E430" s="24"/>
      <c r="F430" s="24"/>
      <c r="G430" s="24"/>
      <c r="H430" s="31"/>
    </row>
    <row r="431" spans="1:8" x14ac:dyDescent="0.2">
      <c r="A431" s="24"/>
      <c r="B431" s="24"/>
      <c r="C431" s="24"/>
      <c r="D431" s="24"/>
      <c r="E431" s="24"/>
      <c r="F431" s="24"/>
      <c r="G431" s="24"/>
      <c r="H431" s="31"/>
    </row>
    <row r="432" spans="1:8" x14ac:dyDescent="0.2">
      <c r="A432" s="24"/>
      <c r="B432" s="24"/>
      <c r="C432" s="24"/>
      <c r="D432" s="24"/>
      <c r="E432" s="24"/>
      <c r="F432" s="24"/>
      <c r="G432" s="24"/>
      <c r="H432" s="31"/>
    </row>
    <row r="433" spans="1:8" x14ac:dyDescent="0.2">
      <c r="A433" s="24"/>
      <c r="B433" s="24"/>
      <c r="C433" s="24"/>
      <c r="D433" s="24"/>
      <c r="E433" s="24"/>
      <c r="F433" s="24"/>
      <c r="G433" s="24"/>
      <c r="H433" s="31"/>
    </row>
    <row r="434" spans="1:8" x14ac:dyDescent="0.2">
      <c r="A434" s="24"/>
      <c r="B434" s="24"/>
      <c r="C434" s="24"/>
      <c r="D434" s="24"/>
      <c r="E434" s="24"/>
      <c r="F434" s="24"/>
      <c r="G434" s="24"/>
      <c r="H434" s="31"/>
    </row>
    <row r="435" spans="1:8" x14ac:dyDescent="0.2">
      <c r="A435" s="24"/>
      <c r="B435" s="24"/>
      <c r="C435" s="24"/>
      <c r="D435" s="24"/>
      <c r="E435" s="24"/>
      <c r="F435" s="24"/>
      <c r="G435" s="24"/>
      <c r="H435" s="31"/>
    </row>
    <row r="436" spans="1:8" x14ac:dyDescent="0.2">
      <c r="A436" s="24"/>
      <c r="B436" s="24"/>
      <c r="C436" s="24"/>
      <c r="D436" s="24"/>
      <c r="E436" s="24"/>
      <c r="F436" s="24"/>
      <c r="G436" s="24"/>
      <c r="H436" s="31"/>
    </row>
    <row r="437" spans="1:8" x14ac:dyDescent="0.2">
      <c r="A437" s="24"/>
      <c r="B437" s="24"/>
      <c r="C437" s="24"/>
      <c r="D437" s="24"/>
      <c r="E437" s="24"/>
      <c r="F437" s="24"/>
      <c r="G437" s="24"/>
      <c r="H437" s="31"/>
    </row>
    <row r="438" spans="1:8" x14ac:dyDescent="0.2">
      <c r="A438" s="24"/>
      <c r="B438" s="24"/>
      <c r="C438" s="24"/>
      <c r="D438" s="24"/>
      <c r="E438" s="24"/>
      <c r="F438" s="24"/>
      <c r="G438" s="24"/>
      <c r="H438" s="31"/>
    </row>
    <row r="439" spans="1:8" x14ac:dyDescent="0.2">
      <c r="A439" s="24"/>
      <c r="B439" s="24"/>
      <c r="C439" s="24"/>
      <c r="D439" s="24"/>
      <c r="E439" s="24"/>
      <c r="F439" s="24"/>
      <c r="G439" s="24"/>
      <c r="H439" s="31"/>
    </row>
    <row r="440" spans="1:8" x14ac:dyDescent="0.2">
      <c r="A440" s="24"/>
      <c r="B440" s="24"/>
      <c r="C440" s="24"/>
      <c r="D440" s="24"/>
      <c r="E440" s="24"/>
      <c r="F440" s="24"/>
      <c r="G440" s="24"/>
      <c r="H440" s="31"/>
    </row>
    <row r="441" spans="1:8" x14ac:dyDescent="0.2">
      <c r="A441" s="24"/>
      <c r="B441" s="24"/>
      <c r="C441" s="24"/>
      <c r="D441" s="24"/>
      <c r="E441" s="24"/>
      <c r="F441" s="24"/>
      <c r="G441" s="24"/>
      <c r="H441" s="31"/>
    </row>
    <row r="442" spans="1:8" x14ac:dyDescent="0.2">
      <c r="A442" s="24"/>
      <c r="B442" s="24"/>
      <c r="C442" s="24"/>
      <c r="D442" s="24"/>
      <c r="E442" s="24"/>
      <c r="F442" s="24"/>
      <c r="G442" s="24"/>
      <c r="H442" s="31"/>
    </row>
    <row r="443" spans="1:8" x14ac:dyDescent="0.2">
      <c r="A443" s="24"/>
      <c r="B443" s="24"/>
      <c r="C443" s="24"/>
      <c r="D443" s="24"/>
      <c r="E443" s="24"/>
      <c r="F443" s="24"/>
      <c r="G443" s="24"/>
      <c r="H443" s="31"/>
    </row>
    <row r="444" spans="1:8" x14ac:dyDescent="0.2">
      <c r="A444" s="24"/>
      <c r="B444" s="24"/>
      <c r="C444" s="24"/>
      <c r="D444" s="24"/>
      <c r="E444" s="24"/>
      <c r="F444" s="24"/>
      <c r="G444" s="24"/>
      <c r="H444" s="31"/>
    </row>
    <row r="445" spans="1:8" x14ac:dyDescent="0.2">
      <c r="A445" s="24"/>
      <c r="B445" s="24"/>
      <c r="C445" s="24"/>
      <c r="D445" s="24"/>
      <c r="E445" s="24"/>
      <c r="F445" s="24"/>
      <c r="G445" s="24"/>
      <c r="H445" s="31"/>
    </row>
    <row r="446" spans="1:8" x14ac:dyDescent="0.2">
      <c r="A446" s="24"/>
      <c r="B446" s="24"/>
      <c r="C446" s="24"/>
      <c r="D446" s="24"/>
      <c r="E446" s="24"/>
      <c r="F446" s="24"/>
      <c r="G446" s="24"/>
      <c r="H446" s="31"/>
    </row>
    <row r="447" spans="1:8" x14ac:dyDescent="0.2">
      <c r="A447" s="24"/>
      <c r="B447" s="24"/>
      <c r="C447" s="24"/>
      <c r="D447" s="24"/>
      <c r="E447" s="24"/>
      <c r="F447" s="24"/>
      <c r="G447" s="24"/>
      <c r="H447" s="31"/>
    </row>
    <row r="448" spans="1:8" x14ac:dyDescent="0.2">
      <c r="A448" s="24"/>
      <c r="B448" s="24"/>
      <c r="C448" s="24"/>
      <c r="D448" s="24"/>
      <c r="E448" s="24"/>
      <c r="F448" s="24"/>
      <c r="G448" s="24"/>
      <c r="H448" s="31"/>
    </row>
    <row r="449" spans="1:8" x14ac:dyDescent="0.2">
      <c r="A449" s="24"/>
      <c r="B449" s="24"/>
      <c r="C449" s="24"/>
      <c r="D449" s="24"/>
      <c r="E449" s="24"/>
      <c r="F449" s="24"/>
      <c r="G449" s="24"/>
      <c r="H449" s="31"/>
    </row>
    <row r="450" spans="1:8" x14ac:dyDescent="0.2">
      <c r="A450" s="24"/>
      <c r="B450" s="24"/>
      <c r="C450" s="24"/>
      <c r="D450" s="24"/>
      <c r="E450" s="24"/>
      <c r="F450" s="24"/>
      <c r="G450" s="24"/>
      <c r="H450" s="31"/>
    </row>
    <row r="451" spans="1:8" x14ac:dyDescent="0.2">
      <c r="A451" s="24"/>
      <c r="B451" s="24"/>
      <c r="C451" s="24"/>
      <c r="D451" s="24"/>
      <c r="E451" s="24"/>
      <c r="F451" s="24"/>
      <c r="G451" s="24"/>
      <c r="H451" s="31"/>
    </row>
    <row r="452" spans="1:8" x14ac:dyDescent="0.2">
      <c r="A452" s="24"/>
      <c r="B452" s="24"/>
      <c r="C452" s="24"/>
      <c r="D452" s="24"/>
      <c r="E452" s="24"/>
      <c r="F452" s="24"/>
      <c r="G452" s="24"/>
      <c r="H452" s="31"/>
    </row>
    <row r="453" spans="1:8" x14ac:dyDescent="0.2">
      <c r="A453" s="24"/>
      <c r="B453" s="24"/>
      <c r="C453" s="24"/>
      <c r="D453" s="24"/>
      <c r="E453" s="24"/>
      <c r="F453" s="24"/>
      <c r="G453" s="24"/>
      <c r="H453" s="31"/>
    </row>
    <row r="454" spans="1:8" x14ac:dyDescent="0.2">
      <c r="A454" s="24"/>
      <c r="B454" s="24"/>
      <c r="C454" s="24"/>
      <c r="D454" s="24"/>
      <c r="E454" s="24"/>
      <c r="F454" s="24"/>
      <c r="G454" s="24"/>
      <c r="H454" s="31"/>
    </row>
    <row r="455" spans="1:8" x14ac:dyDescent="0.2">
      <c r="A455" s="24"/>
      <c r="B455" s="24"/>
      <c r="C455" s="24"/>
      <c r="D455" s="24"/>
      <c r="E455" s="24"/>
      <c r="F455" s="24"/>
      <c r="G455" s="24"/>
      <c r="H455" s="31"/>
    </row>
    <row r="456" spans="1:8" x14ac:dyDescent="0.2">
      <c r="A456" s="24"/>
      <c r="B456" s="24"/>
      <c r="C456" s="24"/>
      <c r="D456" s="24"/>
      <c r="E456" s="24"/>
      <c r="F456" s="24"/>
      <c r="G456" s="24"/>
      <c r="H456" s="31"/>
    </row>
    <row r="457" spans="1:8" x14ac:dyDescent="0.2">
      <c r="A457" s="24"/>
      <c r="B457" s="24"/>
      <c r="C457" s="24"/>
      <c r="D457" s="24"/>
      <c r="E457" s="24"/>
      <c r="F457" s="24"/>
      <c r="G457" s="24"/>
      <c r="H457" s="31"/>
    </row>
    <row r="458" spans="1:8" x14ac:dyDescent="0.2">
      <c r="A458" s="24"/>
      <c r="B458" s="24"/>
      <c r="C458" s="24"/>
      <c r="D458" s="24"/>
      <c r="E458" s="24"/>
      <c r="F458" s="24"/>
      <c r="G458" s="24"/>
      <c r="H458" s="31"/>
    </row>
    <row r="459" spans="1:8" x14ac:dyDescent="0.2">
      <c r="A459" s="24"/>
      <c r="B459" s="24"/>
      <c r="C459" s="24"/>
      <c r="D459" s="24"/>
      <c r="E459" s="24"/>
      <c r="F459" s="24"/>
      <c r="G459" s="24"/>
      <c r="H459" s="31"/>
    </row>
    <row r="460" spans="1:8" x14ac:dyDescent="0.2">
      <c r="A460" s="24"/>
      <c r="B460" s="24"/>
      <c r="C460" s="24"/>
      <c r="D460" s="24"/>
      <c r="E460" s="24"/>
      <c r="F460" s="24"/>
      <c r="G460" s="24"/>
      <c r="H460" s="31"/>
    </row>
    <row r="461" spans="1:8" x14ac:dyDescent="0.2">
      <c r="A461" s="24"/>
      <c r="B461" s="24"/>
      <c r="C461" s="24"/>
      <c r="D461" s="24"/>
      <c r="E461" s="24"/>
      <c r="F461" s="24"/>
      <c r="G461" s="24"/>
      <c r="H461" s="31"/>
    </row>
    <row r="462" spans="1:8" x14ac:dyDescent="0.2">
      <c r="A462" s="24"/>
      <c r="B462" s="24"/>
      <c r="C462" s="24"/>
      <c r="D462" s="24"/>
      <c r="E462" s="24"/>
      <c r="F462" s="24"/>
      <c r="G462" s="24"/>
      <c r="H462" s="31"/>
    </row>
    <row r="463" spans="1:8" x14ac:dyDescent="0.2">
      <c r="A463" s="24"/>
      <c r="B463" s="24"/>
      <c r="C463" s="24"/>
      <c r="D463" s="24"/>
      <c r="E463" s="24"/>
      <c r="F463" s="24"/>
      <c r="G463" s="24"/>
      <c r="H463" s="31"/>
    </row>
    <row r="464" spans="1:8" x14ac:dyDescent="0.2">
      <c r="A464" s="24"/>
      <c r="B464" s="24"/>
      <c r="C464" s="24"/>
      <c r="D464" s="24"/>
      <c r="E464" s="24"/>
      <c r="F464" s="24"/>
      <c r="G464" s="24"/>
      <c r="H464" s="31"/>
    </row>
    <row r="465" spans="1:8" x14ac:dyDescent="0.2">
      <c r="A465" s="24"/>
      <c r="B465" s="24"/>
      <c r="C465" s="24"/>
      <c r="D465" s="24"/>
      <c r="E465" s="24"/>
      <c r="F465" s="24"/>
      <c r="G465" s="24"/>
      <c r="H465" s="31"/>
    </row>
    <row r="466" spans="1:8" x14ac:dyDescent="0.2">
      <c r="A466" s="24"/>
      <c r="B466" s="24"/>
      <c r="C466" s="24"/>
      <c r="D466" s="24"/>
      <c r="E466" s="24"/>
      <c r="F466" s="24"/>
      <c r="G466" s="24"/>
      <c r="H466" s="31"/>
    </row>
    <row r="467" spans="1:8" x14ac:dyDescent="0.2">
      <c r="A467" s="24"/>
      <c r="B467" s="24"/>
      <c r="C467" s="24"/>
      <c r="D467" s="24"/>
      <c r="E467" s="24"/>
      <c r="F467" s="24"/>
      <c r="G467" s="24"/>
      <c r="H467" s="31"/>
    </row>
    <row r="468" spans="1:8" x14ac:dyDescent="0.2">
      <c r="A468" s="24"/>
      <c r="B468" s="24"/>
      <c r="C468" s="24"/>
      <c r="D468" s="24"/>
      <c r="E468" s="24"/>
      <c r="F468" s="24"/>
      <c r="G468" s="24"/>
      <c r="H468" s="31"/>
    </row>
    <row r="469" spans="1:8" x14ac:dyDescent="0.2">
      <c r="A469" s="24"/>
      <c r="B469" s="24"/>
      <c r="C469" s="24"/>
      <c r="D469" s="24"/>
      <c r="E469" s="24"/>
      <c r="F469" s="24"/>
      <c r="G469" s="24"/>
      <c r="H469" s="31"/>
    </row>
    <row r="470" spans="1:8" x14ac:dyDescent="0.2">
      <c r="A470" s="24"/>
      <c r="B470" s="24"/>
      <c r="C470" s="24"/>
      <c r="D470" s="24"/>
      <c r="E470" s="24"/>
      <c r="F470" s="24"/>
      <c r="G470" s="24"/>
      <c r="H470" s="31"/>
    </row>
    <row r="471" spans="1:8" x14ac:dyDescent="0.2">
      <c r="A471" s="24"/>
      <c r="B471" s="24"/>
      <c r="C471" s="24"/>
      <c r="D471" s="24"/>
      <c r="E471" s="24"/>
      <c r="F471" s="24"/>
      <c r="G471" s="24"/>
      <c r="H471" s="31"/>
    </row>
    <row r="472" spans="1:8" x14ac:dyDescent="0.2">
      <c r="A472" s="24"/>
      <c r="B472" s="24"/>
      <c r="C472" s="24"/>
      <c r="D472" s="24"/>
      <c r="E472" s="24"/>
      <c r="F472" s="24"/>
      <c r="G472" s="24"/>
      <c r="H472" s="31"/>
    </row>
    <row r="473" spans="1:8" x14ac:dyDescent="0.2">
      <c r="A473" s="24"/>
      <c r="B473" s="24"/>
      <c r="C473" s="24"/>
      <c r="D473" s="24"/>
      <c r="E473" s="24"/>
      <c r="F473" s="24"/>
      <c r="G473" s="24"/>
      <c r="H473" s="31"/>
    </row>
    <row r="474" spans="1:8" x14ac:dyDescent="0.2">
      <c r="A474" s="24"/>
      <c r="B474" s="24"/>
      <c r="C474" s="24"/>
      <c r="D474" s="24"/>
      <c r="E474" s="24"/>
      <c r="F474" s="24"/>
      <c r="G474" s="24"/>
      <c r="H474" s="31"/>
    </row>
    <row r="475" spans="1:8" x14ac:dyDescent="0.2">
      <c r="A475" s="24"/>
      <c r="B475" s="24"/>
      <c r="C475" s="24"/>
      <c r="D475" s="24"/>
      <c r="E475" s="24"/>
      <c r="F475" s="24"/>
      <c r="G475" s="24"/>
      <c r="H475" s="31"/>
    </row>
    <row r="476" spans="1:8" x14ac:dyDescent="0.2">
      <c r="A476" s="24"/>
      <c r="B476" s="24"/>
      <c r="C476" s="24"/>
      <c r="D476" s="24"/>
      <c r="E476" s="24"/>
      <c r="F476" s="24"/>
      <c r="G476" s="24"/>
      <c r="H476" s="31"/>
    </row>
    <row r="477" spans="1:8" x14ac:dyDescent="0.2">
      <c r="A477" s="24"/>
      <c r="B477" s="24"/>
      <c r="C477" s="24"/>
      <c r="D477" s="24"/>
      <c r="E477" s="24"/>
      <c r="F477" s="24"/>
      <c r="G477" s="24"/>
      <c r="H477" s="31"/>
    </row>
    <row r="478" spans="1:8" x14ac:dyDescent="0.2">
      <c r="A478" s="24"/>
      <c r="B478" s="24"/>
      <c r="C478" s="24"/>
      <c r="D478" s="24"/>
      <c r="E478" s="24"/>
      <c r="F478" s="24"/>
      <c r="G478" s="24"/>
      <c r="H478" s="31"/>
    </row>
    <row r="479" spans="1:8" x14ac:dyDescent="0.2">
      <c r="A479" s="24"/>
      <c r="B479" s="24"/>
      <c r="C479" s="24"/>
      <c r="D479" s="24"/>
      <c r="E479" s="24"/>
      <c r="F479" s="24"/>
      <c r="G479" s="24"/>
      <c r="H479" s="31"/>
    </row>
    <row r="480" spans="1:8" x14ac:dyDescent="0.2">
      <c r="A480" s="24"/>
      <c r="B480" s="24"/>
      <c r="C480" s="24"/>
      <c r="D480" s="24"/>
      <c r="E480" s="24"/>
      <c r="F480" s="24"/>
      <c r="G480" s="24"/>
      <c r="H480" s="31"/>
    </row>
    <row r="481" spans="1:8" x14ac:dyDescent="0.2">
      <c r="A481" s="24"/>
      <c r="B481" s="24"/>
      <c r="C481" s="24"/>
      <c r="D481" s="24"/>
      <c r="E481" s="24"/>
      <c r="F481" s="24"/>
      <c r="G481" s="24"/>
      <c r="H481" s="31"/>
    </row>
    <row r="482" spans="1:8" x14ac:dyDescent="0.2">
      <c r="A482" s="24"/>
      <c r="B482" s="24"/>
      <c r="C482" s="24"/>
      <c r="D482" s="24"/>
      <c r="E482" s="24"/>
      <c r="F482" s="24"/>
      <c r="G482" s="24"/>
      <c r="H482" s="31"/>
    </row>
    <row r="483" spans="1:8" x14ac:dyDescent="0.2">
      <c r="A483" s="24"/>
      <c r="B483" s="24"/>
      <c r="C483" s="24"/>
      <c r="D483" s="24"/>
      <c r="E483" s="24"/>
      <c r="F483" s="24"/>
      <c r="G483" s="24"/>
      <c r="H483" s="31"/>
    </row>
    <row r="484" spans="1:8" x14ac:dyDescent="0.2">
      <c r="A484" s="24"/>
      <c r="B484" s="24"/>
      <c r="C484" s="24"/>
      <c r="D484" s="24"/>
      <c r="E484" s="24"/>
      <c r="F484" s="24"/>
      <c r="G484" s="24"/>
      <c r="H484" s="31"/>
    </row>
    <row r="485" spans="1:8" x14ac:dyDescent="0.2">
      <c r="A485" s="24"/>
      <c r="B485" s="24"/>
      <c r="C485" s="24"/>
      <c r="D485" s="24"/>
      <c r="E485" s="24"/>
      <c r="F485" s="24"/>
      <c r="G485" s="24"/>
      <c r="H485" s="31"/>
    </row>
    <row r="486" spans="1:8" x14ac:dyDescent="0.2">
      <c r="A486" s="24"/>
      <c r="B486" s="24"/>
      <c r="C486" s="24"/>
      <c r="D486" s="24"/>
      <c r="E486" s="24"/>
      <c r="F486" s="24"/>
      <c r="G486" s="24"/>
      <c r="H486" s="31"/>
    </row>
    <row r="487" spans="1:8" x14ac:dyDescent="0.2">
      <c r="A487" s="24"/>
      <c r="B487" s="24"/>
      <c r="C487" s="24"/>
      <c r="D487" s="24"/>
      <c r="E487" s="24"/>
      <c r="F487" s="24"/>
      <c r="G487" s="24"/>
      <c r="H487" s="31"/>
    </row>
    <row r="488" spans="1:8" x14ac:dyDescent="0.2">
      <c r="A488" s="24"/>
      <c r="B488" s="24"/>
      <c r="C488" s="24"/>
      <c r="D488" s="24"/>
      <c r="E488" s="24"/>
      <c r="F488" s="24"/>
      <c r="G488" s="24"/>
      <c r="H488" s="31"/>
    </row>
    <row r="489" spans="1:8" x14ac:dyDescent="0.2">
      <c r="A489" s="24"/>
      <c r="B489" s="24"/>
      <c r="C489" s="24"/>
      <c r="D489" s="24"/>
      <c r="E489" s="24"/>
      <c r="F489" s="24"/>
      <c r="G489" s="24"/>
      <c r="H489" s="31"/>
    </row>
    <row r="490" spans="1:8" x14ac:dyDescent="0.2">
      <c r="A490" s="24"/>
      <c r="B490" s="24"/>
      <c r="C490" s="24"/>
      <c r="D490" s="24"/>
      <c r="E490" s="24"/>
      <c r="F490" s="24"/>
      <c r="G490" s="24"/>
      <c r="H490" s="31"/>
    </row>
    <row r="491" spans="1:8" x14ac:dyDescent="0.2">
      <c r="A491" s="24"/>
      <c r="B491" s="24"/>
      <c r="C491" s="24"/>
      <c r="D491" s="24"/>
      <c r="E491" s="24"/>
      <c r="F491" s="24"/>
      <c r="G491" s="24"/>
      <c r="H491" s="31"/>
    </row>
    <row r="492" spans="1:8" x14ac:dyDescent="0.2">
      <c r="A492" s="24"/>
      <c r="B492" s="24"/>
      <c r="C492" s="24"/>
      <c r="D492" s="24"/>
      <c r="E492" s="24"/>
      <c r="F492" s="24"/>
      <c r="G492" s="24"/>
      <c r="H492" s="31"/>
    </row>
    <row r="493" spans="1:8" x14ac:dyDescent="0.2">
      <c r="A493" s="24"/>
      <c r="B493" s="24"/>
      <c r="C493" s="24"/>
      <c r="D493" s="24"/>
      <c r="E493" s="24"/>
      <c r="F493" s="24"/>
      <c r="G493" s="24"/>
      <c r="H493" s="31"/>
    </row>
    <row r="494" spans="1:8" x14ac:dyDescent="0.2">
      <c r="A494" s="24"/>
      <c r="B494" s="24"/>
      <c r="C494" s="24"/>
      <c r="D494" s="24"/>
      <c r="E494" s="24"/>
      <c r="F494" s="24"/>
      <c r="G494" s="24"/>
      <c r="H494" s="31"/>
    </row>
    <row r="495" spans="1:8" x14ac:dyDescent="0.2">
      <c r="A495" s="24"/>
      <c r="B495" s="24"/>
      <c r="C495" s="24"/>
      <c r="D495" s="24"/>
      <c r="E495" s="24"/>
      <c r="F495" s="24"/>
      <c r="G495" s="24"/>
      <c r="H495" s="31"/>
    </row>
    <row r="496" spans="1:8" x14ac:dyDescent="0.2">
      <c r="A496" s="24"/>
      <c r="B496" s="24"/>
      <c r="C496" s="24"/>
      <c r="D496" s="24"/>
      <c r="E496" s="24"/>
      <c r="F496" s="24"/>
      <c r="G496" s="24"/>
      <c r="H496" s="31"/>
    </row>
  </sheetData>
  <autoFilter ref="A1:H2" xr:uid="{00000000-0009-0000-0000-000004000000}"/>
  <customSheetViews>
    <customSheetView guid="{9BD146A8-9A6C-47D2-B72B-EAB9BEDB2C6E}" filter="1" showAutoFilter="1">
      <pageMargins left="0" right="0" top="0" bottom="0" header="0" footer="0"/>
      <autoFilter ref="A1:Q463" xr:uid="{00000000-0000-0000-0000-000000000000}">
        <filterColumn colId="1">
          <filters>
            <filter val="REQ_PSTS002_025a_x000a_REQ_PSTS002_044_x000a_REQ_PSTS003_028_x000a_REQ_PSTS003_048_x000a_REQ_PSTS011_028_x000a_REQ_PSTS011_029_x000a_REQ_PSTS011_041"/>
            <filter val="REQ_PSTS002_025a_x000a_REQ_PSTS011_001"/>
            <filter val="REQ_PSTS002_025a_x000a_REQ_PSTS011_002"/>
            <filter val="REQ_PSTS002_025a_x000a_REQ_PSTS011_003_x000a_REQ_PSTS011_013_x000a_REQ_PSTS011_014_x000a_REQ_PSTS011_016_x000a_REQ_PSTS011_022_x000a_REQ_PSTS011_024_x000a_REQ_PSTS011_025_x000a_REQ_PSTS011_027"/>
            <filter val="REQ_PSTS002_025a_x000a_REQ_PSTS011_004"/>
            <filter val="REQ_PSTS002_025a_x000a_REQ_PSTS011_005"/>
            <filter val="REQ_PSTS002_025a_x000a_REQ_PSTS011_006"/>
            <filter val="REQ_PSTS002_025a_x000a_REQ_PSTS011_007"/>
            <filter val="REQ_PSTS002_025a_x000a_REQ_PSTS011_010"/>
            <filter val="REQ_PSTS002_025a_x000a_REQ_PSTS011_011_x000a_REQ_PSTS011_020"/>
            <filter val="REQ_PSTS002_025a_x000a_REQ_PSTS011_012"/>
            <filter val="REQ_PSTS002_025a_x000a_REQ_PSTS011_014"/>
            <filter val="REQ_PSTS002_025a_x000a_REQ_PSTS011_015"/>
            <filter val="REQ_PSTS002_025a_x000a_REQ_PSTS011_017_x000a_REQ_PSTS011_018_x000a_REQ_PSTS011_030_x000a_REQ_PSTS011_031"/>
            <filter val="REQ_PSTS002_025a_x000a_REQ_PSTS011_019"/>
            <filter val="REQ_PSTS002_025a_x000a_REQ_PSTS011_021"/>
            <filter val="REQ_PSTS002_025a_x000a_REQ_PSTS011_023"/>
            <filter val="REQ_PSTS002_025a_x000a_REQ_PSTS011_024"/>
            <filter val="REQ_PSTS002_025a_x000a_REQ_PSTS011_024_x000a_REQ_PSTS011_025"/>
            <filter val="REQ_PSTS002_025a_x000a_REQ_PSTS011_025_x000a_REQ_PSTS011_036"/>
            <filter val="REQ_PSTS002_025a_x000a_REQ_PSTS011_026"/>
            <filter val="REQ_PSTS002_025a_x000a_REQ_PSTS011_032"/>
            <filter val="REQ_PSTS002_025a_x000a_REQ_PSTS011_033_x000a_REQ_PSTS011_034_x000a_REQ_PSTS011_035"/>
            <filter val="REQ_PSTS002_025a_x000a_REQ_PSTS011_037"/>
            <filter val="REQ_PSTS002_025a_x000a_REQ_PSTS011_038"/>
            <filter val="REQ_PSTS002_025a_x000a_REQ_PSTS011_039"/>
            <filter val="REQ_PSTS002_025a_x000a_REQ_PSTS011_040_x000a_REQ_PSTS002_039"/>
            <filter val="REQ_PSTS002_025a_x000a_REQ_PSTS011_042"/>
            <filter val="REQ_PSTS002_025a_x000a_REQ_PSTS011_043"/>
            <filter val="REQ_PSTS002_122_x000a_REQ_PSTS002_052"/>
            <filter val="REQ_PSTS003_046"/>
            <filter val="REQ_PSTS011_008"/>
            <filter val="REQ_PSTS011_009"/>
          </filters>
        </filterColumn>
      </autoFilter>
    </customSheetView>
    <customSheetView guid="{1C0BCBC2-5873-4A71-981F-1914006C6369}" filter="1" showAutoFilter="1">
      <pageMargins left="0" right="0" top="0" bottom="0" header="0" footer="0"/>
      <autoFilter ref="A1:Q463" xr:uid="{00000000-0000-0000-0000-000000000000}"/>
    </customSheetView>
    <customSheetView guid="{41342458-1219-4940-AEEB-520AE34CDC6D}" filter="1" showAutoFilter="1">
      <pageMargins left="0" right="0" top="0" bottom="0" header="0" footer="0"/>
      <autoFilter ref="A1:Q463" xr:uid="{00000000-0000-0000-0000-000000000000}">
        <filterColumn colId="1">
          <filters>
            <filter val="REQ_PSTS013_001_x000a_REQ_PSTS002_025c"/>
            <filter val="REQ_PSTS013_002_x000a_REQ_PSTS002_025c"/>
            <filter val="REQ_PSTS013_003_x000a_REQ_PSTS002_025c"/>
            <filter val="REQ_PSTS013_004_x000a_REQ_PSTS002_025c"/>
            <filter val="REQ_PSTS013_005_x000a_REQ_PSTS002_025c"/>
            <filter val="REQ_PSTS013_006_x000a_REQ_PSTS002_025c"/>
            <filter val="REQ_PSTS013_007_x000a_REQ_PSTS002_025c"/>
            <filter val="REQ_PSTS013_008_x000a_REQ_PSTS002_025c"/>
            <filter val="REQ_PSTS013_009_x000a_REQ_PSTS002_025c"/>
            <filter val="REQ_PSTS013_011_x000a_REQ_PSTS002_025c"/>
            <filter val="REQ_PSTS013_012_x000a_REQ_PSTS002_025c"/>
            <filter val="REQ_PSTS013_013_x000a_REQ_PSTS002_025c"/>
            <filter val="REQ_PSTS013_014_x000a_REQ_PSTS002_025c"/>
            <filter val="REQ_PSTS013_015_x000a_REQ_PSTS002_025c"/>
            <filter val="REQ_PSTS013_016_x000a_REQ_PSTS002_025c"/>
            <filter val="REQ_PSTS013_017_x000a_REQ_PSTS002_025c"/>
            <filter val="REQ_PSTS013_018_x000a_REQ_PSTS002_025c"/>
            <filter val="REQ_PSTS013_019_x000a_REQ_PSTS002_025c"/>
            <filter val="REQ_PSTS013_020_x000a_REQ_PSTS002_025c"/>
            <filter val="REQ_PSTS013_021_x000a_REQ_PSTS002_025c"/>
            <filter val="REQ_PSTS013_022_x000a_REQ_PSTS002_025c"/>
            <filter val="REQ_PSTS013_023_x000a_REQ_PSTS002_025c"/>
            <filter val="REQ_PSTS013_024_x000a_REQ_PSTS002_025c"/>
            <filter val="REQ_PSTS013_025_x000a_REQ_PSTS002_025c"/>
            <filter val="REQ_PSTS013_026_x000a_REQ_PSTS002_025c"/>
            <filter val="REQ_PSTS013_027_x000a_REQ_PSTS002_025c"/>
            <filter val="REQ_PSTS013_028_x000a_REQ_PSTS002_025c"/>
            <filter val="REQ_PSTS013_029_x000a_REQ_PSTS002_025c"/>
            <filter val="REQ_PSTS013_030_x000a_REQ_PSTS002_025c_x000a_REQ_PSTS003_016"/>
            <filter val="REQ_PSTS013_031_x000a_REQ_PSTS002_025c"/>
            <filter val="REQ_PSTS013_032_x000a_REQ_PSTS002_025c"/>
            <filter val="REQ_PSTS013_033_x000a_REQ_PSTS002_025c"/>
            <filter val="REQ_PSTS013_034_x000a_REQ_PSTS002_025c"/>
            <filter val="REQ_PSTS013_035_x000a_REQ_PSTS002_025c"/>
            <filter val="REQ_PSTS013_036_x000a_REQ_PSTS002_025c"/>
            <filter val="REQ_PSTS013_037_x000a_REQ_PSTS002_025c"/>
          </filters>
        </filterColumn>
      </autoFilter>
    </customSheetView>
    <customSheetView guid="{4AC76E40-98B8-42F0-8817-C5324638F649}" filter="1" showAutoFilter="1">
      <pageMargins left="0" right="0" top="0" bottom="0" header="0" footer="0"/>
      <autoFilter ref="A1:Q463" xr:uid="{00000000-0000-0000-0000-000000000000}">
        <filterColumn colId="1">
          <filters>
            <filter val="REQ_PSTS002_001_x000a_REQ_PSTS002_002"/>
            <filter val="REQ_PSTS002_003"/>
            <filter val="REQ_PSTS002_004"/>
            <filter val="REQ_PSTS002_005"/>
            <filter val="REQ_PSTS002_007"/>
            <filter val="REQ_PSTS002_008"/>
            <filter val="REQ_PSTS002_009_x000a_REQ_PSTS002_010"/>
            <filter val="REQ_PSTS002_011"/>
            <filter val="REQ_PSTS002_012"/>
            <filter val="REQ_PSTS002_013_x000a_WP1: V-ITS-S subscribes to MQTT from 3G/4G"/>
            <filter val="REQ_PSTS002_014"/>
            <filter val="REQ_PSTS002_015_x000a_REQ_PSTS002_017"/>
            <filter val="REQ_PSTS002_016"/>
            <filter val="REQ_PSTS002_020"/>
            <filter val="REQ_PSTS002_021_x000a_REQ_PSTS002_017"/>
            <filter val="REQ_PSTS002_022"/>
            <filter val="REQ_PSTS002_023"/>
            <filter val="REQ_PSTS002_024"/>
            <filter val="REQ_PSTS002_025a_x000a_REQ_PSTS002_044_x000a_REQ_PSTS003_028_x000a_REQ_PSTS003_048_x000a_REQ_PSTS011_028_x000a_REQ_PSTS011_029_x000a_REQ_PSTS011_041"/>
            <filter val="REQ_PSTS002_025a_x000a_REQ_PSTS011_001"/>
            <filter val="REQ_PSTS002_025a_x000a_REQ_PSTS011_002"/>
            <filter val="REQ_PSTS002_025a_x000a_REQ_PSTS011_003_x000a_REQ_PSTS011_013_x000a_REQ_PSTS011_014_x000a_REQ_PSTS011_016_x000a_REQ_PSTS011_022_x000a_REQ_PSTS011_024_x000a_REQ_PSTS011_025_x000a_REQ_PSTS011_027"/>
            <filter val="REQ_PSTS002_025a_x000a_REQ_PSTS011_004"/>
            <filter val="REQ_PSTS002_025a_x000a_REQ_PSTS011_005"/>
            <filter val="REQ_PSTS002_025a_x000a_REQ_PSTS011_006"/>
            <filter val="REQ_PSTS002_025a_x000a_REQ_PSTS011_007"/>
            <filter val="REQ_PSTS002_025a_x000a_REQ_PSTS011_010"/>
            <filter val="REQ_PSTS002_025a_x000a_REQ_PSTS011_011_x000a_REQ_PSTS011_020"/>
            <filter val="REQ_PSTS002_025a_x000a_REQ_PSTS011_012"/>
            <filter val="REQ_PSTS002_025a_x000a_REQ_PSTS011_014"/>
            <filter val="REQ_PSTS002_025a_x000a_REQ_PSTS011_015"/>
            <filter val="REQ_PSTS002_025a_x000a_REQ_PSTS011_017_x000a_REQ_PSTS011_018_x000a_REQ_PSTS011_030_x000a_REQ_PSTS011_031"/>
            <filter val="REQ_PSTS002_025a_x000a_REQ_PSTS011_019"/>
            <filter val="REQ_PSTS002_025a_x000a_REQ_PSTS011_021"/>
            <filter val="REQ_PSTS002_025a_x000a_REQ_PSTS011_023"/>
            <filter val="REQ_PSTS002_025a_x000a_REQ_PSTS011_024"/>
            <filter val="REQ_PSTS002_025a_x000a_REQ_PSTS011_024_x000a_REQ_PSTS011_025"/>
            <filter val="REQ_PSTS002_025a_x000a_REQ_PSTS011_025_x000a_REQ_PSTS011_036"/>
            <filter val="REQ_PSTS002_025a_x000a_REQ_PSTS011_026"/>
            <filter val="REQ_PSTS002_025a_x000a_REQ_PSTS011_032"/>
            <filter val="REQ_PSTS002_025a_x000a_REQ_PSTS011_033_x000a_REQ_PSTS011_034_x000a_REQ_PSTS011_035"/>
            <filter val="REQ_PSTS002_025a_x000a_REQ_PSTS011_037"/>
            <filter val="REQ_PSTS002_025a_x000a_REQ_PSTS011_038"/>
            <filter val="REQ_PSTS002_025a_x000a_REQ_PSTS011_039"/>
            <filter val="REQ_PSTS002_025a_x000a_REQ_PSTS011_040_x000a_REQ_PSTS002_039"/>
            <filter val="REQ_PSTS002_025a_x000a_REQ_PSTS011_042"/>
            <filter val="REQ_PSTS002_025a_x000a_REQ_PSTS011_043"/>
            <filter val="REQ_PSTS002_025b"/>
            <filter val="REQ_PSTS002_025b_x000a_REQ_PSTS012_001"/>
            <filter val="REQ_PSTS002_025b_x000a_REQ_PSTS012_002"/>
            <filter val="REQ_PSTS002_025b_x000a_REQ_PSTS012_003_x000a_REQ_PSTS012_004"/>
            <filter val="REQ_PSTS002_025b_x000a_REQ_PSTS012_005"/>
            <filter val="REQ_PSTS002_025b_x000a_REQ_PSTS012_008"/>
            <filter val="REQ_PSTS002_025b_x000a_REQ_PSTS012_009"/>
            <filter val="REQ_PSTS002_025b_x000a_REQ_PSTS012_010"/>
            <filter val="REQ_PSTS002_025b_x000a_REQ_PSTS012_011_x000a_REQ_PSTS012_012"/>
            <filter val="REQ_PSTS002_025b_x000a_REQ_PSTS012_013_x000a_REQ_PSTS012_014_x000a_REQ_PSTS012_016_x000a_REQ_PSTS012_019_x000a_REQ_PSTS012_020"/>
            <filter val="REQ_PSTS002_025b_x000a_REQ_PSTS012_015"/>
            <filter val="REQ_PSTS002_025b_x000a_REQ_PSTS012_017_x000a_REQ_PSTS012_018_x000a_REQ_PSTS012_025_x000a_REQ_PSTS012_026_x000a_REQ_PSTS012_028_x000a_REQ_PSTS012_029_x000a_REQ_PSTS003_016"/>
            <filter val="REQ_PSTS002_025b_x000a_REQ_PSTS012_021_x000a_REQ_PSTS012_022_x000a_REQ_PSTS012_023_x000a_REQ_PSTS012_024"/>
            <filter val="REQ_PSTS002_025b_x000a_REQ_PSTS012_030"/>
            <filter val="REQ_PSTS002_025b_x000a_REQ_PSTS012_031"/>
            <filter val="REQ_PSTS002_025e"/>
            <filter val="REQ_PSTS002_025e_x000a_REQ_PSTS002_045_x000a_REQ_PSTS015_020_x000a_REQ_PSTS015_021_x000a_REQ_PSTS015_028_x000a_REQ_PSTS015_029_x000a_REQ_PSTS015_030_x000a_REQ_PSTS015_031_x000a_REQ_PSTS015_032_x000a_REQ_PSTS015_033_x000a_REQ_PSTS015_034_x000a_REQ_PSTS003_014_x000a_REQ_PSTS003_016"/>
            <filter val="REQ_PSTS002_025e_x000a_REQ_PSTS015_001"/>
            <filter val="REQ_PSTS002_025e_x000a_REQ_PSTS015_002_x000a_REQ_PSTS015_007"/>
            <filter val="REQ_PSTS002_025e_x000a_REQ_PSTS015_003"/>
            <filter val="REQ_PSTS002_025e_x000a_REQ_PSTS015_004"/>
            <filter val="REQ_PSTS002_025e_x000a_REQ_PSTS015_005"/>
            <filter val="REQ_PSTS002_025e_x000a_REQ_PSTS015_006"/>
            <filter val="REQ_PSTS002_025e_x000a_REQ_PSTS015_010"/>
            <filter val="REQ_PSTS002_025e_x000a_REQ_PSTS015_011"/>
            <filter val="REQ_PSTS002_025e_x000a_REQ_PSTS015_012"/>
            <filter val="REQ_PSTS002_025e_x000a_REQ_PSTS015_013"/>
            <filter val="REQ_PSTS002_025e_x000a_REQ_PSTS015_014_x000a_REQ_PSTS015_016_x000a_REQ_PSTS015_022_x000a_REQ_PSTS015_023"/>
            <filter val="REQ_PSTS002_025e_x000a_REQ_PSTS015_015"/>
            <filter val="REQ_PSTS002_025e_x000a_REQ_PSTS015_017_x000a_REQ_PSTS015_019_x000a_REQ_PSTS015_024_x000a_REQ_PSTS015_025_x000a_REQ_PSTS015_026_x000a_REQ_PSTS015_027"/>
            <filter val="REQ_PSTS002_025e_x000a_REQ_PSTS015_018"/>
            <filter val="REQ_PSTS002_025e_x000a_REQ_PSTS015_035"/>
            <filter val="REQ_PSTS002_025e_x000a_REQ_PSTS015_036"/>
            <filter val="REQ_PSTS002_025f"/>
            <filter val="REQ_PSTS002_025f_x000a_REQ_PSTS016_001"/>
            <filter val="REQ_PSTS002_025f_x000a_REQ_PSTS016_002"/>
            <filter val="REQ_PSTS002_025f_x000a_REQ_PSTS016_003"/>
            <filter val="REQ_PSTS002_025f_x000a_REQ_PSTS016_004"/>
            <filter val="REQ_PSTS002_025f_x000a_REQ_PSTS016_007"/>
            <filter val="REQ_PSTS002_025f_x000a_REQ_PSTS016_008"/>
            <filter val="REQ_PSTS002_025f_x000a_REQ_PSTS016_009"/>
            <filter val="REQ_PSTS002_025f_x000a_REQ_PSTS016_010"/>
            <filter val="REQ_PSTS002_025f_x000a_REQ_PSTS016_011_x000a_REQ_PSTS016_013_x000a_REQ_PSTS016_016_x000a_REQ_PSTS016_020_x000a_REQ_PSTS016_021"/>
            <filter val="REQ_PSTS002_025f_x000a_REQ_PSTS016_012"/>
            <filter val="REQ_PSTS002_025f_x000a_REQ_PSTS016_014_x000a_REQ_PSTS016_017"/>
            <filter val="REQ_PSTS002_025f_x000a_REQ_PSTS016_015_x000a_REQ_PSTS016_018_x000a_REQ_PSTS016_019_x000a_REQ_PSTS016_026_x000a_REQ_PSTS016_027_x000a_REQ_PSTS016_028_x000a_REQ_PSTS003_016"/>
            <filter val="REQ_PSTS002_025f_x000a_REQ_PSTS016_022_x000a_REQ_PSTS016_023_x000a_REQ_PSTS016_024_x000a_REQ_PSTS016_025"/>
            <filter val="REQ_PSTS002_025f_x000a_REQ_PSTS016_029"/>
            <filter val="REQ_PSTS002_025f_x000a_REQ_PSTS016_030"/>
            <filter val="REQ_PSTS002_025g"/>
            <filter val="REQ_PSTS002_025g_x000a_REQ_PSTS017_001"/>
            <filter val="REQ_PSTS002_025g_x000a_REQ_PSTS017_002"/>
            <filter val="REQ_PSTS002_025g_x000a_REQ_PSTS017_003"/>
            <filter val="REQ_PSTS002_025g_x000a_REQ_PSTS017_004"/>
            <filter val="REQ_PSTS002_025g_x000a_REQ_PSTS017_007"/>
            <filter val="REQ_PSTS002_025g_x000a_REQ_PSTS017_008"/>
            <filter val="REQ_PSTS002_025g_x000a_REQ_PSTS017_009"/>
            <filter val="REQ_PSTS002_025g_x000a_REQ_PSTS017_010"/>
            <filter val="REQ_PSTS002_025g_x000a_REQ_PSTS017_011_x000a_REQ_PSTS017_013_x000a_REQ_PSTS017_015_x000a_REQ_PSTS017_019_x000a_REQ_PSTS017_020"/>
            <filter val="REQ_PSTS002_025g_x000a_REQ_PSTS017_012"/>
            <filter val="REQ_PSTS002_025g_x000a_REQ_PSTS017_014_x000a_REQ_PSTS017_016"/>
            <filter val="REQ_PSTS002_025g_x000a_REQ_PSTS017_017_x000a_REQ_PSTS017_018_x000a_REQ_PSTS017_024_x000a_REQ_PSTS017_025_x000a_REQ_PSTS017_026_x000a_REQ_PSTS017_027_x000a_REQ_PSTS003_016"/>
            <filter val="REQ_PSTS002_025g_x000a_REQ_PSTS017_021_x000a_REQ_PSTS017_022_x000a_REQ_PSTS017_023"/>
            <filter val="REQ_PSTS002_025g_x000a_REQ_PSTS017_028"/>
            <filter val="REQ_PSTS002_025g_x000a_REQ_PSTS017_029"/>
            <filter val="REQ_PSTS002_025h"/>
            <filter val="REQ_PSTS002_025h_x000a_REQ_PSTS002_045_x000a_REQ_PSTS002_047_x000a_REQ_PSTS018_014_x000a_REQ_PSTS018_018_x000a_REQ_PSTS018_019_x000a_REQ_PSTS018_022_x000a_REQ_PSTS003_014"/>
            <filter val="REQ_PSTS002_025h_x000a_REQ_PSTS018_001_x000a_REQ_PSTS018_013_x000a_REQ_PSTS018_016_x000a_REQ_PSTS018_017"/>
            <filter val="REQ_PSTS002_025h_x000a_REQ_PSTS018_002"/>
            <filter val="REQ_PSTS002_025h_x000a_REQ_PSTS018_003_x000a_REQ_PSTS018_021"/>
            <filter val="REQ_PSTS002_025h_x000a_REQ_PSTS018_004"/>
            <filter val="REQ_PSTS002_025h_x000a_REQ_PSTS018_007"/>
            <filter val="REQ_PSTS002_025h_x000a_REQ_PSTS018_008"/>
            <filter val="REQ_PSTS002_025h_x000a_REQ_PSTS018_009"/>
            <filter val="REQ_PSTS002_025h_x000a_REQ_PSTS018_010_x000a_REQ_PSTS018_011_x000a_REQ_PSTS018_012"/>
            <filter val="REQ_PSTS002_025h_x000a_REQ_PSTS018_015"/>
            <filter val="REQ_PSTS002_025h_x000a_REQ_PSTS018_020"/>
            <filter val="REQ_PSTS002_025h_x000a_REQ_PSTS018_023"/>
            <filter val="REQ_PSTS002_025h_x000a_REQ_PSTS018_024"/>
            <filter val="REQ_PSTS002_026"/>
            <filter val="REQ_PSTS002_027_x000a_REQ_PSTS002_051"/>
            <filter val="REQ_PSTS002_028_x000a_REQ_PSTS002_029_x000a_REQ_PSTS002_030_x000a_REQ_PSTS002_031_x000a_REQ_PSTS002_032"/>
            <filter val="REQ_PSTS002_037_x000a_REQ_PSTS003_116 _x000a_REQ_PSTS002_017"/>
            <filter val="REQ_PSTS002_038"/>
            <filter val="REQ_PSTS002_040_x000a_REQ_PSTS002_041_x000a_REQ_PSTS002_042"/>
            <filter val="REQ_PSTS002_043"/>
            <filter val="REQ_PSTS002_046"/>
            <filter val="REQ_PSTS002_048"/>
            <filter val="REQ_PSTS002_049"/>
            <filter val="REQ_PSTS002_053_x000a_REQ_PSTS002_054_x000a_REQ_PSTS002_055_x000a_REQ_PSTS002_056_x000a_REQ_PSTS003_004 _x000a_REQ_PSTS002_017"/>
            <filter val="REQ_PSTS002_057_x000a_REQ_PSTS002_058"/>
            <filter val="REQ_PSTS002_059"/>
            <filter val="REQ_PSTS002_060"/>
            <filter val="REQ_PSTS002_061"/>
            <filter val="REQ_PSTS002_063_x000a_REQ_PSTS002_064_x000a_REQ_PSTS002_146"/>
            <filter val="REQ_PSTS002_065_x000a_REQ_PSTS002_066"/>
            <filter val="REQ_PSTS002_067"/>
            <filter val="REQ_PSTS002_068_x000a_REQ_PSTS002_069_x000a_REQ_PSTS002_070"/>
            <filter val="REQ_PSTS002_071"/>
            <filter val="REQ_PSTS002_072_x000a_REQ_PSTS002_073_x000a_REQ_PSTS002_074"/>
            <filter val="REQ_PSTS002_075_x000a_REQ_PSTS002_076"/>
            <filter val="REQ_PSTS002_077"/>
            <filter val="REQ_PSTS002_078_x000a_REQ_PSTS002_079_x000a_REQ_PSTS002_080_x000a_REQ_PSTS002_081"/>
            <filter val="REQ_PSTS002_082"/>
            <filter val="REQ_PSTS002_083_x000a_REQ_PSTS002_084_x000a_REQ_PSTS002_085_x000a_REQ_PSTS002_086_x000a_REQ_PSTS002_087"/>
            <filter val="REQ_PSTS002_088_x000a_REQ_PSTS002_089_x000a_REQ_PSTS002_090"/>
            <filter val="REQ_PSTS002_091"/>
            <filter val="REQ_PSTS002_092"/>
            <filter val="REQ_PSTS002_093"/>
            <filter val="REQ_PSTS002_095"/>
            <filter val="REQ_PSTS002_096_x000a_REQ_PSTS002_097_x000a_REQ_PSTS002_098_x000a_REQ_PSTS002_099"/>
            <filter val="REQ_PSTS002_100"/>
            <filter val="REQ_PSTS002_101"/>
            <filter val="REQ_PSTS002_101_x000a_REQ_PSTS002_006_x000a_REQ_PSTS002_017"/>
            <filter val="REQ_PSTS002_102_x000a_REQ_PSTS002_103_x000a_REQ_PSTS002_104"/>
            <filter val="REQ_PSTS002_105"/>
            <filter val="REQ_PSTS002_106_x000a_REQ_PSTS002_107"/>
            <filter val="REQ_PSTS002_108_x000a_REQ_PSTS002_109"/>
            <filter val="REQ_PSTS002_110_x000a_REQ_PSTS002_111_x000a_REQ_PSTS002_112"/>
            <filter val="REQ_PSTS002_113"/>
            <filter val="REQ_PSTS002_114_x000a_REQ_PSTS002_129_x000a_REQ_PSTS003_050_x000a_REQ_PSTS003_086_x000a_REQ_PSTS003_087"/>
            <filter val="REQ_PSTS002_115"/>
            <filter val="REQ_PSTS002_116"/>
            <filter val="REQ_PSTS002_117"/>
            <filter val="REQ_PSTS002_118"/>
            <filter val="REQ_PSTS002_119_x000a_REQ_PSTS002_120"/>
            <filter val="REQ_PSTS002_121"/>
            <filter val="REQ_PSTS002_122_x000a_REQ_PSTS002_052"/>
            <filter val="REQ_PSTS002_123"/>
            <filter val="REQ_PSTS002_124"/>
            <filter val="REQ_PSTS002_125"/>
            <filter val="REQ_PSTS002_126"/>
            <filter val="REQ_PSTS002_127_x000a_REQ_PSTS002_128_x000a_REQ_PSTS003_084_x000a_REQ_PSTS003_085"/>
            <filter val="REQ_PSTS002_130"/>
            <filter val="REQ_PSTS002_131"/>
            <filter val="REQ_PSTS002_132_x000a_REQ_PSTS002_133"/>
            <filter val="REQ_PSTS002_134"/>
            <filter val="REQ_PSTS002_135"/>
            <filter val="REQ_PSTS002_136"/>
            <filter val="REQ_PSTS002_137"/>
            <filter val="REQ_PSTS002_138"/>
            <filter val="REQ_PSTS002_139"/>
            <filter val="REQ_PSTS002_140"/>
            <filter val="REQ_PSTS002_141"/>
            <filter val="REQ_PSTS002_142_x000a_REQ_PSTS002_143"/>
            <filter val="REQ_PSTS002_144"/>
            <filter val="REQ_PSTS002_145"/>
            <filter val="REQ_PSTS002_148"/>
            <filter val="REQ_PSTS003_001_x000a_REQ_PSTS002_019"/>
            <filter val="REQ_PSTS003_015_x000a_REQ_PSTS002_018"/>
            <filter val="REQ_PSTS003_032_x000a_REQ_PSTS003_034_x000a_REQ_PSTS003_036_x000a_REQ_PSTS003_040_x000a_REQ_PSTS003_041_x000a_REQ_PSTS002_036"/>
            <filter val="REQ_PSTS003_046"/>
            <filter val="REQ_PSTS003_048_x000a_REQ_PSTS003_049_x000a_REQ_PSTS002_035"/>
            <filter val="REQ_PSTS003_093_x000a_REQ_PSTS002_147"/>
            <filter val="REQ_PSTS003_100_x000a_REQ_PSTS003_101_x000a_REQ_PSTS003_102_x000a_REQ_PSTS003_103_x000a_REQ_PSTS003_104_x000a_REQ_PSTS002_033_x000a_REQ_PSTS002_034"/>
            <filter val="REQ_PSTS003_122_x000a_REQ_PSTS003_123_x000a_REQ_PSTS002_050_x000a_REQ_PSTS003_124_x000a_REQ_PSTS003_035_x000a_REQ_PSTS003_004"/>
            <filter val="REQ_PSTS013_001_x000a_REQ_PSTS002_025c"/>
            <filter val="REQ_PSTS013_002_x000a_REQ_PSTS002_025c"/>
            <filter val="REQ_PSTS013_003_x000a_REQ_PSTS002_025c"/>
            <filter val="REQ_PSTS013_004_x000a_REQ_PSTS002_025c"/>
            <filter val="REQ_PSTS013_005_x000a_REQ_PSTS002_025c"/>
            <filter val="REQ_PSTS013_006_x000a_REQ_PSTS002_025c"/>
            <filter val="REQ_PSTS013_007_x000a_REQ_PSTS002_025c"/>
            <filter val="REQ_PSTS013_008_x000a_REQ_PSTS002_025c"/>
            <filter val="REQ_PSTS013_009_x000a_REQ_PSTS002_025c"/>
            <filter val="REQ_PSTS013_011_x000a_REQ_PSTS002_025c"/>
            <filter val="REQ_PSTS013_012_x000a_REQ_PSTS002_025c"/>
            <filter val="REQ_PSTS013_013_x000a_REQ_PSTS002_025c"/>
            <filter val="REQ_PSTS013_014_x000a_REQ_PSTS002_025c"/>
            <filter val="REQ_PSTS013_015_x000a_REQ_PSTS002_025c"/>
            <filter val="REQ_PSTS013_016_x000a_REQ_PSTS002_025c"/>
            <filter val="REQ_PSTS013_017_x000a_REQ_PSTS002_025c"/>
            <filter val="REQ_PSTS013_018_x000a_REQ_PSTS002_025c"/>
            <filter val="REQ_PSTS013_019_x000a_REQ_PSTS002_025c"/>
            <filter val="REQ_PSTS013_020_x000a_REQ_PSTS002_025c"/>
            <filter val="REQ_PSTS013_021_x000a_REQ_PSTS002_025c"/>
            <filter val="REQ_PSTS013_022_x000a_REQ_PSTS002_025c"/>
            <filter val="REQ_PSTS013_023_x000a_REQ_PSTS002_025c"/>
            <filter val="REQ_PSTS013_024_x000a_REQ_PSTS002_025c"/>
            <filter val="REQ_PSTS013_025_x000a_REQ_PSTS002_025c"/>
            <filter val="REQ_PSTS013_026_x000a_REQ_PSTS002_025c"/>
            <filter val="REQ_PSTS013_027_x000a_REQ_PSTS002_025c"/>
            <filter val="REQ_PSTS013_028_x000a_REQ_PSTS002_025c"/>
            <filter val="REQ_PSTS013_029_x000a_REQ_PSTS002_025c"/>
            <filter val="REQ_PSTS013_030_x000a_REQ_PSTS002_025c_x000a_REQ_PSTS003_016"/>
            <filter val="REQ_PSTS013_031_x000a_REQ_PSTS002_025c"/>
            <filter val="REQ_PSTS013_032_x000a_REQ_PSTS002_025c"/>
            <filter val="REQ_PSTS013_033_x000a_REQ_PSTS002_025c"/>
            <filter val="REQ_PSTS013_034_x000a_REQ_PSTS002_025c"/>
            <filter val="REQ_PSTS013_035_x000a_REQ_PSTS002_025c"/>
            <filter val="REQ_PSTS013_036_x000a_REQ_PSTS002_025c"/>
            <filter val="REQ_PSTS013_037_x000a_REQ_PSTS002_025c"/>
            <filter val="REQ_PSTS014_001_x000a_REQ_PSTS002_025d"/>
            <filter val="REQ_PSTS014_002 _x000a_REQ_PSTS002_025d"/>
            <filter val="REQ_PSTS014_003 _x000a_REQ_PSTS002_025d"/>
            <filter val="REQ_PSTS014_004 _x000a_REQ_PSTS002_025d"/>
            <filter val="REQ_PSTS014_005 _x000a_REQ_PSTS002_025d"/>
            <filter val="REQ_PSTS014_006 _x000a_REQ_PSTS002_025d"/>
            <filter val="REQ_PSTS014_007 _x000a_REQ_PSTS002_025d"/>
            <filter val="REQ_PSTS014_008 _x000a_REQ_PSTS002_025d"/>
            <filter val="REQ_PSTS014_009 _x000a_REQ_PSTS002_025d"/>
            <filter val="REQ_PSTS014_011 _x000a_REQ_PSTS002_025d"/>
            <filter val="REQ_PSTS014_012 _x000a_REQ_PSTS002_025d"/>
            <filter val="REQ_PSTS014_013 _x000a_REQ_PSTS002_025d"/>
            <filter val="REQ_PSTS014_014 _x000a_REQ_PSTS002_025d"/>
            <filter val="REQ_PSTS014_015 _x000a_REQ_PSTS002_025d"/>
            <filter val="REQ_PSTS014_016 _x000a_REQ_PSTS002_025d"/>
            <filter val="REQ_PSTS014_017 _x000a_REQ_PSTS002_025d"/>
            <filter val="REQ_PSTS014_018 _x000a_REQ_PSTS002_025d"/>
            <filter val="REQ_PSTS014_019 _x000a_REQ_PSTS002_025d"/>
            <filter val="REQ_PSTS014_020 _x000a_REQ_PSTS002_025d"/>
            <filter val="REQ_PSTS014_021 _x000a_REQ_PSTS002_025d"/>
            <filter val="REQ_PSTS014_022 _x000a_REQ_PSTS002_025d"/>
            <filter val="REQ_PSTS014_023 _x000a_REQ_PSTS002_025d"/>
            <filter val="REQ_PSTS014_024 _x000a_REQ_PSTS002_025d"/>
            <filter val="REQ_PSTS014_025 _x000a_REQ_PSTS002_025d"/>
            <filter val="REQ_PSTS014_026 _x000a_REQ_PSTS002_025d"/>
            <filter val="REQ_PSTS014_027 _x000a_REQ_PSTS002_025d"/>
            <filter val="REQ_PSTS014_028 _x000a_REQ_PSTS002_025d"/>
            <filter val="REQ_PSTS014_029 _x000a_REQ_PSTS002_025d"/>
            <filter val="REQ_PSTS014_030 _x000a_REQ_PSTS002_025d"/>
            <filter val="REQ_PSTS014_031_x000a_REQ_PSTS003_016 _x000a_REQ_PSTS002_025d"/>
            <filter val="REQ_PSTS014_032 _x000a_REQ_PSTS002_025d"/>
            <filter val="REQ_PSTS014_033 _x000a_REQ_PSTS002_025d"/>
            <filter val="REQ_PSTS014_034 _x000a_REQ_PSTS002_025d"/>
            <filter val="REQ_PSTS014_035 _x000a_REQ_PSTS002_025d"/>
            <filter val="REQ_PSTS014_036 _x000a_REQ_PSTS002_025d"/>
            <filter val="REQ_PSTS014_037 _x000a_REQ_PSTS002_025d"/>
            <filter val="REQ_PSTS014_038 _x000a_REQ_PSTS002_025d"/>
          </filters>
        </filterColumn>
      </autoFilter>
    </customSheetView>
    <customSheetView guid="{2495388A-1CE8-4D91-9DD4-7780A5E6DB7D}" filter="1" showAutoFilter="1">
      <pageMargins left="0" right="0" top="0" bottom="0" header="0" footer="0"/>
      <autoFilter ref="A1:Q463" xr:uid="{00000000-0000-0000-0000-000000000000}">
        <filterColumn colId="1">
          <filters>
            <filter val="REQ_PSTS002_025a_x000a_REQ_PSTS002_044_x000a_REQ_PSTS003_028_x000a_REQ_PSTS003_048_x000a_REQ_PSTS011_028_x000a_REQ_PSTS011_029_x000a_REQ_PSTS011_041"/>
            <filter val="REQ_PSTS002_025b_x000a_REQ_PSTS012_017_x000a_REQ_PSTS012_018_x000a_REQ_PSTS012_025_x000a_REQ_PSTS012_026_x000a_REQ_PSTS012_028_x000a_REQ_PSTS012_029_x000a_REQ_PSTS003_016"/>
            <filter val="REQ_PSTS002_025e_x000a_REQ_PSTS002_045_x000a_REQ_PSTS015_020_x000a_REQ_PSTS015_021_x000a_REQ_PSTS015_028_x000a_REQ_PSTS015_029_x000a_REQ_PSTS015_030_x000a_REQ_PSTS015_031_x000a_REQ_PSTS015_032_x000a_REQ_PSTS015_033_x000a_REQ_PSTS015_034_x000a_REQ_PSTS003_014_x000a_REQ_PSTS003_016"/>
            <filter val="REQ_PSTS002_025f_x000a_REQ_PSTS016_015_x000a_REQ_PSTS016_018_x000a_REQ_PSTS016_019_x000a_REQ_PSTS016_026_x000a_REQ_PSTS016_027_x000a_REQ_PSTS016_028_x000a_REQ_PSTS003_016"/>
            <filter val="REQ_PSTS002_025g_x000a_REQ_PSTS017_017_x000a_REQ_PSTS017_018_x000a_REQ_PSTS017_024_x000a_REQ_PSTS017_025_x000a_REQ_PSTS017_026_x000a_REQ_PSTS017_027_x000a_REQ_PSTS003_016"/>
            <filter val="REQ_PSTS002_025h_x000a_REQ_PSTS002_045_x000a_REQ_PSTS002_047_x000a_REQ_PSTS018_014_x000a_REQ_PSTS018_018_x000a_REQ_PSTS018_019_x000a_REQ_PSTS018_022_x000a_REQ_PSTS003_014"/>
            <filter val="REQ_PSTS002_037_x000a_REQ_PSTS003_116 _x000a_REQ_PSTS002_017"/>
            <filter val="REQ_PSTS002_053_x000a_REQ_PSTS002_054_x000a_REQ_PSTS002_055_x000a_REQ_PSTS002_056_x000a_REQ_PSTS003_004 _x000a_REQ_PSTS002_017"/>
            <filter val="REQ_PSTS002_114_x000a_REQ_PSTS002_129_x000a_REQ_PSTS003_050_x000a_REQ_PSTS003_086_x000a_REQ_PSTS003_087"/>
            <filter val="REQ_PSTS002_127_x000a_REQ_PSTS002_128_x000a_REQ_PSTS003_084_x000a_REQ_PSTS003_085"/>
            <filter val="REQ_PSTS003_001_x000a_REQ_PSTS002_019"/>
            <filter val="REQ_PSTS003_002"/>
            <filter val="REQ_PSTS003_003_x000a_REQ_PSTS003_008_x000a_REQ_PSTS003_010_x000a_REQ_PSTS003_026_x000a_REQ_PSTS003_033"/>
            <filter val="REQ_PSTS003_005"/>
            <filter val="REQ_PSTS003_007"/>
            <filter val="REQ_PSTS003_011"/>
            <filter val="REQ_PSTS003_012_x000a_REQ_PSTS003_013_x000a_REQ_PSTS003_113"/>
            <filter val="REQ_PSTS003_015_x000a_REQ_PSTS002_018"/>
            <filter val="REQ_PSTS003_018"/>
            <filter val="REQ_PSTS003_019_x000a_REQ_PSTS003_048_x000a_REQ_PSTS003_114"/>
            <filter val="REQ_PSTS003_020"/>
            <filter val="REQ_PSTS003_021"/>
            <filter val="REQ_PSTS003_022_x000a_REQ_PSTS003_023_x000a_REQ_PSTS003_067_x000a_REQ_PSTS003_077"/>
            <filter val="REQ_PSTS003_024_x000a_REQ_PSTS003_025"/>
            <filter val="REQ_PSTS003_027_x000a_REQ_PSTS003_047"/>
            <filter val="REQ_PSTS003_030"/>
            <filter val="REQ_PSTS003_031"/>
            <filter val="REQ_PSTS003_032_x000a_REQ_PSTS003_034_x000a_REQ_PSTS003_036_x000a_REQ_PSTS003_040_x000a_REQ_PSTS003_041_x000a_REQ_PSTS002_036"/>
            <filter val="REQ_PSTS003_038_x000a_REQ_PSTS003_039_x000a_REQ_PSTS003_042"/>
            <filter val="REQ_PSTS003_045"/>
            <filter val="REQ_PSTS003_046"/>
            <filter val="REQ_PSTS003_048_x000a_REQ_PSTS003_049_x000a_REQ_PSTS002_035"/>
            <filter val="REQ_PSTS003_051"/>
            <filter val="REQ_PSTS003_052"/>
            <filter val="REQ_PSTS003_060"/>
            <filter val="REQ_PSTS003_061_x000a_REQ_PSTS003_062"/>
            <filter val="REQ_PSTS003_063"/>
            <filter val="REQ_PSTS003_064_x000a_REQ_PSTS003_065"/>
            <filter val="REQ_PSTS003_066_x000a_REQ_PSTS003_068_x000a_REQ_PSTS003_069"/>
            <filter val="REQ_PSTS003_070_x000a_REQ_PSTS003_071_x000a_REQ_PSTS003_072_x000a_REQ_PSTS003_073_x000a_REQ_PSTS003_074"/>
            <filter val="REQ_PSTS003_076"/>
            <filter val="REQ_PSTS003_078"/>
            <filter val="REQ_PSTS003_079"/>
            <filter val="REQ_PSTS003_080"/>
            <filter val="REQ_PSTS003_081"/>
            <filter val="REQ_PSTS003_082"/>
            <filter val="REQ_PSTS003_083"/>
            <filter val="REQ_PSTS003_088"/>
            <filter val="REQ_PSTS003_089"/>
            <filter val="REQ_PSTS003_090"/>
            <filter val="REQ_PSTS003_091"/>
            <filter val="REQ_PSTS003_092"/>
            <filter val="REQ_PSTS003_093_x000a_REQ_PSTS002_147"/>
            <filter val="REQ_PSTS003_094"/>
            <filter val="REQ_PSTS003_095"/>
            <filter val="REQ_PSTS003_096"/>
            <filter val="REQ_PSTS003_097"/>
            <filter val="REQ_PSTS003_098"/>
            <filter val="REQ_PSTS003_099"/>
            <filter val="REQ_PSTS003_100_x000a_REQ_PSTS003_101_x000a_REQ_PSTS003_102_x000a_REQ_PSTS003_103_x000a_REQ_PSTS003_104_x000a_REQ_PSTS002_033_x000a_REQ_PSTS002_034"/>
            <filter val="REQ_PSTS003_105_x000a_REQ_PSTS003_106_x000a_REQ_PSTS003_107_x000a_REQ_PSTS003_108_x000a_REQ_PSTS003_109_x000a_REQ_PSTS003_117_x000a_REQ_PSTS003_118_x000a_REQ_PSTS003_119"/>
            <filter val="REQ_PSTS003_110_x000a_REQ_PSTS003_111_x000a_REQ_PSTS003_112_x000a_REQ_PSTS003_015_x000a_REQ_PSTS003_017"/>
            <filter val="REQ_PSTS003_115"/>
            <filter val="REQ_PSTS003_120"/>
            <filter val="REQ_PSTS003_121"/>
            <filter val="REQ_PSTS003_122_x000a_REQ_PSTS003_123_x000a_REQ_PSTS002_050_x000a_REQ_PSTS003_124_x000a_REQ_PSTS003_035_x000a_REQ_PSTS003_004"/>
            <filter val="REQ_PSTS003_125_x000a_REQ_PSTS003_126"/>
            <filter val="REQ_PSTS003_127"/>
            <filter val="REQ_PSTS003_128"/>
            <filter val="REQ_PSTS003_129_x000a_REQ_PSTS003_130"/>
            <filter val="REQ_PSTS013_030_x000a_REQ_PSTS002_025c_x000a_REQ_PSTS003_016"/>
            <filter val="REQ_PSTS014_031_x000a_REQ_PSTS003_016 _x000a_REQ_PSTS002_025d"/>
          </filters>
        </filterColumn>
      </autoFilter>
    </customSheetView>
  </customSheetViews>
  <conditionalFormatting sqref="F1:F496">
    <cfRule type="cellIs" dxfId="3" priority="19" operator="equal">
      <formula>"Not Tested"</formula>
    </cfRule>
  </conditionalFormatting>
  <conditionalFormatting sqref="F1:F496">
    <cfRule type="cellIs" dxfId="2" priority="20" operator="equal">
      <formula>"Fail"</formula>
    </cfRule>
  </conditionalFormatting>
  <conditionalFormatting sqref="F1:F496">
    <cfRule type="cellIs" dxfId="1" priority="21" operator="equal">
      <formula>"Pass"</formula>
    </cfRule>
  </conditionalFormatting>
  <conditionalFormatting sqref="C1:E496">
    <cfRule type="cellIs" dxfId="0" priority="22" operator="equal">
      <formula>"-"</formula>
    </cfRule>
  </conditionalFormatting>
  <dataValidations count="2">
    <dataValidation type="list" allowBlank="1" showErrorMessage="1" sqref="F2:F406" xr:uid="{00000000-0002-0000-0400-000000000000}">
      <formula1>"Not Tested,Pass,Fail"</formula1>
    </dataValidation>
    <dataValidation type="list" allowBlank="1" showErrorMessage="1" sqref="F407" xr:uid="{00000000-0002-0000-0400-000001000000}">
      <formula1>"Not Started,Pass,Fail"</formula1>
    </dataValidation>
  </dataValidations>
  <pageMargins left="0.7" right="0.7" top="0.75" bottom="0.75" header="0" footer="0"/>
  <pageSetup paperSize="9"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18BFCBDAEAC3E499C24ED2DFA56BDEE" ma:contentTypeVersion="2" ma:contentTypeDescription="Create a new document." ma:contentTypeScope="" ma:versionID="f231b70cde246896551853794b921eba">
  <xsd:schema xmlns:xsd="http://www.w3.org/2001/XMLSchema" xmlns:xs="http://www.w3.org/2001/XMLSchema" xmlns:p="http://schemas.microsoft.com/office/2006/metadata/properties" xmlns:ns2="5922873e-4cb3-4950-a705-554a7a2fc2c2" targetNamespace="http://schemas.microsoft.com/office/2006/metadata/properties" ma:root="true" ma:fieldsID="0ef767cbe516884818fb5e0193459b1d" ns2:_="">
    <xsd:import namespace="5922873e-4cb3-4950-a705-554a7a2fc2c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22873e-4cb3-4950-a705-554a7a2fc2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5F98BD3-34A9-4829-92B1-4483325A0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22873e-4cb3-4950-a705-554a7a2fc2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F57EA1-C8AC-49F8-970F-560DDE88AE0C}">
  <ds:schemaRefs>
    <ds:schemaRef ds:uri="http://www.w3.org/XML/1998/namespace"/>
    <ds:schemaRef ds:uri="http://purl.org/dc/elements/1.1/"/>
    <ds:schemaRef ds:uri="http://purl.org/dc/terms/"/>
    <ds:schemaRef ds:uri="http://schemas.microsoft.com/office/2006/metadata/propertie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5922873e-4cb3-4950-a705-554a7a2fc2c2"/>
  </ds:schemaRefs>
</ds:datastoreItem>
</file>

<file path=customXml/itemProps3.xml><?xml version="1.0" encoding="utf-8"?>
<ds:datastoreItem xmlns:ds="http://schemas.openxmlformats.org/officeDocument/2006/customXml" ds:itemID="{4A421BA6-BEFD-41C4-9ABB-42CFA0A9FB7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Version Control</vt:lpstr>
      <vt:lpstr>Req. Summary</vt:lpstr>
      <vt:lpstr>FAT Session Summary</vt:lpstr>
      <vt:lpstr>Requirements</vt:lpstr>
      <vt:lpstr>Test Cases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Matthew Mulders</dc:creator>
  <cp:keywords/>
  <dc:description/>
  <cp:lastModifiedBy>Microsoft Office User</cp:lastModifiedBy>
  <cp:revision/>
  <dcterms:created xsi:type="dcterms:W3CDTF">2019-03-27T03:39:10Z</dcterms:created>
  <dcterms:modified xsi:type="dcterms:W3CDTF">2019-05-05T09:59:30Z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0x010100718BFCBDAEAC3E499C24ED2DFA56BDEE</vt:lpwstr>
  </property>
</Properties>
</file>