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mon\Desktop\IMDEA\Experimento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 s="1"/>
  <c r="L17" i="1"/>
  <c r="M14" i="1"/>
  <c r="N14" i="1" s="1"/>
  <c r="L14" i="1"/>
  <c r="M11" i="1"/>
  <c r="N11" i="1" s="1"/>
  <c r="L11" i="1"/>
  <c r="M8" i="1"/>
  <c r="N8" i="1" s="1"/>
  <c r="L8" i="1"/>
  <c r="M5" i="1"/>
  <c r="N5" i="1" s="1"/>
  <c r="L5" i="1"/>
  <c r="M2" i="1"/>
  <c r="N2" i="1" s="1"/>
  <c r="L2" i="1"/>
  <c r="F17" i="1"/>
  <c r="G17" i="1" s="1"/>
  <c r="E17" i="1"/>
  <c r="F14" i="1"/>
  <c r="G14" i="1" s="1"/>
  <c r="E14" i="1"/>
  <c r="F11" i="1"/>
  <c r="G11" i="1" s="1"/>
  <c r="E11" i="1"/>
  <c r="F8" i="1"/>
  <c r="G8" i="1" s="1"/>
  <c r="F5" i="1"/>
  <c r="G5" i="1" s="1"/>
  <c r="F2" i="1"/>
  <c r="G2" i="1" s="1"/>
  <c r="E8" i="1"/>
  <c r="E5" i="1"/>
  <c r="E2" i="1"/>
  <c r="Q3" i="1" l="1"/>
  <c r="Q6" i="1"/>
  <c r="R6" i="1" s="1"/>
  <c r="Q8" i="1"/>
  <c r="Q2" i="1"/>
  <c r="Q5" i="1"/>
  <c r="R5" i="1" s="1"/>
</calcChain>
</file>

<file path=xl/sharedStrings.xml><?xml version="1.0" encoding="utf-8"?>
<sst xmlns="http://schemas.openxmlformats.org/spreadsheetml/2006/main" count="62" uniqueCount="16">
  <si>
    <t>CM 1</t>
  </si>
  <si>
    <t>A</t>
  </si>
  <si>
    <t>B</t>
  </si>
  <si>
    <t>C</t>
  </si>
  <si>
    <t>CM 2</t>
  </si>
  <si>
    <t>CM 3</t>
  </si>
  <si>
    <t>miR-7 1</t>
  </si>
  <si>
    <t>miR-7 2</t>
  </si>
  <si>
    <t>miR-7 3</t>
  </si>
  <si>
    <t>Average</t>
  </si>
  <si>
    <t>Stdv</t>
  </si>
  <si>
    <t>SEM</t>
  </si>
  <si>
    <t>Average replicas</t>
  </si>
  <si>
    <t>CM</t>
  </si>
  <si>
    <t>miR-7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</si>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</sst>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2" borderId="0" xfId="0" applyFill="1"/>
    <xf numFmtId="0" fontId="1" fillId="0" borderId="3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MTK-red</a:t>
            </a:r>
          </a:p>
        </c:rich>
      </c:tx>
      <c:layout>
        <c:manualLayout>
          <c:xMode val="edge"/>
          <c:yMode val="edge"/>
          <c:x val="0.36227447920361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940685558017822"/>
          <c:y val="0.18560185185185185"/>
          <c:w val="0.67093448587875182"/>
          <c:h val="0.698749999999999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Sheet1!$R$5:$R$6</c:f>
                <c:numCache>
                  <c:formatCode>General</c:formatCode>
                  <c:ptCount val="2"/>
                  <c:pt idx="0">
                    <c:v>194.69425223116335</c:v>
                  </c:pt>
                  <c:pt idx="1">
                    <c:v>77.014188207012779</c:v>
                  </c:pt>
                </c:numCache>
              </c:numRef>
            </c:plus>
            <c:minus>
              <c:numRef>
                <c:f>Sheet1!$R$5:$R$6</c:f>
                <c:numCache>
                  <c:formatCode>General</c:formatCode>
                  <c:ptCount val="2"/>
                  <c:pt idx="0">
                    <c:v>194.69425223116335</c:v>
                  </c:pt>
                  <c:pt idx="1">
                    <c:v>77.014188207012779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Sheet1!$P$2:$P$3</c:f>
              <c:strCache>
                <c:ptCount val="2"/>
                <c:pt idx="0">
                  <c:v>CM</c:v>
                </c:pt>
                <c:pt idx="1">
                  <c:v>miR-7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3688.3333333333335</c:v>
                </c:pt>
                <c:pt idx="1">
                  <c:v>3474.6666666666665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4-774E-8D6F-843D0598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65743"/>
        <c:axId val="1396870383"/>
      </c:barChart>
      <c:catAx>
        <c:axId val="13846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96870383"/>
        <c:crosses val="autoZero"/>
        <c:auto val="1"/>
        <c:lblAlgn val="ctr"/>
        <c:lblOffset val="100"/>
        <c:noMultiLvlLbl val="0"/>
      </c:catAx>
      <c:valAx>
        <c:axId val="1396870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6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12</xdr:row>
      <xdr:rowOff>208280</xdr:rowOff>
    </xdr:from>
    <xdr:to>
      <xdr:col>17</xdr:col>
      <xdr:colOff>538480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6F69D-1B2F-7C49-8D12-488BC6EB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topLeftCell="H1" zoomScale="125" workbookViewId="0">
      <selection activeCell="R10" sqref="R10"/>
    </sheetView>
  </sheetViews>
  <sheetFormatPr baseColWidth="10" defaultRowHeight="15.6" x14ac:dyDescent="0.3"/>
  <sheetData>
    <row r="1" spans="2:18" ht="16.2" thickBot="1" x14ac:dyDescent="0.35">
      <c r="E1" t="s">
        <v>9</v>
      </c>
      <c r="F1" t="s">
        <v>10</v>
      </c>
      <c r="G1" t="s">
        <v>11</v>
      </c>
      <c r="L1" t="s">
        <v>9</v>
      </c>
      <c r="M1" t="s">
        <v>10</v>
      </c>
      <c r="N1" t="s">
        <v>11</v>
      </c>
      <c r="Q1" t="s">
        <v>12</v>
      </c>
    </row>
    <row r="2" spans="2:18" x14ac:dyDescent="0.3">
      <c r="B2" s="1" t="s">
        <v>0</v>
      </c>
      <c r="C2" s="2" t="s">
        <v>1</v>
      </c>
      <c r="D2" s="3">
        <v>23</v>
      </c>
      <c r="E2">
        <f>AVERAGE(D2:D4)</f>
        <v>21.327999999999999</v>
      </c>
      <c r="F2">
        <f>_xlfn.STDEV.P(D2:D4)</f>
        <v>1.1831663731980671</v>
      </c>
      <c r="G2">
        <f>F2/SQRT(3)</f>
        <v>0.68310142406201724</v>
      </c>
      <c r="I2" s="1" t="s">
        <v>0</v>
      </c>
      <c r="J2" s="2" t="s">
        <v>1</v>
      </c>
      <c r="K2" s="20">
        <v>3264</v>
      </c>
      <c r="L2">
        <f>AVERAGE(K2:K4)</f>
        <v>3264</v>
      </c>
      <c r="M2">
        <f>_xlfn.STDEV.P(K2:K4)</f>
        <v>0</v>
      </c>
      <c r="N2">
        <f>M2/SQRT(3)</f>
        <v>0</v>
      </c>
      <c r="P2" t="s">
        <v>13</v>
      </c>
      <c r="Q2">
        <f>AVERAGE(L2,L5,L8)</f>
        <v>3688.3333333333335</v>
      </c>
    </row>
    <row r="3" spans="2:18" x14ac:dyDescent="0.3">
      <c r="B3" s="4"/>
      <c r="C3" s="5" t="s">
        <v>2</v>
      </c>
      <c r="D3" s="6">
        <v>20.547999999999998</v>
      </c>
      <c r="I3" s="4"/>
      <c r="J3" s="5" t="s">
        <v>2</v>
      </c>
      <c r="K3" s="6"/>
      <c r="P3" t="s">
        <v>14</v>
      </c>
      <c r="Q3">
        <f>AVERAGE(L11,L14,L17)</f>
        <v>3474.6666666666665</v>
      </c>
    </row>
    <row r="4" spans="2:18" ht="16.2" thickBot="1" x14ac:dyDescent="0.35">
      <c r="B4" s="7"/>
      <c r="C4" s="8" t="s">
        <v>3</v>
      </c>
      <c r="D4" s="9">
        <v>20.436</v>
      </c>
      <c r="I4" s="7"/>
      <c r="J4" s="8" t="s">
        <v>3</v>
      </c>
      <c r="K4" s="9"/>
      <c r="Q4" t="s">
        <v>10</v>
      </c>
      <c r="R4" t="s">
        <v>11</v>
      </c>
    </row>
    <row r="5" spans="2:18" x14ac:dyDescent="0.3">
      <c r="B5" s="1" t="s">
        <v>4</v>
      </c>
      <c r="C5" s="2" t="s">
        <v>1</v>
      </c>
      <c r="D5" s="3">
        <v>21.792000000000002</v>
      </c>
      <c r="E5">
        <f>AVERAGE(D5:D7)</f>
        <v>21.533666666666665</v>
      </c>
      <c r="F5">
        <f>_xlfn.STDEV.P(D5:D7)</f>
        <v>0.19861576529123345</v>
      </c>
      <c r="G5">
        <f>F5/SQRT(3)</f>
        <v>0.11467086555619717</v>
      </c>
      <c r="I5" s="1" t="s">
        <v>4</v>
      </c>
      <c r="J5" s="2" t="s">
        <v>1</v>
      </c>
      <c r="K5" s="20">
        <v>4089</v>
      </c>
      <c r="L5">
        <f>AVERAGE(K5:K7)</f>
        <v>4089</v>
      </c>
      <c r="M5">
        <f>_xlfn.STDEV.P(K5:K7)</f>
        <v>0</v>
      </c>
      <c r="N5">
        <f>M5/SQRT(3)</f>
        <v>0</v>
      </c>
      <c r="P5" t="s">
        <v>13</v>
      </c>
      <c r="Q5">
        <f>_xlfn.STDEV.P(L2,L8,L5)</f>
        <v>337.22033680600515</v>
      </c>
      <c r="R5">
        <f>Q5/SQRT(3)</f>
        <v>194.69425223116335</v>
      </c>
    </row>
    <row r="6" spans="2:18" x14ac:dyDescent="0.3">
      <c r="B6" s="4"/>
      <c r="C6" s="5" t="s">
        <v>2</v>
      </c>
      <c r="D6" s="6">
        <v>21.5</v>
      </c>
      <c r="I6" s="4"/>
      <c r="J6" s="5" t="s">
        <v>2</v>
      </c>
      <c r="K6" s="6"/>
      <c r="P6" t="s">
        <v>14</v>
      </c>
      <c r="Q6">
        <f>_xlfn.STDEV.P(L11,L17,L14)</f>
        <v>133.39248687821799</v>
      </c>
      <c r="R6">
        <f>Q6/SQRT(3)</f>
        <v>77.014188207012779</v>
      </c>
    </row>
    <row r="7" spans="2:18" ht="16.2" thickBot="1" x14ac:dyDescent="0.35">
      <c r="B7" s="7"/>
      <c r="C7" s="8" t="s">
        <v>3</v>
      </c>
      <c r="D7" s="9">
        <v>21.309000000000001</v>
      </c>
      <c r="I7" s="7"/>
      <c r="J7" s="8" t="s">
        <v>3</v>
      </c>
      <c r="K7" s="9"/>
    </row>
    <row r="8" spans="2:18" x14ac:dyDescent="0.3">
      <c r="B8" s="1" t="s">
        <v>5</v>
      </c>
      <c r="C8" s="2" t="s">
        <v>1</v>
      </c>
      <c r="D8" s="3">
        <v>22.123999999999999</v>
      </c>
      <c r="E8">
        <f>AVERAGE(D8:D10)</f>
        <v>21.879666666666665</v>
      </c>
      <c r="F8">
        <f>_xlfn.STDEV.P(D8:D10)</f>
        <v>0.27784448088014191</v>
      </c>
      <c r="G8">
        <f>F8/SQRT(3)</f>
        <v>0.16041358582900178</v>
      </c>
      <c r="I8" s="1" t="s">
        <v>5</v>
      </c>
      <c r="J8" s="2" t="s">
        <v>1</v>
      </c>
      <c r="K8" s="20">
        <v>3712</v>
      </c>
      <c r="L8">
        <f>AVERAGE(K8:K10)</f>
        <v>3712</v>
      </c>
      <c r="M8">
        <f>_xlfn.STDEV.P(K8:K10)</f>
        <v>0</v>
      </c>
      <c r="N8">
        <f>M8/SQRT(3)</f>
        <v>0</v>
      </c>
      <c r="P8" s="19" t="s">
        <v>15</v>
      </c>
      <c r="Q8" s="19">
        <f>TTEST(L2:L8,L11:L19,2,2)</f>
        <v>0.45157129763031528</v>
      </c>
    </row>
    <row r="9" spans="2:18" x14ac:dyDescent="0.3">
      <c r="B9" s="4"/>
      <c r="C9" s="5" t="s">
        <v>2</v>
      </c>
      <c r="D9" s="6">
        <v>22.024000000000001</v>
      </c>
      <c r="I9" s="4"/>
      <c r="J9" s="5" t="s">
        <v>2</v>
      </c>
      <c r="K9" s="6"/>
    </row>
    <row r="10" spans="2:18" ht="16.2" thickBot="1" x14ac:dyDescent="0.35">
      <c r="B10" s="7"/>
      <c r="C10" s="8" t="s">
        <v>3</v>
      </c>
      <c r="D10" s="9">
        <v>21.491</v>
      </c>
      <c r="I10" s="7"/>
      <c r="J10" s="8" t="s">
        <v>3</v>
      </c>
      <c r="K10" s="9"/>
    </row>
    <row r="11" spans="2:18" x14ac:dyDescent="0.3">
      <c r="B11" s="1" t="s">
        <v>6</v>
      </c>
      <c r="C11" s="2" t="s">
        <v>1</v>
      </c>
      <c r="D11" s="11">
        <v>29.696999999999999</v>
      </c>
      <c r="E11">
        <f>AVERAGE(D11:D13)</f>
        <v>29.882666666666665</v>
      </c>
      <c r="F11">
        <f>_xlfn.STDEV.P(D11:D13)</f>
        <v>0.57648956818161279</v>
      </c>
      <c r="G11">
        <f>F11/SQRT(3)</f>
        <v>0.3328364073746653</v>
      </c>
      <c r="I11" s="1" t="s">
        <v>6</v>
      </c>
      <c r="J11" s="2" t="s">
        <v>1</v>
      </c>
      <c r="K11" s="20">
        <v>3661</v>
      </c>
      <c r="L11">
        <f>AVERAGE(K11:K13)</f>
        <v>3661</v>
      </c>
      <c r="M11">
        <f>_xlfn.STDEV.P(K11:K13)</f>
        <v>0</v>
      </c>
      <c r="N11">
        <f>M11/SQRT(3)</f>
        <v>0</v>
      </c>
    </row>
    <row r="12" spans="2:18" x14ac:dyDescent="0.3">
      <c r="B12" s="4"/>
      <c r="C12" s="5" t="s">
        <v>2</v>
      </c>
      <c r="D12" s="10">
        <v>29.288</v>
      </c>
      <c r="I12" s="4"/>
      <c r="J12" s="5" t="s">
        <v>2</v>
      </c>
      <c r="K12" s="10"/>
    </row>
    <row r="13" spans="2:18" ht="16.2" thickBot="1" x14ac:dyDescent="0.35">
      <c r="B13" s="7"/>
      <c r="C13" s="8" t="s">
        <v>3</v>
      </c>
      <c r="D13" s="12">
        <v>30.663</v>
      </c>
      <c r="I13" s="7"/>
      <c r="J13" s="8" t="s">
        <v>3</v>
      </c>
      <c r="K13" s="12"/>
    </row>
    <row r="14" spans="2:18" x14ac:dyDescent="0.3">
      <c r="B14" s="1" t="s">
        <v>7</v>
      </c>
      <c r="C14" s="2" t="s">
        <v>1</v>
      </c>
      <c r="D14" s="11">
        <v>27.187000000000001</v>
      </c>
      <c r="E14">
        <f>AVERAGE(D14:D16)</f>
        <v>26.611333333333334</v>
      </c>
      <c r="F14">
        <f>_xlfn.STDEV.P(D14:D16)</f>
        <v>0.64103371379532248</v>
      </c>
      <c r="G14">
        <f>F14/SQRT(3)</f>
        <v>0.37010098721935497</v>
      </c>
      <c r="I14" s="1" t="s">
        <v>7</v>
      </c>
      <c r="J14" s="2" t="s">
        <v>1</v>
      </c>
      <c r="K14" s="20">
        <v>3356</v>
      </c>
      <c r="L14">
        <f>AVERAGE(K14:K16)</f>
        <v>3356</v>
      </c>
      <c r="M14">
        <f>_xlfn.STDEV.P(K14:K16)</f>
        <v>0</v>
      </c>
      <c r="N14">
        <f>M14/SQRT(3)</f>
        <v>0</v>
      </c>
    </row>
    <row r="15" spans="2:18" x14ac:dyDescent="0.3">
      <c r="B15" s="4"/>
      <c r="C15" s="5" t="s">
        <v>2</v>
      </c>
      <c r="D15" s="10">
        <v>26.93</v>
      </c>
      <c r="I15" s="4"/>
      <c r="J15" s="5" t="s">
        <v>2</v>
      </c>
      <c r="K15" s="10"/>
    </row>
    <row r="16" spans="2:18" ht="16.2" thickBot="1" x14ac:dyDescent="0.35">
      <c r="B16" s="7"/>
      <c r="C16" s="8" t="s">
        <v>3</v>
      </c>
      <c r="D16" s="12">
        <v>25.716999999999999</v>
      </c>
      <c r="I16" s="7"/>
      <c r="J16" s="8" t="s">
        <v>3</v>
      </c>
      <c r="K16" s="12"/>
    </row>
    <row r="17" spans="2:14" x14ac:dyDescent="0.3">
      <c r="B17" s="13" t="s">
        <v>8</v>
      </c>
      <c r="C17" s="14" t="s">
        <v>1</v>
      </c>
      <c r="D17" s="11">
        <v>31.584</v>
      </c>
      <c r="E17">
        <f>AVERAGE(D17:D19)</f>
        <v>31.635999999999999</v>
      </c>
      <c r="F17">
        <f>_xlfn.STDEV.P(D17:D19)</f>
        <v>0.28084277926745133</v>
      </c>
      <c r="G17">
        <f>F17/SQRT(3)</f>
        <v>0.16214465421002569</v>
      </c>
      <c r="I17" s="13" t="s">
        <v>8</v>
      </c>
      <c r="J17" s="14" t="s">
        <v>1</v>
      </c>
      <c r="K17" s="20">
        <v>3407</v>
      </c>
      <c r="L17">
        <f>AVERAGE(K17:K19)</f>
        <v>3407</v>
      </c>
      <c r="M17">
        <f>_xlfn.STDEV.P(K17:K19)</f>
        <v>0</v>
      </c>
      <c r="N17">
        <f>M17/SQRT(3)</f>
        <v>0</v>
      </c>
    </row>
    <row r="18" spans="2:14" x14ac:dyDescent="0.3">
      <c r="B18" s="15"/>
      <c r="C18" s="16" t="s">
        <v>2</v>
      </c>
      <c r="D18" s="10">
        <v>31.321000000000002</v>
      </c>
      <c r="I18" s="15"/>
      <c r="J18" s="16" t="s">
        <v>2</v>
      </c>
      <c r="K18" s="10"/>
    </row>
    <row r="19" spans="2:14" ht="16.2" thickBot="1" x14ac:dyDescent="0.35">
      <c r="B19" s="17"/>
      <c r="C19" s="18" t="s">
        <v>3</v>
      </c>
      <c r="D19" s="12">
        <v>32.003</v>
      </c>
      <c r="I19" s="17"/>
      <c r="J19" s="18" t="s">
        <v>3</v>
      </c>
      <c r="K1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Marta Torrecilla Parra</cp:lastModifiedBy>
  <dcterms:created xsi:type="dcterms:W3CDTF">2019-07-05T09:46:40Z</dcterms:created>
  <dcterms:modified xsi:type="dcterms:W3CDTF">2019-07-16T09:38:26Z</dcterms:modified>
</cp:coreProperties>
</file>