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N5" i="1"/>
  <c r="N4" i="1"/>
  <c r="M5" i="1"/>
  <c r="M4" i="1"/>
  <c r="L5" i="1"/>
  <c r="L4" i="1"/>
  <c r="I7" i="1"/>
  <c r="I10" i="1"/>
  <c r="I13" i="1"/>
  <c r="I16" i="1"/>
  <c r="I19" i="1"/>
  <c r="I4" i="1"/>
  <c r="H16" i="1"/>
  <c r="H7" i="1"/>
  <c r="H10" i="1"/>
  <c r="H13" i="1"/>
  <c r="H19" i="1"/>
  <c r="H4" i="1"/>
  <c r="G16" i="1"/>
  <c r="F8" i="1"/>
  <c r="F9" i="1"/>
  <c r="F10" i="1"/>
  <c r="F11" i="1"/>
  <c r="G10" i="1" s="1"/>
  <c r="F12" i="1"/>
  <c r="F13" i="1"/>
  <c r="F14" i="1"/>
  <c r="F15" i="1"/>
  <c r="F16" i="1"/>
  <c r="F17" i="1"/>
  <c r="F18" i="1"/>
  <c r="F19" i="1"/>
  <c r="G19" i="1" s="1"/>
  <c r="F20" i="1"/>
  <c r="F21" i="1"/>
  <c r="F7" i="1"/>
  <c r="G7" i="1" s="1"/>
  <c r="F6" i="1"/>
  <c r="F5" i="1"/>
  <c r="F4" i="1"/>
  <c r="F22" i="1"/>
  <c r="G4" i="1" l="1"/>
  <c r="G13" i="1"/>
</calcChain>
</file>

<file path=xl/sharedStrings.xml><?xml version="1.0" encoding="utf-8"?>
<sst xmlns="http://schemas.openxmlformats.org/spreadsheetml/2006/main" count="39" uniqueCount="23">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</sst>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Hoja1!$N$4:$N$5</c:f>
                <c:numCache>
                  <c:formatCode>General</c:formatCode>
                  <c:ptCount val="2"/>
                  <c:pt idx="0">
                    <c:v>8.141008896860185E-3</c:v>
                  </c:pt>
                  <c:pt idx="1">
                    <c:v>5.1731333597797496E-2</c:v>
                  </c:pt>
                </c:numCache>
              </c:numRef>
            </c:plus>
            <c:minus>
              <c:numRef>
                <c:f>Hoja1!$N$4:$N$5</c:f>
                <c:numCache>
                  <c:formatCode>General</c:formatCode>
                  <c:ptCount val="2"/>
                  <c:pt idx="0">
                    <c:v>8.141008896860185E-3</c:v>
                  </c:pt>
                  <c:pt idx="1">
                    <c:v>5.1731333597797496E-2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Hoja1!$L$4:$L$5</c:f>
              <c:numCache>
                <c:formatCode>General</c:formatCode>
                <c:ptCount val="2"/>
                <c:pt idx="0">
                  <c:v>3.2304955104094777</c:v>
                </c:pt>
                <c:pt idx="1">
                  <c:v>2.7073286846314661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topLeftCell="H1" workbookViewId="0">
      <selection activeCell="J27" sqref="J27"/>
    </sheetView>
  </sheetViews>
  <sheetFormatPr baseColWidth="10" defaultColWidth="8.88671875" defaultRowHeight="14.4" x14ac:dyDescent="0.3"/>
  <cols>
    <col min="4" max="4" width="10.44140625" customWidth="1"/>
    <col min="5" max="5" width="12.33203125" customWidth="1"/>
    <col min="6" max="6" width="11" customWidth="1"/>
    <col min="7" max="7" width="11.88671875" customWidth="1"/>
    <col min="8" max="8" width="11.33203125" bestFit="1" customWidth="1"/>
    <col min="9" max="9" width="11.44140625" bestFit="1" customWidth="1"/>
    <col min="12" max="12" width="17.109375" customWidth="1"/>
  </cols>
  <sheetData>
    <row r="3" spans="2:14" ht="15" thickBot="1" x14ac:dyDescent="0.35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3">
      <c r="B4" s="13" t="s">
        <v>7</v>
      </c>
      <c r="C4" s="9" t="s">
        <v>8</v>
      </c>
      <c r="D4" s="9">
        <v>2288</v>
      </c>
      <c r="E4" s="9">
        <v>693</v>
      </c>
      <c r="F4" s="9">
        <f>D4/E4</f>
        <v>3.3015873015873014</v>
      </c>
      <c r="G4" s="13">
        <f>AVERAGE(F4:F6)</f>
        <v>3.2114500349983519</v>
      </c>
      <c r="H4" s="13">
        <f>_xlfn.STDEV.P(F4:F6)</f>
        <v>8.2727789084402398E-2</v>
      </c>
      <c r="I4" s="13">
        <f>H4/SQRT(3)</f>
        <v>4.7762911297342309E-2</v>
      </c>
      <c r="K4" t="s">
        <v>18</v>
      </c>
      <c r="L4">
        <f>AVERAGE(G4,G7,G10)</f>
        <v>3.2304955104094777</v>
      </c>
      <c r="M4">
        <f>_xlfn.STDEV.P(G4,G7,G10)</f>
        <v>1.4100641034232099E-2</v>
      </c>
      <c r="N4">
        <f>M4/SQRT(3)</f>
        <v>8.141008896860185E-3</v>
      </c>
    </row>
    <row r="5" spans="2:14" x14ac:dyDescent="0.3">
      <c r="B5" s="14"/>
      <c r="C5" s="10" t="s">
        <v>9</v>
      </c>
      <c r="D5" s="10">
        <v>2420</v>
      </c>
      <c r="E5" s="10">
        <v>749</v>
      </c>
      <c r="F5" s="10">
        <f>D5/E5</f>
        <v>3.2309746328437918</v>
      </c>
      <c r="G5" s="14"/>
      <c r="H5" s="14"/>
      <c r="I5" s="14"/>
      <c r="K5" t="s">
        <v>19</v>
      </c>
      <c r="L5">
        <f>AVERAGE(G13,G16,G19)</f>
        <v>2.7073286846314661</v>
      </c>
      <c r="M5">
        <f>_xlfn.STDEV.P(G13,G16,G19)</f>
        <v>8.9601298134680138E-2</v>
      </c>
      <c r="N5">
        <f>M5/SQRT(3)</f>
        <v>5.1731333597797496E-2</v>
      </c>
    </row>
    <row r="6" spans="2:14" ht="15" thickBot="1" x14ac:dyDescent="0.35">
      <c r="B6" s="15"/>
      <c r="C6" s="11" t="s">
        <v>10</v>
      </c>
      <c r="D6" s="11">
        <v>2255</v>
      </c>
      <c r="E6" s="11">
        <v>727</v>
      </c>
      <c r="F6" s="11">
        <f>D6/E6</f>
        <v>3.1017881705639616</v>
      </c>
      <c r="G6" s="15"/>
      <c r="H6" s="15"/>
      <c r="I6" s="15"/>
    </row>
    <row r="7" spans="2:14" x14ac:dyDescent="0.3">
      <c r="B7" s="13" t="s">
        <v>11</v>
      </c>
      <c r="C7" s="9" t="s">
        <v>8</v>
      </c>
      <c r="D7" s="9">
        <v>2373</v>
      </c>
      <c r="E7" s="9">
        <v>760</v>
      </c>
      <c r="F7" s="9">
        <f>D7/E7</f>
        <v>3.1223684210526317</v>
      </c>
      <c r="G7" s="13">
        <f t="shared" ref="G7" si="0">AVERAGE(F7:F9)</f>
        <v>3.2349001902668371</v>
      </c>
      <c r="H7" s="13">
        <f t="shared" ref="H7" si="1">_xlfn.STDEV.P(F7:F9)</f>
        <v>7.9662473671614359E-2</v>
      </c>
      <c r="I7" s="13">
        <f t="shared" ref="I7" si="2">H7/SQRT(3)</f>
        <v>4.5993150618618028E-2</v>
      </c>
      <c r="K7" t="s">
        <v>21</v>
      </c>
      <c r="L7">
        <f>TTEST(G4:G12,G13:G21,2,2)</f>
        <v>1.2294996032272841E-3</v>
      </c>
      <c r="M7" s="12" t="s">
        <v>22</v>
      </c>
    </row>
    <row r="8" spans="2:14" x14ac:dyDescent="0.3">
      <c r="B8" s="14"/>
      <c r="C8" s="10" t="s">
        <v>9</v>
      </c>
      <c r="D8" s="10">
        <v>2284</v>
      </c>
      <c r="E8" s="10">
        <v>693</v>
      </c>
      <c r="F8" s="10">
        <f t="shared" ref="F8:F21" si="3">D8/E8</f>
        <v>3.295815295815296</v>
      </c>
      <c r="G8" s="14"/>
      <c r="H8" s="14"/>
      <c r="I8" s="14"/>
    </row>
    <row r="9" spans="2:14" ht="15" thickBot="1" x14ac:dyDescent="0.35">
      <c r="B9" s="15"/>
      <c r="C9" s="11" t="s">
        <v>10</v>
      </c>
      <c r="D9" s="11">
        <v>2340</v>
      </c>
      <c r="E9" s="11">
        <v>712</v>
      </c>
      <c r="F9" s="11">
        <f t="shared" si="3"/>
        <v>3.2865168539325844</v>
      </c>
      <c r="G9" s="15"/>
      <c r="H9" s="15"/>
      <c r="I9" s="15"/>
    </row>
    <row r="10" spans="2:14" x14ac:dyDescent="0.3">
      <c r="B10" s="13" t="s">
        <v>12</v>
      </c>
      <c r="C10" s="9" t="s">
        <v>8</v>
      </c>
      <c r="D10" s="9">
        <v>2333</v>
      </c>
      <c r="E10" s="9">
        <v>709</v>
      </c>
      <c r="F10" s="9">
        <f t="shared" si="3"/>
        <v>3.2905500705218618</v>
      </c>
      <c r="G10" s="13">
        <f t="shared" ref="G10" si="4">AVERAGE(F10:F12)</f>
        <v>3.2451363059632441</v>
      </c>
      <c r="H10" s="13">
        <f t="shared" ref="H10" si="5">_xlfn.STDEV.P(F10:F12)</f>
        <v>3.8485282066339138E-2</v>
      </c>
      <c r="I10" s="13">
        <f t="shared" ref="I10" si="6">H10/SQRT(3)</f>
        <v>2.2219487960839581E-2</v>
      </c>
    </row>
    <row r="11" spans="2:14" x14ac:dyDescent="0.3">
      <c r="B11" s="14"/>
      <c r="C11" s="10" t="s">
        <v>9</v>
      </c>
      <c r="D11" s="10">
        <v>2550</v>
      </c>
      <c r="E11" s="10">
        <v>785</v>
      </c>
      <c r="F11" s="10">
        <f t="shared" si="3"/>
        <v>3.2484076433121021</v>
      </c>
      <c r="G11" s="14"/>
      <c r="H11" s="14"/>
      <c r="I11" s="14"/>
    </row>
    <row r="12" spans="2:14" ht="15" thickBot="1" x14ac:dyDescent="0.35">
      <c r="B12" s="15"/>
      <c r="C12" s="11" t="s">
        <v>10</v>
      </c>
      <c r="D12" s="11">
        <v>2522</v>
      </c>
      <c r="E12" s="11">
        <v>789</v>
      </c>
      <c r="F12" s="11">
        <f t="shared" si="3"/>
        <v>3.1964512040557667</v>
      </c>
      <c r="G12" s="15"/>
      <c r="H12" s="15"/>
      <c r="I12" s="15"/>
    </row>
    <row r="13" spans="2:14" x14ac:dyDescent="0.3">
      <c r="B13" s="13" t="s">
        <v>13</v>
      </c>
      <c r="C13" s="9" t="s">
        <v>8</v>
      </c>
      <c r="D13" s="9">
        <v>2708</v>
      </c>
      <c r="E13" s="9">
        <v>1051</v>
      </c>
      <c r="F13" s="9">
        <f t="shared" si="3"/>
        <v>2.5765937202664131</v>
      </c>
      <c r="G13" s="13">
        <f t="shared" ref="G13" si="7">AVERAGE(F13:F15)</f>
        <v>2.588223252377591</v>
      </c>
      <c r="H13" s="13">
        <f t="shared" ref="H13" si="8">_xlfn.STDEV.P(F13:F15)</f>
        <v>8.9022739135167488E-3</v>
      </c>
      <c r="I13" s="13">
        <f t="shared" ref="I13" si="9">H13/SQRT(3)</f>
        <v>5.1397302403686784E-3</v>
      </c>
    </row>
    <row r="14" spans="2:14" x14ac:dyDescent="0.3">
      <c r="B14" s="14"/>
      <c r="C14" s="10" t="s">
        <v>9</v>
      </c>
      <c r="D14" s="10">
        <v>2910</v>
      </c>
      <c r="E14" s="10">
        <v>1120</v>
      </c>
      <c r="F14" s="10">
        <f t="shared" si="3"/>
        <v>2.5982142857142856</v>
      </c>
      <c r="G14" s="14"/>
      <c r="H14" s="14"/>
      <c r="I14" s="14"/>
    </row>
    <row r="15" spans="2:14" ht="15" thickBot="1" x14ac:dyDescent="0.35">
      <c r="B15" s="15"/>
      <c r="C15" s="11" t="s">
        <v>10</v>
      </c>
      <c r="D15" s="11">
        <v>2810</v>
      </c>
      <c r="E15" s="11">
        <v>1085</v>
      </c>
      <c r="F15" s="11">
        <f t="shared" si="3"/>
        <v>2.5898617511520738</v>
      </c>
      <c r="G15" s="15"/>
      <c r="H15" s="15"/>
      <c r="I15" s="15"/>
    </row>
    <row r="16" spans="2:14" x14ac:dyDescent="0.3">
      <c r="B16" s="13" t="s">
        <v>14</v>
      </c>
      <c r="C16" s="9" t="s">
        <v>8</v>
      </c>
      <c r="D16" s="9">
        <v>2751</v>
      </c>
      <c r="E16" s="9">
        <v>940</v>
      </c>
      <c r="F16" s="9">
        <f t="shared" si="3"/>
        <v>2.926595744680851</v>
      </c>
      <c r="G16" s="13">
        <f t="shared" ref="G16" si="10">AVERAGE(F16:F18)</f>
        <v>2.804338188485636</v>
      </c>
      <c r="H16" s="13">
        <f>_xlfn.STDEV.P(F16:F18)</f>
        <v>0.11598957137936149</v>
      </c>
      <c r="I16" s="13">
        <f t="shared" ref="I16" si="11">H16/SQRT(3)</f>
        <v>6.6966610259063669E-2</v>
      </c>
    </row>
    <row r="17" spans="2:12" x14ac:dyDescent="0.3">
      <c r="B17" s="14"/>
      <c r="C17" s="10" t="s">
        <v>9</v>
      </c>
      <c r="D17" s="10">
        <v>2784</v>
      </c>
      <c r="E17" s="10">
        <v>981</v>
      </c>
      <c r="F17" s="10">
        <f t="shared" si="3"/>
        <v>2.8379204892966361</v>
      </c>
      <c r="G17" s="14"/>
      <c r="H17" s="14"/>
      <c r="I17" s="14"/>
    </row>
    <row r="18" spans="2:12" ht="15" thickBot="1" x14ac:dyDescent="0.35">
      <c r="B18" s="15"/>
      <c r="C18" s="11" t="s">
        <v>10</v>
      </c>
      <c r="D18" s="11">
        <v>2381</v>
      </c>
      <c r="E18" s="11">
        <v>899</v>
      </c>
      <c r="F18" s="11">
        <f t="shared" si="3"/>
        <v>2.6484983314794217</v>
      </c>
      <c r="G18" s="15"/>
      <c r="H18" s="15"/>
      <c r="I18" s="15"/>
    </row>
    <row r="19" spans="2:12" x14ac:dyDescent="0.3">
      <c r="B19" s="13" t="s">
        <v>15</v>
      </c>
      <c r="C19" s="9" t="s">
        <v>8</v>
      </c>
      <c r="D19" s="9">
        <v>2450</v>
      </c>
      <c r="E19" s="9">
        <v>915</v>
      </c>
      <c r="F19" s="9">
        <f t="shared" si="3"/>
        <v>2.6775956284153004</v>
      </c>
      <c r="G19" s="13">
        <f t="shared" ref="G19" si="12">AVERAGE(F19:F21)</f>
        <v>2.7294246130311706</v>
      </c>
      <c r="H19" s="13">
        <f t="shared" ref="H19" si="13">_xlfn.STDEV.P(F19:F21)</f>
        <v>3.7712742061923155E-2</v>
      </c>
      <c r="I19" s="13">
        <f t="shared" ref="I19" si="14">H19/SQRT(3)</f>
        <v>2.1773461781330258E-2</v>
      </c>
    </row>
    <row r="20" spans="2:12" x14ac:dyDescent="0.3">
      <c r="B20" s="14"/>
      <c r="C20" s="10" t="s">
        <v>9</v>
      </c>
      <c r="D20" s="10">
        <v>2717</v>
      </c>
      <c r="E20" s="10">
        <v>990</v>
      </c>
      <c r="F20" s="10">
        <f t="shared" si="3"/>
        <v>2.7444444444444445</v>
      </c>
      <c r="G20" s="14"/>
      <c r="H20" s="14"/>
      <c r="I20" s="14"/>
    </row>
    <row r="21" spans="2:12" ht="15" thickBot="1" x14ac:dyDescent="0.35">
      <c r="B21" s="15"/>
      <c r="C21" s="11" t="s">
        <v>10</v>
      </c>
      <c r="D21" s="11">
        <v>2769</v>
      </c>
      <c r="E21" s="11">
        <v>1001</v>
      </c>
      <c r="F21" s="11">
        <f t="shared" si="3"/>
        <v>2.7662337662337664</v>
      </c>
      <c r="G21" s="15"/>
      <c r="H21" s="15"/>
      <c r="I21" s="15"/>
    </row>
    <row r="22" spans="2:12" x14ac:dyDescent="0.3">
      <c r="C22" t="s">
        <v>16</v>
      </c>
      <c r="D22">
        <v>105</v>
      </c>
      <c r="E22">
        <v>114</v>
      </c>
      <c r="F22">
        <f>D22/E22</f>
        <v>0.92105263157894735</v>
      </c>
    </row>
    <row r="23" spans="2:12" x14ac:dyDescent="0.3">
      <c r="K23" s="8"/>
      <c r="L23" s="8"/>
    </row>
    <row r="24" spans="2:12" x14ac:dyDescent="0.3">
      <c r="K24" s="8"/>
      <c r="L24" s="8"/>
    </row>
  </sheetData>
  <mergeCells count="24">
    <mergeCell ref="G13:G15"/>
    <mergeCell ref="G16:G18"/>
    <mergeCell ref="G19:G21"/>
    <mergeCell ref="B19:B21"/>
    <mergeCell ref="I4:I6"/>
    <mergeCell ref="I7:I9"/>
    <mergeCell ref="I10:I12"/>
    <mergeCell ref="I13:I15"/>
    <mergeCell ref="I16:I18"/>
    <mergeCell ref="I19:I21"/>
    <mergeCell ref="H4:H6"/>
    <mergeCell ref="H7:H9"/>
    <mergeCell ref="H10:H12"/>
    <mergeCell ref="H13:H15"/>
    <mergeCell ref="H16:H18"/>
    <mergeCell ref="H19:H21"/>
    <mergeCell ref="G4:G6"/>
    <mergeCell ref="G7:G9"/>
    <mergeCell ref="G10:G12"/>
    <mergeCell ref="B4:B6"/>
    <mergeCell ref="B7:B9"/>
    <mergeCell ref="B10:B12"/>
    <mergeCell ref="B13:B15"/>
    <mergeCell ref="B16:B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2019-07-22T12:21:53Z</dcterms:modified>
</cp:coreProperties>
</file>