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DF37BEDF-2686-E149-88CD-5F451B499DDE}" xr6:coauthVersionLast="36" xr6:coauthVersionMax="36" xr10:uidLastSave="{00000000-0000-0000-0000-000000000000}"/>
  <bookViews>
    <workbookView xWindow="1600" yWindow="500" windowWidth="24780" windowHeight="145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I5" i="1"/>
  <c r="I6" i="1"/>
  <c r="I7" i="1"/>
  <c r="I8" i="1"/>
  <c r="I9" i="1"/>
  <c r="I10" i="1"/>
  <c r="I11" i="1"/>
  <c r="D6" i="1" l="1"/>
  <c r="D5" i="1"/>
  <c r="J4" i="1"/>
  <c r="I4" i="1" l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<sst xmlns="http://schemas.openxmlformats.org/spreadsheetml/2006/main" count="13" uniqueCount="11">
  <si>
    <t>Curva</t>
  </si>
  <si>
    <t>Muestra</t>
  </si>
  <si>
    <t>Promedio</t>
  </si>
  <si>
    <t>[   ] (ug/uL)</t>
  </si>
  <si>
    <t>Ins t0h</t>
  </si>
  <si>
    <t>Ins t12h 1</t>
  </si>
  <si>
    <t>Ins t12h 2</t>
  </si>
  <si>
    <t>Ins t24h 1</t>
  </si>
  <si>
    <t>Ins t24h 2</t>
  </si>
  <si>
    <t>SB IP1</t>
  </si>
  <si>
    <t>SB 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</si>
</sst>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7.6000000000000012E-2</c:v>
                </c:pt>
                <c:pt idx="1">
                  <c:v>0.16349999999999998</c:v>
                </c:pt>
                <c:pt idx="2">
                  <c:v>0.20100000000000001</c:v>
                </c:pt>
                <c:pt idx="3">
                  <c:v>0.33</c:v>
                </c:pt>
                <c:pt idx="4">
                  <c:v>0.4975</c:v>
                </c:pt>
                <c:pt idx="5">
                  <c:v>0.83899999999999997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0.32100000000000001</c:v>
                </c:pt>
                <c:pt idx="2" formatCode="0.000">
                  <c:v>0.625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1"/>
  <sheetViews>
    <sheetView tabSelected="1" view="pageLayout" zoomScale="142" zoomScaleNormal="100" zoomScalePageLayoutView="142" workbookViewId="0">
      <selection activeCell="J10" sqref="J10:J11"/>
    </sheetView>
  </sheetViews>
  <sheetFormatPr baseColWidth="10" defaultColWidth="8.83203125" defaultRowHeight="15" x14ac:dyDescent="0.2"/>
  <cols>
    <col min="1" max="1" width="7.83203125" customWidth="1"/>
    <col min="2" max="2" width="6.5" customWidth="1"/>
    <col min="3" max="3" width="8.83203125" customWidth="1"/>
    <col min="4" max="4" width="9.33203125" customWidth="1"/>
    <col min="5" max="5" width="7.83203125" customWidth="1"/>
    <col min="6" max="6" width="6.6640625" customWidth="1"/>
    <col min="7" max="7" width="6.1640625" customWidth="1"/>
    <col min="8" max="8" width="5.83203125" customWidth="1"/>
    <col min="9" max="10" width="9.6640625" customWidth="1"/>
    <col min="11" max="11" width="10.1640625" customWidth="1"/>
  </cols>
  <sheetData>
    <row r="3" spans="1:10" x14ac:dyDescent="0.2">
      <c r="A3" s="5" t="s">
        <v>0</v>
      </c>
      <c r="B3" s="5"/>
      <c r="C3" s="3" t="s">
        <v>2</v>
      </c>
      <c r="D3" s="4" t="s">
        <v>3</v>
      </c>
      <c r="F3" s="6" t="s">
        <v>1</v>
      </c>
      <c r="G3" s="6"/>
      <c r="H3" s="6"/>
      <c r="I3" s="3" t="s">
        <v>2</v>
      </c>
      <c r="J3" s="4" t="s">
        <v>3</v>
      </c>
    </row>
    <row r="4" spans="1:10" x14ac:dyDescent="0.2">
      <c r="A4">
        <v>7.0000000000000007E-2</v>
      </c>
      <c r="B4">
        <v>8.2000000000000003E-2</v>
      </c>
      <c r="C4" s="2">
        <f>AVERAGE(A4:B4)</f>
        <v>7.6000000000000012E-2</v>
      </c>
      <c r="D4">
        <v>0</v>
      </c>
      <c r="F4">
        <v>0.308</v>
      </c>
      <c r="G4">
        <v>0.32200000000000001</v>
      </c>
      <c r="H4">
        <v>0.33200000000000002</v>
      </c>
      <c r="I4">
        <f>AVERAGE(F4:H4)</f>
        <v>0.32066666666666666</v>
      </c>
      <c r="J4" s="2">
        <f>(6.6765*I4)-0.73</f>
        <v>1.4109309999999997</v>
      </c>
    </row>
    <row r="5" spans="1:10" x14ac:dyDescent="0.2">
      <c r="A5">
        <v>0.17699999999999999</v>
      </c>
      <c r="B5">
        <v>0.15</v>
      </c>
      <c r="C5" s="2">
        <f t="shared" ref="C5:C9" si="0">AVERAGE(A5:B5)</f>
        <v>0.16349999999999998</v>
      </c>
      <c r="D5">
        <f>0.321</f>
        <v>0.32100000000000001</v>
      </c>
      <c r="E5" t="s">
        <v>4</v>
      </c>
      <c r="F5">
        <v>0.67300000000000004</v>
      </c>
      <c r="G5">
        <v>0.61199999999999999</v>
      </c>
      <c r="I5">
        <f t="shared" ref="I5:I11" si="1">AVERAGE(F5:H5)</f>
        <v>0.64250000000000007</v>
      </c>
      <c r="J5" s="2">
        <f t="shared" ref="J5:J11" si="2">(6.6765*I5)-0.73</f>
        <v>3.5596512500000004</v>
      </c>
    </row>
    <row r="6" spans="1:10" x14ac:dyDescent="0.2">
      <c r="A6">
        <v>0.20799999999999999</v>
      </c>
      <c r="B6">
        <v>0.19400000000000001</v>
      </c>
      <c r="C6" s="2">
        <f t="shared" si="0"/>
        <v>0.20100000000000001</v>
      </c>
      <c r="D6" s="1">
        <f>D7/2</f>
        <v>0.625</v>
      </c>
      <c r="E6" t="s">
        <v>5</v>
      </c>
      <c r="F6">
        <v>0.80700000000000005</v>
      </c>
      <c r="G6">
        <v>0.56499999999999995</v>
      </c>
      <c r="I6">
        <f t="shared" si="1"/>
        <v>0.68599999999999994</v>
      </c>
      <c r="J6" s="2">
        <f t="shared" si="2"/>
        <v>3.8500789999999996</v>
      </c>
    </row>
    <row r="7" spans="1:10" x14ac:dyDescent="0.2">
      <c r="A7">
        <v>0.33200000000000002</v>
      </c>
      <c r="B7">
        <v>0.32800000000000001</v>
      </c>
      <c r="C7" s="2">
        <f t="shared" si="0"/>
        <v>0.33</v>
      </c>
      <c r="D7">
        <v>1.25</v>
      </c>
      <c r="E7" t="s">
        <v>6</v>
      </c>
      <c r="F7">
        <v>0.64600000000000002</v>
      </c>
      <c r="G7">
        <v>0.57799999999999996</v>
      </c>
      <c r="I7">
        <f t="shared" si="1"/>
        <v>0.61199999999999999</v>
      </c>
      <c r="J7" s="2">
        <f t="shared" si="2"/>
        <v>3.3560180000000002</v>
      </c>
    </row>
    <row r="8" spans="1:10" x14ac:dyDescent="0.2">
      <c r="A8">
        <v>0.52200000000000002</v>
      </c>
      <c r="B8">
        <v>0.47299999999999998</v>
      </c>
      <c r="C8" s="2">
        <f t="shared" si="0"/>
        <v>0.4975</v>
      </c>
      <c r="D8">
        <v>2.5</v>
      </c>
      <c r="E8" t="s">
        <v>7</v>
      </c>
      <c r="F8">
        <v>0.59499999999999997</v>
      </c>
      <c r="G8">
        <v>0.49299999999999999</v>
      </c>
      <c r="I8">
        <f t="shared" si="1"/>
        <v>0.54400000000000004</v>
      </c>
      <c r="J8" s="2">
        <f t="shared" si="2"/>
        <v>2.9020160000000002</v>
      </c>
    </row>
    <row r="9" spans="1:10" x14ac:dyDescent="0.2">
      <c r="A9">
        <v>0.88800000000000001</v>
      </c>
      <c r="B9">
        <v>0.79</v>
      </c>
      <c r="C9" s="2">
        <f t="shared" si="0"/>
        <v>0.83899999999999997</v>
      </c>
      <c r="D9">
        <v>5</v>
      </c>
      <c r="E9" t="s">
        <v>8</v>
      </c>
      <c r="F9">
        <v>0.56599999999999995</v>
      </c>
      <c r="G9">
        <v>0.43099999999999999</v>
      </c>
      <c r="I9">
        <f t="shared" si="1"/>
        <v>0.49849999999999994</v>
      </c>
      <c r="J9" s="2">
        <f t="shared" si="2"/>
        <v>2.5982352499999997</v>
      </c>
    </row>
    <row r="10" spans="1:10" x14ac:dyDescent="0.2">
      <c r="E10" t="s">
        <v>9</v>
      </c>
      <c r="F10">
        <v>0.24</v>
      </c>
      <c r="G10">
        <v>0.19400000000000001</v>
      </c>
      <c r="I10">
        <f t="shared" si="1"/>
        <v>0.217</v>
      </c>
      <c r="J10" s="2">
        <f t="shared" si="2"/>
        <v>0.71880049999999995</v>
      </c>
    </row>
    <row r="11" spans="1:10" x14ac:dyDescent="0.2">
      <c r="E11" t="s">
        <v>10</v>
      </c>
      <c r="F11">
        <v>0.21299999999999999</v>
      </c>
      <c r="G11">
        <v>0.19</v>
      </c>
      <c r="I11">
        <f t="shared" si="1"/>
        <v>0.20150000000000001</v>
      </c>
      <c r="J11" s="2">
        <f t="shared" si="2"/>
        <v>0.61531475000000002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2019-07-10T09:53:55Z</dcterms:modified>
</cp:coreProperties>
</file>