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819E212-0258-4167-8EC4-76BD35BF774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36" i="1"/>
  <c r="E37" i="1" l="1"/>
  <c r="E38" i="1"/>
  <c r="E39" i="1"/>
  <c r="E40" i="1"/>
  <c r="E41" i="1"/>
  <c r="E36" i="1"/>
  <c r="J5" i="1" l="1"/>
  <c r="J6" i="1"/>
  <c r="J7" i="1"/>
  <c r="J8" i="1"/>
  <c r="J9" i="1"/>
  <c r="J4" i="1"/>
  <c r="I5" i="1"/>
  <c r="I6" i="1"/>
  <c r="I7" i="1"/>
  <c r="I8" i="1"/>
  <c r="I9" i="1"/>
  <c r="I4" i="1"/>
  <c r="C9" i="1" l="1"/>
  <c r="C4" i="1" l="1"/>
  <c r="C5" i="1"/>
  <c r="C6" i="1"/>
  <c r="C7" i="1"/>
  <c r="C8" i="1"/>
</calcChain>
</file>

<file path=xl/sharedStrings.xml><?xml version="1.0" encoding="utf-8"?>
<sst xmlns="http://schemas.openxmlformats.org/spreadsheetml/2006/main" count="22" uniqueCount="12">
  <si>
    <t>Curva</t>
  </si>
  <si>
    <t>Muestra</t>
  </si>
  <si>
    <t>Promedio</t>
  </si>
  <si>
    <t>[   ] (ug/uL)</t>
  </si>
  <si>
    <t xml:space="preserve">Inst0-1 </t>
  </si>
  <si>
    <t>Inst0-2</t>
  </si>
  <si>
    <t xml:space="preserve">Inst12-2 </t>
  </si>
  <si>
    <t>Inst24-1</t>
  </si>
  <si>
    <t>Inst24-2</t>
  </si>
  <si>
    <t>Inst12-1</t>
  </si>
  <si>
    <t>V (para 25ug)</t>
  </si>
  <si>
    <t>V(1mg)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</si>
</sst>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  <xf numFmtId="165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Hoja1!$C$4:$C$9</c:f>
              <c:numCache>
                <c:formatCode>0.0000</c:formatCode>
                <c:ptCount val="6"/>
                <c:pt idx="0">
                  <c:v>0.10200000000000001</c:v>
                </c:pt>
                <c:pt idx="1">
                  <c:v>0.14399999999999999</c:v>
                </c:pt>
                <c:pt idx="2">
                  <c:v>0.21</c:v>
                </c:pt>
                <c:pt idx="3">
                  <c:v>0.28600000000000003</c:v>
                </c:pt>
                <c:pt idx="4">
                  <c:v>0.45700000000000002</c:v>
                </c:pt>
                <c:pt idx="5">
                  <c:v>0.71099999999999997</c:v>
                </c:pt>
              </c:numCache>
            </c:numRef>
          </c:xVal>
          <c:yVal>
            <c:numRef>
              <c:f>Hoja1!$D$4:$D$9</c:f>
              <c:numCache>
                <c:formatCode>General</c:formatCode>
                <c:ptCount val="6"/>
                <c:pt idx="0">
                  <c:v>0</c:v>
                </c:pt>
                <c:pt idx="1">
                  <c:v>0.3</c:v>
                </c:pt>
                <c:pt idx="2" formatCode="0.0">
                  <c:v>0.6</c:v>
                </c:pt>
                <c:pt idx="3">
                  <c:v>1.25</c:v>
                </c:pt>
                <c:pt idx="4">
                  <c:v>2.5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52-4BAC-A8D4-A8B198B09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94640"/>
        <c:axId val="696696720"/>
      </c:scatterChart>
      <c:valAx>
        <c:axId val="69669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Absorbancia (D.O)</a:t>
                </a:r>
              </a:p>
            </c:rich>
          </c:tx>
          <c:layout>
            <c:manualLayout>
              <c:xMode val="edge"/>
              <c:yMode val="edge"/>
              <c:x val="0.36600240594925637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6720"/>
        <c:crosses val="autoZero"/>
        <c:crossBetween val="midCat"/>
      </c:valAx>
      <c:valAx>
        <c:axId val="69669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Concentración</a:t>
                </a:r>
                <a:r>
                  <a:rPr lang="es-ES" baseline="0"/>
                  <a:t> (ug/uL)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9669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paperSize="9" orientation="landscape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13</xdr:row>
      <xdr:rowOff>92710</xdr:rowOff>
    </xdr:from>
    <xdr:to>
      <xdr:col>8</xdr:col>
      <xdr:colOff>530860</xdr:colOff>
      <xdr:row>28</xdr:row>
      <xdr:rowOff>92710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J41"/>
  <sheetViews>
    <sheetView tabSelected="1" view="pageLayout" topLeftCell="A22" zoomScaleNormal="100" workbookViewId="0">
      <selection activeCell="H44" sqref="H44"/>
    </sheetView>
  </sheetViews>
  <sheetFormatPr baseColWidth="10" defaultColWidth="8.85546875" defaultRowHeight="15" x14ac:dyDescent="0.25"/>
  <cols>
    <col min="1" max="1" width="7.85546875" customWidth="1"/>
    <col min="2" max="2" width="6.5703125" customWidth="1"/>
    <col min="3" max="3" width="8.85546875" customWidth="1"/>
    <col min="4" max="4" width="9.28515625" customWidth="1"/>
    <col min="5" max="5" width="12.85546875" customWidth="1"/>
    <col min="6" max="6" width="7" customWidth="1"/>
    <col min="7" max="7" width="6.7109375" customWidth="1"/>
    <col min="8" max="8" width="6.28515625" customWidth="1"/>
    <col min="9" max="10" width="9.7109375" customWidth="1"/>
    <col min="11" max="11" width="10.140625" customWidth="1"/>
  </cols>
  <sheetData>
    <row r="3" spans="1:10" ht="14.45" customHeight="1" x14ac:dyDescent="0.25">
      <c r="A3" s="9" t="s">
        <v>0</v>
      </c>
      <c r="B3" s="9"/>
      <c r="C3" s="2" t="s">
        <v>2</v>
      </c>
      <c r="D3" s="3" t="s">
        <v>3</v>
      </c>
      <c r="E3" s="5"/>
      <c r="F3" s="10" t="s">
        <v>1</v>
      </c>
      <c r="G3" s="10"/>
      <c r="H3" s="10"/>
      <c r="I3" s="2" t="s">
        <v>2</v>
      </c>
      <c r="J3" s="3" t="s">
        <v>3</v>
      </c>
    </row>
    <row r="4" spans="1:10" x14ac:dyDescent="0.25">
      <c r="A4">
        <v>0.111</v>
      </c>
      <c r="B4">
        <v>9.2999999999999999E-2</v>
      </c>
      <c r="C4" s="1">
        <f>AVERAGE(A4:B4)</f>
        <v>0.10200000000000001</v>
      </c>
      <c r="D4">
        <v>0</v>
      </c>
      <c r="E4" t="s">
        <v>4</v>
      </c>
      <c r="F4">
        <v>0.63100000000000001</v>
      </c>
      <c r="G4">
        <v>0.65800000000000003</v>
      </c>
      <c r="H4">
        <v>0.72599999999999998</v>
      </c>
      <c r="I4">
        <f>AVERAGE(F4:H4)</f>
        <v>0.67166666666666675</v>
      </c>
      <c r="J4" s="7">
        <f>(8.1715*I4)-0.9929</f>
        <v>4.4956241666666674</v>
      </c>
    </row>
    <row r="5" spans="1:10" x14ac:dyDescent="0.25">
      <c r="A5">
        <v>0.14499999999999999</v>
      </c>
      <c r="B5">
        <v>0.14299999999999999</v>
      </c>
      <c r="C5" s="1">
        <f t="shared" ref="C5:C8" si="0">AVERAGE(A5:B5)</f>
        <v>0.14399999999999999</v>
      </c>
      <c r="D5">
        <v>0.3</v>
      </c>
      <c r="E5" t="s">
        <v>5</v>
      </c>
      <c r="F5">
        <v>0.71899999999999997</v>
      </c>
      <c r="G5">
        <v>0.66200000000000003</v>
      </c>
      <c r="H5">
        <v>0.71299999999999997</v>
      </c>
      <c r="I5">
        <f t="shared" ref="I5:I9" si="1">AVERAGE(F5:H5)</f>
        <v>0.69799999999999995</v>
      </c>
      <c r="J5" s="7">
        <f t="shared" ref="J5:J9" si="2">(8.1715*I5)-0.9929</f>
        <v>4.710807</v>
      </c>
    </row>
    <row r="6" spans="1:10" x14ac:dyDescent="0.25">
      <c r="A6">
        <v>0.20399999999999999</v>
      </c>
      <c r="B6">
        <v>0.216</v>
      </c>
      <c r="C6" s="1">
        <f t="shared" si="0"/>
        <v>0.21</v>
      </c>
      <c r="D6" s="6">
        <v>0.6</v>
      </c>
      <c r="E6" t="s">
        <v>9</v>
      </c>
      <c r="F6">
        <v>0.63200000000000001</v>
      </c>
      <c r="G6">
        <v>0.67100000000000004</v>
      </c>
      <c r="H6">
        <v>0.68100000000000005</v>
      </c>
      <c r="I6">
        <f t="shared" si="1"/>
        <v>0.66133333333333333</v>
      </c>
      <c r="J6" s="7">
        <f t="shared" si="2"/>
        <v>4.411185333333334</v>
      </c>
    </row>
    <row r="7" spans="1:10" x14ac:dyDescent="0.25">
      <c r="A7">
        <v>0.28000000000000003</v>
      </c>
      <c r="B7">
        <v>0.29199999999999998</v>
      </c>
      <c r="C7" s="1">
        <f t="shared" si="0"/>
        <v>0.28600000000000003</v>
      </c>
      <c r="D7">
        <v>1.25</v>
      </c>
      <c r="E7" t="s">
        <v>6</v>
      </c>
      <c r="F7">
        <v>0.72899999999999998</v>
      </c>
      <c r="G7">
        <v>0.69599999999999995</v>
      </c>
      <c r="H7">
        <v>0.69399999999999995</v>
      </c>
      <c r="I7">
        <f t="shared" si="1"/>
        <v>0.70633333333333326</v>
      </c>
      <c r="J7" s="7">
        <f t="shared" si="2"/>
        <v>4.7789028333333334</v>
      </c>
    </row>
    <row r="8" spans="1:10" x14ac:dyDescent="0.25">
      <c r="A8">
        <v>0.46</v>
      </c>
      <c r="B8">
        <v>0.45400000000000001</v>
      </c>
      <c r="C8" s="1">
        <f t="shared" si="0"/>
        <v>0.45700000000000002</v>
      </c>
      <c r="D8">
        <v>2.5</v>
      </c>
      <c r="E8" t="s">
        <v>7</v>
      </c>
      <c r="F8">
        <v>0.66800000000000004</v>
      </c>
      <c r="G8">
        <v>0.68200000000000005</v>
      </c>
      <c r="H8">
        <v>0.67500000000000004</v>
      </c>
      <c r="I8">
        <f t="shared" si="1"/>
        <v>0.67500000000000016</v>
      </c>
      <c r="J8" s="7">
        <f t="shared" si="2"/>
        <v>4.5228625000000013</v>
      </c>
    </row>
    <row r="9" spans="1:10" x14ac:dyDescent="0.25">
      <c r="A9">
        <v>0.69199999999999995</v>
      </c>
      <c r="B9">
        <v>0.73</v>
      </c>
      <c r="C9" s="1">
        <f>AVERAGE(A9:B9)</f>
        <v>0.71099999999999997</v>
      </c>
      <c r="D9">
        <v>5</v>
      </c>
      <c r="E9" t="s">
        <v>8</v>
      </c>
      <c r="F9">
        <v>0.622</v>
      </c>
      <c r="G9">
        <v>0.65</v>
      </c>
      <c r="I9">
        <f t="shared" si="1"/>
        <v>0.63600000000000001</v>
      </c>
      <c r="J9" s="7">
        <f t="shared" si="2"/>
        <v>4.2041740000000001</v>
      </c>
    </row>
    <row r="10" spans="1:10" x14ac:dyDescent="0.25">
      <c r="A10" s="4"/>
    </row>
    <row r="35" spans="3:6" x14ac:dyDescent="0.25">
      <c r="C35" s="8" t="s">
        <v>1</v>
      </c>
      <c r="D35" s="2" t="s">
        <v>3</v>
      </c>
      <c r="E35" s="3" t="s">
        <v>10</v>
      </c>
      <c r="F35" s="11" t="s">
        <v>11</v>
      </c>
    </row>
    <row r="36" spans="3:6" x14ac:dyDescent="0.25">
      <c r="C36" t="s">
        <v>4</v>
      </c>
      <c r="D36" s="7">
        <v>4.4956241666666674</v>
      </c>
      <c r="E36" s="7">
        <f>25/D36</f>
        <v>5.5609630772441863</v>
      </c>
      <c r="F36">
        <f>1000/D36</f>
        <v>222.43852308976744</v>
      </c>
    </row>
    <row r="37" spans="3:6" x14ac:dyDescent="0.25">
      <c r="C37" t="s">
        <v>5</v>
      </c>
      <c r="D37" s="7">
        <v>4.710807</v>
      </c>
      <c r="E37" s="7">
        <f t="shared" ref="E37:E41" si="3">25/D37</f>
        <v>5.3069463469847102</v>
      </c>
      <c r="F37">
        <f t="shared" ref="F37:F41" si="4">1000/D37</f>
        <v>212.2778538793884</v>
      </c>
    </row>
    <row r="38" spans="3:6" x14ac:dyDescent="0.25">
      <c r="C38" t="s">
        <v>9</v>
      </c>
      <c r="D38" s="7">
        <v>4.411185333333334</v>
      </c>
      <c r="E38" s="7">
        <f t="shared" si="3"/>
        <v>5.6674109362593086</v>
      </c>
      <c r="F38">
        <f t="shared" si="4"/>
        <v>226.69643745037234</v>
      </c>
    </row>
    <row r="39" spans="3:6" x14ac:dyDescent="0.25">
      <c r="C39" t="s">
        <v>6</v>
      </c>
      <c r="D39" s="7">
        <v>4.7789028333333334</v>
      </c>
      <c r="E39" s="7">
        <f t="shared" si="3"/>
        <v>5.2313262838537868</v>
      </c>
      <c r="F39">
        <f t="shared" si="4"/>
        <v>209.25305135415147</v>
      </c>
    </row>
    <row r="40" spans="3:6" x14ac:dyDescent="0.25">
      <c r="C40" t="s">
        <v>7</v>
      </c>
      <c r="D40" s="7">
        <v>4.5228625000000013</v>
      </c>
      <c r="E40" s="7">
        <f t="shared" si="3"/>
        <v>5.52747292229202</v>
      </c>
      <c r="F40">
        <f t="shared" si="4"/>
        <v>221.0989168916808</v>
      </c>
    </row>
    <row r="41" spans="3:6" x14ac:dyDescent="0.25">
      <c r="C41" t="s">
        <v>8</v>
      </c>
      <c r="D41" s="7">
        <v>4.2041740000000001</v>
      </c>
      <c r="E41" s="7">
        <f t="shared" si="3"/>
        <v>5.9464712925773293</v>
      </c>
      <c r="F41">
        <f t="shared" si="4"/>
        <v>237.85885170309317</v>
      </c>
    </row>
  </sheetData>
  <mergeCells count="2">
    <mergeCell ref="A3:B3"/>
    <mergeCell ref="F3:H3"/>
  </mergeCells>
  <phoneticPr fontId="2" type="noConversion"/>
  <pageMargins left="0.7" right="0.7" top="0.75" bottom="0.75" header="0.3" footer="0.3"/>
  <pageSetup paperSize="9" orientation="portrait" r:id="rId1"/>
  <headerFooter>
    <oddHeader>&amp;CIP 5 WCE cuant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2019-09-23T09:30:32Z</dcterms:modified>
</cp:coreProperties>
</file>