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No compensados" sheetId="2" r:id="rId1"/>
    <sheet name="Compensad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L7" i="2"/>
  <c r="F4" i="2"/>
  <c r="F23" i="2"/>
  <c r="F24" i="2"/>
  <c r="F22" i="2" l="1"/>
  <c r="F21" i="2"/>
  <c r="F20" i="2"/>
  <c r="F19" i="2"/>
  <c r="F18" i="2"/>
  <c r="F17" i="2"/>
  <c r="F16" i="2"/>
  <c r="H16" i="2" s="1"/>
  <c r="I16" i="2" s="1"/>
  <c r="F15" i="2"/>
  <c r="F14" i="2"/>
  <c r="F13" i="2"/>
  <c r="F12" i="2"/>
  <c r="F11" i="2"/>
  <c r="F10" i="2"/>
  <c r="G10" i="2" s="1"/>
  <c r="F9" i="2"/>
  <c r="F8" i="2"/>
  <c r="F7" i="2"/>
  <c r="F6" i="2"/>
  <c r="F5" i="2"/>
  <c r="G19" i="2" l="1"/>
  <c r="H19" i="2"/>
  <c r="I19" i="2" s="1"/>
  <c r="G13" i="2"/>
  <c r="H13" i="2"/>
  <c r="I13" i="2" s="1"/>
  <c r="H7" i="2"/>
  <c r="I7" i="2" s="1"/>
  <c r="H4" i="2"/>
  <c r="I4" i="2" s="1"/>
  <c r="G7" i="2"/>
  <c r="H10" i="2"/>
  <c r="I10" i="2" s="1"/>
  <c r="G16" i="2"/>
  <c r="G4" i="2"/>
  <c r="F8" i="1"/>
  <c r="F9" i="1"/>
  <c r="F10" i="1"/>
  <c r="F11" i="1"/>
  <c r="F12" i="1"/>
  <c r="F13" i="1"/>
  <c r="F14" i="1"/>
  <c r="F15" i="1"/>
  <c r="H13" i="1" s="1"/>
  <c r="I13" i="1" s="1"/>
  <c r="F16" i="1"/>
  <c r="F17" i="1"/>
  <c r="F18" i="1"/>
  <c r="F19" i="1"/>
  <c r="F20" i="1"/>
  <c r="F21" i="1"/>
  <c r="F7" i="1"/>
  <c r="F6" i="1"/>
  <c r="F5" i="1"/>
  <c r="F4" i="1"/>
  <c r="F22" i="1"/>
  <c r="G19" i="1" l="1"/>
  <c r="G16" i="1"/>
  <c r="H10" i="1"/>
  <c r="I10" i="1" s="1"/>
  <c r="G10" i="1"/>
  <c r="G7" i="1"/>
  <c r="H4" i="1"/>
  <c r="I4" i="1" s="1"/>
  <c r="L5" i="2"/>
  <c r="M5" i="2"/>
  <c r="N5" i="2" s="1"/>
  <c r="L4" i="2"/>
  <c r="M4" i="2"/>
  <c r="N4" i="2" s="1"/>
  <c r="H7" i="1"/>
  <c r="I7" i="1" s="1"/>
  <c r="H16" i="1"/>
  <c r="I16" i="1" s="1"/>
  <c r="H19" i="1"/>
  <c r="I19" i="1" s="1"/>
  <c r="G4" i="1"/>
  <c r="G13" i="1"/>
  <c r="M5" i="1" l="1"/>
  <c r="N5" i="1" s="1"/>
  <c r="L5" i="1"/>
  <c r="L7" i="1"/>
  <c r="M4" i="1"/>
  <c r="N4" i="1" s="1"/>
  <c r="L4" i="1"/>
</calcChain>
</file>

<file path=xl/comments1.xml><?xml version="1.0" encoding="utf-8"?>
<comments xmlns="http://schemas.openxmlformats.org/spreadsheetml/2006/main">
  <authors>
    <author>Autor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llegó a 20000 eventos ~17710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llega a 20000 eventos ~19863</t>
        </r>
      </text>
    </comment>
  </commentList>
</comments>
</file>

<file path=xl/sharedStrings.xml><?xml version="1.0" encoding="utf-8"?>
<sst xmlns="http://schemas.openxmlformats.org/spreadsheetml/2006/main" count="82" uniqueCount="25">
  <si>
    <t>Mean Red</t>
  </si>
  <si>
    <t>Mean Green</t>
  </si>
  <si>
    <t>Ratio</t>
  </si>
  <si>
    <t>Sample</t>
  </si>
  <si>
    <t>Average</t>
  </si>
  <si>
    <t>Stdv</t>
  </si>
  <si>
    <t xml:space="preserve">SEM </t>
  </si>
  <si>
    <t>CM1</t>
  </si>
  <si>
    <t>A</t>
  </si>
  <si>
    <t>B</t>
  </si>
  <si>
    <t>C</t>
  </si>
  <si>
    <t>CM2</t>
  </si>
  <si>
    <t>CM3</t>
  </si>
  <si>
    <t>miR1</t>
  </si>
  <si>
    <t>miR2</t>
  </si>
  <si>
    <t>miR3</t>
  </si>
  <si>
    <t>Blanco</t>
  </si>
  <si>
    <t>Average replicates</t>
  </si>
  <si>
    <t>CM</t>
  </si>
  <si>
    <t>miR</t>
  </si>
  <si>
    <t>SEM</t>
  </si>
  <si>
    <t>t test</t>
  </si>
  <si>
    <t>MTK Red</t>
  </si>
  <si>
    <t>MTK Green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</si>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</sst>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2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plus>
            <c:min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 compensados'!$K$4:$K$5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'No compensados'!$L$4:$L$5</c:f>
              <c:numCache>
                <c:formatCode>General</c:formatCode>
                <c:ptCount val="2"/>
                <c:pt idx="0">
                  <c:v>7.4023895486997509</c:v>
                </c:pt>
                <c:pt idx="1">
                  <c:v>6.3918337401338228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0-4314-B32A-911F846C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Compensados!$N$4:$N$5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Compensados!$N$4:$N$5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Compensados!$K$4:$K$5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Compensados!$L$4:$L$5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68A-BF56-30E8CB63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24"/>
  <sheetViews>
    <sheetView topLeftCell="H1" workbookViewId="0">
      <selection activeCell="P8" sqref="P8"/>
    </sheetView>
  </sheetViews>
  <sheetFormatPr baseColWidth="10" defaultColWidth="8.88671875" defaultRowHeight="14.4" x14ac:dyDescent="0.3"/>
  <cols>
    <col min="4" max="4" width="10.44140625" customWidth="1"/>
    <col min="5" max="5" width="12.33203125" customWidth="1"/>
    <col min="6" max="6" width="11" customWidth="1"/>
    <col min="7" max="7" width="11.88671875" customWidth="1"/>
    <col min="8" max="8" width="11.33203125" bestFit="1" customWidth="1"/>
    <col min="9" max="9" width="11.44140625" bestFit="1" customWidth="1"/>
    <col min="12" max="12" width="17.109375" customWidth="1"/>
  </cols>
  <sheetData>
    <row r="3" spans="2:14" ht="15" thickBot="1" x14ac:dyDescent="0.35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3">
      <c r="B4" s="15" t="s">
        <v>7</v>
      </c>
      <c r="C4" s="13" t="s">
        <v>8</v>
      </c>
      <c r="D4" s="9">
        <v>12152</v>
      </c>
      <c r="E4" s="9">
        <v>1740</v>
      </c>
      <c r="F4" s="9">
        <f>D4/E4</f>
        <v>6.9839080459770111</v>
      </c>
      <c r="G4" s="15">
        <f>AVERAGE(F4:F6)</f>
        <v>7.8915454400502725</v>
      </c>
      <c r="H4" s="15">
        <f>_xlfn.STDEV.P(F4:F6)</f>
        <v>0.99729313926833196</v>
      </c>
      <c r="I4" s="15">
        <f>H4/SQRT(3)</f>
        <v>0.57578746241753842</v>
      </c>
      <c r="K4" t="s">
        <v>18</v>
      </c>
      <c r="L4">
        <f>AVERAGE(G4,G7,G10)</f>
        <v>7.4023895486997509</v>
      </c>
      <c r="M4">
        <f>_xlfn.STDEV.P(G4,G7,G10)</f>
        <v>0.39844537818350556</v>
      </c>
      <c r="N4">
        <f>M4/SQRT(3)</f>
        <v>0.2300425463516092</v>
      </c>
    </row>
    <row r="5" spans="2:14" x14ac:dyDescent="0.3">
      <c r="B5" s="16"/>
      <c r="C5" s="14" t="s">
        <v>9</v>
      </c>
      <c r="D5" s="10">
        <v>12746</v>
      </c>
      <c r="E5" s="10">
        <v>1720</v>
      </c>
      <c r="F5" s="10">
        <f>D5/E5</f>
        <v>7.4104651162790693</v>
      </c>
      <c r="G5" s="16"/>
      <c r="H5" s="16"/>
      <c r="I5" s="16"/>
      <c r="K5" t="s">
        <v>19</v>
      </c>
      <c r="L5">
        <f>AVERAGE(G13,G16,G19)</f>
        <v>6.3918337401338228</v>
      </c>
      <c r="M5">
        <f>_xlfn.STDEV.P(G13,G16,G19)</f>
        <v>0.26945978062187981</v>
      </c>
      <c r="N5">
        <f>M5/SQRT(3)</f>
        <v>0.15557267687781981</v>
      </c>
    </row>
    <row r="6" spans="2:14" ht="15" thickBot="1" x14ac:dyDescent="0.35">
      <c r="B6" s="17"/>
      <c r="C6" s="11" t="s">
        <v>10</v>
      </c>
      <c r="D6" s="11">
        <v>14106</v>
      </c>
      <c r="E6" s="11">
        <v>1520</v>
      </c>
      <c r="F6" s="11">
        <f>D6/E6</f>
        <v>9.280263157894737</v>
      </c>
      <c r="G6" s="17"/>
      <c r="H6" s="17"/>
      <c r="I6" s="17"/>
    </row>
    <row r="7" spans="2:14" x14ac:dyDescent="0.3">
      <c r="B7" s="15" t="s">
        <v>11</v>
      </c>
      <c r="C7" s="9" t="s">
        <v>8</v>
      </c>
      <c r="D7" s="9">
        <v>14953</v>
      </c>
      <c r="E7" s="9">
        <v>1655</v>
      </c>
      <c r="F7" s="9">
        <f>D7/E7</f>
        <v>9.0350453172205434</v>
      </c>
      <c r="G7" s="15">
        <f t="shared" ref="G7" si="0">AVERAGE(F7:F9)</f>
        <v>7.4000572728753715</v>
      </c>
      <c r="H7" s="15">
        <f t="shared" ref="H7" si="1">_xlfn.STDEV.P(F7:F9)</f>
        <v>1.1891698324709019</v>
      </c>
      <c r="I7" s="15">
        <f t="shared" ref="I7" si="2">H7/SQRT(3)</f>
        <v>0.68656752288925749</v>
      </c>
      <c r="K7" t="s">
        <v>21</v>
      </c>
      <c r="L7">
        <f>TTEST(G4:G12,G13:G21,2,2)</f>
        <v>4.1097503877616376E-2</v>
      </c>
      <c r="M7" s="12" t="s">
        <v>24</v>
      </c>
    </row>
    <row r="8" spans="2:14" x14ac:dyDescent="0.3">
      <c r="B8" s="16"/>
      <c r="C8" s="10" t="s">
        <v>9</v>
      </c>
      <c r="D8" s="10">
        <v>12504</v>
      </c>
      <c r="E8" s="10">
        <v>1806</v>
      </c>
      <c r="F8" s="10">
        <f t="shared" ref="F8:F21" si="3">D8/E8</f>
        <v>6.9235880398671092</v>
      </c>
      <c r="G8" s="16"/>
      <c r="H8" s="16"/>
      <c r="I8" s="16"/>
    </row>
    <row r="9" spans="2:14" ht="15" thickBot="1" x14ac:dyDescent="0.35">
      <c r="B9" s="17"/>
      <c r="C9" s="11" t="s">
        <v>10</v>
      </c>
      <c r="D9" s="11">
        <v>12171</v>
      </c>
      <c r="E9" s="11">
        <v>1950</v>
      </c>
      <c r="F9" s="11">
        <f t="shared" si="3"/>
        <v>6.2415384615384619</v>
      </c>
      <c r="G9" s="17"/>
      <c r="H9" s="17"/>
      <c r="I9" s="17"/>
    </row>
    <row r="10" spans="2:14" x14ac:dyDescent="0.3">
      <c r="B10" s="15" t="s">
        <v>12</v>
      </c>
      <c r="C10" s="9" t="s">
        <v>8</v>
      </c>
      <c r="D10" s="9">
        <v>13035</v>
      </c>
      <c r="E10" s="9">
        <v>1845</v>
      </c>
      <c r="F10" s="9">
        <f t="shared" si="3"/>
        <v>7.0650406504065044</v>
      </c>
      <c r="G10" s="15">
        <f t="shared" ref="G10" si="4">AVERAGE(F10:F12)</f>
        <v>6.9155659331736077</v>
      </c>
      <c r="H10" s="15">
        <f t="shared" ref="H10" si="5">_xlfn.STDEV.P(F10:F12)</f>
        <v>0.232277096871633</v>
      </c>
      <c r="I10" s="15">
        <f t="shared" ref="I10" si="6">H10/SQRT(3)</f>
        <v>0.1341052444054221</v>
      </c>
    </row>
    <row r="11" spans="2:14" x14ac:dyDescent="0.3">
      <c r="B11" s="16"/>
      <c r="C11" s="10" t="s">
        <v>9</v>
      </c>
      <c r="D11" s="10">
        <v>12233</v>
      </c>
      <c r="E11" s="10">
        <v>1857</v>
      </c>
      <c r="F11" s="10">
        <f t="shared" si="3"/>
        <v>6.5875067312870224</v>
      </c>
      <c r="G11" s="16"/>
      <c r="H11" s="16"/>
      <c r="I11" s="16"/>
    </row>
    <row r="12" spans="2:14" ht="15" thickBot="1" x14ac:dyDescent="0.35">
      <c r="B12" s="17"/>
      <c r="C12" s="11" t="s">
        <v>10</v>
      </c>
      <c r="D12" s="11">
        <v>12734</v>
      </c>
      <c r="E12" s="11">
        <v>1795</v>
      </c>
      <c r="F12" s="11">
        <f t="shared" si="3"/>
        <v>7.094150417827298</v>
      </c>
      <c r="G12" s="17"/>
      <c r="H12" s="17"/>
      <c r="I12" s="17"/>
    </row>
    <row r="13" spans="2:14" x14ac:dyDescent="0.3">
      <c r="B13" s="15" t="s">
        <v>13</v>
      </c>
      <c r="C13" s="9" t="s">
        <v>8</v>
      </c>
      <c r="D13" s="9">
        <v>14610</v>
      </c>
      <c r="E13" s="9">
        <v>2013</v>
      </c>
      <c r="F13" s="9">
        <f t="shared" si="3"/>
        <v>7.257824143070045</v>
      </c>
      <c r="G13" s="15">
        <f t="shared" ref="G13" si="7">AVERAGE(F13:F15)</f>
        <v>6.7707483885221533</v>
      </c>
      <c r="H13" s="15">
        <f t="shared" ref="H13" si="8">_xlfn.STDEV.P(F13:F15)</f>
        <v>0.45552207911304932</v>
      </c>
      <c r="I13" s="15">
        <f t="shared" ref="I13" si="9">H13/SQRT(3)</f>
        <v>0.26299579499773706</v>
      </c>
    </row>
    <row r="14" spans="2:14" x14ac:dyDescent="0.3">
      <c r="B14" s="16"/>
      <c r="C14" s="10" t="s">
        <v>9</v>
      </c>
      <c r="D14" s="10">
        <v>13764</v>
      </c>
      <c r="E14" s="10">
        <v>1997</v>
      </c>
      <c r="F14" s="10">
        <f t="shared" si="3"/>
        <v>6.8923385077616421</v>
      </c>
      <c r="G14" s="16"/>
      <c r="H14" s="16"/>
      <c r="I14" s="16"/>
    </row>
    <row r="15" spans="2:14" ht="15" thickBot="1" x14ac:dyDescent="0.35">
      <c r="B15" s="17"/>
      <c r="C15" s="11" t="s">
        <v>10</v>
      </c>
      <c r="D15" s="11">
        <v>12546</v>
      </c>
      <c r="E15" s="11">
        <v>2036</v>
      </c>
      <c r="F15" s="11">
        <f t="shared" si="3"/>
        <v>6.1620825147347738</v>
      </c>
      <c r="G15" s="17"/>
      <c r="H15" s="17"/>
      <c r="I15" s="17"/>
    </row>
    <row r="16" spans="2:14" x14ac:dyDescent="0.3">
      <c r="B16" s="15" t="s">
        <v>14</v>
      </c>
      <c r="C16" s="9" t="s">
        <v>8</v>
      </c>
      <c r="D16" s="9">
        <v>13070</v>
      </c>
      <c r="E16" s="9">
        <v>1866</v>
      </c>
      <c r="F16" s="9">
        <f t="shared" si="3"/>
        <v>7.004287245444802</v>
      </c>
      <c r="G16" s="15">
        <f t="shared" ref="G16" si="10">AVERAGE(F16:F18)</f>
        <v>6.2374567093641469</v>
      </c>
      <c r="H16" s="15">
        <f>_xlfn.STDEV.P(F16:F18)</f>
        <v>0.59990754874688246</v>
      </c>
      <c r="I16" s="15">
        <f t="shared" ref="I16" si="11">H16/SQRT(3)</f>
        <v>0.34635678475790116</v>
      </c>
    </row>
    <row r="17" spans="2:12" x14ac:dyDescent="0.3">
      <c r="B17" s="16"/>
      <c r="C17" s="10" t="s">
        <v>9</v>
      </c>
      <c r="D17" s="10">
        <v>12565</v>
      </c>
      <c r="E17" s="10">
        <v>2037</v>
      </c>
      <c r="F17" s="10">
        <f t="shared" si="3"/>
        <v>6.1683848797250862</v>
      </c>
      <c r="G17" s="16"/>
      <c r="H17" s="16"/>
      <c r="I17" s="16"/>
    </row>
    <row r="18" spans="2:12" ht="15" thickBot="1" x14ac:dyDescent="0.35">
      <c r="B18" s="17"/>
      <c r="C18" s="11" t="s">
        <v>10</v>
      </c>
      <c r="D18" s="11">
        <v>11373</v>
      </c>
      <c r="E18" s="11">
        <v>2053</v>
      </c>
      <c r="F18" s="11">
        <f t="shared" si="3"/>
        <v>5.5396980029225524</v>
      </c>
      <c r="G18" s="17"/>
      <c r="H18" s="17"/>
      <c r="I18" s="17"/>
    </row>
    <row r="19" spans="2:12" x14ac:dyDescent="0.3">
      <c r="B19" s="15" t="s">
        <v>15</v>
      </c>
      <c r="C19" s="9" t="s">
        <v>8</v>
      </c>
      <c r="D19" s="9">
        <v>11973</v>
      </c>
      <c r="E19" s="9">
        <v>1784</v>
      </c>
      <c r="F19" s="9">
        <f t="shared" si="3"/>
        <v>6.7113228699551568</v>
      </c>
      <c r="G19" s="15">
        <f t="shared" ref="G19" si="12">AVERAGE(F19:F21)</f>
        <v>6.1672961225151681</v>
      </c>
      <c r="H19" s="15">
        <f t="shared" ref="H19" si="13">_xlfn.STDEV.P(F19:F21)</f>
        <v>0.43650812635855524</v>
      </c>
      <c r="I19" s="15">
        <f t="shared" ref="I19" si="14">H19/SQRT(3)</f>
        <v>0.25201808425657107</v>
      </c>
    </row>
    <row r="20" spans="2:12" x14ac:dyDescent="0.3">
      <c r="B20" s="16"/>
      <c r="C20" s="10" t="s">
        <v>9</v>
      </c>
      <c r="D20" s="10">
        <v>10888</v>
      </c>
      <c r="E20" s="10">
        <v>1771</v>
      </c>
      <c r="F20" s="10">
        <f t="shared" si="3"/>
        <v>6.1479390175042345</v>
      </c>
      <c r="G20" s="16"/>
      <c r="H20" s="16"/>
      <c r="I20" s="16"/>
    </row>
    <row r="21" spans="2:12" ht="15" thickBot="1" x14ac:dyDescent="0.35">
      <c r="B21" s="17"/>
      <c r="C21" s="11" t="s">
        <v>10</v>
      </c>
      <c r="D21" s="11">
        <v>10484</v>
      </c>
      <c r="E21" s="11">
        <v>1858</v>
      </c>
      <c r="F21" s="11">
        <f t="shared" si="3"/>
        <v>5.6426264800861139</v>
      </c>
      <c r="G21" s="17"/>
      <c r="H21" s="17"/>
      <c r="I21" s="17"/>
    </row>
    <row r="22" spans="2:12" x14ac:dyDescent="0.3">
      <c r="C22" t="s">
        <v>16</v>
      </c>
      <c r="D22">
        <v>68</v>
      </c>
      <c r="E22">
        <v>79</v>
      </c>
      <c r="F22">
        <f>D22/E22</f>
        <v>0.86075949367088611</v>
      </c>
    </row>
    <row r="23" spans="2:12" x14ac:dyDescent="0.3">
      <c r="C23" t="s">
        <v>22</v>
      </c>
      <c r="D23">
        <v>26144</v>
      </c>
      <c r="E23">
        <v>50</v>
      </c>
      <c r="F23">
        <f t="shared" ref="F23:F24" si="15">D23/E23</f>
        <v>522.88</v>
      </c>
      <c r="K23" s="8"/>
      <c r="L23" s="8"/>
    </row>
    <row r="24" spans="2:12" x14ac:dyDescent="0.3">
      <c r="C24" t="s">
        <v>23</v>
      </c>
      <c r="D24">
        <v>156</v>
      </c>
      <c r="E24">
        <v>2446</v>
      </c>
      <c r="F24">
        <f t="shared" si="15"/>
        <v>6.377759607522486E-2</v>
      </c>
      <c r="K24" s="8"/>
      <c r="L24" s="8"/>
    </row>
  </sheetData>
  <mergeCells count="24">
    <mergeCell ref="B16:B18"/>
    <mergeCell ref="G16:G18"/>
    <mergeCell ref="H16:H18"/>
    <mergeCell ref="I16:I18"/>
    <mergeCell ref="B19:B21"/>
    <mergeCell ref="G19:G21"/>
    <mergeCell ref="H19:H21"/>
    <mergeCell ref="I19:I21"/>
    <mergeCell ref="B10:B12"/>
    <mergeCell ref="G10:G12"/>
    <mergeCell ref="H10:H12"/>
    <mergeCell ref="I10:I12"/>
    <mergeCell ref="B13:B15"/>
    <mergeCell ref="G13:G15"/>
    <mergeCell ref="H13:H15"/>
    <mergeCell ref="I13:I15"/>
    <mergeCell ref="B4:B6"/>
    <mergeCell ref="G4:G6"/>
    <mergeCell ref="H4:H6"/>
    <mergeCell ref="I4:I6"/>
    <mergeCell ref="B7:B9"/>
    <mergeCell ref="G7:G9"/>
    <mergeCell ref="H7:H9"/>
    <mergeCell ref="I7:I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abSelected="1" workbookViewId="0">
      <selection activeCell="E25" sqref="E25"/>
    </sheetView>
  </sheetViews>
  <sheetFormatPr baseColWidth="10" defaultColWidth="8.88671875" defaultRowHeight="14.4" x14ac:dyDescent="0.3"/>
  <cols>
    <col min="4" max="4" width="10.44140625" customWidth="1"/>
    <col min="5" max="5" width="12.33203125" customWidth="1"/>
    <col min="6" max="6" width="11" customWidth="1"/>
    <col min="7" max="7" width="11.88671875" customWidth="1"/>
    <col min="8" max="8" width="11.33203125" bestFit="1" customWidth="1"/>
    <col min="9" max="9" width="11.44140625" bestFit="1" customWidth="1"/>
    <col min="12" max="12" width="17.109375" customWidth="1"/>
  </cols>
  <sheetData>
    <row r="3" spans="2:14" ht="15" thickBot="1" x14ac:dyDescent="0.35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3">
      <c r="B4" s="15" t="s">
        <v>7</v>
      </c>
      <c r="C4" s="18" t="s">
        <v>8</v>
      </c>
      <c r="D4" s="9"/>
      <c r="E4" s="9"/>
      <c r="F4" s="9" t="e">
        <f>D4/E4</f>
        <v>#DIV/0!</v>
      </c>
      <c r="G4" s="15" t="e">
        <f>AVERAGE(F4:F6)</f>
        <v>#DIV/0!</v>
      </c>
      <c r="H4" s="15" t="e">
        <f>_xlfn.STDEV.P(F4:F6)</f>
        <v>#DIV/0!</v>
      </c>
      <c r="I4" s="15" t="e">
        <f>H4/SQRT(3)</f>
        <v>#DIV/0!</v>
      </c>
      <c r="K4" t="s">
        <v>18</v>
      </c>
      <c r="L4" t="e">
        <f>AVERAGE(G4,G7,G10)</f>
        <v>#DIV/0!</v>
      </c>
      <c r="M4" t="e">
        <f>_xlfn.STDEV.P(G4,G7,G10)</f>
        <v>#DIV/0!</v>
      </c>
      <c r="N4" t="e">
        <f>M4/SQRT(3)</f>
        <v>#DIV/0!</v>
      </c>
    </row>
    <row r="5" spans="2:14" x14ac:dyDescent="0.3">
      <c r="B5" s="16"/>
      <c r="C5" s="19" t="s">
        <v>9</v>
      </c>
      <c r="D5" s="10"/>
      <c r="E5" s="10"/>
      <c r="F5" s="10" t="e">
        <f>D5/E5</f>
        <v>#DIV/0!</v>
      </c>
      <c r="G5" s="16"/>
      <c r="H5" s="16"/>
      <c r="I5" s="16"/>
      <c r="K5" t="s">
        <v>19</v>
      </c>
      <c r="L5" t="e">
        <f>AVERAGE(G13,G16,G19)</f>
        <v>#DIV/0!</v>
      </c>
      <c r="M5" t="e">
        <f>_xlfn.STDEV.P(G13,G16,G19)</f>
        <v>#DIV/0!</v>
      </c>
      <c r="N5" t="e">
        <f>M5/SQRT(3)</f>
        <v>#DIV/0!</v>
      </c>
    </row>
    <row r="6" spans="2:14" ht="15" thickBot="1" x14ac:dyDescent="0.35">
      <c r="B6" s="17"/>
      <c r="C6" s="11" t="s">
        <v>10</v>
      </c>
      <c r="D6" s="11"/>
      <c r="E6" s="11"/>
      <c r="F6" s="11" t="e">
        <f>D6/E6</f>
        <v>#DIV/0!</v>
      </c>
      <c r="G6" s="17"/>
      <c r="H6" s="17"/>
      <c r="I6" s="17"/>
    </row>
    <row r="7" spans="2:14" x14ac:dyDescent="0.3">
      <c r="B7" s="15" t="s">
        <v>11</v>
      </c>
      <c r="C7" s="9" t="s">
        <v>8</v>
      </c>
      <c r="D7" s="9"/>
      <c r="E7" s="9"/>
      <c r="F7" s="9" t="e">
        <f>D7/E7</f>
        <v>#DIV/0!</v>
      </c>
      <c r="G7" s="15" t="e">
        <f t="shared" ref="G7" si="0">AVERAGE(F7:F9)</f>
        <v>#DIV/0!</v>
      </c>
      <c r="H7" s="15" t="e">
        <f t="shared" ref="H7" si="1">_xlfn.STDEV.P(F7:F9)</f>
        <v>#DIV/0!</v>
      </c>
      <c r="I7" s="15" t="e">
        <f t="shared" ref="I7" si="2">H7/SQRT(3)</f>
        <v>#DIV/0!</v>
      </c>
      <c r="K7" t="s">
        <v>21</v>
      </c>
      <c r="L7" t="e">
        <f>TTEST(G4:G12,G13:G21,2,2)</f>
        <v>#DIV/0!</v>
      </c>
      <c r="M7" s="12" t="s">
        <v>24</v>
      </c>
    </row>
    <row r="8" spans="2:14" x14ac:dyDescent="0.3">
      <c r="B8" s="16"/>
      <c r="C8" s="10" t="s">
        <v>9</v>
      </c>
      <c r="D8" s="10"/>
      <c r="E8" s="10"/>
      <c r="F8" s="10" t="e">
        <f t="shared" ref="F8:F21" si="3">D8/E8</f>
        <v>#DIV/0!</v>
      </c>
      <c r="G8" s="16"/>
      <c r="H8" s="16"/>
      <c r="I8" s="16"/>
    </row>
    <row r="9" spans="2:14" ht="15" thickBot="1" x14ac:dyDescent="0.35">
      <c r="B9" s="17"/>
      <c r="C9" s="11" t="s">
        <v>10</v>
      </c>
      <c r="D9" s="11"/>
      <c r="E9" s="11"/>
      <c r="F9" s="11" t="e">
        <f t="shared" si="3"/>
        <v>#DIV/0!</v>
      </c>
      <c r="G9" s="17"/>
      <c r="H9" s="17"/>
      <c r="I9" s="17"/>
    </row>
    <row r="10" spans="2:14" x14ac:dyDescent="0.3">
      <c r="B10" s="15" t="s">
        <v>12</v>
      </c>
      <c r="C10" s="9" t="s">
        <v>8</v>
      </c>
      <c r="D10" s="9"/>
      <c r="E10" s="9"/>
      <c r="F10" s="9" t="e">
        <f t="shared" si="3"/>
        <v>#DIV/0!</v>
      </c>
      <c r="G10" s="15" t="e">
        <f t="shared" ref="G10" si="4">AVERAGE(F10:F12)</f>
        <v>#DIV/0!</v>
      </c>
      <c r="H10" s="15" t="e">
        <f t="shared" ref="H10" si="5">_xlfn.STDEV.P(F10:F12)</f>
        <v>#DIV/0!</v>
      </c>
      <c r="I10" s="15" t="e">
        <f t="shared" ref="I10" si="6">H10/SQRT(3)</f>
        <v>#DIV/0!</v>
      </c>
    </row>
    <row r="11" spans="2:14" x14ac:dyDescent="0.3">
      <c r="B11" s="16"/>
      <c r="C11" s="10" t="s">
        <v>9</v>
      </c>
      <c r="D11" s="10"/>
      <c r="E11" s="10"/>
      <c r="F11" s="10" t="e">
        <f t="shared" si="3"/>
        <v>#DIV/0!</v>
      </c>
      <c r="G11" s="16"/>
      <c r="H11" s="16"/>
      <c r="I11" s="16"/>
    </row>
    <row r="12" spans="2:14" ht="15" thickBot="1" x14ac:dyDescent="0.35">
      <c r="B12" s="17"/>
      <c r="C12" s="11" t="s">
        <v>10</v>
      </c>
      <c r="D12" s="11"/>
      <c r="E12" s="11"/>
      <c r="F12" s="11" t="e">
        <f t="shared" si="3"/>
        <v>#DIV/0!</v>
      </c>
      <c r="G12" s="17"/>
      <c r="H12" s="17"/>
      <c r="I12" s="17"/>
    </row>
    <row r="13" spans="2:14" x14ac:dyDescent="0.3">
      <c r="B13" s="15" t="s">
        <v>13</v>
      </c>
      <c r="C13" s="9" t="s">
        <v>8</v>
      </c>
      <c r="D13" s="9"/>
      <c r="E13" s="9"/>
      <c r="F13" s="9" t="e">
        <f t="shared" si="3"/>
        <v>#DIV/0!</v>
      </c>
      <c r="G13" s="15" t="e">
        <f t="shared" ref="G13" si="7">AVERAGE(F13:F15)</f>
        <v>#DIV/0!</v>
      </c>
      <c r="H13" s="15" t="e">
        <f t="shared" ref="H13" si="8">_xlfn.STDEV.P(F13:F15)</f>
        <v>#DIV/0!</v>
      </c>
      <c r="I13" s="15" t="e">
        <f t="shared" ref="I13" si="9">H13/SQRT(3)</f>
        <v>#DIV/0!</v>
      </c>
    </row>
    <row r="14" spans="2:14" x14ac:dyDescent="0.3">
      <c r="B14" s="16"/>
      <c r="C14" s="10" t="s">
        <v>9</v>
      </c>
      <c r="D14" s="10"/>
      <c r="E14" s="10"/>
      <c r="F14" s="10" t="e">
        <f t="shared" si="3"/>
        <v>#DIV/0!</v>
      </c>
      <c r="G14" s="16"/>
      <c r="H14" s="16"/>
      <c r="I14" s="16"/>
    </row>
    <row r="15" spans="2:14" ht="15" thickBot="1" x14ac:dyDescent="0.35">
      <c r="B15" s="17"/>
      <c r="C15" s="11" t="s">
        <v>10</v>
      </c>
      <c r="D15" s="11"/>
      <c r="E15" s="11"/>
      <c r="F15" s="11" t="e">
        <f t="shared" si="3"/>
        <v>#DIV/0!</v>
      </c>
      <c r="G15" s="17"/>
      <c r="H15" s="17"/>
      <c r="I15" s="17"/>
    </row>
    <row r="16" spans="2:14" x14ac:dyDescent="0.3">
      <c r="B16" s="15" t="s">
        <v>14</v>
      </c>
      <c r="C16" s="9" t="s">
        <v>8</v>
      </c>
      <c r="D16" s="9"/>
      <c r="E16" s="9"/>
      <c r="F16" s="9" t="e">
        <f t="shared" si="3"/>
        <v>#DIV/0!</v>
      </c>
      <c r="G16" s="15" t="e">
        <f t="shared" ref="G16" si="10">AVERAGE(F16:F18)</f>
        <v>#DIV/0!</v>
      </c>
      <c r="H16" s="15" t="e">
        <f>_xlfn.STDEV.P(F16:F18)</f>
        <v>#DIV/0!</v>
      </c>
      <c r="I16" s="15" t="e">
        <f t="shared" ref="I16" si="11">H16/SQRT(3)</f>
        <v>#DIV/0!</v>
      </c>
    </row>
    <row r="17" spans="2:12" x14ac:dyDescent="0.3">
      <c r="B17" s="16"/>
      <c r="C17" s="10" t="s">
        <v>9</v>
      </c>
      <c r="D17" s="10"/>
      <c r="E17" s="10"/>
      <c r="F17" s="10" t="e">
        <f t="shared" si="3"/>
        <v>#DIV/0!</v>
      </c>
      <c r="G17" s="16"/>
      <c r="H17" s="16"/>
      <c r="I17" s="16"/>
    </row>
    <row r="18" spans="2:12" ht="15" thickBot="1" x14ac:dyDescent="0.35">
      <c r="B18" s="17"/>
      <c r="C18" s="11" t="s">
        <v>10</v>
      </c>
      <c r="D18" s="11"/>
      <c r="E18" s="11"/>
      <c r="F18" s="11" t="e">
        <f t="shared" si="3"/>
        <v>#DIV/0!</v>
      </c>
      <c r="G18" s="17"/>
      <c r="H18" s="17"/>
      <c r="I18" s="17"/>
    </row>
    <row r="19" spans="2:12" x14ac:dyDescent="0.3">
      <c r="B19" s="15" t="s">
        <v>15</v>
      </c>
      <c r="C19" s="9" t="s">
        <v>8</v>
      </c>
      <c r="D19" s="9"/>
      <c r="E19" s="9"/>
      <c r="F19" s="9" t="e">
        <f t="shared" si="3"/>
        <v>#DIV/0!</v>
      </c>
      <c r="G19" s="15" t="e">
        <f t="shared" ref="G19" si="12">AVERAGE(F19:F21)</f>
        <v>#DIV/0!</v>
      </c>
      <c r="H19" s="15" t="e">
        <f t="shared" ref="H19" si="13">_xlfn.STDEV.P(F19:F21)</f>
        <v>#DIV/0!</v>
      </c>
      <c r="I19" s="15" t="e">
        <f t="shared" ref="I19" si="14">H19/SQRT(3)</f>
        <v>#DIV/0!</v>
      </c>
    </row>
    <row r="20" spans="2:12" x14ac:dyDescent="0.3">
      <c r="B20" s="16"/>
      <c r="C20" s="10" t="s">
        <v>9</v>
      </c>
      <c r="D20" s="10"/>
      <c r="E20" s="10"/>
      <c r="F20" s="10" t="e">
        <f t="shared" si="3"/>
        <v>#DIV/0!</v>
      </c>
      <c r="G20" s="16"/>
      <c r="H20" s="16"/>
      <c r="I20" s="16"/>
    </row>
    <row r="21" spans="2:12" ht="15" thickBot="1" x14ac:dyDescent="0.35">
      <c r="B21" s="17"/>
      <c r="C21" s="11" t="s">
        <v>10</v>
      </c>
      <c r="D21" s="11"/>
      <c r="E21" s="11"/>
      <c r="F21" s="11" t="e">
        <f t="shared" si="3"/>
        <v>#DIV/0!</v>
      </c>
      <c r="G21" s="17"/>
      <c r="H21" s="17"/>
      <c r="I21" s="17"/>
    </row>
    <row r="22" spans="2:12" x14ac:dyDescent="0.3">
      <c r="C22" t="s">
        <v>16</v>
      </c>
      <c r="F22" t="e">
        <f>D22/E22</f>
        <v>#DIV/0!</v>
      </c>
    </row>
    <row r="23" spans="2:12" x14ac:dyDescent="0.3">
      <c r="C23" t="s">
        <v>22</v>
      </c>
      <c r="F23" t="e">
        <f t="shared" ref="F23:F24" si="15">D23/E23</f>
        <v>#DIV/0!</v>
      </c>
      <c r="K23" s="8"/>
      <c r="L23" s="8"/>
    </row>
    <row r="24" spans="2:12" x14ac:dyDescent="0.3">
      <c r="C24" t="s">
        <v>23</v>
      </c>
      <c r="F24" t="e">
        <f t="shared" si="15"/>
        <v>#DIV/0!</v>
      </c>
      <c r="K24" s="8"/>
      <c r="L24" s="8"/>
    </row>
  </sheetData>
  <mergeCells count="24">
    <mergeCell ref="G13:G15"/>
    <mergeCell ref="G16:G18"/>
    <mergeCell ref="G4:G6"/>
    <mergeCell ref="G7:G9"/>
    <mergeCell ref="G10:G12"/>
    <mergeCell ref="B4:B6"/>
    <mergeCell ref="B7:B9"/>
    <mergeCell ref="B10:B12"/>
    <mergeCell ref="G19:G21"/>
    <mergeCell ref="B19:B21"/>
    <mergeCell ref="I4:I6"/>
    <mergeCell ref="I7:I9"/>
    <mergeCell ref="I10:I12"/>
    <mergeCell ref="I13:I15"/>
    <mergeCell ref="I16:I18"/>
    <mergeCell ref="I19:I21"/>
    <mergeCell ref="H4:H6"/>
    <mergeCell ref="H7:H9"/>
    <mergeCell ref="H10:H12"/>
    <mergeCell ref="H13:H15"/>
    <mergeCell ref="H16:H18"/>
    <mergeCell ref="H19:H21"/>
    <mergeCell ref="B13:B15"/>
    <mergeCell ref="B16:B1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compensados</vt:lpstr>
      <vt:lpstr>Compensados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2019-07-29T08:08:30Z</dcterms:modified>
</cp:coreProperties>
</file>